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pivotTables/pivotTable2.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2.xml" ContentType="application/vnd.openxmlformats-officedocument.themeOverride+xml"/>
  <Override PartName="/xl/pivotTables/pivotTable6.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6.xml" ContentType="application/vnd.openxmlformats-officedocument.spreadsheetml.table+xml"/>
  <Override PartName="/xl/drawings/drawing9.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3.xml" ContentType="application/vnd.openxmlformats-officedocument.themeOverrid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heme/themeOverride4.xml" ContentType="application/vnd.openxmlformats-officedocument.themeOverrid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heme/themeOverride5.xml" ContentType="application/vnd.openxmlformats-officedocument.themeOverrid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heme/themeOverride6.xml" ContentType="application/vnd.openxmlformats-officedocument.themeOverrid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theme/themeOverride7.xml" ContentType="application/vnd.openxmlformats-officedocument.themeOverrid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heme/themeOverride8.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166925"/>
  <mc:AlternateContent xmlns:mc="http://schemas.openxmlformats.org/markup-compatibility/2006">
    <mc:Choice Requires="x15">
      <x15ac:absPath xmlns:x15ac="http://schemas.microsoft.com/office/spreadsheetml/2010/11/ac" url="C:\Users\DEVIS\Desktop\PYTHO\PRACTICAL_DATA_ANALYSIS_USING _EXCEL_AND_PYTHON\FOR_EXCEL\"/>
    </mc:Choice>
  </mc:AlternateContent>
  <xr:revisionPtr revIDLastSave="0" documentId="13_ncr:1_{4696F1CE-7A02-4A5B-8F8D-751956DF9EAE}" xr6:coauthVersionLast="47" xr6:coauthVersionMax="47" xr10:uidLastSave="{00000000-0000-0000-0000-000000000000}"/>
  <bookViews>
    <workbookView xWindow="-120" yWindow="-120" windowWidth="24240" windowHeight="13740" firstSheet="4" activeTab="4" xr2:uid="{7DA53FC2-DA83-47A0-9E00-863CACED2EFD}"/>
  </bookViews>
  <sheets>
    <sheet name="SUM OF PRICE BY CITY" sheetId="2" r:id="rId1"/>
    <sheet name="SUM OF PRICE BY COUNTRY" sheetId="3" r:id="rId2"/>
    <sheet name="SALES PREDICTION " sheetId="5" r:id="rId3"/>
    <sheet name="SUM OF PRICE BY YEAR" sheetId="4" r:id="rId4"/>
    <sheet name="PREDICTION OF SALES " sheetId="7" r:id="rId5"/>
    <sheet name="QUANTITY ORDERD BY MONTH" sheetId="6" r:id="rId6"/>
    <sheet name="QUNTITY ORDERD BY YEAR" sheetId="8" r:id="rId7"/>
    <sheet name="COMPARISON" sheetId="10" r:id="rId8"/>
    <sheet name="sales_data" sheetId="1" r:id="rId9"/>
    <sheet name="sales_dataa" sheetId="9" r:id="rId10"/>
  </sheets>
  <definedNames>
    <definedName name="Slicer_CITY">#N/A</definedName>
    <definedName name="Slicer_COUNTRY">#N/A</definedName>
    <definedName name="Slicer_MONTH_ID">#N/A</definedName>
    <definedName name="Slicer_YEAR_ID">#N/A</definedName>
  </definedNames>
  <calcPr calcId="191029"/>
  <pivotCaches>
    <pivotCache cacheId="0" r:id="rId11"/>
    <pivotCache cacheId="1" r:id="rId12"/>
  </pivotCaches>
  <extLst>
    <ext xmlns:x14="http://schemas.microsoft.com/office/spreadsheetml/2009/9/main" uri="{BBE1A952-AA13-448e-AADC-164F8A28A991}">
      <x14:slicerCaches>
        <x14:slicerCache r:id="rId13"/>
        <x14:slicerCache r:id="rId14"/>
        <x14:slicerCache r:id="rId15"/>
        <x14:slicerCache r:id="rId16"/>
      </x14:slicerCaches>
    </ext>
    <ext xmlns:x14="http://schemas.microsoft.com/office/spreadsheetml/2009/9/main" uri="{79F54976-1DA5-4618-B147-4CDE4B953A38}">
      <x14:workbookPr/>
    </ext>
  </extLst>
</workbook>
</file>

<file path=xl/calcChain.xml><?xml version="1.0" encoding="utf-8"?>
<calcChain xmlns="http://schemas.openxmlformats.org/spreadsheetml/2006/main">
  <c r="C14" i="7" l="1"/>
  <c r="H2" i="7"/>
  <c r="H3" i="7"/>
  <c r="H5" i="5"/>
  <c r="H7" i="5"/>
  <c r="H8" i="7"/>
  <c r="H6" i="5"/>
  <c r="H8" i="5"/>
  <c r="C15" i="7"/>
  <c r="C6" i="5"/>
  <c r="H5" i="7"/>
  <c r="H6" i="7"/>
  <c r="H7" i="7"/>
  <c r="H2" i="5"/>
  <c r="H4" i="5"/>
  <c r="H4" i="7"/>
  <c r="C5" i="5"/>
  <c r="C16" i="7"/>
  <c r="H3" i="5"/>
  <c r="E16" i="7"/>
  <c r="D6" i="5"/>
  <c r="D16" i="7"/>
  <c r="E6" i="5"/>
  <c r="D14" i="7"/>
  <c r="D5" i="5"/>
  <c r="E15" i="7"/>
  <c r="E5" i="5"/>
  <c r="D15" i="7"/>
  <c r="E14" i="7"/>
</calcChain>
</file>

<file path=xl/sharedStrings.xml><?xml version="1.0" encoding="utf-8"?>
<sst xmlns="http://schemas.openxmlformats.org/spreadsheetml/2006/main" count="17112" uniqueCount="252">
  <si>
    <t>ORDERNUMBER</t>
  </si>
  <si>
    <t>QUANTITYORDERED</t>
  </si>
  <si>
    <t>PRICEEACH</t>
  </si>
  <si>
    <t>ORDERLINENUMBER</t>
  </si>
  <si>
    <t>SALES</t>
  </si>
  <si>
    <t>STATUS</t>
  </si>
  <si>
    <t>MONTH_ID</t>
  </si>
  <si>
    <t>YEAR_ID</t>
  </si>
  <si>
    <t>PRODUCTLINE</t>
  </si>
  <si>
    <t>PRODUCTCODE</t>
  </si>
  <si>
    <t>CITY</t>
  </si>
  <si>
    <t>COUNTRY</t>
  </si>
  <si>
    <t>DEALSIZE</t>
  </si>
  <si>
    <t>Shipped</t>
  </si>
  <si>
    <t>Motorcycles</t>
  </si>
  <si>
    <t>S10_1678</t>
  </si>
  <si>
    <t>NYC</t>
  </si>
  <si>
    <t>USA</t>
  </si>
  <si>
    <t>Small</t>
  </si>
  <si>
    <t>Reims</t>
  </si>
  <si>
    <t>France</t>
  </si>
  <si>
    <t>Paris</t>
  </si>
  <si>
    <t>Medium</t>
  </si>
  <si>
    <t>Pasadena</t>
  </si>
  <si>
    <t>San Francisco</t>
  </si>
  <si>
    <t>Burlingame</t>
  </si>
  <si>
    <t>Lille</t>
  </si>
  <si>
    <t>Bergen</t>
  </si>
  <si>
    <t>Norway</t>
  </si>
  <si>
    <t>Melbourne</t>
  </si>
  <si>
    <t>Australia</t>
  </si>
  <si>
    <t>Newark</t>
  </si>
  <si>
    <t>Bridgewater</t>
  </si>
  <si>
    <t>Nantes</t>
  </si>
  <si>
    <t>Cambridge</t>
  </si>
  <si>
    <t>Helsinki</t>
  </si>
  <si>
    <t>Finland</t>
  </si>
  <si>
    <t>Stavern</t>
  </si>
  <si>
    <t>Allentown</t>
  </si>
  <si>
    <t>Salzburg</t>
  </si>
  <si>
    <t>Austria</t>
  </si>
  <si>
    <t>Large</t>
  </si>
  <si>
    <t>Chatswood</t>
  </si>
  <si>
    <t>New Bedford</t>
  </si>
  <si>
    <t>Liverpool</t>
  </si>
  <si>
    <t>UK</t>
  </si>
  <si>
    <t>Disputed</t>
  </si>
  <si>
    <t>Madrid</t>
  </si>
  <si>
    <t>Spain</t>
  </si>
  <si>
    <t>Classic Cars</t>
  </si>
  <si>
    <t>S10_1949</t>
  </si>
  <si>
    <t>Lule</t>
  </si>
  <si>
    <t>Sweden</t>
  </si>
  <si>
    <t>Singapore</t>
  </si>
  <si>
    <t>South Brisbane</t>
  </si>
  <si>
    <t>Philadelphia</t>
  </si>
  <si>
    <t>Lyon</t>
  </si>
  <si>
    <t>Vancouver</t>
  </si>
  <si>
    <t>Canada</t>
  </si>
  <si>
    <t>Burbank</t>
  </si>
  <si>
    <t>New Haven</t>
  </si>
  <si>
    <t>Minato-ku</t>
  </si>
  <si>
    <t>Japan</t>
  </si>
  <si>
    <t>Torino</t>
  </si>
  <si>
    <t>Italy</t>
  </si>
  <si>
    <t>Boras</t>
  </si>
  <si>
    <t>Versailles</t>
  </si>
  <si>
    <t>San Rafael</t>
  </si>
  <si>
    <t>Nashua</t>
  </si>
  <si>
    <t>Brickhaven</t>
  </si>
  <si>
    <t>North Sydney</t>
  </si>
  <si>
    <t>Montreal</t>
  </si>
  <si>
    <t>In Process</t>
  </si>
  <si>
    <t>S10_2016</t>
  </si>
  <si>
    <t>Osaka</t>
  </si>
  <si>
    <t>White Plains</t>
  </si>
  <si>
    <t>S10_4698</t>
  </si>
  <si>
    <t>S10_4757</t>
  </si>
  <si>
    <t>Kobenhavn</t>
  </si>
  <si>
    <t>Denmark</t>
  </si>
  <si>
    <t>London</t>
  </si>
  <si>
    <t>Cancelled</t>
  </si>
  <si>
    <t>Toulouse</t>
  </si>
  <si>
    <t>Barcelona</t>
  </si>
  <si>
    <t>Los Angeles</t>
  </si>
  <si>
    <t>San Diego</t>
  </si>
  <si>
    <t>Bruxelles</t>
  </si>
  <si>
    <t>Belgium</t>
  </si>
  <si>
    <t>Tsawassen</t>
  </si>
  <si>
    <t>Boston</t>
  </si>
  <si>
    <t>Cowes</t>
  </si>
  <si>
    <t>Oulu</t>
  </si>
  <si>
    <t>San Jose</t>
  </si>
  <si>
    <t>On Hold</t>
  </si>
  <si>
    <t>S10_4962</t>
  </si>
  <si>
    <t>Resolved</t>
  </si>
  <si>
    <t>Graz</t>
  </si>
  <si>
    <t>S12_1099</t>
  </si>
  <si>
    <t>Makati City</t>
  </si>
  <si>
    <t>Philippines</t>
  </si>
  <si>
    <t>Marseille</t>
  </si>
  <si>
    <t>Koln</t>
  </si>
  <si>
    <t>Germany</t>
  </si>
  <si>
    <t>Gensve</t>
  </si>
  <si>
    <t>Switzerland</t>
  </si>
  <si>
    <t>Reggio Emilia</t>
  </si>
  <si>
    <t>Frankfurt</t>
  </si>
  <si>
    <t>Espoo</t>
  </si>
  <si>
    <t>S12_1108</t>
  </si>
  <si>
    <t>Dublin</t>
  </si>
  <si>
    <t>Ireland</t>
  </si>
  <si>
    <t>Manchester</t>
  </si>
  <si>
    <t>Aaarhus</t>
  </si>
  <si>
    <t>Trucks and Buses</t>
  </si>
  <si>
    <t>S12_1666</t>
  </si>
  <si>
    <t>S12_2823</t>
  </si>
  <si>
    <t>S12_3148</t>
  </si>
  <si>
    <t>S12_3380</t>
  </si>
  <si>
    <t>Glendale</t>
  </si>
  <si>
    <t>S12_3891</t>
  </si>
  <si>
    <t>S12_3990</t>
  </si>
  <si>
    <t>S12_4473</t>
  </si>
  <si>
    <t>Sevilla</t>
  </si>
  <si>
    <t>Brisbane</t>
  </si>
  <si>
    <t>S12_4675</t>
  </si>
  <si>
    <t>Strasbourg</t>
  </si>
  <si>
    <t>S18_1097</t>
  </si>
  <si>
    <t>S18_1129</t>
  </si>
  <si>
    <t>Las Vegas</t>
  </si>
  <si>
    <t>Oslo</t>
  </si>
  <si>
    <t>Vintage Cars</t>
  </si>
  <si>
    <t>S18_1342</t>
  </si>
  <si>
    <t>Bergamo</t>
  </si>
  <si>
    <t>Glen Waverly</t>
  </si>
  <si>
    <t>S18_1367</t>
  </si>
  <si>
    <t>S18_1589</t>
  </si>
  <si>
    <t>Planes</t>
  </si>
  <si>
    <t>S18_1662</t>
  </si>
  <si>
    <t>Munich</t>
  </si>
  <si>
    <t>Charleroi</t>
  </si>
  <si>
    <t>S18_1749</t>
  </si>
  <si>
    <t>S18_1889</t>
  </si>
  <si>
    <t>S18_1984</t>
  </si>
  <si>
    <t>S18_2238</t>
  </si>
  <si>
    <t>S18_2248</t>
  </si>
  <si>
    <t>S18_2319</t>
  </si>
  <si>
    <t>S18_2325</t>
  </si>
  <si>
    <t>S18_2432</t>
  </si>
  <si>
    <t>S18_2581</t>
  </si>
  <si>
    <t>S18_2625</t>
  </si>
  <si>
    <t>S18_2795</t>
  </si>
  <si>
    <t>S18_2870</t>
  </si>
  <si>
    <t>S18_2949</t>
  </si>
  <si>
    <t>S18_2957</t>
  </si>
  <si>
    <t>Ships</t>
  </si>
  <si>
    <t>S18_3029</t>
  </si>
  <si>
    <t>S18_3136</t>
  </si>
  <si>
    <t>S18_3140</t>
  </si>
  <si>
    <t>S18_3232</t>
  </si>
  <si>
    <t>Trains</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</si>
  <si>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</si>
  <si>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</si>
  <si>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</si>
  <si>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</si>
  <si>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</si>
  <si>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</si>
  <si>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</si>
  <si>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</si>
  <si>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</si>
  <si>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</si>
  <si>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</si>
  <si>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</si>
  <si>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</si>
  <si>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</si>
  <si>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</si>
  <si>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</si>
  <si>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</si>
  <si>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</si>
  <si>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</si>
  <si>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</si>
  <si>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</si>
  <si>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</si>
  <si>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</si>
  <si>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</si>
  <si>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</si>
  <si>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</si>
  <si>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</si>
  <si>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</si>
  <si>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</si>
  <si>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</si>
  <si>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</si>
  <si>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</si>
  <si>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</si>
  <si>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</si>
  <si>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</si>
  <si>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</si>
  <si>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</si>
  <si>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</si>
  <si>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</si>
  <si>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</si>
  <si>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</si>
  <si>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</si>
  <si>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</si>
  <si>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</si>
  <si>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</si>
  <si>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</si>
  <si>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</si>
  <si>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</si>
  <si>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</si>
  <si>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</si>
  <si>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</si>
  <si>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</si>
  <si>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</si>
  <si>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</si>
  <si>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</si>
  <si>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</si>
  <si>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</si>
  <si>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</si>
  <si>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</si>
  <si>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</si>
  <si>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</si>
  <si>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</si>
  <si>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</si>
  <si>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</si>
  <si>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</si>
  <si>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</si>
  <si>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</si>
  <si>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</si>
  <si>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</si>
  <si>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Row Labels</t>
  </si>
  <si>
    <t>Sum of PRICEEACH</t>
  </si>
  <si>
    <t>Grand Total</t>
  </si>
  <si>
    <t>Sum of SALES</t>
  </si>
  <si>
    <t>Sum of QUANTITYORDERED</t>
  </si>
  <si>
    <t>Column1</t>
  </si>
  <si>
    <t>Forecast(Sum of SALES)</t>
  </si>
  <si>
    <t>Lower Confidence Bound(Sum of SALES)</t>
  </si>
  <si>
    <t>Upper Confidence Bound(Sum of SALES)</t>
  </si>
  <si>
    <t>Statistic</t>
  </si>
  <si>
    <t>Value</t>
  </si>
  <si>
    <t>Alpha</t>
  </si>
  <si>
    <t>Beta</t>
  </si>
  <si>
    <t>Gamma</t>
  </si>
  <si>
    <t>MASE</t>
  </si>
  <si>
    <t>SMAPE</t>
  </si>
  <si>
    <t>MAE</t>
  </si>
  <si>
    <t>RMSE</t>
  </si>
  <si>
    <t>Forecast(Sum of QUANTITYORDERED)</t>
  </si>
  <si>
    <t>Lower Confidence Bound(Sum of QUANTITYORDERED)</t>
  </si>
  <si>
    <t>Upper Confidence Bound(Sum of QUANTITYORDERED)</t>
  </si>
  <si>
    <t>GENERAL SALES DATA VISUALIZATION</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</si>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</sst>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6"/>
      <color theme="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pivotButton="1"/>
    <xf numFmtId="0" fontId="0" fillId="0" borderId="0" xfId="0" applyAlignment="1">
      <alignment horizontal="left"/>
    </xf>
    <xf numFmtId="2" fontId="0" fillId="0" borderId="0" xfId="0" applyNumberFormat="1"/>
    <xf numFmtId="4" fontId="0" fillId="0" borderId="0" xfId="0" applyNumberFormat="1"/>
    <xf numFmtId="0" fontId="18" fillId="0" borderId="0" xfId="0" applyFont="1" applyAlignment="1">
      <alignment horizontal="left" vertical="top"/>
    </xf>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4" formatCode="#,##0.00"/>
    </dxf>
    <dxf>
      <numFmt numFmtId="2" formatCode="0.00"/>
    </dxf>
    <dxf>
      <numFmt numFmtId="2" formatCode="0.00"/>
    </dxf>
    <dxf>
      <numFmt numFmtId="4"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themeOverride" Target="../theme/themeOverride7.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themeOverride" Target="../theme/themeOverride8.xml"/><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[sales_dataa.xlsx]SUM OF PRICE BY CITY!PivotTable2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1">
                <a:solidFill>
                  <a:schemeClr val="accent2"/>
                </a:solidFill>
              </a:rPr>
              <a:t>SUM</a:t>
            </a:r>
            <a:r>
              <a:rPr lang="en-US" sz="2400" b="1" baseline="0">
                <a:solidFill>
                  <a:schemeClr val="accent2"/>
                </a:solidFill>
              </a:rPr>
              <a:t> OF PRICE BY CITY</a:t>
            </a:r>
          </a:p>
          <a:p>
            <a:pPr>
              <a:defRPr/>
            </a:pPr>
            <a:endParaRPr lang="en-US"/>
          </a:p>
        </c:rich>
      </c:tx>
      <c:layout>
        <c:manualLayout>
          <c:xMode val="edge"/>
          <c:yMode val="edge"/>
          <c:x val="0.38041399184692215"/>
          <c:y val="7.23635861306810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 OF PRICE BY CITY'!$B$3</c:f>
              <c:strCache>
                <c:ptCount val="1"/>
                <c:pt idx="0">
                  <c:v>Total</c:v>
                </c:pt>
              </c:strCache>
            </c:strRef>
          </c:tx>
          <c:spPr>
            <a:solidFill>
              <a:schemeClr val="accent1"/>
            </a:solidFill>
            <a:ln>
              <a:noFill/>
            </a:ln>
            <a:effectLst/>
          </c:spPr>
          <c:invertIfNegative val="0"/>
          <c:cat>
            <c:strRef>
              <c:f>'SUM OF PRICE BY CITY'!$A$4:$A$77</c:f>
              <c:strCache>
                <c:ptCount val="73"/>
                <c:pt idx="0">
                  <c:v>Aaarhus</c:v>
                </c:pt>
                <c:pt idx="1">
                  <c:v>Allentown</c:v>
                </c:pt>
                <c:pt idx="2">
                  <c:v>Barcelona</c:v>
                </c:pt>
                <c:pt idx="3">
                  <c:v>Bergamo</c:v>
                </c:pt>
                <c:pt idx="4">
                  <c:v>Bergen</c:v>
                </c:pt>
                <c:pt idx="5">
                  <c:v>Boras</c:v>
                </c:pt>
                <c:pt idx="6">
                  <c:v>Boston</c:v>
                </c:pt>
                <c:pt idx="7">
                  <c:v>Brickhaven</c:v>
                </c:pt>
                <c:pt idx="8">
                  <c:v>Bridgewater</c:v>
                </c:pt>
                <c:pt idx="9">
                  <c:v>Brisbane</c:v>
                </c:pt>
                <c:pt idx="10">
                  <c:v>Bruxelles</c:v>
                </c:pt>
                <c:pt idx="11">
                  <c:v>Burbank</c:v>
                </c:pt>
                <c:pt idx="12">
                  <c:v>Burlingame</c:v>
                </c:pt>
                <c:pt idx="13">
                  <c:v>Cambridge</c:v>
                </c:pt>
                <c:pt idx="14">
                  <c:v>Charleroi</c:v>
                </c:pt>
                <c:pt idx="15">
                  <c:v>Chatswood</c:v>
                </c:pt>
                <c:pt idx="16">
                  <c:v>Cowes</c:v>
                </c:pt>
                <c:pt idx="17">
                  <c:v>Dublin</c:v>
                </c:pt>
                <c:pt idx="18">
                  <c:v>Espoo</c:v>
                </c:pt>
                <c:pt idx="19">
                  <c:v>Frankfurt</c:v>
                </c:pt>
                <c:pt idx="20">
                  <c:v>Gensve</c:v>
                </c:pt>
                <c:pt idx="21">
                  <c:v>Glen Waverly</c:v>
                </c:pt>
                <c:pt idx="22">
                  <c:v>Glendale</c:v>
                </c:pt>
                <c:pt idx="23">
                  <c:v>Graz</c:v>
                </c:pt>
                <c:pt idx="24">
                  <c:v>Helsinki</c:v>
                </c:pt>
                <c:pt idx="25">
                  <c:v>Kobenhavn</c:v>
                </c:pt>
                <c:pt idx="26">
                  <c:v>Koln</c:v>
                </c:pt>
                <c:pt idx="27">
                  <c:v>Las Vegas</c:v>
                </c:pt>
                <c:pt idx="28">
                  <c:v>Lille</c:v>
                </c:pt>
                <c:pt idx="29">
                  <c:v>Liverpool</c:v>
                </c:pt>
                <c:pt idx="30">
                  <c:v>London</c:v>
                </c:pt>
                <c:pt idx="31">
                  <c:v>Los Angeles</c:v>
                </c:pt>
                <c:pt idx="32">
                  <c:v>Lule</c:v>
                </c:pt>
                <c:pt idx="33">
                  <c:v>Lyon</c:v>
                </c:pt>
                <c:pt idx="34">
                  <c:v>Madrid</c:v>
                </c:pt>
                <c:pt idx="35">
                  <c:v>Makati City</c:v>
                </c:pt>
                <c:pt idx="36">
                  <c:v>Manchester</c:v>
                </c:pt>
                <c:pt idx="37">
                  <c:v>Marseille</c:v>
                </c:pt>
                <c:pt idx="38">
                  <c:v>Melbourne</c:v>
                </c:pt>
                <c:pt idx="39">
                  <c:v>Minato-ku</c:v>
                </c:pt>
                <c:pt idx="40">
                  <c:v>Montreal</c:v>
                </c:pt>
                <c:pt idx="41">
                  <c:v>Munich</c:v>
                </c:pt>
                <c:pt idx="42">
                  <c:v>Nantes</c:v>
                </c:pt>
                <c:pt idx="43">
                  <c:v>Nashua</c:v>
                </c:pt>
                <c:pt idx="44">
                  <c:v>New Bedford</c:v>
                </c:pt>
                <c:pt idx="45">
                  <c:v>New Haven</c:v>
                </c:pt>
                <c:pt idx="46">
                  <c:v>Newark</c:v>
                </c:pt>
                <c:pt idx="47">
                  <c:v>North Sydney</c:v>
                </c:pt>
                <c:pt idx="48">
                  <c:v>NYC</c:v>
                </c:pt>
                <c:pt idx="49">
                  <c:v>Osaka</c:v>
                </c:pt>
                <c:pt idx="50">
                  <c:v>Oslo</c:v>
                </c:pt>
                <c:pt idx="51">
                  <c:v>Oulu</c:v>
                </c:pt>
                <c:pt idx="52">
                  <c:v>Paris</c:v>
                </c:pt>
                <c:pt idx="53">
                  <c:v>Pasadena</c:v>
                </c:pt>
                <c:pt idx="54">
                  <c:v>Philadelphia</c:v>
                </c:pt>
                <c:pt idx="55">
                  <c:v>Reggio Emilia</c:v>
                </c:pt>
                <c:pt idx="56">
                  <c:v>Reims</c:v>
                </c:pt>
                <c:pt idx="57">
                  <c:v>Salzburg</c:v>
                </c:pt>
                <c:pt idx="58">
                  <c:v>San Diego</c:v>
                </c:pt>
                <c:pt idx="59">
                  <c:v>San Francisco</c:v>
                </c:pt>
                <c:pt idx="60">
                  <c:v>San Jose</c:v>
                </c:pt>
                <c:pt idx="61">
                  <c:v>San Rafael</c:v>
                </c:pt>
                <c:pt idx="62">
                  <c:v>Sevilla</c:v>
                </c:pt>
                <c:pt idx="63">
                  <c:v>Singapore</c:v>
                </c:pt>
                <c:pt idx="64">
                  <c:v>South Brisbane</c:v>
                </c:pt>
                <c:pt idx="65">
                  <c:v>Stavern</c:v>
                </c:pt>
                <c:pt idx="66">
                  <c:v>Strasbourg</c:v>
                </c:pt>
                <c:pt idx="67">
                  <c:v>Torino</c:v>
                </c:pt>
                <c:pt idx="68">
                  <c:v>Toulouse</c:v>
                </c:pt>
                <c:pt idx="69">
                  <c:v>Tsawassen</c:v>
                </c:pt>
                <c:pt idx="70">
                  <c:v>Vancouver</c:v>
                </c:pt>
                <c:pt idx="71">
                  <c:v>Versailles</c:v>
                </c:pt>
                <c:pt idx="72">
                  <c:v>White Plains</c:v>
                </c:pt>
              </c:strCache>
            </c:strRef>
          </c:cat>
          <c:val>
            <c:numRef>
              <c:f>'SUM OF PRICE BY CITY'!$B$4:$B$77</c:f>
              <c:numCache>
                <c:formatCode>General</c:formatCode>
                <c:ptCount val="73"/>
                <c:pt idx="0">
                  <c:v>2378.2099999999996</c:v>
                </c:pt>
                <c:pt idx="1">
                  <c:v>2662.1400000000003</c:v>
                </c:pt>
                <c:pt idx="2">
                  <c:v>1919.6299999999999</c:v>
                </c:pt>
                <c:pt idx="3">
                  <c:v>3752.6900000000005</c:v>
                </c:pt>
                <c:pt idx="4">
                  <c:v>2556.66</c:v>
                </c:pt>
                <c:pt idx="5">
                  <c:v>3223.3700000000008</c:v>
                </c:pt>
                <c:pt idx="6">
                  <c:v>3638.81</c:v>
                </c:pt>
                <c:pt idx="7">
                  <c:v>3933.79</c:v>
                </c:pt>
                <c:pt idx="8">
                  <c:v>2149</c:v>
                </c:pt>
                <c:pt idx="9">
                  <c:v>1122.3499999999999</c:v>
                </c:pt>
                <c:pt idx="10">
                  <c:v>2159.4900000000002</c:v>
                </c:pt>
                <c:pt idx="11">
                  <c:v>1030.99</c:v>
                </c:pt>
                <c:pt idx="12">
                  <c:v>2954.51</c:v>
                </c:pt>
                <c:pt idx="13">
                  <c:v>3256.3199999999997</c:v>
                </c:pt>
                <c:pt idx="14">
                  <c:v>727.81999999999994</c:v>
                </c:pt>
                <c:pt idx="15">
                  <c:v>3810.2299999999996</c:v>
                </c:pt>
                <c:pt idx="16">
                  <c:v>2131.7800000000002</c:v>
                </c:pt>
                <c:pt idx="17">
                  <c:v>1377.98</c:v>
                </c:pt>
                <c:pt idx="18">
                  <c:v>2566.5299999999997</c:v>
                </c:pt>
                <c:pt idx="19">
                  <c:v>1850.19</c:v>
                </c:pt>
                <c:pt idx="20">
                  <c:v>2713.09</c:v>
                </c:pt>
                <c:pt idx="21">
                  <c:v>1809.7099999999998</c:v>
                </c:pt>
                <c:pt idx="22">
                  <c:v>1763.9499999999998</c:v>
                </c:pt>
                <c:pt idx="23">
                  <c:v>1299.8900000000001</c:v>
                </c:pt>
                <c:pt idx="24">
                  <c:v>2527.2099999999996</c:v>
                </c:pt>
                <c:pt idx="25">
                  <c:v>3125.68</c:v>
                </c:pt>
                <c:pt idx="26">
                  <c:v>2218.0500000000011</c:v>
                </c:pt>
                <c:pt idx="27">
                  <c:v>2332.8100000000004</c:v>
                </c:pt>
                <c:pt idx="28">
                  <c:v>1606.93</c:v>
                </c:pt>
                <c:pt idx="29">
                  <c:v>2546.3200000000002</c:v>
                </c:pt>
                <c:pt idx="30">
                  <c:v>3229.2699999999995</c:v>
                </c:pt>
                <c:pt idx="31">
                  <c:v>1208.48</c:v>
                </c:pt>
                <c:pt idx="32">
                  <c:v>1720.14</c:v>
                </c:pt>
                <c:pt idx="33">
                  <c:v>3417.9200000000005</c:v>
                </c:pt>
                <c:pt idx="34">
                  <c:v>24967.850000000002</c:v>
                </c:pt>
                <c:pt idx="35">
                  <c:v>2144.9899999999998</c:v>
                </c:pt>
                <c:pt idx="36">
                  <c:v>3975.33</c:v>
                </c:pt>
                <c:pt idx="37">
                  <c:v>1919.2500000000002</c:v>
                </c:pt>
                <c:pt idx="38">
                  <c:v>4714.4799999999987</c:v>
                </c:pt>
                <c:pt idx="39">
                  <c:v>2647.8400000000006</c:v>
                </c:pt>
                <c:pt idx="40">
                  <c:v>1896.2500000000002</c:v>
                </c:pt>
                <c:pt idx="41">
                  <c:v>1116.06</c:v>
                </c:pt>
                <c:pt idx="42">
                  <c:v>4979.1999999999989</c:v>
                </c:pt>
                <c:pt idx="43">
                  <c:v>2834.3399999999997</c:v>
                </c:pt>
                <c:pt idx="44">
                  <c:v>5168.7299999999987</c:v>
                </c:pt>
                <c:pt idx="45">
                  <c:v>1585.52</c:v>
                </c:pt>
                <c:pt idx="46">
                  <c:v>1784.9599999999998</c:v>
                </c:pt>
                <c:pt idx="47">
                  <c:v>3843.67</c:v>
                </c:pt>
                <c:pt idx="48">
                  <c:v>12980.489999999996</c:v>
                </c:pt>
                <c:pt idx="49">
                  <c:v>1642.42</c:v>
                </c:pt>
                <c:pt idx="50">
                  <c:v>1949.4199999999998</c:v>
                </c:pt>
                <c:pt idx="51">
                  <c:v>2628.4099999999994</c:v>
                </c:pt>
                <c:pt idx="52">
                  <c:v>5924.74</c:v>
                </c:pt>
                <c:pt idx="53">
                  <c:v>2406.21</c:v>
                </c:pt>
                <c:pt idx="54">
                  <c:v>3772.06</c:v>
                </c:pt>
                <c:pt idx="55">
                  <c:v>3358.2999999999993</c:v>
                </c:pt>
                <c:pt idx="56">
                  <c:v>3320.8399999999997</c:v>
                </c:pt>
                <c:pt idx="57">
                  <c:v>3459.2699999999995</c:v>
                </c:pt>
                <c:pt idx="58">
                  <c:v>2045.6</c:v>
                </c:pt>
                <c:pt idx="59">
                  <c:v>5175.8799999999992</c:v>
                </c:pt>
                <c:pt idx="60">
                  <c:v>3271.7899999999995</c:v>
                </c:pt>
                <c:pt idx="61">
                  <c:v>14996.69</c:v>
                </c:pt>
                <c:pt idx="62">
                  <c:v>1155.06</c:v>
                </c:pt>
                <c:pt idx="63">
                  <c:v>6581.8999999999978</c:v>
                </c:pt>
                <c:pt idx="64">
                  <c:v>1271.05</c:v>
                </c:pt>
                <c:pt idx="65">
                  <c:v>2812.1</c:v>
                </c:pt>
                <c:pt idx="66">
                  <c:v>1565.18</c:v>
                </c:pt>
                <c:pt idx="67">
                  <c:v>2218.41</c:v>
                </c:pt>
                <c:pt idx="68">
                  <c:v>1701.95</c:v>
                </c:pt>
                <c:pt idx="69">
                  <c:v>2165.0000000000005</c:v>
                </c:pt>
                <c:pt idx="70">
                  <c:v>1895.8000000000002</c:v>
                </c:pt>
                <c:pt idx="71">
                  <c:v>1484.8600000000001</c:v>
                </c:pt>
                <c:pt idx="72">
                  <c:v>2084.23</c:v>
                </c:pt>
              </c:numCache>
            </c:numRef>
          </c:val>
          <c:extLst>
            <c:ext xmlns:c16="http://schemas.microsoft.com/office/drawing/2014/chart" uri="{C3380CC4-5D6E-409C-BE32-E72D297353CC}">
              <c16:uniqueId val="{00000000-CC75-4B3B-BB62-A619E61844B1}"/>
            </c:ext>
          </c:extLst>
        </c:ser>
        <c:dLbls>
          <c:showLegendKey val="0"/>
          <c:showVal val="0"/>
          <c:showCatName val="0"/>
          <c:showSerName val="0"/>
          <c:showPercent val="0"/>
          <c:showBubbleSize val="0"/>
        </c:dLbls>
        <c:gapWidth val="219"/>
        <c:overlap val="-27"/>
        <c:axId val="1859207503"/>
        <c:axId val="1859209423"/>
      </c:barChart>
      <c:catAx>
        <c:axId val="1859207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209423"/>
        <c:crosses val="autoZero"/>
        <c:auto val="1"/>
        <c:lblAlgn val="ctr"/>
        <c:lblOffset val="100"/>
        <c:noMultiLvlLbl val="0"/>
      </c:catAx>
      <c:valAx>
        <c:axId val="18592094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207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[sales_dataa.xlsx]SUM OF PRICE BY COUNTRY!PivotTable4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1">
                <a:solidFill>
                  <a:schemeClr val="accent6"/>
                </a:solidFill>
              </a:rPr>
              <a:t>SUM OF PRICE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 OF PRICE BY COUNTRY'!$B$3</c:f>
              <c:strCache>
                <c:ptCount val="1"/>
                <c:pt idx="0">
                  <c:v>Total</c:v>
                </c:pt>
              </c:strCache>
            </c:strRef>
          </c:tx>
          <c:spPr>
            <a:solidFill>
              <a:schemeClr val="accent1"/>
            </a:solidFill>
            <a:ln>
              <a:noFill/>
            </a:ln>
            <a:effectLst/>
          </c:spPr>
          <c:invertIfNegative val="0"/>
          <c:cat>
            <c:strRef>
              <c:f>'SUM OF PRICE BY COUNTRY'!$A$4:$A$23</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'SUM OF PRICE BY COUNTRY'!$B$4:$B$23</c:f>
              <c:numCache>
                <c:formatCode>General</c:formatCode>
                <c:ptCount val="19"/>
                <c:pt idx="0">
                  <c:v>630623.10000000009</c:v>
                </c:pt>
                <c:pt idx="1">
                  <c:v>202062.53</c:v>
                </c:pt>
                <c:pt idx="2">
                  <c:v>108412.62</c:v>
                </c:pt>
                <c:pt idx="3">
                  <c:v>224078.55999999994</c:v>
                </c:pt>
                <c:pt idx="4">
                  <c:v>245637.15</c:v>
                </c:pt>
                <c:pt idx="5">
                  <c:v>329581.91000000009</c:v>
                </c:pt>
                <c:pt idx="6">
                  <c:v>1110916.5199999993</c:v>
                </c:pt>
                <c:pt idx="7">
                  <c:v>220472.08999999994</c:v>
                </c:pt>
                <c:pt idx="8">
                  <c:v>57756.43</c:v>
                </c:pt>
                <c:pt idx="9">
                  <c:v>374674.30999999976</c:v>
                </c:pt>
                <c:pt idx="10">
                  <c:v>188167.80999999997</c:v>
                </c:pt>
                <c:pt idx="11">
                  <c:v>307463.70000000013</c:v>
                </c:pt>
                <c:pt idx="12">
                  <c:v>94015.73</c:v>
                </c:pt>
                <c:pt idx="13">
                  <c:v>288488.41000000003</c:v>
                </c:pt>
                <c:pt idx="14">
                  <c:v>1215686.9200000009</c:v>
                </c:pt>
                <c:pt idx="15">
                  <c:v>210014.21</c:v>
                </c:pt>
                <c:pt idx="16">
                  <c:v>117713.55999999998</c:v>
                </c:pt>
                <c:pt idx="17">
                  <c:v>478880.46000000008</c:v>
                </c:pt>
                <c:pt idx="18">
                  <c:v>3627982.83</c:v>
                </c:pt>
              </c:numCache>
            </c:numRef>
          </c:val>
          <c:extLst>
            <c:ext xmlns:c16="http://schemas.microsoft.com/office/drawing/2014/chart" uri="{C3380CC4-5D6E-409C-BE32-E72D297353CC}">
              <c16:uniqueId val="{00000000-B42E-405E-9AB1-2B3C7A19BAD6}"/>
            </c:ext>
          </c:extLst>
        </c:ser>
        <c:dLbls>
          <c:showLegendKey val="0"/>
          <c:showVal val="0"/>
          <c:showCatName val="0"/>
          <c:showSerName val="0"/>
          <c:showPercent val="0"/>
          <c:showBubbleSize val="0"/>
        </c:dLbls>
        <c:gapWidth val="219"/>
        <c:overlap val="-27"/>
        <c:axId val="1946294031"/>
        <c:axId val="1946292111"/>
      </c:barChart>
      <c:catAx>
        <c:axId val="1946294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6292111"/>
        <c:crosses val="autoZero"/>
        <c:auto val="1"/>
        <c:lblAlgn val="ctr"/>
        <c:lblOffset val="100"/>
        <c:noMultiLvlLbl val="0"/>
      </c:catAx>
      <c:valAx>
        <c:axId val="1946292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6294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accent6"/>
                </a:solidFill>
              </a:rPr>
              <a:t>PREDICTION OF SALES FOR THE NEXT TWO YEARS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667530689098645"/>
          <c:y val="4.7619047619047616E-2"/>
          <c:w val="0.87469115273634279"/>
          <c:h val="0.68637011282680571"/>
        </c:manualLayout>
      </c:layout>
      <c:lineChart>
        <c:grouping val="standard"/>
        <c:varyColors val="0"/>
        <c:ser>
          <c:idx val="0"/>
          <c:order val="0"/>
          <c:tx>
            <c:strRef>
              <c:f>'SALES PREDICTION '!$B$1</c:f>
              <c:strCache>
                <c:ptCount val="1"/>
                <c:pt idx="0">
                  <c:v>Sum of SALES</c:v>
                </c:pt>
              </c:strCache>
            </c:strRef>
          </c:tx>
          <c:spPr>
            <a:ln w="28575" cap="rnd">
              <a:solidFill>
                <a:schemeClr val="accent1"/>
              </a:solidFill>
              <a:round/>
            </a:ln>
            <a:effectLst/>
          </c:spPr>
          <c:marker>
            <c:symbol val="none"/>
          </c:marker>
          <c:dLbls>
            <c:spPr>
              <a:solidFill>
                <a:schemeClr val="accent4"/>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'SALES PREDICTION '!$B$2:$B$6</c:f>
              <c:numCache>
                <c:formatCode>General</c:formatCode>
                <c:ptCount val="5"/>
                <c:pt idx="0">
                  <c:v>3516979.540000001</c:v>
                </c:pt>
                <c:pt idx="1">
                  <c:v>4724162.5999999968</c:v>
                </c:pt>
                <c:pt idx="2">
                  <c:v>1791486.71</c:v>
                </c:pt>
              </c:numCache>
            </c:numRef>
          </c:val>
          <c:smooth val="0"/>
          <c:extLst>
            <c:ext xmlns:c16="http://schemas.microsoft.com/office/drawing/2014/chart" uri="{C3380CC4-5D6E-409C-BE32-E72D297353CC}">
              <c16:uniqueId val="{00000000-1926-4350-9922-59DD3BE42AB0}"/>
            </c:ext>
          </c:extLst>
        </c:ser>
        <c:ser>
          <c:idx val="1"/>
          <c:order val="1"/>
          <c:tx>
            <c:strRef>
              <c:f>'SALES PREDICTION '!$C$1</c:f>
              <c:strCache>
                <c:ptCount val="1"/>
                <c:pt idx="0">
                  <c:v>Forecast(Sum of SALES)</c:v>
                </c:pt>
              </c:strCache>
            </c:strRef>
          </c:tx>
          <c:spPr>
            <a:ln w="25400" cap="rnd">
              <a:solidFill>
                <a:schemeClr val="accent2"/>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'SALES PREDICTION '!$A$2:$A$6</c:f>
              <c:numCache>
                <c:formatCode>General</c:formatCode>
                <c:ptCount val="5"/>
                <c:pt idx="0">
                  <c:v>2003</c:v>
                </c:pt>
                <c:pt idx="1">
                  <c:v>2004</c:v>
                </c:pt>
                <c:pt idx="2">
                  <c:v>2005</c:v>
                </c:pt>
                <c:pt idx="3">
                  <c:v>2006</c:v>
                </c:pt>
                <c:pt idx="4">
                  <c:v>2007</c:v>
                </c:pt>
              </c:numCache>
            </c:numRef>
          </c:cat>
          <c:val>
            <c:numRef>
              <c:f>'SALES PREDICTION '!$C$2:$C$6</c:f>
              <c:numCache>
                <c:formatCode>General</c:formatCode>
                <c:ptCount val="5"/>
                <c:pt idx="2">
                  <c:v>1791486.71</c:v>
                </c:pt>
                <c:pt idx="3">
                  <c:v>1463608.0014105246</c:v>
                </c:pt>
                <c:pt idx="4">
                  <c:v>765004.92384854844</c:v>
                </c:pt>
              </c:numCache>
            </c:numRef>
          </c:val>
          <c:smooth val="0"/>
          <c:extLst>
            <c:ext xmlns:c16="http://schemas.microsoft.com/office/drawing/2014/chart" uri="{C3380CC4-5D6E-409C-BE32-E72D297353CC}">
              <c16:uniqueId val="{00000001-1926-4350-9922-59DD3BE42AB0}"/>
            </c:ext>
          </c:extLst>
        </c:ser>
        <c:ser>
          <c:idx val="2"/>
          <c:order val="2"/>
          <c:tx>
            <c:strRef>
              <c:f>'SALES PREDICTION '!$D$1</c:f>
              <c:strCache>
                <c:ptCount val="1"/>
                <c:pt idx="0">
                  <c:v>Lower Confidence Bound(Sum of SALES)</c:v>
                </c:pt>
              </c:strCache>
            </c:strRef>
          </c:tx>
          <c:spPr>
            <a:ln w="12700" cap="rnd">
              <a:solidFill>
                <a:srgbClr val="ED7D31"/>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'SALES PREDICTION '!$A$2:$A$6</c:f>
              <c:numCache>
                <c:formatCode>General</c:formatCode>
                <c:ptCount val="5"/>
                <c:pt idx="0">
                  <c:v>2003</c:v>
                </c:pt>
                <c:pt idx="1">
                  <c:v>2004</c:v>
                </c:pt>
                <c:pt idx="2">
                  <c:v>2005</c:v>
                </c:pt>
                <c:pt idx="3">
                  <c:v>2006</c:v>
                </c:pt>
                <c:pt idx="4">
                  <c:v>2007</c:v>
                </c:pt>
              </c:numCache>
            </c:numRef>
          </c:cat>
          <c:val>
            <c:numRef>
              <c:f>'SALES PREDICTION '!$D$2:$D$6</c:f>
              <c:numCache>
                <c:formatCode>General</c:formatCode>
                <c:ptCount val="5"/>
                <c:pt idx="2" formatCode="0.00">
                  <c:v>1791486.71</c:v>
                </c:pt>
                <c:pt idx="3" formatCode="0.00">
                  <c:v>-924623.13825258403</c:v>
                </c:pt>
                <c:pt idx="4" formatCode="0.00">
                  <c:v>-1670055.2684202599</c:v>
                </c:pt>
              </c:numCache>
            </c:numRef>
          </c:val>
          <c:smooth val="0"/>
          <c:extLst>
            <c:ext xmlns:c16="http://schemas.microsoft.com/office/drawing/2014/chart" uri="{C3380CC4-5D6E-409C-BE32-E72D297353CC}">
              <c16:uniqueId val="{00000002-1926-4350-9922-59DD3BE42AB0}"/>
            </c:ext>
          </c:extLst>
        </c:ser>
        <c:ser>
          <c:idx val="3"/>
          <c:order val="3"/>
          <c:tx>
            <c:strRef>
              <c:f>'SALES PREDICTION '!$E$1</c:f>
              <c:strCache>
                <c:ptCount val="1"/>
                <c:pt idx="0">
                  <c:v>Upper Confidence Bound(Sum of SALES)</c:v>
                </c:pt>
              </c:strCache>
            </c:strRef>
          </c:tx>
          <c:spPr>
            <a:ln w="12700" cap="rnd">
              <a:solidFill>
                <a:srgbClr val="ED7D31"/>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'SALES PREDICTION '!$A$2:$A$6</c:f>
              <c:numCache>
                <c:formatCode>General</c:formatCode>
                <c:ptCount val="5"/>
                <c:pt idx="0">
                  <c:v>2003</c:v>
                </c:pt>
                <c:pt idx="1">
                  <c:v>2004</c:v>
                </c:pt>
                <c:pt idx="2">
                  <c:v>2005</c:v>
                </c:pt>
                <c:pt idx="3">
                  <c:v>2006</c:v>
                </c:pt>
                <c:pt idx="4">
                  <c:v>2007</c:v>
                </c:pt>
              </c:numCache>
            </c:numRef>
          </c:cat>
          <c:val>
            <c:numRef>
              <c:f>'SALES PREDICTION '!$E$2:$E$6</c:f>
              <c:numCache>
                <c:formatCode>General</c:formatCode>
                <c:ptCount val="5"/>
                <c:pt idx="2" formatCode="0.00">
                  <c:v>1791486.71</c:v>
                </c:pt>
                <c:pt idx="3" formatCode="0.00">
                  <c:v>3851839.141073633</c:v>
                </c:pt>
                <c:pt idx="4" formatCode="0.00">
                  <c:v>3200065.1161173568</c:v>
                </c:pt>
              </c:numCache>
            </c:numRef>
          </c:val>
          <c:smooth val="0"/>
          <c:extLst>
            <c:ext xmlns:c16="http://schemas.microsoft.com/office/drawing/2014/chart" uri="{C3380CC4-5D6E-409C-BE32-E72D297353CC}">
              <c16:uniqueId val="{00000003-1926-4350-9922-59DD3BE42AB0}"/>
            </c:ext>
          </c:extLst>
        </c:ser>
        <c:dLbls>
          <c:dLblPos val="t"/>
          <c:showLegendKey val="0"/>
          <c:showVal val="1"/>
          <c:showCatName val="0"/>
          <c:showSerName val="0"/>
          <c:showPercent val="0"/>
          <c:showBubbleSize val="0"/>
        </c:dLbls>
        <c:smooth val="0"/>
        <c:axId val="1957364335"/>
        <c:axId val="1862933279"/>
      </c:lineChart>
      <c:catAx>
        <c:axId val="1957364335"/>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2933279"/>
        <c:crosses val="autoZero"/>
        <c:auto val="1"/>
        <c:lblAlgn val="ctr"/>
        <c:lblOffset val="100"/>
        <c:noMultiLvlLbl val="0"/>
      </c:catAx>
      <c:valAx>
        <c:axId val="18629332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73643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[sales_dataa.xlsx]SUM OF PRICE BY YEAR!PivotTable5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1">
                <a:solidFill>
                  <a:schemeClr val="accent5">
                    <a:lumMod val="60000"/>
                    <a:lumOff val="40000"/>
                  </a:schemeClr>
                </a:solidFill>
              </a:rPr>
              <a:t>SUM OF PRICE BY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 OF PRICE BY YEAR'!$B$3</c:f>
              <c:strCache>
                <c:ptCount val="1"/>
                <c:pt idx="0">
                  <c:v>Total</c:v>
                </c:pt>
              </c:strCache>
            </c:strRef>
          </c:tx>
          <c:spPr>
            <a:solidFill>
              <a:schemeClr val="accent1"/>
            </a:solidFill>
            <a:ln>
              <a:noFill/>
            </a:ln>
            <a:effectLst/>
          </c:spPr>
          <c:invertIfNegative val="0"/>
          <c:cat>
            <c:strRef>
              <c:f>'SUM OF PRICE BY YEAR'!$A$4:$A$7</c:f>
              <c:strCache>
                <c:ptCount val="3"/>
                <c:pt idx="0">
                  <c:v>2003</c:v>
                </c:pt>
                <c:pt idx="1">
                  <c:v>2004</c:v>
                </c:pt>
                <c:pt idx="2">
                  <c:v>2005</c:v>
                </c:pt>
              </c:strCache>
            </c:strRef>
          </c:cat>
          <c:val>
            <c:numRef>
              <c:f>'SUM OF PRICE BY YEAR'!$B$4:$B$7</c:f>
              <c:numCache>
                <c:formatCode>General</c:formatCode>
                <c:ptCount val="3"/>
                <c:pt idx="0">
                  <c:v>3516979.540000001</c:v>
                </c:pt>
                <c:pt idx="1">
                  <c:v>4724162.5999999968</c:v>
                </c:pt>
                <c:pt idx="2">
                  <c:v>1791486.71</c:v>
                </c:pt>
              </c:numCache>
            </c:numRef>
          </c:val>
          <c:extLst>
            <c:ext xmlns:c16="http://schemas.microsoft.com/office/drawing/2014/chart" uri="{C3380CC4-5D6E-409C-BE32-E72D297353CC}">
              <c16:uniqueId val="{00000000-BE60-4954-B152-71D5DF890A43}"/>
            </c:ext>
          </c:extLst>
        </c:ser>
        <c:dLbls>
          <c:showLegendKey val="0"/>
          <c:showVal val="0"/>
          <c:showCatName val="0"/>
          <c:showSerName val="0"/>
          <c:showPercent val="0"/>
          <c:showBubbleSize val="0"/>
        </c:dLbls>
        <c:gapWidth val="219"/>
        <c:overlap val="-27"/>
        <c:axId val="1949700927"/>
        <c:axId val="1949702847"/>
      </c:barChart>
      <c:catAx>
        <c:axId val="1949700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702847"/>
        <c:crosses val="autoZero"/>
        <c:auto val="1"/>
        <c:lblAlgn val="ctr"/>
        <c:lblOffset val="100"/>
        <c:noMultiLvlLbl val="0"/>
      </c:catAx>
      <c:valAx>
        <c:axId val="19497028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700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PREDICTION</a:t>
            </a:r>
            <a:r>
              <a:rPr lang="en-US" baseline="0"/>
              <a:t> OF SALES FOR THE NEXT MONTH</a:t>
            </a:r>
          </a:p>
          <a:p>
            <a:pPr>
              <a:defRPr/>
            </a:pPr>
            <a:endParaRPr lang="en-US"/>
          </a:p>
        </c:rich>
      </c:tx>
      <c:layout>
        <c:manualLayout>
          <c:xMode val="edge"/>
          <c:yMode val="edge"/>
          <c:x val="0.23139743401640012"/>
          <c:y val="4.140785399395054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Series1</c:v>
          </c:tx>
          <c:spPr>
            <a:ln w="28575" cap="rnd">
              <a:solidFill>
                <a:schemeClr val="accent1"/>
              </a:solidFill>
              <a:round/>
            </a:ln>
            <a:effectLst/>
          </c:spPr>
          <c:marker>
            <c:symbol val="none"/>
          </c:marker>
          <c:cat>
            <c:numLit>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Lit>
          </c:cat>
          <c:val>
            <c:numLit>
              <c:formatCode>General</c:formatCode>
              <c:ptCount val="15"/>
              <c:pt idx="0">
                <c:v>7997</c:v>
              </c:pt>
              <c:pt idx="1">
                <c:v>7903</c:v>
              </c:pt>
              <c:pt idx="2">
                <c:v>7585</c:v>
              </c:pt>
              <c:pt idx="3">
                <c:v>6704</c:v>
              </c:pt>
              <c:pt idx="4">
                <c:v>8992</c:v>
              </c:pt>
              <c:pt idx="5">
                <c:v>4620</c:v>
              </c:pt>
              <c:pt idx="6">
                <c:v>4899</c:v>
              </c:pt>
              <c:pt idx="7">
                <c:v>6538</c:v>
              </c:pt>
              <c:pt idx="8">
                <c:v>5681</c:v>
              </c:pt>
              <c:pt idx="9">
                <c:v>10998</c:v>
              </c:pt>
              <c:pt idx="10">
                <c:v>20857</c:v>
              </c:pt>
              <c:pt idx="11">
                <c:v>6293</c:v>
              </c:pt>
              <c:pt idx="12">
                <c:v>0</c:v>
              </c:pt>
              <c:pt idx="13">
                <c:v>0</c:v>
              </c:pt>
              <c:pt idx="14">
                <c:v>0</c:v>
              </c:pt>
            </c:numLit>
          </c:val>
          <c:smooth val="0"/>
          <c:extLst>
            <c:ext xmlns:c16="http://schemas.microsoft.com/office/drawing/2014/chart" uri="{C3380CC4-5D6E-409C-BE32-E72D297353CC}">
              <c16:uniqueId val="{00000000-8817-4D87-B491-7B091B1AA372}"/>
            </c:ext>
          </c:extLst>
        </c:ser>
        <c:ser>
          <c:idx val="1"/>
          <c:order val="1"/>
          <c:tx>
            <c:v>Series2</c:v>
          </c:tx>
          <c:spPr>
            <a:ln w="25400" cap="rnd">
              <a:solidFill>
                <a:schemeClr val="accent2"/>
              </a:solidFill>
              <a:round/>
            </a:ln>
            <a:effectLst/>
          </c:spPr>
          <c:marker>
            <c:symbol val="none"/>
          </c:marker>
          <c:cat>
            <c:numLit>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Lit>
          </c:cat>
          <c:val>
            <c:numLit>
              <c:formatCode>General</c:formatCode>
              <c:ptCount val="15"/>
              <c:pt idx="0">
                <c:v>0</c:v>
              </c:pt>
              <c:pt idx="1">
                <c:v>0</c:v>
              </c:pt>
              <c:pt idx="2">
                <c:v>0</c:v>
              </c:pt>
              <c:pt idx="3">
                <c:v>0</c:v>
              </c:pt>
              <c:pt idx="4">
                <c:v>0</c:v>
              </c:pt>
              <c:pt idx="5">
                <c:v>0</c:v>
              </c:pt>
              <c:pt idx="6">
                <c:v>0</c:v>
              </c:pt>
              <c:pt idx="7">
                <c:v>0</c:v>
              </c:pt>
              <c:pt idx="8">
                <c:v>0</c:v>
              </c:pt>
              <c:pt idx="9">
                <c:v>0</c:v>
              </c:pt>
              <c:pt idx="10">
                <c:v>0</c:v>
              </c:pt>
              <c:pt idx="11">
                <c:v>6293</c:v>
              </c:pt>
              <c:pt idx="12">
                <c:v>11143.130880920482</c:v>
              </c:pt>
              <c:pt idx="13">
                <c:v>11515.398847010485</c:v>
              </c:pt>
              <c:pt idx="14">
                <c:v>11887.666813100497</c:v>
              </c:pt>
            </c:numLit>
          </c:val>
          <c:smooth val="0"/>
          <c:extLst>
            <c:ext xmlns:c16="http://schemas.microsoft.com/office/drawing/2014/chart" uri="{C3380CC4-5D6E-409C-BE32-E72D297353CC}">
              <c16:uniqueId val="{00000001-8817-4D87-B491-7B091B1AA372}"/>
            </c:ext>
          </c:extLst>
        </c:ser>
        <c:ser>
          <c:idx val="2"/>
          <c:order val="2"/>
          <c:tx>
            <c:v>Series3</c:v>
          </c:tx>
          <c:spPr>
            <a:ln w="12700" cap="rnd">
              <a:solidFill>
                <a:srgbClr val="ED7D31"/>
              </a:solidFill>
              <a:prstDash val="solid"/>
              <a:round/>
            </a:ln>
            <a:effectLst/>
          </c:spPr>
          <c:marker>
            <c:symbol val="none"/>
          </c:marker>
          <c:cat>
            <c:numLit>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Lit>
          </c:cat>
          <c:val>
            <c:numLit>
              <c:formatCode>General</c:formatCode>
              <c:ptCount val="15"/>
              <c:pt idx="0">
                <c:v>0</c:v>
              </c:pt>
              <c:pt idx="1">
                <c:v>0</c:v>
              </c:pt>
              <c:pt idx="2">
                <c:v>0</c:v>
              </c:pt>
              <c:pt idx="3">
                <c:v>0</c:v>
              </c:pt>
              <c:pt idx="4">
                <c:v>0</c:v>
              </c:pt>
              <c:pt idx="5">
                <c:v>0</c:v>
              </c:pt>
              <c:pt idx="6">
                <c:v>0</c:v>
              </c:pt>
              <c:pt idx="7">
                <c:v>0</c:v>
              </c:pt>
              <c:pt idx="8">
                <c:v>0</c:v>
              </c:pt>
              <c:pt idx="9">
                <c:v>0</c:v>
              </c:pt>
              <c:pt idx="10">
                <c:v>0</c:v>
              </c:pt>
              <c:pt idx="11">
                <c:v>6293</c:v>
              </c:pt>
              <c:pt idx="12">
                <c:v>2716.1241769255194</c:v>
              </c:pt>
              <c:pt idx="13">
                <c:v>3020.7043896436116</c:v>
              </c:pt>
              <c:pt idx="14">
                <c:v>3324.7622508873865</c:v>
              </c:pt>
            </c:numLit>
          </c:val>
          <c:smooth val="0"/>
          <c:extLst>
            <c:ext xmlns:c16="http://schemas.microsoft.com/office/drawing/2014/chart" uri="{C3380CC4-5D6E-409C-BE32-E72D297353CC}">
              <c16:uniqueId val="{00000002-8817-4D87-B491-7B091B1AA372}"/>
            </c:ext>
          </c:extLst>
        </c:ser>
        <c:ser>
          <c:idx val="3"/>
          <c:order val="3"/>
          <c:tx>
            <c:v>Series4</c:v>
          </c:tx>
          <c:spPr>
            <a:ln w="12700" cap="rnd">
              <a:solidFill>
                <a:srgbClr val="ED7D31"/>
              </a:solidFill>
              <a:prstDash val="solid"/>
              <a:round/>
            </a:ln>
            <a:effectLst/>
          </c:spPr>
          <c:marker>
            <c:symbol val="none"/>
          </c:marker>
          <c:cat>
            <c:numLit>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Lit>
          </c:cat>
          <c:val>
            <c:numLit>
              <c:formatCode>General</c:formatCode>
              <c:ptCount val="15"/>
              <c:pt idx="0">
                <c:v>0</c:v>
              </c:pt>
              <c:pt idx="1">
                <c:v>0</c:v>
              </c:pt>
              <c:pt idx="2">
                <c:v>0</c:v>
              </c:pt>
              <c:pt idx="3">
                <c:v>0</c:v>
              </c:pt>
              <c:pt idx="4">
                <c:v>0</c:v>
              </c:pt>
              <c:pt idx="5">
                <c:v>0</c:v>
              </c:pt>
              <c:pt idx="6">
                <c:v>0</c:v>
              </c:pt>
              <c:pt idx="7">
                <c:v>0</c:v>
              </c:pt>
              <c:pt idx="8">
                <c:v>0</c:v>
              </c:pt>
              <c:pt idx="9">
                <c:v>0</c:v>
              </c:pt>
              <c:pt idx="10">
                <c:v>0</c:v>
              </c:pt>
              <c:pt idx="11">
                <c:v>6293</c:v>
              </c:pt>
              <c:pt idx="12">
                <c:v>19570.137584915443</c:v>
              </c:pt>
              <c:pt idx="13">
                <c:v>20010.093304377358</c:v>
              </c:pt>
              <c:pt idx="14">
                <c:v>20450.571375313608</c:v>
              </c:pt>
            </c:numLit>
          </c:val>
          <c:smooth val="0"/>
          <c:extLst>
            <c:ext xmlns:c16="http://schemas.microsoft.com/office/drawing/2014/chart" uri="{C3380CC4-5D6E-409C-BE32-E72D297353CC}">
              <c16:uniqueId val="{00000003-8817-4D87-B491-7B091B1AA372}"/>
            </c:ext>
          </c:extLst>
        </c:ser>
        <c:dLbls>
          <c:showLegendKey val="0"/>
          <c:showVal val="0"/>
          <c:showCatName val="0"/>
          <c:showSerName val="0"/>
          <c:showPercent val="0"/>
          <c:showBubbleSize val="0"/>
        </c:dLbls>
        <c:smooth val="0"/>
        <c:axId val="1772926751"/>
        <c:axId val="1772898463"/>
      </c:lineChart>
      <c:catAx>
        <c:axId val="1772926751"/>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2898463"/>
        <c:crosses val="autoZero"/>
        <c:auto val="1"/>
        <c:lblAlgn val="ctr"/>
        <c:lblOffset val="100"/>
        <c:noMultiLvlLbl val="0"/>
      </c:catAx>
      <c:valAx>
        <c:axId val="1772898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29267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[sales_dataa.xlsx]QUANTITY ORDERD BY MONTH!PivotTable6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chemeClr val="accent6">
                    <a:lumMod val="40000"/>
                    <a:lumOff val="60000"/>
                  </a:schemeClr>
                </a:solidFill>
              </a:rPr>
              <a:t>QUANTITY ORDERD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'QUANTITY ORDERD BY MONTH'!$B$3</c:f>
              <c:strCache>
                <c:ptCount val="1"/>
                <c:pt idx="0">
                  <c:v>Total</c:v>
                </c:pt>
              </c:strCache>
            </c:strRef>
          </c:tx>
          <c:spPr>
            <a:solidFill>
              <a:schemeClr val="accent1"/>
            </a:solidFill>
            <a:ln>
              <a:noFill/>
            </a:ln>
            <a:effectLst/>
          </c:spPr>
          <c:invertIfNegative val="0"/>
          <c:cat>
            <c:strRef>
              <c:f>'QUANTITY ORDERD BY MONTH'!$A$4:$A$16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'QUANTITY ORDERD BY MONTH'!$B$4:$B$16</c:f>
              <c:numCache>
                <c:formatCode>General</c:formatCode>
                <c:ptCount val="12"/>
                <c:pt idx="0">
                  <c:v>7997</c:v>
                </c:pt>
                <c:pt idx="1">
                  <c:v>7903</c:v>
                </c:pt>
                <c:pt idx="2">
                  <c:v>7585</c:v>
                </c:pt>
                <c:pt idx="3">
                  <c:v>6704</c:v>
                </c:pt>
                <c:pt idx="4">
                  <c:v>8992</c:v>
                </c:pt>
                <c:pt idx="5">
                  <c:v>4620</c:v>
                </c:pt>
                <c:pt idx="6">
                  <c:v>4899</c:v>
                </c:pt>
                <c:pt idx="7">
                  <c:v>6538</c:v>
                </c:pt>
                <c:pt idx="8">
                  <c:v>5681</c:v>
                </c:pt>
                <c:pt idx="9">
                  <c:v>10998</c:v>
                </c:pt>
                <c:pt idx="10">
                  <c:v>20857</c:v>
                </c:pt>
                <c:pt idx="11">
                  <c:v>6293</c:v>
                </c:pt>
              </c:numCache>
            </c:numRef>
          </c:val>
          <c:extLst>
            <c:ext xmlns:c16="http://schemas.microsoft.com/office/drawing/2014/chart" uri="{C3380CC4-5D6E-409C-BE32-E72D297353CC}">
              <c16:uniqueId val="{00000000-D315-4F49-B106-8F8F7878FD70}"/>
            </c:ext>
          </c:extLst>
        </c:ser>
        <c:dLbls>
          <c:showLegendKey val="0"/>
          <c:showVal val="0"/>
          <c:showCatName val="0"/>
          <c:showSerName val="0"/>
          <c:showPercent val="0"/>
          <c:showBubbleSize val="0"/>
        </c:dLbls>
        <c:gapWidth val="219"/>
        <c:overlap val="-27"/>
        <c:axId val="1945123263"/>
        <c:axId val="1945122783"/>
      </c:barChart>
      <c:catAx>
        <c:axId val="1945123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5122783"/>
        <c:crosses val="autoZero"/>
        <c:auto val="1"/>
        <c:lblAlgn val="ctr"/>
        <c:lblOffset val="100"/>
        <c:noMultiLvlLbl val="0"/>
      </c:catAx>
      <c:valAx>
        <c:axId val="1945122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5123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[sales_dataa.xlsx]QUNTITY ORDERD BY YEAR!PivotTable7</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SUM OF QUNTITY ORDERD BY YEAR</a:t>
            </a:r>
          </a:p>
        </c:rich>
      </c:tx>
      <c:layout>
        <c:manualLayout>
          <c:xMode val="edge"/>
          <c:yMode val="edge"/>
          <c:x val="0.31675675675675674"/>
          <c:y val="8.18397700287464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'QUNTITY ORDERD BY YEAR'!$B$3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8467-4612-B811-9FFE282D61A0}"/>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CFC2-42EB-AB0B-CEA87C1728B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CFC2-42EB-AB0B-CEA87C1728B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'QUNTITY ORDERD BY YEAR'!$A$4:$A$7</c:f>
              <c:strCache>
                <c:ptCount val="3"/>
                <c:pt idx="0">
                  <c:v>2003</c:v>
                </c:pt>
                <c:pt idx="1">
                  <c:v>2004</c:v>
                </c:pt>
                <c:pt idx="2">
                  <c:v>2005</c:v>
                </c:pt>
              </c:strCache>
            </c:strRef>
          </c:cat>
          <c:val>
            <c:numRef>
              <c:f>'QUNTITY ORDERD BY YEAR'!$B$4:$B$7</c:f>
              <c:numCache>
                <c:formatCode>General</c:formatCode>
                <c:ptCount val="3"/>
                <c:pt idx="0">
                  <c:v>34612</c:v>
                </c:pt>
                <c:pt idx="1">
                  <c:v>46824</c:v>
                </c:pt>
                <c:pt idx="2">
                  <c:v>17631</c:v>
                </c:pt>
              </c:numCache>
            </c:numRef>
          </c:val>
          <c:extLst>
            <c:ext xmlns:c16="http://schemas.microsoft.com/office/drawing/2014/chart" uri="{C3380CC4-5D6E-409C-BE32-E72D297353CC}">
              <c16:uniqueId val="{00000000-8467-4612-B811-9FFE282D61A0}"/>
            </c:ext>
          </c:extLst>
        </c:ser>
        <c:dLbls>
          <c:dLblPos val="ctr"/>
          <c:showLegendKey val="0"/>
          <c:showVal val="1"/>
          <c:showCatName val="0"/>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[sales_dataa.xlsx]COMPARISON!PivotTable1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COMPARISON OF ALL COUNTRIES ON EACH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COMPARISON!$B$3:$B$4</c:f>
              <c:strCache>
                <c:ptCount val="1"/>
                <c:pt idx="0">
                  <c:v>Australia</c:v>
                </c:pt>
              </c:strCache>
            </c:strRef>
          </c:tx>
          <c:spPr>
            <a:solidFill>
              <a:schemeClr val="accent1"/>
            </a:solidFill>
            <a:ln>
              <a:noFill/>
            </a:ln>
            <a:effectLst/>
          </c:spPr>
          <c:invertIfNegative val="0"/>
          <c:cat>
            <c:strRef>
              <c:f>COMPARISON!$A$5:$A$8</c:f>
              <c:strCache>
                <c:ptCount val="3"/>
                <c:pt idx="0">
                  <c:v>2003</c:v>
                </c:pt>
                <c:pt idx="1">
                  <c:v>2004</c:v>
                </c:pt>
                <c:pt idx="2">
                  <c:v>2005</c:v>
                </c:pt>
              </c:strCache>
            </c:strRef>
          </c:cat>
          <c:val>
            <c:numRef>
              <c:f>COMPARISON!$B$5:$B$8</c:f>
              <c:numCache>
                <c:formatCode>General</c:formatCode>
                <c:ptCount val="3"/>
                <c:pt idx="0">
                  <c:v>253134.45000000004</c:v>
                </c:pt>
                <c:pt idx="1">
                  <c:v>232396.68000000008</c:v>
                </c:pt>
                <c:pt idx="2">
                  <c:v>145091.97</c:v>
                </c:pt>
              </c:numCache>
            </c:numRef>
          </c:val>
          <c:extLst>
            <c:ext xmlns:c16="http://schemas.microsoft.com/office/drawing/2014/chart" uri="{C3380CC4-5D6E-409C-BE32-E72D297353CC}">
              <c16:uniqueId val="{00000000-19FE-46FD-8E7A-A11D328091D6}"/>
            </c:ext>
          </c:extLst>
        </c:ser>
        <c:ser>
          <c:idx val="1"/>
          <c:order val="1"/>
          <c:tx>
            <c:strRef>
              <c:f>COMPARISON!$C$3:$C$4</c:f>
              <c:strCache>
                <c:ptCount val="1"/>
                <c:pt idx="0">
                  <c:v>Austria</c:v>
                </c:pt>
              </c:strCache>
            </c:strRef>
          </c:tx>
          <c:spPr>
            <a:solidFill>
              <a:schemeClr val="accent2"/>
            </a:solidFill>
            <a:ln>
              <a:noFill/>
            </a:ln>
            <a:effectLst/>
          </c:spPr>
          <c:invertIfNegative val="0"/>
          <c:cat>
            <c:strRef>
              <c:f>COMPARISON!$A$5:$A$8</c:f>
              <c:strCache>
                <c:ptCount val="3"/>
                <c:pt idx="0">
                  <c:v>2003</c:v>
                </c:pt>
                <c:pt idx="1">
                  <c:v>2004</c:v>
                </c:pt>
                <c:pt idx="2">
                  <c:v>2005</c:v>
                </c:pt>
              </c:strCache>
            </c:strRef>
          </c:cat>
          <c:val>
            <c:numRef>
              <c:f>COMPARISON!$C$5:$C$8</c:f>
              <c:numCache>
                <c:formatCode>General</c:formatCode>
                <c:ptCount val="3"/>
                <c:pt idx="0">
                  <c:v>82117.87999999999</c:v>
                </c:pt>
                <c:pt idx="1">
                  <c:v>51694.390000000007</c:v>
                </c:pt>
                <c:pt idx="2">
                  <c:v>68250.260000000009</c:v>
                </c:pt>
              </c:numCache>
            </c:numRef>
          </c:val>
          <c:extLst>
            <c:ext xmlns:c16="http://schemas.microsoft.com/office/drawing/2014/chart" uri="{C3380CC4-5D6E-409C-BE32-E72D297353CC}">
              <c16:uniqueId val="{00000073-19FE-46FD-8E7A-A11D328091D6}"/>
            </c:ext>
          </c:extLst>
        </c:ser>
        <c:ser>
          <c:idx val="2"/>
          <c:order val="2"/>
          <c:tx>
            <c:strRef>
              <c:f>COMPARISON!$D$3:$D$4</c:f>
              <c:strCache>
                <c:ptCount val="1"/>
                <c:pt idx="0">
                  <c:v>Belgium</c:v>
                </c:pt>
              </c:strCache>
            </c:strRef>
          </c:tx>
          <c:spPr>
            <a:solidFill>
              <a:schemeClr val="accent3"/>
            </a:solidFill>
            <a:ln>
              <a:noFill/>
            </a:ln>
            <a:effectLst/>
          </c:spPr>
          <c:invertIfNegative val="0"/>
          <c:cat>
            <c:strRef>
              <c:f>COMPARISON!$A$5:$A$8</c:f>
              <c:strCache>
                <c:ptCount val="3"/>
                <c:pt idx="0">
                  <c:v>2003</c:v>
                </c:pt>
                <c:pt idx="1">
                  <c:v>2004</c:v>
                </c:pt>
                <c:pt idx="2">
                  <c:v>2005</c:v>
                </c:pt>
              </c:strCache>
            </c:strRef>
          </c:cat>
          <c:val>
            <c:numRef>
              <c:f>COMPARISON!$D$5:$D$8</c:f>
              <c:numCache>
                <c:formatCode>General</c:formatCode>
                <c:ptCount val="3"/>
                <c:pt idx="0">
                  <c:v>3348.46</c:v>
                </c:pt>
                <c:pt idx="1">
                  <c:v>80024.050000000017</c:v>
                </c:pt>
                <c:pt idx="2">
                  <c:v>25040.11</c:v>
                </c:pt>
              </c:numCache>
            </c:numRef>
          </c:val>
          <c:extLst>
            <c:ext xmlns:c16="http://schemas.microsoft.com/office/drawing/2014/chart" uri="{C3380CC4-5D6E-409C-BE32-E72D297353CC}">
              <c16:uniqueId val="{00000074-19FE-46FD-8E7A-A11D328091D6}"/>
            </c:ext>
          </c:extLst>
        </c:ser>
        <c:ser>
          <c:idx val="3"/>
          <c:order val="3"/>
          <c:tx>
            <c:strRef>
              <c:f>COMPARISON!$E$3:$E$4</c:f>
              <c:strCache>
                <c:ptCount val="1"/>
                <c:pt idx="0">
                  <c:v>Canada</c:v>
                </c:pt>
              </c:strCache>
            </c:strRef>
          </c:tx>
          <c:spPr>
            <a:solidFill>
              <a:schemeClr val="accent4"/>
            </a:solidFill>
            <a:ln>
              <a:noFill/>
            </a:ln>
            <a:effectLst/>
          </c:spPr>
          <c:invertIfNegative val="0"/>
          <c:cat>
            <c:strRef>
              <c:f>COMPARISON!$A$5:$A$8</c:f>
              <c:strCache>
                <c:ptCount val="3"/>
                <c:pt idx="0">
                  <c:v>2003</c:v>
                </c:pt>
                <c:pt idx="1">
                  <c:v>2004</c:v>
                </c:pt>
                <c:pt idx="2">
                  <c:v>2005</c:v>
                </c:pt>
              </c:strCache>
            </c:strRef>
          </c:cat>
          <c:val>
            <c:numRef>
              <c:f>COMPARISON!$E$5:$E$8</c:f>
              <c:numCache>
                <c:formatCode>General</c:formatCode>
                <c:ptCount val="3"/>
                <c:pt idx="0">
                  <c:v>54609.5</c:v>
                </c:pt>
                <c:pt idx="1">
                  <c:v>135776.09</c:v>
                </c:pt>
                <c:pt idx="2">
                  <c:v>33692.97</c:v>
                </c:pt>
              </c:numCache>
            </c:numRef>
          </c:val>
          <c:extLst>
            <c:ext xmlns:c16="http://schemas.microsoft.com/office/drawing/2014/chart" uri="{C3380CC4-5D6E-409C-BE32-E72D297353CC}">
              <c16:uniqueId val="{00000075-19FE-46FD-8E7A-A11D328091D6}"/>
            </c:ext>
          </c:extLst>
        </c:ser>
        <c:ser>
          <c:idx val="4"/>
          <c:order val="4"/>
          <c:tx>
            <c:strRef>
              <c:f>COMPARISON!$F$3:$F$4</c:f>
              <c:strCache>
                <c:ptCount val="1"/>
                <c:pt idx="0">
                  <c:v>Denmark</c:v>
                </c:pt>
              </c:strCache>
            </c:strRef>
          </c:tx>
          <c:spPr>
            <a:solidFill>
              <a:schemeClr val="accent5"/>
            </a:solidFill>
            <a:ln>
              <a:noFill/>
            </a:ln>
            <a:effectLst/>
          </c:spPr>
          <c:invertIfNegative val="0"/>
          <c:cat>
            <c:strRef>
              <c:f>COMPARISON!$A$5:$A$8</c:f>
              <c:strCache>
                <c:ptCount val="3"/>
                <c:pt idx="0">
                  <c:v>2003</c:v>
                </c:pt>
                <c:pt idx="1">
                  <c:v>2004</c:v>
                </c:pt>
                <c:pt idx="2">
                  <c:v>2005</c:v>
                </c:pt>
              </c:strCache>
            </c:strRef>
          </c:cat>
          <c:val>
            <c:numRef>
              <c:f>COMPARISON!$F$5:$F$8</c:f>
              <c:numCache>
                <c:formatCode>General</c:formatCode>
                <c:ptCount val="3"/>
                <c:pt idx="0">
                  <c:v>99192.720000000016</c:v>
                </c:pt>
                <c:pt idx="1">
                  <c:v>120431.56</c:v>
                </c:pt>
                <c:pt idx="2">
                  <c:v>26012.870000000003</c:v>
                </c:pt>
              </c:numCache>
            </c:numRef>
          </c:val>
          <c:extLst>
            <c:ext xmlns:c16="http://schemas.microsoft.com/office/drawing/2014/chart" uri="{C3380CC4-5D6E-409C-BE32-E72D297353CC}">
              <c16:uniqueId val="{00000076-19FE-46FD-8E7A-A11D328091D6}"/>
            </c:ext>
          </c:extLst>
        </c:ser>
        <c:ser>
          <c:idx val="5"/>
          <c:order val="5"/>
          <c:tx>
            <c:strRef>
              <c:f>COMPARISON!$G$3:$G$4</c:f>
              <c:strCache>
                <c:ptCount val="1"/>
                <c:pt idx="0">
                  <c:v>Finland</c:v>
                </c:pt>
              </c:strCache>
            </c:strRef>
          </c:tx>
          <c:spPr>
            <a:solidFill>
              <a:schemeClr val="accent6"/>
            </a:solidFill>
            <a:ln>
              <a:noFill/>
            </a:ln>
            <a:effectLst/>
          </c:spPr>
          <c:invertIfNegative val="0"/>
          <c:cat>
            <c:strRef>
              <c:f>COMPARISON!$A$5:$A$8</c:f>
              <c:strCache>
                <c:ptCount val="3"/>
                <c:pt idx="0">
                  <c:v>2003</c:v>
                </c:pt>
                <c:pt idx="1">
                  <c:v>2004</c:v>
                </c:pt>
                <c:pt idx="2">
                  <c:v>2005</c:v>
                </c:pt>
              </c:strCache>
            </c:strRef>
          </c:cat>
          <c:val>
            <c:numRef>
              <c:f>COMPARISON!$G$5:$G$8</c:f>
              <c:numCache>
                <c:formatCode>General</c:formatCode>
                <c:ptCount val="3"/>
                <c:pt idx="0">
                  <c:v>111154.51</c:v>
                </c:pt>
                <c:pt idx="1">
                  <c:v>91575.689999999988</c:v>
                </c:pt>
                <c:pt idx="2">
                  <c:v>126851.70999999998</c:v>
                </c:pt>
              </c:numCache>
            </c:numRef>
          </c:val>
          <c:extLst>
            <c:ext xmlns:c16="http://schemas.microsoft.com/office/drawing/2014/chart" uri="{C3380CC4-5D6E-409C-BE32-E72D297353CC}">
              <c16:uniqueId val="{00000077-19FE-46FD-8E7A-A11D328091D6}"/>
            </c:ext>
          </c:extLst>
        </c:ser>
        <c:ser>
          <c:idx val="6"/>
          <c:order val="6"/>
          <c:tx>
            <c:strRef>
              <c:f>COMPARISON!$H$3:$H$4</c:f>
              <c:strCache>
                <c:ptCount val="1"/>
                <c:pt idx="0">
                  <c:v>France</c:v>
                </c:pt>
              </c:strCache>
            </c:strRef>
          </c:tx>
          <c:spPr>
            <a:solidFill>
              <a:schemeClr val="accent1">
                <a:lumMod val="60000"/>
              </a:schemeClr>
            </a:solidFill>
            <a:ln>
              <a:noFill/>
            </a:ln>
            <a:effectLst/>
          </c:spPr>
          <c:invertIfNegative val="0"/>
          <c:cat>
            <c:strRef>
              <c:f>COMPARISON!$A$5:$A$8</c:f>
              <c:strCache>
                <c:ptCount val="3"/>
                <c:pt idx="0">
                  <c:v>2003</c:v>
                </c:pt>
                <c:pt idx="1">
                  <c:v>2004</c:v>
                </c:pt>
                <c:pt idx="2">
                  <c:v>2005</c:v>
                </c:pt>
              </c:strCache>
            </c:strRef>
          </c:cat>
          <c:val>
            <c:numRef>
              <c:f>COMPARISON!$H$5:$H$8</c:f>
              <c:numCache>
                <c:formatCode>General</c:formatCode>
                <c:ptCount val="3"/>
                <c:pt idx="0">
                  <c:v>312761.42</c:v>
                </c:pt>
                <c:pt idx="1">
                  <c:v>555198.70000000007</c:v>
                </c:pt>
                <c:pt idx="2">
                  <c:v>242956.4</c:v>
                </c:pt>
              </c:numCache>
            </c:numRef>
          </c:val>
          <c:extLst>
            <c:ext xmlns:c16="http://schemas.microsoft.com/office/drawing/2014/chart" uri="{C3380CC4-5D6E-409C-BE32-E72D297353CC}">
              <c16:uniqueId val="{00000078-19FE-46FD-8E7A-A11D328091D6}"/>
            </c:ext>
          </c:extLst>
        </c:ser>
        <c:ser>
          <c:idx val="7"/>
          <c:order val="7"/>
          <c:tx>
            <c:strRef>
              <c:f>COMPARISON!$I$3:$I$4</c:f>
              <c:strCache>
                <c:ptCount val="1"/>
                <c:pt idx="0">
                  <c:v>Germany</c:v>
                </c:pt>
              </c:strCache>
            </c:strRef>
          </c:tx>
          <c:spPr>
            <a:solidFill>
              <a:schemeClr val="accent2">
                <a:lumMod val="60000"/>
              </a:schemeClr>
            </a:solidFill>
            <a:ln>
              <a:noFill/>
            </a:ln>
            <a:effectLst/>
          </c:spPr>
          <c:invertIfNegative val="0"/>
          <c:cat>
            <c:strRef>
              <c:f>COMPARISON!$A$5:$A$8</c:f>
              <c:strCache>
                <c:ptCount val="3"/>
                <c:pt idx="0">
                  <c:v>2003</c:v>
                </c:pt>
                <c:pt idx="1">
                  <c:v>2004</c:v>
                </c:pt>
                <c:pt idx="2">
                  <c:v>2005</c:v>
                </c:pt>
              </c:strCache>
            </c:strRef>
          </c:cat>
          <c:val>
            <c:numRef>
              <c:f>COMPARISON!$I$5:$I$8</c:f>
              <c:numCache>
                <c:formatCode>General</c:formatCode>
                <c:ptCount val="3"/>
                <c:pt idx="0">
                  <c:v>70053.31</c:v>
                </c:pt>
                <c:pt idx="1">
                  <c:v>150418.78</c:v>
                </c:pt>
              </c:numCache>
            </c:numRef>
          </c:val>
          <c:extLst>
            <c:ext xmlns:c16="http://schemas.microsoft.com/office/drawing/2014/chart" uri="{C3380CC4-5D6E-409C-BE32-E72D297353CC}">
              <c16:uniqueId val="{00000079-19FE-46FD-8E7A-A11D328091D6}"/>
            </c:ext>
          </c:extLst>
        </c:ser>
        <c:ser>
          <c:idx val="8"/>
          <c:order val="8"/>
          <c:tx>
            <c:strRef>
              <c:f>COMPARISON!$J$3:$J$4</c:f>
              <c:strCache>
                <c:ptCount val="1"/>
                <c:pt idx="0">
                  <c:v>Ireland</c:v>
                </c:pt>
              </c:strCache>
            </c:strRef>
          </c:tx>
          <c:spPr>
            <a:solidFill>
              <a:schemeClr val="accent3">
                <a:lumMod val="60000"/>
              </a:schemeClr>
            </a:solidFill>
            <a:ln>
              <a:noFill/>
            </a:ln>
            <a:effectLst/>
          </c:spPr>
          <c:invertIfNegative val="0"/>
          <c:cat>
            <c:strRef>
              <c:f>COMPARISON!$A$5:$A$8</c:f>
              <c:strCache>
                <c:ptCount val="3"/>
                <c:pt idx="0">
                  <c:v>2003</c:v>
                </c:pt>
                <c:pt idx="1">
                  <c:v>2004</c:v>
                </c:pt>
                <c:pt idx="2">
                  <c:v>2005</c:v>
                </c:pt>
              </c:strCache>
            </c:strRef>
          </c:cat>
          <c:val>
            <c:numRef>
              <c:f>COMPARISON!$J$5:$J$8</c:f>
              <c:numCache>
                <c:formatCode>General</c:formatCode>
                <c:ptCount val="3"/>
                <c:pt idx="1">
                  <c:v>57756.43</c:v>
                </c:pt>
              </c:numCache>
            </c:numRef>
          </c:val>
          <c:extLst>
            <c:ext xmlns:c16="http://schemas.microsoft.com/office/drawing/2014/chart" uri="{C3380CC4-5D6E-409C-BE32-E72D297353CC}">
              <c16:uniqueId val="{0000007A-19FE-46FD-8E7A-A11D328091D6}"/>
            </c:ext>
          </c:extLst>
        </c:ser>
        <c:ser>
          <c:idx val="9"/>
          <c:order val="9"/>
          <c:tx>
            <c:strRef>
              <c:f>COMPARISON!$K$3:$K$4</c:f>
              <c:strCache>
                <c:ptCount val="1"/>
                <c:pt idx="0">
                  <c:v>Italy</c:v>
                </c:pt>
              </c:strCache>
            </c:strRef>
          </c:tx>
          <c:spPr>
            <a:solidFill>
              <a:schemeClr val="accent4">
                <a:lumMod val="60000"/>
              </a:schemeClr>
            </a:solidFill>
            <a:ln>
              <a:noFill/>
            </a:ln>
            <a:effectLst/>
          </c:spPr>
          <c:invertIfNegative val="0"/>
          <c:cat>
            <c:strRef>
              <c:f>COMPARISON!$A$5:$A$8</c:f>
              <c:strCache>
                <c:ptCount val="3"/>
                <c:pt idx="0">
                  <c:v>2003</c:v>
                </c:pt>
                <c:pt idx="1">
                  <c:v>2004</c:v>
                </c:pt>
                <c:pt idx="2">
                  <c:v>2005</c:v>
                </c:pt>
              </c:strCache>
            </c:strRef>
          </c:cat>
          <c:val>
            <c:numRef>
              <c:f>COMPARISON!$K$5:$K$8</c:f>
              <c:numCache>
                <c:formatCode>General</c:formatCode>
                <c:ptCount val="3"/>
                <c:pt idx="0">
                  <c:v>140928.77000000005</c:v>
                </c:pt>
                <c:pt idx="1">
                  <c:v>192235.6</c:v>
                </c:pt>
                <c:pt idx="2">
                  <c:v>41509.94</c:v>
                </c:pt>
              </c:numCache>
            </c:numRef>
          </c:val>
          <c:extLst>
            <c:ext xmlns:c16="http://schemas.microsoft.com/office/drawing/2014/chart" uri="{C3380CC4-5D6E-409C-BE32-E72D297353CC}">
              <c16:uniqueId val="{0000007B-19FE-46FD-8E7A-A11D328091D6}"/>
            </c:ext>
          </c:extLst>
        </c:ser>
        <c:ser>
          <c:idx val="10"/>
          <c:order val="10"/>
          <c:tx>
            <c:strRef>
              <c:f>COMPARISON!$L$3:$L$4</c:f>
              <c:strCache>
                <c:ptCount val="1"/>
                <c:pt idx="0">
                  <c:v>Japan</c:v>
                </c:pt>
              </c:strCache>
            </c:strRef>
          </c:tx>
          <c:spPr>
            <a:solidFill>
              <a:schemeClr val="accent5">
                <a:lumMod val="60000"/>
              </a:schemeClr>
            </a:solidFill>
            <a:ln>
              <a:noFill/>
            </a:ln>
            <a:effectLst/>
          </c:spPr>
          <c:invertIfNegative val="0"/>
          <c:cat>
            <c:strRef>
              <c:f>COMPARISON!$A$5:$A$8</c:f>
              <c:strCache>
                <c:ptCount val="3"/>
                <c:pt idx="0">
                  <c:v>2003</c:v>
                </c:pt>
                <c:pt idx="1">
                  <c:v>2004</c:v>
                </c:pt>
                <c:pt idx="2">
                  <c:v>2005</c:v>
                </c:pt>
              </c:strCache>
            </c:strRef>
          </c:cat>
          <c:val>
            <c:numRef>
              <c:f>COMPARISON!$L$5:$L$8</c:f>
              <c:numCache>
                <c:formatCode>General</c:formatCode>
                <c:ptCount val="3"/>
                <c:pt idx="1">
                  <c:v>149422.46999999997</c:v>
                </c:pt>
                <c:pt idx="2">
                  <c:v>38745.339999999997</c:v>
                </c:pt>
              </c:numCache>
            </c:numRef>
          </c:val>
          <c:extLst>
            <c:ext xmlns:c16="http://schemas.microsoft.com/office/drawing/2014/chart" uri="{C3380CC4-5D6E-409C-BE32-E72D297353CC}">
              <c16:uniqueId val="{0000007C-19FE-46FD-8E7A-A11D328091D6}"/>
            </c:ext>
          </c:extLst>
        </c:ser>
        <c:ser>
          <c:idx val="11"/>
          <c:order val="11"/>
          <c:tx>
            <c:strRef>
              <c:f>COMPARISON!$M$3:$M$4</c:f>
              <c:strCache>
                <c:ptCount val="1"/>
                <c:pt idx="0">
                  <c:v>Norway</c:v>
                </c:pt>
              </c:strCache>
            </c:strRef>
          </c:tx>
          <c:spPr>
            <a:solidFill>
              <a:schemeClr val="accent6">
                <a:lumMod val="60000"/>
              </a:schemeClr>
            </a:solidFill>
            <a:ln>
              <a:noFill/>
            </a:ln>
            <a:effectLst/>
          </c:spPr>
          <c:invertIfNegative val="0"/>
          <c:cat>
            <c:strRef>
              <c:f>COMPARISON!$A$5:$A$8</c:f>
              <c:strCache>
                <c:ptCount val="3"/>
                <c:pt idx="0">
                  <c:v>2003</c:v>
                </c:pt>
                <c:pt idx="1">
                  <c:v>2004</c:v>
                </c:pt>
                <c:pt idx="2">
                  <c:v>2005</c:v>
                </c:pt>
              </c:strCache>
            </c:strRef>
          </c:cat>
          <c:val>
            <c:numRef>
              <c:f>COMPARISON!$M$5:$M$8</c:f>
              <c:numCache>
                <c:formatCode>General</c:formatCode>
                <c:ptCount val="3"/>
                <c:pt idx="0">
                  <c:v>196532.60000000006</c:v>
                </c:pt>
                <c:pt idx="1">
                  <c:v>110931.09999999999</c:v>
                </c:pt>
              </c:numCache>
            </c:numRef>
          </c:val>
          <c:extLst>
            <c:ext xmlns:c16="http://schemas.microsoft.com/office/drawing/2014/chart" uri="{C3380CC4-5D6E-409C-BE32-E72D297353CC}">
              <c16:uniqueId val="{0000007D-19FE-46FD-8E7A-A11D328091D6}"/>
            </c:ext>
          </c:extLst>
        </c:ser>
        <c:ser>
          <c:idx val="12"/>
          <c:order val="12"/>
          <c:tx>
            <c:strRef>
              <c:f>COMPARISON!$N$3:$N$4</c:f>
              <c:strCache>
                <c:ptCount val="1"/>
                <c:pt idx="0">
                  <c:v>Philippines</c:v>
                </c:pt>
              </c:strCache>
            </c:strRef>
          </c:tx>
          <c:spPr>
            <a:solidFill>
              <a:schemeClr val="accent1">
                <a:lumMod val="80000"/>
                <a:lumOff val="20000"/>
              </a:schemeClr>
            </a:solidFill>
            <a:ln>
              <a:noFill/>
            </a:ln>
            <a:effectLst/>
          </c:spPr>
          <c:invertIfNegative val="0"/>
          <c:cat>
            <c:strRef>
              <c:f>COMPARISON!$A$5:$A$8</c:f>
              <c:strCache>
                <c:ptCount val="3"/>
                <c:pt idx="0">
                  <c:v>2003</c:v>
                </c:pt>
                <c:pt idx="1">
                  <c:v>2004</c:v>
                </c:pt>
                <c:pt idx="2">
                  <c:v>2005</c:v>
                </c:pt>
              </c:strCache>
            </c:strRef>
          </c:cat>
          <c:val>
            <c:numRef>
              <c:f>COMPARISON!$N$5:$N$8</c:f>
              <c:numCache>
                <c:formatCode>General</c:formatCode>
                <c:ptCount val="3"/>
                <c:pt idx="0">
                  <c:v>78086.98000000001</c:v>
                </c:pt>
                <c:pt idx="1">
                  <c:v>15928.75</c:v>
                </c:pt>
              </c:numCache>
            </c:numRef>
          </c:val>
          <c:extLst>
            <c:ext xmlns:c16="http://schemas.microsoft.com/office/drawing/2014/chart" uri="{C3380CC4-5D6E-409C-BE32-E72D297353CC}">
              <c16:uniqueId val="{0000007E-19FE-46FD-8E7A-A11D328091D6}"/>
            </c:ext>
          </c:extLst>
        </c:ser>
        <c:ser>
          <c:idx val="13"/>
          <c:order val="13"/>
          <c:tx>
            <c:strRef>
              <c:f>COMPARISON!$O$3:$O$4</c:f>
              <c:strCache>
                <c:ptCount val="1"/>
                <c:pt idx="0">
                  <c:v>Singapore</c:v>
                </c:pt>
              </c:strCache>
            </c:strRef>
          </c:tx>
          <c:spPr>
            <a:solidFill>
              <a:schemeClr val="accent2">
                <a:lumMod val="80000"/>
                <a:lumOff val="20000"/>
              </a:schemeClr>
            </a:solidFill>
            <a:ln>
              <a:noFill/>
            </a:ln>
            <a:effectLst/>
          </c:spPr>
          <c:invertIfNegative val="0"/>
          <c:cat>
            <c:strRef>
              <c:f>COMPARISON!$A$5:$A$8</c:f>
              <c:strCache>
                <c:ptCount val="3"/>
                <c:pt idx="0">
                  <c:v>2003</c:v>
                </c:pt>
                <c:pt idx="1">
                  <c:v>2004</c:v>
                </c:pt>
                <c:pt idx="2">
                  <c:v>2005</c:v>
                </c:pt>
              </c:strCache>
            </c:strRef>
          </c:cat>
          <c:val>
            <c:numRef>
              <c:f>COMPARISON!$O$5:$O$8</c:f>
              <c:numCache>
                <c:formatCode>General</c:formatCode>
                <c:ptCount val="3"/>
                <c:pt idx="0">
                  <c:v>165686.20000000007</c:v>
                </c:pt>
                <c:pt idx="1">
                  <c:v>116039.03000000001</c:v>
                </c:pt>
                <c:pt idx="2">
                  <c:v>6763.18</c:v>
                </c:pt>
              </c:numCache>
            </c:numRef>
          </c:val>
          <c:extLst>
            <c:ext xmlns:c16="http://schemas.microsoft.com/office/drawing/2014/chart" uri="{C3380CC4-5D6E-409C-BE32-E72D297353CC}">
              <c16:uniqueId val="{0000007F-19FE-46FD-8E7A-A11D328091D6}"/>
            </c:ext>
          </c:extLst>
        </c:ser>
        <c:ser>
          <c:idx val="14"/>
          <c:order val="14"/>
          <c:tx>
            <c:strRef>
              <c:f>COMPARISON!$P$3:$P$4</c:f>
              <c:strCache>
                <c:ptCount val="1"/>
                <c:pt idx="0">
                  <c:v>Spain</c:v>
                </c:pt>
              </c:strCache>
            </c:strRef>
          </c:tx>
          <c:spPr>
            <a:solidFill>
              <a:schemeClr val="accent3">
                <a:lumMod val="80000"/>
                <a:lumOff val="20000"/>
              </a:schemeClr>
            </a:solidFill>
            <a:ln>
              <a:noFill/>
            </a:ln>
            <a:effectLst/>
          </c:spPr>
          <c:invertIfNegative val="0"/>
          <c:cat>
            <c:strRef>
              <c:f>COMPARISON!$A$5:$A$8</c:f>
              <c:strCache>
                <c:ptCount val="3"/>
                <c:pt idx="0">
                  <c:v>2003</c:v>
                </c:pt>
                <c:pt idx="1">
                  <c:v>2004</c:v>
                </c:pt>
                <c:pt idx="2">
                  <c:v>2005</c:v>
                </c:pt>
              </c:strCache>
            </c:strRef>
          </c:cat>
          <c:val>
            <c:numRef>
              <c:f>COMPARISON!$P$5:$P$8</c:f>
              <c:numCache>
                <c:formatCode>General</c:formatCode>
                <c:ptCount val="3"/>
                <c:pt idx="0">
                  <c:v>405343.3899999999</c:v>
                </c:pt>
                <c:pt idx="1">
                  <c:v>483545.35999999993</c:v>
                </c:pt>
                <c:pt idx="2">
                  <c:v>326798.17000000004</c:v>
                </c:pt>
              </c:numCache>
            </c:numRef>
          </c:val>
          <c:extLst>
            <c:ext xmlns:c16="http://schemas.microsoft.com/office/drawing/2014/chart" uri="{C3380CC4-5D6E-409C-BE32-E72D297353CC}">
              <c16:uniqueId val="{00000080-19FE-46FD-8E7A-A11D328091D6}"/>
            </c:ext>
          </c:extLst>
        </c:ser>
        <c:ser>
          <c:idx val="15"/>
          <c:order val="15"/>
          <c:tx>
            <c:strRef>
              <c:f>COMPARISON!$Q$3:$Q$4</c:f>
              <c:strCache>
                <c:ptCount val="1"/>
                <c:pt idx="0">
                  <c:v>Sweden</c:v>
                </c:pt>
              </c:strCache>
            </c:strRef>
          </c:tx>
          <c:spPr>
            <a:solidFill>
              <a:schemeClr val="accent4">
                <a:lumMod val="80000"/>
                <a:lumOff val="20000"/>
              </a:schemeClr>
            </a:solidFill>
            <a:ln>
              <a:noFill/>
            </a:ln>
            <a:effectLst/>
          </c:spPr>
          <c:invertIfNegative val="0"/>
          <c:cat>
            <c:strRef>
              <c:f>COMPARISON!$A$5:$A$8</c:f>
              <c:strCache>
                <c:ptCount val="3"/>
                <c:pt idx="0">
                  <c:v>2003</c:v>
                </c:pt>
                <c:pt idx="1">
                  <c:v>2004</c:v>
                </c:pt>
                <c:pt idx="2">
                  <c:v>2005</c:v>
                </c:pt>
              </c:strCache>
            </c:strRef>
          </c:cat>
          <c:val>
            <c:numRef>
              <c:f>COMPARISON!$Q$5:$Q$8</c:f>
              <c:numCache>
                <c:formatCode>General</c:formatCode>
                <c:ptCount val="3"/>
                <c:pt idx="0">
                  <c:v>58459.92</c:v>
                </c:pt>
                <c:pt idx="1">
                  <c:v>119947.56999999999</c:v>
                </c:pt>
                <c:pt idx="2">
                  <c:v>31606.720000000001</c:v>
                </c:pt>
              </c:numCache>
            </c:numRef>
          </c:val>
          <c:extLst>
            <c:ext xmlns:c16="http://schemas.microsoft.com/office/drawing/2014/chart" uri="{C3380CC4-5D6E-409C-BE32-E72D297353CC}">
              <c16:uniqueId val="{00000081-19FE-46FD-8E7A-A11D328091D6}"/>
            </c:ext>
          </c:extLst>
        </c:ser>
        <c:ser>
          <c:idx val="16"/>
          <c:order val="16"/>
          <c:tx>
            <c:strRef>
              <c:f>COMPARISON!$R$3:$R$4</c:f>
              <c:strCache>
                <c:ptCount val="1"/>
                <c:pt idx="0">
                  <c:v>Switzerland</c:v>
                </c:pt>
              </c:strCache>
            </c:strRef>
          </c:tx>
          <c:spPr>
            <a:solidFill>
              <a:schemeClr val="accent5">
                <a:lumMod val="80000"/>
                <a:lumOff val="20000"/>
              </a:schemeClr>
            </a:solidFill>
            <a:ln>
              <a:noFill/>
            </a:ln>
            <a:effectLst/>
          </c:spPr>
          <c:invertIfNegative val="0"/>
          <c:cat>
            <c:strRef>
              <c:f>COMPARISON!$A$5:$A$8</c:f>
              <c:strCache>
                <c:ptCount val="3"/>
                <c:pt idx="0">
                  <c:v>2003</c:v>
                </c:pt>
                <c:pt idx="1">
                  <c:v>2004</c:v>
                </c:pt>
                <c:pt idx="2">
                  <c:v>2005</c:v>
                </c:pt>
              </c:strCache>
            </c:strRef>
          </c:cat>
          <c:val>
            <c:numRef>
              <c:f>COMPARISON!$R$5:$R$8</c:f>
              <c:numCache>
                <c:formatCode>General</c:formatCode>
                <c:ptCount val="3"/>
                <c:pt idx="1">
                  <c:v>117713.55999999998</c:v>
                </c:pt>
              </c:numCache>
            </c:numRef>
          </c:val>
          <c:extLst>
            <c:ext xmlns:c16="http://schemas.microsoft.com/office/drawing/2014/chart" uri="{C3380CC4-5D6E-409C-BE32-E72D297353CC}">
              <c16:uniqueId val="{00000082-19FE-46FD-8E7A-A11D328091D6}"/>
            </c:ext>
          </c:extLst>
        </c:ser>
        <c:ser>
          <c:idx val="17"/>
          <c:order val="17"/>
          <c:tx>
            <c:strRef>
              <c:f>COMPARISON!$S$3:$S$4</c:f>
              <c:strCache>
                <c:ptCount val="1"/>
                <c:pt idx="0">
                  <c:v>UK</c:v>
                </c:pt>
              </c:strCache>
            </c:strRef>
          </c:tx>
          <c:spPr>
            <a:solidFill>
              <a:schemeClr val="accent6">
                <a:lumMod val="80000"/>
                <a:lumOff val="20000"/>
              </a:schemeClr>
            </a:solidFill>
            <a:ln>
              <a:noFill/>
            </a:ln>
            <a:effectLst/>
          </c:spPr>
          <c:invertIfNegative val="0"/>
          <c:cat>
            <c:strRef>
              <c:f>COMPARISON!$A$5:$A$8</c:f>
              <c:strCache>
                <c:ptCount val="3"/>
                <c:pt idx="0">
                  <c:v>2003</c:v>
                </c:pt>
                <c:pt idx="1">
                  <c:v>2004</c:v>
                </c:pt>
                <c:pt idx="2">
                  <c:v>2005</c:v>
                </c:pt>
              </c:strCache>
            </c:strRef>
          </c:cat>
          <c:val>
            <c:numRef>
              <c:f>COMPARISON!$S$5:$S$8</c:f>
              <c:numCache>
                <c:formatCode>General</c:formatCode>
                <c:ptCount val="3"/>
                <c:pt idx="0">
                  <c:v>180421.55</c:v>
                </c:pt>
                <c:pt idx="1">
                  <c:v>257656.09999999998</c:v>
                </c:pt>
                <c:pt idx="2">
                  <c:v>40802.810000000005</c:v>
                </c:pt>
              </c:numCache>
            </c:numRef>
          </c:val>
          <c:extLst>
            <c:ext xmlns:c16="http://schemas.microsoft.com/office/drawing/2014/chart" uri="{C3380CC4-5D6E-409C-BE32-E72D297353CC}">
              <c16:uniqueId val="{00000083-19FE-46FD-8E7A-A11D328091D6}"/>
            </c:ext>
          </c:extLst>
        </c:ser>
        <c:ser>
          <c:idx val="18"/>
          <c:order val="18"/>
          <c:tx>
            <c:strRef>
              <c:f>COMPARISON!$T$3:$T$4</c:f>
              <c:strCache>
                <c:ptCount val="1"/>
                <c:pt idx="0">
                  <c:v>USA</c:v>
                </c:pt>
              </c:strCache>
            </c:strRef>
          </c:tx>
          <c:spPr>
            <a:solidFill>
              <a:schemeClr val="accent1">
                <a:lumMod val="80000"/>
              </a:schemeClr>
            </a:solidFill>
            <a:ln>
              <a:noFill/>
            </a:ln>
            <a:effectLst/>
          </c:spPr>
          <c:invertIfNegative val="0"/>
          <c:cat>
            <c:strRef>
              <c:f>COMPARISON!$A$5:$A$8</c:f>
              <c:strCache>
                <c:ptCount val="3"/>
                <c:pt idx="0">
                  <c:v>2003</c:v>
                </c:pt>
                <c:pt idx="1">
                  <c:v>2004</c:v>
                </c:pt>
                <c:pt idx="2">
                  <c:v>2005</c:v>
                </c:pt>
              </c:strCache>
            </c:strRef>
          </c:cat>
          <c:val>
            <c:numRef>
              <c:f>COMPARISON!$T$5:$T$8</c:f>
              <c:numCache>
                <c:formatCode>General</c:formatCode>
                <c:ptCount val="3"/>
                <c:pt idx="0">
                  <c:v>1305147.8799999997</c:v>
                </c:pt>
                <c:pt idx="1">
                  <c:v>1685470.689999999</c:v>
                </c:pt>
                <c:pt idx="2">
                  <c:v>637364.26000000013</c:v>
                </c:pt>
              </c:numCache>
            </c:numRef>
          </c:val>
          <c:extLst>
            <c:ext xmlns:c16="http://schemas.microsoft.com/office/drawing/2014/chart" uri="{C3380CC4-5D6E-409C-BE32-E72D297353CC}">
              <c16:uniqueId val="{00000084-19FE-46FD-8E7A-A11D328091D6}"/>
            </c:ext>
          </c:extLst>
        </c:ser>
        <c:dLbls>
          <c:showLegendKey val="0"/>
          <c:showVal val="0"/>
          <c:showCatName val="0"/>
          <c:showSerName val="0"/>
          <c:showPercent val="0"/>
          <c:showBubbleSize val="0"/>
        </c:dLbls>
        <c:gapWidth val="219"/>
        <c:overlap val="-27"/>
        <c:axId val="396853808"/>
        <c:axId val="145491344"/>
      </c:barChart>
      <c:catAx>
        <c:axId val="396853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491344"/>
        <c:crosses val="autoZero"/>
        <c:auto val="1"/>
        <c:lblAlgn val="ctr"/>
        <c:lblOffset val="100"/>
        <c:noMultiLvlLbl val="0"/>
      </c:catAx>
      <c:valAx>
        <c:axId val="145491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853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[sales_dataa.xlsx]QUANTITY ORDERD BY MONTH!PivotTable6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chemeClr val="accent6">
                    <a:lumMod val="40000"/>
                    <a:lumOff val="60000"/>
                  </a:schemeClr>
                </a:solidFill>
              </a:rPr>
              <a:t>QUANTITY ORDERD BY MONTH</a:t>
            </a:r>
          </a:p>
        </c:rich>
      </c:tx>
      <c:layout>
        <c:manualLayout>
          <c:xMode val="edge"/>
          <c:yMode val="edge"/>
          <c:x val="0.17250507957552536"/>
          <c:y val="0.1012423447069116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'QUANTITY ORDERD BY MONTH'!$B$3</c:f>
              <c:strCache>
                <c:ptCount val="1"/>
                <c:pt idx="0">
                  <c:v>Total</c:v>
                </c:pt>
              </c:strCache>
            </c:strRef>
          </c:tx>
          <c:spPr>
            <a:solidFill>
              <a:schemeClr val="accent1"/>
            </a:solidFill>
            <a:ln>
              <a:noFill/>
            </a:ln>
            <a:effectLst/>
          </c:spPr>
          <c:invertIfNegative val="0"/>
          <c:cat>
            <c:strRef>
              <c:f>'QUANTITY ORDERD BY MONTH'!$A$4:$A$16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'QUANTITY ORDERD BY MONTH'!$B$4:$B$16</c:f>
              <c:numCache>
                <c:formatCode>General</c:formatCode>
                <c:ptCount val="12"/>
                <c:pt idx="0">
                  <c:v>7997</c:v>
                </c:pt>
                <c:pt idx="1">
                  <c:v>7903</c:v>
                </c:pt>
                <c:pt idx="2">
                  <c:v>7585</c:v>
                </c:pt>
                <c:pt idx="3">
                  <c:v>6704</c:v>
                </c:pt>
                <c:pt idx="4">
                  <c:v>8992</c:v>
                </c:pt>
                <c:pt idx="5">
                  <c:v>4620</c:v>
                </c:pt>
                <c:pt idx="6">
                  <c:v>4899</c:v>
                </c:pt>
                <c:pt idx="7">
                  <c:v>6538</c:v>
                </c:pt>
                <c:pt idx="8">
                  <c:v>5681</c:v>
                </c:pt>
                <c:pt idx="9">
                  <c:v>10998</c:v>
                </c:pt>
                <c:pt idx="10">
                  <c:v>20857</c:v>
                </c:pt>
                <c:pt idx="11">
                  <c:v>6293</c:v>
                </c:pt>
              </c:numCache>
            </c:numRef>
          </c:val>
          <c:extLst>
            <c:ext xmlns:c16="http://schemas.microsoft.com/office/drawing/2014/chart" uri="{C3380CC4-5D6E-409C-BE32-E72D297353CC}">
              <c16:uniqueId val="{00000000-D556-4B5A-BC75-22C4C65E4127}"/>
            </c:ext>
          </c:extLst>
        </c:ser>
        <c:dLbls>
          <c:showLegendKey val="0"/>
          <c:showVal val="0"/>
          <c:showCatName val="0"/>
          <c:showSerName val="0"/>
          <c:showPercent val="0"/>
          <c:showBubbleSize val="0"/>
        </c:dLbls>
        <c:gapWidth val="219"/>
        <c:overlap val="-27"/>
        <c:axId val="1945123263"/>
        <c:axId val="1945122783"/>
      </c:barChart>
      <c:catAx>
        <c:axId val="1945123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5122783"/>
        <c:crosses val="autoZero"/>
        <c:auto val="1"/>
        <c:lblAlgn val="ctr"/>
        <c:lblOffset val="100"/>
        <c:noMultiLvlLbl val="0"/>
      </c:catAx>
      <c:valAx>
        <c:axId val="1945122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5123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[sales_dataa.xlsx]SUM OF PRICE BY YEAR!PivotTable5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1">
                <a:solidFill>
                  <a:schemeClr val="accent5">
                    <a:lumMod val="60000"/>
                    <a:lumOff val="40000"/>
                  </a:schemeClr>
                </a:solidFill>
              </a:rPr>
              <a:t>SUM OF PRICE BY YEAR</a:t>
            </a:r>
          </a:p>
        </c:rich>
      </c:tx>
      <c:layout>
        <c:manualLayout>
          <c:xMode val="edge"/>
          <c:yMode val="edge"/>
          <c:x val="0.30031410320533891"/>
          <c:y val="0.1085832604257801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 OF PRICE BY YEAR'!$B$3</c:f>
              <c:strCache>
                <c:ptCount val="1"/>
                <c:pt idx="0">
                  <c:v>Total</c:v>
                </c:pt>
              </c:strCache>
            </c:strRef>
          </c:tx>
          <c:spPr>
            <a:solidFill>
              <a:schemeClr val="accent1"/>
            </a:solidFill>
            <a:ln>
              <a:noFill/>
            </a:ln>
            <a:effectLst/>
          </c:spPr>
          <c:invertIfNegative val="0"/>
          <c:cat>
            <c:strRef>
              <c:f>'SUM OF PRICE BY YEAR'!$A$4:$A$7</c:f>
              <c:strCache>
                <c:ptCount val="3"/>
                <c:pt idx="0">
                  <c:v>2003</c:v>
                </c:pt>
                <c:pt idx="1">
                  <c:v>2004</c:v>
                </c:pt>
                <c:pt idx="2">
                  <c:v>2005</c:v>
                </c:pt>
              </c:strCache>
            </c:strRef>
          </c:cat>
          <c:val>
            <c:numRef>
              <c:f>'SUM OF PRICE BY YEAR'!$B$4:$B$7</c:f>
              <c:numCache>
                <c:formatCode>General</c:formatCode>
                <c:ptCount val="3"/>
                <c:pt idx="0">
                  <c:v>3516979.540000001</c:v>
                </c:pt>
                <c:pt idx="1">
                  <c:v>4724162.5999999968</c:v>
                </c:pt>
                <c:pt idx="2">
                  <c:v>1791486.71</c:v>
                </c:pt>
              </c:numCache>
            </c:numRef>
          </c:val>
          <c:extLst>
            <c:ext xmlns:c16="http://schemas.microsoft.com/office/drawing/2014/chart" uri="{C3380CC4-5D6E-409C-BE32-E72D297353CC}">
              <c16:uniqueId val="{00000000-BEF1-4903-B86A-A4B09264B884}"/>
            </c:ext>
          </c:extLst>
        </c:ser>
        <c:dLbls>
          <c:showLegendKey val="0"/>
          <c:showVal val="0"/>
          <c:showCatName val="0"/>
          <c:showSerName val="0"/>
          <c:showPercent val="0"/>
          <c:showBubbleSize val="0"/>
        </c:dLbls>
        <c:gapWidth val="219"/>
        <c:overlap val="-27"/>
        <c:axId val="1949700927"/>
        <c:axId val="1949702847"/>
      </c:barChart>
      <c:catAx>
        <c:axId val="1949700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702847"/>
        <c:crosses val="autoZero"/>
        <c:auto val="1"/>
        <c:lblAlgn val="ctr"/>
        <c:lblOffset val="100"/>
        <c:noMultiLvlLbl val="0"/>
      </c:catAx>
      <c:valAx>
        <c:axId val="19497028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700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[sales_dataa.xlsx]QUNTITY ORDERD BY YEAR!PivotTable7</c:name>
    <c:fmtId val="3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SUM OF QUNTITY ORDERD BY YEAR</a:t>
            </a:r>
          </a:p>
        </c:rich>
      </c:tx>
      <c:layout>
        <c:manualLayout>
          <c:xMode val="edge"/>
          <c:yMode val="edge"/>
          <c:x val="0.21132024888981135"/>
          <c:y val="9.343405987295067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pivotFmt>
      <c:pivotFmt>
        <c:idx val="2"/>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a:sp3d/>
        </c:spPr>
      </c:pivotFmt>
      <c:pivotFmt>
        <c:idx val="4"/>
        <c:spPr>
          <a:solidFill>
            <a:schemeClr val="accent1"/>
          </a:solidFill>
          <a:ln>
            <a:noFill/>
          </a:ln>
          <a:effectLst>
            <a:outerShdw blurRad="254000" sx="102000" sy="102000" algn="ctr" rotWithShape="0">
              <a:prstClr val="black">
                <a:alpha val="20000"/>
              </a:prstClr>
            </a:outerShdw>
          </a:effectLst>
          <a:sp3d/>
        </c:spPr>
      </c:pivotFmt>
      <c:pivotFmt>
        <c:idx val="5"/>
        <c:spPr>
          <a:solidFill>
            <a:schemeClr val="accent1"/>
          </a:solidFill>
          <a:ln>
            <a:noFill/>
          </a:ln>
          <a:effectLst>
            <a:outerShdw blurRad="254000" sx="102000" sy="102000" algn="ctr" rotWithShape="0">
              <a:prstClr val="black">
                <a:alpha val="20000"/>
              </a:prstClr>
            </a:outerShdw>
          </a:effectLst>
          <a:sp3d/>
        </c:spPr>
      </c:pivotFmt>
      <c:pivotFmt>
        <c:idx val="6"/>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a:sp3d/>
        </c:spPr>
      </c:pivotFmt>
      <c:pivotFmt>
        <c:idx val="8"/>
        <c:spPr>
          <a:solidFill>
            <a:schemeClr val="accent1"/>
          </a:solidFill>
          <a:ln>
            <a:noFill/>
          </a:ln>
          <a:effectLst>
            <a:outerShdw blurRad="254000" sx="102000" sy="102000" algn="ctr" rotWithShape="0">
              <a:prstClr val="black">
                <a:alpha val="20000"/>
              </a:prstClr>
            </a:outerShdw>
          </a:effectLst>
          <a:sp3d/>
        </c:spPr>
      </c:pivotFmt>
      <c:pivotFmt>
        <c:idx val="9"/>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'QUNTITY ORDERD BY YEAR'!$B$3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3ECD-4ADA-84DA-45A2A8002A0D}"/>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3ECD-4ADA-84DA-45A2A8002A0D}"/>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3ECD-4ADA-84DA-45A2A8002A0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'QUNTITY ORDERD BY YEAR'!$A$4:$A$7</c:f>
              <c:strCache>
                <c:ptCount val="3"/>
                <c:pt idx="0">
                  <c:v>2003</c:v>
                </c:pt>
                <c:pt idx="1">
                  <c:v>2004</c:v>
                </c:pt>
                <c:pt idx="2">
                  <c:v>2005</c:v>
                </c:pt>
              </c:strCache>
            </c:strRef>
          </c:cat>
          <c:val>
            <c:numRef>
              <c:f>'QUNTITY ORDERD BY YEAR'!$B$4:$B$7</c:f>
              <c:numCache>
                <c:formatCode>General</c:formatCode>
                <c:ptCount val="3"/>
                <c:pt idx="0">
                  <c:v>34612</c:v>
                </c:pt>
                <c:pt idx="1">
                  <c:v>46824</c:v>
                </c:pt>
                <c:pt idx="2">
                  <c:v>17631</c:v>
                </c:pt>
              </c:numCache>
            </c:numRef>
          </c:val>
          <c:extLst>
            <c:ext xmlns:c16="http://schemas.microsoft.com/office/drawing/2014/chart" uri="{C3380CC4-5D6E-409C-BE32-E72D297353CC}">
              <c16:uniqueId val="{00000006-3ECD-4ADA-84DA-45A2A8002A0D}"/>
            </c:ext>
          </c:extLst>
        </c:ser>
        <c:dLbls>
          <c:dLblPos val="ctr"/>
          <c:showLegendKey val="0"/>
          <c:showVal val="1"/>
          <c:showCatName val="0"/>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[sales_dataa.xlsx]SUM OF PRICE BY CITY!PivotTable2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1">
                <a:solidFill>
                  <a:schemeClr val="accent2"/>
                </a:solidFill>
              </a:rPr>
              <a:t>SUM</a:t>
            </a:r>
            <a:r>
              <a:rPr lang="en-US" sz="2400" b="1" baseline="0">
                <a:solidFill>
                  <a:schemeClr val="accent2"/>
                </a:solidFill>
              </a:rPr>
              <a:t> OF PRICE BY CITY</a:t>
            </a:r>
          </a:p>
          <a:p>
            <a:pPr>
              <a:defRPr/>
            </a:pPr>
            <a:endParaRPr lang="en-US"/>
          </a:p>
        </c:rich>
      </c:tx>
      <c:layout>
        <c:manualLayout>
          <c:xMode val="edge"/>
          <c:yMode val="edge"/>
          <c:x val="0.20715607017788057"/>
          <c:y val="9.192358290177053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 OF PRICE BY CITY'!$B$3</c:f>
              <c:strCache>
                <c:ptCount val="1"/>
                <c:pt idx="0">
                  <c:v>Total</c:v>
                </c:pt>
              </c:strCache>
            </c:strRef>
          </c:tx>
          <c:spPr>
            <a:solidFill>
              <a:schemeClr val="accent1"/>
            </a:solidFill>
            <a:ln>
              <a:noFill/>
            </a:ln>
            <a:effectLst/>
          </c:spPr>
          <c:invertIfNegative val="0"/>
          <c:cat>
            <c:strRef>
              <c:f>'SUM OF PRICE BY CITY'!$A$4:$A$77</c:f>
              <c:strCache>
                <c:ptCount val="73"/>
                <c:pt idx="0">
                  <c:v>Aaarhus</c:v>
                </c:pt>
                <c:pt idx="1">
                  <c:v>Allentown</c:v>
                </c:pt>
                <c:pt idx="2">
                  <c:v>Barcelona</c:v>
                </c:pt>
                <c:pt idx="3">
                  <c:v>Bergamo</c:v>
                </c:pt>
                <c:pt idx="4">
                  <c:v>Bergen</c:v>
                </c:pt>
                <c:pt idx="5">
                  <c:v>Boras</c:v>
                </c:pt>
                <c:pt idx="6">
                  <c:v>Boston</c:v>
                </c:pt>
                <c:pt idx="7">
                  <c:v>Brickhaven</c:v>
                </c:pt>
                <c:pt idx="8">
                  <c:v>Bridgewater</c:v>
                </c:pt>
                <c:pt idx="9">
                  <c:v>Brisbane</c:v>
                </c:pt>
                <c:pt idx="10">
                  <c:v>Bruxelles</c:v>
                </c:pt>
                <c:pt idx="11">
                  <c:v>Burbank</c:v>
                </c:pt>
                <c:pt idx="12">
                  <c:v>Burlingame</c:v>
                </c:pt>
                <c:pt idx="13">
                  <c:v>Cambridge</c:v>
                </c:pt>
                <c:pt idx="14">
                  <c:v>Charleroi</c:v>
                </c:pt>
                <c:pt idx="15">
                  <c:v>Chatswood</c:v>
                </c:pt>
                <c:pt idx="16">
                  <c:v>Cowes</c:v>
                </c:pt>
                <c:pt idx="17">
                  <c:v>Dublin</c:v>
                </c:pt>
                <c:pt idx="18">
                  <c:v>Espoo</c:v>
                </c:pt>
                <c:pt idx="19">
                  <c:v>Frankfurt</c:v>
                </c:pt>
                <c:pt idx="20">
                  <c:v>Gensve</c:v>
                </c:pt>
                <c:pt idx="21">
                  <c:v>Glen Waverly</c:v>
                </c:pt>
                <c:pt idx="22">
                  <c:v>Glendale</c:v>
                </c:pt>
                <c:pt idx="23">
                  <c:v>Graz</c:v>
                </c:pt>
                <c:pt idx="24">
                  <c:v>Helsinki</c:v>
                </c:pt>
                <c:pt idx="25">
                  <c:v>Kobenhavn</c:v>
                </c:pt>
                <c:pt idx="26">
                  <c:v>Koln</c:v>
                </c:pt>
                <c:pt idx="27">
                  <c:v>Las Vegas</c:v>
                </c:pt>
                <c:pt idx="28">
                  <c:v>Lille</c:v>
                </c:pt>
                <c:pt idx="29">
                  <c:v>Liverpool</c:v>
                </c:pt>
                <c:pt idx="30">
                  <c:v>London</c:v>
                </c:pt>
                <c:pt idx="31">
                  <c:v>Los Angeles</c:v>
                </c:pt>
                <c:pt idx="32">
                  <c:v>Lule</c:v>
                </c:pt>
                <c:pt idx="33">
                  <c:v>Lyon</c:v>
                </c:pt>
                <c:pt idx="34">
                  <c:v>Madrid</c:v>
                </c:pt>
                <c:pt idx="35">
                  <c:v>Makati City</c:v>
                </c:pt>
                <c:pt idx="36">
                  <c:v>Manchester</c:v>
                </c:pt>
                <c:pt idx="37">
                  <c:v>Marseille</c:v>
                </c:pt>
                <c:pt idx="38">
                  <c:v>Melbourne</c:v>
                </c:pt>
                <c:pt idx="39">
                  <c:v>Minato-ku</c:v>
                </c:pt>
                <c:pt idx="40">
                  <c:v>Montreal</c:v>
                </c:pt>
                <c:pt idx="41">
                  <c:v>Munich</c:v>
                </c:pt>
                <c:pt idx="42">
                  <c:v>Nantes</c:v>
                </c:pt>
                <c:pt idx="43">
                  <c:v>Nashua</c:v>
                </c:pt>
                <c:pt idx="44">
                  <c:v>New Bedford</c:v>
                </c:pt>
                <c:pt idx="45">
                  <c:v>New Haven</c:v>
                </c:pt>
                <c:pt idx="46">
                  <c:v>Newark</c:v>
                </c:pt>
                <c:pt idx="47">
                  <c:v>North Sydney</c:v>
                </c:pt>
                <c:pt idx="48">
                  <c:v>NYC</c:v>
                </c:pt>
                <c:pt idx="49">
                  <c:v>Osaka</c:v>
                </c:pt>
                <c:pt idx="50">
                  <c:v>Oslo</c:v>
                </c:pt>
                <c:pt idx="51">
                  <c:v>Oulu</c:v>
                </c:pt>
                <c:pt idx="52">
                  <c:v>Paris</c:v>
                </c:pt>
                <c:pt idx="53">
                  <c:v>Pasadena</c:v>
                </c:pt>
                <c:pt idx="54">
                  <c:v>Philadelphia</c:v>
                </c:pt>
                <c:pt idx="55">
                  <c:v>Reggio Emilia</c:v>
                </c:pt>
                <c:pt idx="56">
                  <c:v>Reims</c:v>
                </c:pt>
                <c:pt idx="57">
                  <c:v>Salzburg</c:v>
                </c:pt>
                <c:pt idx="58">
                  <c:v>San Diego</c:v>
                </c:pt>
                <c:pt idx="59">
                  <c:v>San Francisco</c:v>
                </c:pt>
                <c:pt idx="60">
                  <c:v>San Jose</c:v>
                </c:pt>
                <c:pt idx="61">
                  <c:v>San Rafael</c:v>
                </c:pt>
                <c:pt idx="62">
                  <c:v>Sevilla</c:v>
                </c:pt>
                <c:pt idx="63">
                  <c:v>Singapore</c:v>
                </c:pt>
                <c:pt idx="64">
                  <c:v>South Brisbane</c:v>
                </c:pt>
                <c:pt idx="65">
                  <c:v>Stavern</c:v>
                </c:pt>
                <c:pt idx="66">
                  <c:v>Strasbourg</c:v>
                </c:pt>
                <c:pt idx="67">
                  <c:v>Torino</c:v>
                </c:pt>
                <c:pt idx="68">
                  <c:v>Toulouse</c:v>
                </c:pt>
                <c:pt idx="69">
                  <c:v>Tsawassen</c:v>
                </c:pt>
                <c:pt idx="70">
                  <c:v>Vancouver</c:v>
                </c:pt>
                <c:pt idx="71">
                  <c:v>Versailles</c:v>
                </c:pt>
                <c:pt idx="72">
                  <c:v>White Plains</c:v>
                </c:pt>
              </c:strCache>
            </c:strRef>
          </c:cat>
          <c:val>
            <c:numRef>
              <c:f>'SUM OF PRICE BY CITY'!$B$4:$B$77</c:f>
              <c:numCache>
                <c:formatCode>General</c:formatCode>
                <c:ptCount val="73"/>
                <c:pt idx="0">
                  <c:v>2378.2099999999996</c:v>
                </c:pt>
                <c:pt idx="1">
                  <c:v>2662.1400000000003</c:v>
                </c:pt>
                <c:pt idx="2">
                  <c:v>1919.6299999999999</c:v>
                </c:pt>
                <c:pt idx="3">
                  <c:v>3752.6900000000005</c:v>
                </c:pt>
                <c:pt idx="4">
                  <c:v>2556.66</c:v>
                </c:pt>
                <c:pt idx="5">
                  <c:v>3223.3700000000008</c:v>
                </c:pt>
                <c:pt idx="6">
                  <c:v>3638.81</c:v>
                </c:pt>
                <c:pt idx="7">
                  <c:v>3933.79</c:v>
                </c:pt>
                <c:pt idx="8">
                  <c:v>2149</c:v>
                </c:pt>
                <c:pt idx="9">
                  <c:v>1122.3499999999999</c:v>
                </c:pt>
                <c:pt idx="10">
                  <c:v>2159.4900000000002</c:v>
                </c:pt>
                <c:pt idx="11">
                  <c:v>1030.99</c:v>
                </c:pt>
                <c:pt idx="12">
                  <c:v>2954.51</c:v>
                </c:pt>
                <c:pt idx="13">
                  <c:v>3256.3199999999997</c:v>
                </c:pt>
                <c:pt idx="14">
                  <c:v>727.81999999999994</c:v>
                </c:pt>
                <c:pt idx="15">
                  <c:v>3810.2299999999996</c:v>
                </c:pt>
                <c:pt idx="16">
                  <c:v>2131.7800000000002</c:v>
                </c:pt>
                <c:pt idx="17">
                  <c:v>1377.98</c:v>
                </c:pt>
                <c:pt idx="18">
                  <c:v>2566.5299999999997</c:v>
                </c:pt>
                <c:pt idx="19">
                  <c:v>1850.19</c:v>
                </c:pt>
                <c:pt idx="20">
                  <c:v>2713.09</c:v>
                </c:pt>
                <c:pt idx="21">
                  <c:v>1809.7099999999998</c:v>
                </c:pt>
                <c:pt idx="22">
                  <c:v>1763.9499999999998</c:v>
                </c:pt>
                <c:pt idx="23">
                  <c:v>1299.8900000000001</c:v>
                </c:pt>
                <c:pt idx="24">
                  <c:v>2527.2099999999996</c:v>
                </c:pt>
                <c:pt idx="25">
                  <c:v>3125.68</c:v>
                </c:pt>
                <c:pt idx="26">
                  <c:v>2218.0500000000011</c:v>
                </c:pt>
                <c:pt idx="27">
                  <c:v>2332.8100000000004</c:v>
                </c:pt>
                <c:pt idx="28">
                  <c:v>1606.93</c:v>
                </c:pt>
                <c:pt idx="29">
                  <c:v>2546.3200000000002</c:v>
                </c:pt>
                <c:pt idx="30">
                  <c:v>3229.2699999999995</c:v>
                </c:pt>
                <c:pt idx="31">
                  <c:v>1208.48</c:v>
                </c:pt>
                <c:pt idx="32">
                  <c:v>1720.14</c:v>
                </c:pt>
                <c:pt idx="33">
                  <c:v>3417.9200000000005</c:v>
                </c:pt>
                <c:pt idx="34">
                  <c:v>24967.850000000002</c:v>
                </c:pt>
                <c:pt idx="35">
                  <c:v>2144.9899999999998</c:v>
                </c:pt>
                <c:pt idx="36">
                  <c:v>3975.33</c:v>
                </c:pt>
                <c:pt idx="37">
                  <c:v>1919.2500000000002</c:v>
                </c:pt>
                <c:pt idx="38">
                  <c:v>4714.4799999999987</c:v>
                </c:pt>
                <c:pt idx="39">
                  <c:v>2647.8400000000006</c:v>
                </c:pt>
                <c:pt idx="40">
                  <c:v>1896.2500000000002</c:v>
                </c:pt>
                <c:pt idx="41">
                  <c:v>1116.06</c:v>
                </c:pt>
                <c:pt idx="42">
                  <c:v>4979.1999999999989</c:v>
                </c:pt>
                <c:pt idx="43">
                  <c:v>2834.3399999999997</c:v>
                </c:pt>
                <c:pt idx="44">
                  <c:v>5168.7299999999987</c:v>
                </c:pt>
                <c:pt idx="45">
                  <c:v>1585.52</c:v>
                </c:pt>
                <c:pt idx="46">
                  <c:v>1784.9599999999998</c:v>
                </c:pt>
                <c:pt idx="47">
                  <c:v>3843.67</c:v>
                </c:pt>
                <c:pt idx="48">
                  <c:v>12980.489999999996</c:v>
                </c:pt>
                <c:pt idx="49">
                  <c:v>1642.42</c:v>
                </c:pt>
                <c:pt idx="50">
                  <c:v>1949.4199999999998</c:v>
                </c:pt>
                <c:pt idx="51">
                  <c:v>2628.4099999999994</c:v>
                </c:pt>
                <c:pt idx="52">
                  <c:v>5924.74</c:v>
                </c:pt>
                <c:pt idx="53">
                  <c:v>2406.21</c:v>
                </c:pt>
                <c:pt idx="54">
                  <c:v>3772.06</c:v>
                </c:pt>
                <c:pt idx="55">
                  <c:v>3358.2999999999993</c:v>
                </c:pt>
                <c:pt idx="56">
                  <c:v>3320.8399999999997</c:v>
                </c:pt>
                <c:pt idx="57">
                  <c:v>3459.2699999999995</c:v>
                </c:pt>
                <c:pt idx="58">
                  <c:v>2045.6</c:v>
                </c:pt>
                <c:pt idx="59">
                  <c:v>5175.8799999999992</c:v>
                </c:pt>
                <c:pt idx="60">
                  <c:v>3271.7899999999995</c:v>
                </c:pt>
                <c:pt idx="61">
                  <c:v>14996.69</c:v>
                </c:pt>
                <c:pt idx="62">
                  <c:v>1155.06</c:v>
                </c:pt>
                <c:pt idx="63">
                  <c:v>6581.8999999999978</c:v>
                </c:pt>
                <c:pt idx="64">
                  <c:v>1271.05</c:v>
                </c:pt>
                <c:pt idx="65">
                  <c:v>2812.1</c:v>
                </c:pt>
                <c:pt idx="66">
                  <c:v>1565.18</c:v>
                </c:pt>
                <c:pt idx="67">
                  <c:v>2218.41</c:v>
                </c:pt>
                <c:pt idx="68">
                  <c:v>1701.95</c:v>
                </c:pt>
                <c:pt idx="69">
                  <c:v>2165.0000000000005</c:v>
                </c:pt>
                <c:pt idx="70">
                  <c:v>1895.8000000000002</c:v>
                </c:pt>
                <c:pt idx="71">
                  <c:v>1484.8600000000001</c:v>
                </c:pt>
                <c:pt idx="72">
                  <c:v>2084.23</c:v>
                </c:pt>
              </c:numCache>
            </c:numRef>
          </c:val>
          <c:extLst>
            <c:ext xmlns:c16="http://schemas.microsoft.com/office/drawing/2014/chart" uri="{C3380CC4-5D6E-409C-BE32-E72D297353CC}">
              <c16:uniqueId val="{00000000-BCE2-480C-A47C-6DBB2F56A9EC}"/>
            </c:ext>
          </c:extLst>
        </c:ser>
        <c:dLbls>
          <c:showLegendKey val="0"/>
          <c:showVal val="0"/>
          <c:showCatName val="0"/>
          <c:showSerName val="0"/>
          <c:showPercent val="0"/>
          <c:showBubbleSize val="0"/>
        </c:dLbls>
        <c:gapWidth val="219"/>
        <c:overlap val="-27"/>
        <c:axId val="1859207503"/>
        <c:axId val="1859209423"/>
      </c:barChart>
      <c:catAx>
        <c:axId val="1859207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209423"/>
        <c:crosses val="autoZero"/>
        <c:auto val="1"/>
        <c:lblAlgn val="ctr"/>
        <c:lblOffset val="100"/>
        <c:noMultiLvlLbl val="0"/>
      </c:catAx>
      <c:valAx>
        <c:axId val="18592094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207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[sales_dataa.xlsx]SUM OF PRICE BY COUNTRY!PivotTable4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1">
                <a:solidFill>
                  <a:schemeClr val="accent6"/>
                </a:solidFill>
              </a:rPr>
              <a:t>SUM OF PRICE BY COUNTRY</a:t>
            </a:r>
          </a:p>
        </c:rich>
      </c:tx>
      <c:layout>
        <c:manualLayout>
          <c:xMode val="edge"/>
          <c:yMode val="edge"/>
          <c:x val="0.24162612731416225"/>
          <c:y val="7.86560718811750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 OF PRICE BY COUNTRY'!$B$3</c:f>
              <c:strCache>
                <c:ptCount val="1"/>
                <c:pt idx="0">
                  <c:v>Total</c:v>
                </c:pt>
              </c:strCache>
            </c:strRef>
          </c:tx>
          <c:spPr>
            <a:solidFill>
              <a:schemeClr val="accent1"/>
            </a:solidFill>
            <a:ln>
              <a:noFill/>
            </a:ln>
            <a:effectLst/>
          </c:spPr>
          <c:invertIfNegative val="0"/>
          <c:cat>
            <c:strRef>
              <c:f>'SUM OF PRICE BY COUNTRY'!$A$4:$A$23</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'SUM OF PRICE BY COUNTRY'!$B$4:$B$23</c:f>
              <c:numCache>
                <c:formatCode>General</c:formatCode>
                <c:ptCount val="19"/>
                <c:pt idx="0">
                  <c:v>630623.10000000009</c:v>
                </c:pt>
                <c:pt idx="1">
                  <c:v>202062.53</c:v>
                </c:pt>
                <c:pt idx="2">
                  <c:v>108412.62</c:v>
                </c:pt>
                <c:pt idx="3">
                  <c:v>224078.55999999994</c:v>
                </c:pt>
                <c:pt idx="4">
                  <c:v>245637.15</c:v>
                </c:pt>
                <c:pt idx="5">
                  <c:v>329581.91000000009</c:v>
                </c:pt>
                <c:pt idx="6">
                  <c:v>1110916.5199999993</c:v>
                </c:pt>
                <c:pt idx="7">
                  <c:v>220472.08999999994</c:v>
                </c:pt>
                <c:pt idx="8">
                  <c:v>57756.43</c:v>
                </c:pt>
                <c:pt idx="9">
                  <c:v>374674.30999999976</c:v>
                </c:pt>
                <c:pt idx="10">
                  <c:v>188167.80999999997</c:v>
                </c:pt>
                <c:pt idx="11">
                  <c:v>307463.70000000013</c:v>
                </c:pt>
                <c:pt idx="12">
                  <c:v>94015.73</c:v>
                </c:pt>
                <c:pt idx="13">
                  <c:v>288488.41000000003</c:v>
                </c:pt>
                <c:pt idx="14">
                  <c:v>1215686.9200000009</c:v>
                </c:pt>
                <c:pt idx="15">
                  <c:v>210014.21</c:v>
                </c:pt>
                <c:pt idx="16">
                  <c:v>117713.55999999998</c:v>
                </c:pt>
                <c:pt idx="17">
                  <c:v>478880.46000000008</c:v>
                </c:pt>
                <c:pt idx="18">
                  <c:v>3627982.83</c:v>
                </c:pt>
              </c:numCache>
            </c:numRef>
          </c:val>
          <c:extLst>
            <c:ext xmlns:c16="http://schemas.microsoft.com/office/drawing/2014/chart" uri="{C3380CC4-5D6E-409C-BE32-E72D297353CC}">
              <c16:uniqueId val="{00000000-348F-4003-BC13-EF20FBB0D2DA}"/>
            </c:ext>
          </c:extLst>
        </c:ser>
        <c:dLbls>
          <c:showLegendKey val="0"/>
          <c:showVal val="0"/>
          <c:showCatName val="0"/>
          <c:showSerName val="0"/>
          <c:showPercent val="0"/>
          <c:showBubbleSize val="0"/>
        </c:dLbls>
        <c:gapWidth val="219"/>
        <c:overlap val="-27"/>
        <c:axId val="1946294031"/>
        <c:axId val="1946292111"/>
      </c:barChart>
      <c:catAx>
        <c:axId val="1946294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6292111"/>
        <c:crosses val="autoZero"/>
        <c:auto val="1"/>
        <c:lblAlgn val="ctr"/>
        <c:lblOffset val="100"/>
        <c:noMultiLvlLbl val="0"/>
      </c:catAx>
      <c:valAx>
        <c:axId val="1946292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6294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[sales_dataa.xlsx]COMPARISON!PivotTable1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a:solidFill>
                  <a:srgbClr val="FF0000"/>
                </a:solidFill>
              </a:rPr>
              <a:t>SALES COMPARISON OF ALL COUNTRIES ON EACH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COMPARISON!$B$3:$B$4</c:f>
              <c:strCache>
                <c:ptCount val="1"/>
                <c:pt idx="0">
                  <c:v>Australia</c:v>
                </c:pt>
              </c:strCache>
            </c:strRef>
          </c:tx>
          <c:spPr>
            <a:solidFill>
              <a:schemeClr val="accent1"/>
            </a:solidFill>
            <a:ln>
              <a:noFill/>
            </a:ln>
            <a:effectLst/>
          </c:spPr>
          <c:invertIfNegative val="0"/>
          <c:cat>
            <c:strRef>
              <c:f>COMPARISON!$A$5:$A$8</c:f>
              <c:strCache>
                <c:ptCount val="3"/>
                <c:pt idx="0">
                  <c:v>2003</c:v>
                </c:pt>
                <c:pt idx="1">
                  <c:v>2004</c:v>
                </c:pt>
                <c:pt idx="2">
                  <c:v>2005</c:v>
                </c:pt>
              </c:strCache>
            </c:strRef>
          </c:cat>
          <c:val>
            <c:numRef>
              <c:f>COMPARISON!$B$5:$B$8</c:f>
              <c:numCache>
                <c:formatCode>General</c:formatCode>
                <c:ptCount val="3"/>
                <c:pt idx="0">
                  <c:v>253134.45000000004</c:v>
                </c:pt>
                <c:pt idx="1">
                  <c:v>232396.68000000008</c:v>
                </c:pt>
                <c:pt idx="2">
                  <c:v>145091.97</c:v>
                </c:pt>
              </c:numCache>
            </c:numRef>
          </c:val>
          <c:extLst>
            <c:ext xmlns:c16="http://schemas.microsoft.com/office/drawing/2014/chart" uri="{C3380CC4-5D6E-409C-BE32-E72D297353CC}">
              <c16:uniqueId val="{00000000-458F-4B20-8150-EB5292D2F6BF}"/>
            </c:ext>
          </c:extLst>
        </c:ser>
        <c:ser>
          <c:idx val="1"/>
          <c:order val="1"/>
          <c:tx>
            <c:strRef>
              <c:f>COMPARISON!$C$3:$C$4</c:f>
              <c:strCache>
                <c:ptCount val="1"/>
                <c:pt idx="0">
                  <c:v>Austria</c:v>
                </c:pt>
              </c:strCache>
            </c:strRef>
          </c:tx>
          <c:spPr>
            <a:solidFill>
              <a:schemeClr val="accent2"/>
            </a:solidFill>
            <a:ln>
              <a:noFill/>
            </a:ln>
            <a:effectLst/>
          </c:spPr>
          <c:invertIfNegative val="0"/>
          <c:cat>
            <c:strRef>
              <c:f>COMPARISON!$A$5:$A$8</c:f>
              <c:strCache>
                <c:ptCount val="3"/>
                <c:pt idx="0">
                  <c:v>2003</c:v>
                </c:pt>
                <c:pt idx="1">
                  <c:v>2004</c:v>
                </c:pt>
                <c:pt idx="2">
                  <c:v>2005</c:v>
                </c:pt>
              </c:strCache>
            </c:strRef>
          </c:cat>
          <c:val>
            <c:numRef>
              <c:f>COMPARISON!$C$5:$C$8</c:f>
              <c:numCache>
                <c:formatCode>General</c:formatCode>
                <c:ptCount val="3"/>
                <c:pt idx="0">
                  <c:v>82117.87999999999</c:v>
                </c:pt>
                <c:pt idx="1">
                  <c:v>51694.390000000007</c:v>
                </c:pt>
                <c:pt idx="2">
                  <c:v>68250.260000000009</c:v>
                </c:pt>
              </c:numCache>
            </c:numRef>
          </c:val>
          <c:extLst>
            <c:ext xmlns:c16="http://schemas.microsoft.com/office/drawing/2014/chart" uri="{C3380CC4-5D6E-409C-BE32-E72D297353CC}">
              <c16:uniqueId val="{00000073-458F-4B20-8150-EB5292D2F6BF}"/>
            </c:ext>
          </c:extLst>
        </c:ser>
        <c:ser>
          <c:idx val="2"/>
          <c:order val="2"/>
          <c:tx>
            <c:strRef>
              <c:f>COMPARISON!$D$3:$D$4</c:f>
              <c:strCache>
                <c:ptCount val="1"/>
                <c:pt idx="0">
                  <c:v>Belgium</c:v>
                </c:pt>
              </c:strCache>
            </c:strRef>
          </c:tx>
          <c:spPr>
            <a:solidFill>
              <a:schemeClr val="accent3"/>
            </a:solidFill>
            <a:ln>
              <a:noFill/>
            </a:ln>
            <a:effectLst/>
          </c:spPr>
          <c:invertIfNegative val="0"/>
          <c:cat>
            <c:strRef>
              <c:f>COMPARISON!$A$5:$A$8</c:f>
              <c:strCache>
                <c:ptCount val="3"/>
                <c:pt idx="0">
                  <c:v>2003</c:v>
                </c:pt>
                <c:pt idx="1">
                  <c:v>2004</c:v>
                </c:pt>
                <c:pt idx="2">
                  <c:v>2005</c:v>
                </c:pt>
              </c:strCache>
            </c:strRef>
          </c:cat>
          <c:val>
            <c:numRef>
              <c:f>COMPARISON!$D$5:$D$8</c:f>
              <c:numCache>
                <c:formatCode>General</c:formatCode>
                <c:ptCount val="3"/>
                <c:pt idx="0">
                  <c:v>3348.46</c:v>
                </c:pt>
                <c:pt idx="1">
                  <c:v>80024.050000000017</c:v>
                </c:pt>
                <c:pt idx="2">
                  <c:v>25040.11</c:v>
                </c:pt>
              </c:numCache>
            </c:numRef>
          </c:val>
          <c:extLst>
            <c:ext xmlns:c16="http://schemas.microsoft.com/office/drawing/2014/chart" uri="{C3380CC4-5D6E-409C-BE32-E72D297353CC}">
              <c16:uniqueId val="{00000074-458F-4B20-8150-EB5292D2F6BF}"/>
            </c:ext>
          </c:extLst>
        </c:ser>
        <c:ser>
          <c:idx val="3"/>
          <c:order val="3"/>
          <c:tx>
            <c:strRef>
              <c:f>COMPARISON!$E$3:$E$4</c:f>
              <c:strCache>
                <c:ptCount val="1"/>
                <c:pt idx="0">
                  <c:v>Canada</c:v>
                </c:pt>
              </c:strCache>
            </c:strRef>
          </c:tx>
          <c:spPr>
            <a:solidFill>
              <a:schemeClr val="accent4"/>
            </a:solidFill>
            <a:ln>
              <a:noFill/>
            </a:ln>
            <a:effectLst/>
          </c:spPr>
          <c:invertIfNegative val="0"/>
          <c:cat>
            <c:strRef>
              <c:f>COMPARISON!$A$5:$A$8</c:f>
              <c:strCache>
                <c:ptCount val="3"/>
                <c:pt idx="0">
                  <c:v>2003</c:v>
                </c:pt>
                <c:pt idx="1">
                  <c:v>2004</c:v>
                </c:pt>
                <c:pt idx="2">
                  <c:v>2005</c:v>
                </c:pt>
              </c:strCache>
            </c:strRef>
          </c:cat>
          <c:val>
            <c:numRef>
              <c:f>COMPARISON!$E$5:$E$8</c:f>
              <c:numCache>
                <c:formatCode>General</c:formatCode>
                <c:ptCount val="3"/>
                <c:pt idx="0">
                  <c:v>54609.5</c:v>
                </c:pt>
                <c:pt idx="1">
                  <c:v>135776.09</c:v>
                </c:pt>
                <c:pt idx="2">
                  <c:v>33692.97</c:v>
                </c:pt>
              </c:numCache>
            </c:numRef>
          </c:val>
          <c:extLst>
            <c:ext xmlns:c16="http://schemas.microsoft.com/office/drawing/2014/chart" uri="{C3380CC4-5D6E-409C-BE32-E72D297353CC}">
              <c16:uniqueId val="{00000075-458F-4B20-8150-EB5292D2F6BF}"/>
            </c:ext>
          </c:extLst>
        </c:ser>
        <c:ser>
          <c:idx val="4"/>
          <c:order val="4"/>
          <c:tx>
            <c:strRef>
              <c:f>COMPARISON!$F$3:$F$4</c:f>
              <c:strCache>
                <c:ptCount val="1"/>
                <c:pt idx="0">
                  <c:v>Denmark</c:v>
                </c:pt>
              </c:strCache>
            </c:strRef>
          </c:tx>
          <c:spPr>
            <a:solidFill>
              <a:schemeClr val="accent5"/>
            </a:solidFill>
            <a:ln>
              <a:noFill/>
            </a:ln>
            <a:effectLst/>
          </c:spPr>
          <c:invertIfNegative val="0"/>
          <c:cat>
            <c:strRef>
              <c:f>COMPARISON!$A$5:$A$8</c:f>
              <c:strCache>
                <c:ptCount val="3"/>
                <c:pt idx="0">
                  <c:v>2003</c:v>
                </c:pt>
                <c:pt idx="1">
                  <c:v>2004</c:v>
                </c:pt>
                <c:pt idx="2">
                  <c:v>2005</c:v>
                </c:pt>
              </c:strCache>
            </c:strRef>
          </c:cat>
          <c:val>
            <c:numRef>
              <c:f>COMPARISON!$F$5:$F$8</c:f>
              <c:numCache>
                <c:formatCode>General</c:formatCode>
                <c:ptCount val="3"/>
                <c:pt idx="0">
                  <c:v>99192.720000000016</c:v>
                </c:pt>
                <c:pt idx="1">
                  <c:v>120431.56</c:v>
                </c:pt>
                <c:pt idx="2">
                  <c:v>26012.870000000003</c:v>
                </c:pt>
              </c:numCache>
            </c:numRef>
          </c:val>
          <c:extLst>
            <c:ext xmlns:c16="http://schemas.microsoft.com/office/drawing/2014/chart" uri="{C3380CC4-5D6E-409C-BE32-E72D297353CC}">
              <c16:uniqueId val="{00000076-458F-4B20-8150-EB5292D2F6BF}"/>
            </c:ext>
          </c:extLst>
        </c:ser>
        <c:ser>
          <c:idx val="5"/>
          <c:order val="5"/>
          <c:tx>
            <c:strRef>
              <c:f>COMPARISON!$G$3:$G$4</c:f>
              <c:strCache>
                <c:ptCount val="1"/>
                <c:pt idx="0">
                  <c:v>Finland</c:v>
                </c:pt>
              </c:strCache>
            </c:strRef>
          </c:tx>
          <c:spPr>
            <a:solidFill>
              <a:schemeClr val="accent6"/>
            </a:solidFill>
            <a:ln>
              <a:noFill/>
            </a:ln>
            <a:effectLst/>
          </c:spPr>
          <c:invertIfNegative val="0"/>
          <c:cat>
            <c:strRef>
              <c:f>COMPARISON!$A$5:$A$8</c:f>
              <c:strCache>
                <c:ptCount val="3"/>
                <c:pt idx="0">
                  <c:v>2003</c:v>
                </c:pt>
                <c:pt idx="1">
                  <c:v>2004</c:v>
                </c:pt>
                <c:pt idx="2">
                  <c:v>2005</c:v>
                </c:pt>
              </c:strCache>
            </c:strRef>
          </c:cat>
          <c:val>
            <c:numRef>
              <c:f>COMPARISON!$G$5:$G$8</c:f>
              <c:numCache>
                <c:formatCode>General</c:formatCode>
                <c:ptCount val="3"/>
                <c:pt idx="0">
                  <c:v>111154.51</c:v>
                </c:pt>
                <c:pt idx="1">
                  <c:v>91575.689999999988</c:v>
                </c:pt>
                <c:pt idx="2">
                  <c:v>126851.70999999998</c:v>
                </c:pt>
              </c:numCache>
            </c:numRef>
          </c:val>
          <c:extLst>
            <c:ext xmlns:c16="http://schemas.microsoft.com/office/drawing/2014/chart" uri="{C3380CC4-5D6E-409C-BE32-E72D297353CC}">
              <c16:uniqueId val="{00000077-458F-4B20-8150-EB5292D2F6BF}"/>
            </c:ext>
          </c:extLst>
        </c:ser>
        <c:ser>
          <c:idx val="6"/>
          <c:order val="6"/>
          <c:tx>
            <c:strRef>
              <c:f>COMPARISON!$H$3:$H$4</c:f>
              <c:strCache>
                <c:ptCount val="1"/>
                <c:pt idx="0">
                  <c:v>France</c:v>
                </c:pt>
              </c:strCache>
            </c:strRef>
          </c:tx>
          <c:spPr>
            <a:solidFill>
              <a:schemeClr val="accent1">
                <a:lumMod val="60000"/>
              </a:schemeClr>
            </a:solidFill>
            <a:ln>
              <a:noFill/>
            </a:ln>
            <a:effectLst/>
          </c:spPr>
          <c:invertIfNegative val="0"/>
          <c:cat>
            <c:strRef>
              <c:f>COMPARISON!$A$5:$A$8</c:f>
              <c:strCache>
                <c:ptCount val="3"/>
                <c:pt idx="0">
                  <c:v>2003</c:v>
                </c:pt>
                <c:pt idx="1">
                  <c:v>2004</c:v>
                </c:pt>
                <c:pt idx="2">
                  <c:v>2005</c:v>
                </c:pt>
              </c:strCache>
            </c:strRef>
          </c:cat>
          <c:val>
            <c:numRef>
              <c:f>COMPARISON!$H$5:$H$8</c:f>
              <c:numCache>
                <c:formatCode>General</c:formatCode>
                <c:ptCount val="3"/>
                <c:pt idx="0">
                  <c:v>312761.42</c:v>
                </c:pt>
                <c:pt idx="1">
                  <c:v>555198.70000000007</c:v>
                </c:pt>
                <c:pt idx="2">
                  <c:v>242956.4</c:v>
                </c:pt>
              </c:numCache>
            </c:numRef>
          </c:val>
          <c:extLst>
            <c:ext xmlns:c16="http://schemas.microsoft.com/office/drawing/2014/chart" uri="{C3380CC4-5D6E-409C-BE32-E72D297353CC}">
              <c16:uniqueId val="{00000078-458F-4B20-8150-EB5292D2F6BF}"/>
            </c:ext>
          </c:extLst>
        </c:ser>
        <c:ser>
          <c:idx val="7"/>
          <c:order val="7"/>
          <c:tx>
            <c:strRef>
              <c:f>COMPARISON!$I$3:$I$4</c:f>
              <c:strCache>
                <c:ptCount val="1"/>
                <c:pt idx="0">
                  <c:v>Germany</c:v>
                </c:pt>
              </c:strCache>
            </c:strRef>
          </c:tx>
          <c:spPr>
            <a:solidFill>
              <a:schemeClr val="accent2">
                <a:lumMod val="60000"/>
              </a:schemeClr>
            </a:solidFill>
            <a:ln>
              <a:noFill/>
            </a:ln>
            <a:effectLst/>
          </c:spPr>
          <c:invertIfNegative val="0"/>
          <c:cat>
            <c:strRef>
              <c:f>COMPARISON!$A$5:$A$8</c:f>
              <c:strCache>
                <c:ptCount val="3"/>
                <c:pt idx="0">
                  <c:v>2003</c:v>
                </c:pt>
                <c:pt idx="1">
                  <c:v>2004</c:v>
                </c:pt>
                <c:pt idx="2">
                  <c:v>2005</c:v>
                </c:pt>
              </c:strCache>
            </c:strRef>
          </c:cat>
          <c:val>
            <c:numRef>
              <c:f>COMPARISON!$I$5:$I$8</c:f>
              <c:numCache>
                <c:formatCode>General</c:formatCode>
                <c:ptCount val="3"/>
                <c:pt idx="0">
                  <c:v>70053.31</c:v>
                </c:pt>
                <c:pt idx="1">
                  <c:v>150418.78</c:v>
                </c:pt>
              </c:numCache>
            </c:numRef>
          </c:val>
          <c:extLst>
            <c:ext xmlns:c16="http://schemas.microsoft.com/office/drawing/2014/chart" uri="{C3380CC4-5D6E-409C-BE32-E72D297353CC}">
              <c16:uniqueId val="{00000079-458F-4B20-8150-EB5292D2F6BF}"/>
            </c:ext>
          </c:extLst>
        </c:ser>
        <c:ser>
          <c:idx val="8"/>
          <c:order val="8"/>
          <c:tx>
            <c:strRef>
              <c:f>COMPARISON!$J$3:$J$4</c:f>
              <c:strCache>
                <c:ptCount val="1"/>
                <c:pt idx="0">
                  <c:v>Ireland</c:v>
                </c:pt>
              </c:strCache>
            </c:strRef>
          </c:tx>
          <c:spPr>
            <a:solidFill>
              <a:schemeClr val="accent3">
                <a:lumMod val="60000"/>
              </a:schemeClr>
            </a:solidFill>
            <a:ln>
              <a:noFill/>
            </a:ln>
            <a:effectLst/>
          </c:spPr>
          <c:invertIfNegative val="0"/>
          <c:cat>
            <c:strRef>
              <c:f>COMPARISON!$A$5:$A$8</c:f>
              <c:strCache>
                <c:ptCount val="3"/>
                <c:pt idx="0">
                  <c:v>2003</c:v>
                </c:pt>
                <c:pt idx="1">
                  <c:v>2004</c:v>
                </c:pt>
                <c:pt idx="2">
                  <c:v>2005</c:v>
                </c:pt>
              </c:strCache>
            </c:strRef>
          </c:cat>
          <c:val>
            <c:numRef>
              <c:f>COMPARISON!$J$5:$J$8</c:f>
              <c:numCache>
                <c:formatCode>General</c:formatCode>
                <c:ptCount val="3"/>
                <c:pt idx="1">
                  <c:v>57756.43</c:v>
                </c:pt>
              </c:numCache>
            </c:numRef>
          </c:val>
          <c:extLst>
            <c:ext xmlns:c16="http://schemas.microsoft.com/office/drawing/2014/chart" uri="{C3380CC4-5D6E-409C-BE32-E72D297353CC}">
              <c16:uniqueId val="{0000007A-458F-4B20-8150-EB5292D2F6BF}"/>
            </c:ext>
          </c:extLst>
        </c:ser>
        <c:ser>
          <c:idx val="9"/>
          <c:order val="9"/>
          <c:tx>
            <c:strRef>
              <c:f>COMPARISON!$K$3:$K$4</c:f>
              <c:strCache>
                <c:ptCount val="1"/>
                <c:pt idx="0">
                  <c:v>Italy</c:v>
                </c:pt>
              </c:strCache>
            </c:strRef>
          </c:tx>
          <c:spPr>
            <a:solidFill>
              <a:schemeClr val="accent4">
                <a:lumMod val="60000"/>
              </a:schemeClr>
            </a:solidFill>
            <a:ln>
              <a:noFill/>
            </a:ln>
            <a:effectLst/>
          </c:spPr>
          <c:invertIfNegative val="0"/>
          <c:cat>
            <c:strRef>
              <c:f>COMPARISON!$A$5:$A$8</c:f>
              <c:strCache>
                <c:ptCount val="3"/>
                <c:pt idx="0">
                  <c:v>2003</c:v>
                </c:pt>
                <c:pt idx="1">
                  <c:v>2004</c:v>
                </c:pt>
                <c:pt idx="2">
                  <c:v>2005</c:v>
                </c:pt>
              </c:strCache>
            </c:strRef>
          </c:cat>
          <c:val>
            <c:numRef>
              <c:f>COMPARISON!$K$5:$K$8</c:f>
              <c:numCache>
                <c:formatCode>General</c:formatCode>
                <c:ptCount val="3"/>
                <c:pt idx="0">
                  <c:v>140928.77000000005</c:v>
                </c:pt>
                <c:pt idx="1">
                  <c:v>192235.6</c:v>
                </c:pt>
                <c:pt idx="2">
                  <c:v>41509.94</c:v>
                </c:pt>
              </c:numCache>
            </c:numRef>
          </c:val>
          <c:extLst>
            <c:ext xmlns:c16="http://schemas.microsoft.com/office/drawing/2014/chart" uri="{C3380CC4-5D6E-409C-BE32-E72D297353CC}">
              <c16:uniqueId val="{0000007B-458F-4B20-8150-EB5292D2F6BF}"/>
            </c:ext>
          </c:extLst>
        </c:ser>
        <c:ser>
          <c:idx val="10"/>
          <c:order val="10"/>
          <c:tx>
            <c:strRef>
              <c:f>COMPARISON!$L$3:$L$4</c:f>
              <c:strCache>
                <c:ptCount val="1"/>
                <c:pt idx="0">
                  <c:v>Japan</c:v>
                </c:pt>
              </c:strCache>
            </c:strRef>
          </c:tx>
          <c:spPr>
            <a:solidFill>
              <a:schemeClr val="accent5">
                <a:lumMod val="60000"/>
              </a:schemeClr>
            </a:solidFill>
            <a:ln>
              <a:noFill/>
            </a:ln>
            <a:effectLst/>
          </c:spPr>
          <c:invertIfNegative val="0"/>
          <c:cat>
            <c:strRef>
              <c:f>COMPARISON!$A$5:$A$8</c:f>
              <c:strCache>
                <c:ptCount val="3"/>
                <c:pt idx="0">
                  <c:v>2003</c:v>
                </c:pt>
                <c:pt idx="1">
                  <c:v>2004</c:v>
                </c:pt>
                <c:pt idx="2">
                  <c:v>2005</c:v>
                </c:pt>
              </c:strCache>
            </c:strRef>
          </c:cat>
          <c:val>
            <c:numRef>
              <c:f>COMPARISON!$L$5:$L$8</c:f>
              <c:numCache>
                <c:formatCode>General</c:formatCode>
                <c:ptCount val="3"/>
                <c:pt idx="1">
                  <c:v>149422.46999999997</c:v>
                </c:pt>
                <c:pt idx="2">
                  <c:v>38745.339999999997</c:v>
                </c:pt>
              </c:numCache>
            </c:numRef>
          </c:val>
          <c:extLst>
            <c:ext xmlns:c16="http://schemas.microsoft.com/office/drawing/2014/chart" uri="{C3380CC4-5D6E-409C-BE32-E72D297353CC}">
              <c16:uniqueId val="{0000007C-458F-4B20-8150-EB5292D2F6BF}"/>
            </c:ext>
          </c:extLst>
        </c:ser>
        <c:ser>
          <c:idx val="11"/>
          <c:order val="11"/>
          <c:tx>
            <c:strRef>
              <c:f>COMPARISON!$M$3:$M$4</c:f>
              <c:strCache>
                <c:ptCount val="1"/>
                <c:pt idx="0">
                  <c:v>Norway</c:v>
                </c:pt>
              </c:strCache>
            </c:strRef>
          </c:tx>
          <c:spPr>
            <a:solidFill>
              <a:schemeClr val="accent6">
                <a:lumMod val="60000"/>
              </a:schemeClr>
            </a:solidFill>
            <a:ln>
              <a:noFill/>
            </a:ln>
            <a:effectLst/>
          </c:spPr>
          <c:invertIfNegative val="0"/>
          <c:cat>
            <c:strRef>
              <c:f>COMPARISON!$A$5:$A$8</c:f>
              <c:strCache>
                <c:ptCount val="3"/>
                <c:pt idx="0">
                  <c:v>2003</c:v>
                </c:pt>
                <c:pt idx="1">
                  <c:v>2004</c:v>
                </c:pt>
                <c:pt idx="2">
                  <c:v>2005</c:v>
                </c:pt>
              </c:strCache>
            </c:strRef>
          </c:cat>
          <c:val>
            <c:numRef>
              <c:f>COMPARISON!$M$5:$M$8</c:f>
              <c:numCache>
                <c:formatCode>General</c:formatCode>
                <c:ptCount val="3"/>
                <c:pt idx="0">
                  <c:v>196532.60000000006</c:v>
                </c:pt>
                <c:pt idx="1">
                  <c:v>110931.09999999999</c:v>
                </c:pt>
              </c:numCache>
            </c:numRef>
          </c:val>
          <c:extLst>
            <c:ext xmlns:c16="http://schemas.microsoft.com/office/drawing/2014/chart" uri="{C3380CC4-5D6E-409C-BE32-E72D297353CC}">
              <c16:uniqueId val="{0000007D-458F-4B20-8150-EB5292D2F6BF}"/>
            </c:ext>
          </c:extLst>
        </c:ser>
        <c:ser>
          <c:idx val="12"/>
          <c:order val="12"/>
          <c:tx>
            <c:strRef>
              <c:f>COMPARISON!$N$3:$N$4</c:f>
              <c:strCache>
                <c:ptCount val="1"/>
                <c:pt idx="0">
                  <c:v>Philippines</c:v>
                </c:pt>
              </c:strCache>
            </c:strRef>
          </c:tx>
          <c:spPr>
            <a:solidFill>
              <a:schemeClr val="accent1">
                <a:lumMod val="80000"/>
                <a:lumOff val="20000"/>
              </a:schemeClr>
            </a:solidFill>
            <a:ln>
              <a:noFill/>
            </a:ln>
            <a:effectLst/>
          </c:spPr>
          <c:invertIfNegative val="0"/>
          <c:cat>
            <c:strRef>
              <c:f>COMPARISON!$A$5:$A$8</c:f>
              <c:strCache>
                <c:ptCount val="3"/>
                <c:pt idx="0">
                  <c:v>2003</c:v>
                </c:pt>
                <c:pt idx="1">
                  <c:v>2004</c:v>
                </c:pt>
                <c:pt idx="2">
                  <c:v>2005</c:v>
                </c:pt>
              </c:strCache>
            </c:strRef>
          </c:cat>
          <c:val>
            <c:numRef>
              <c:f>COMPARISON!$N$5:$N$8</c:f>
              <c:numCache>
                <c:formatCode>General</c:formatCode>
                <c:ptCount val="3"/>
                <c:pt idx="0">
                  <c:v>78086.98000000001</c:v>
                </c:pt>
                <c:pt idx="1">
                  <c:v>15928.75</c:v>
                </c:pt>
              </c:numCache>
            </c:numRef>
          </c:val>
          <c:extLst>
            <c:ext xmlns:c16="http://schemas.microsoft.com/office/drawing/2014/chart" uri="{C3380CC4-5D6E-409C-BE32-E72D297353CC}">
              <c16:uniqueId val="{0000007E-458F-4B20-8150-EB5292D2F6BF}"/>
            </c:ext>
          </c:extLst>
        </c:ser>
        <c:ser>
          <c:idx val="13"/>
          <c:order val="13"/>
          <c:tx>
            <c:strRef>
              <c:f>COMPARISON!$O$3:$O$4</c:f>
              <c:strCache>
                <c:ptCount val="1"/>
                <c:pt idx="0">
                  <c:v>Singapore</c:v>
                </c:pt>
              </c:strCache>
            </c:strRef>
          </c:tx>
          <c:spPr>
            <a:solidFill>
              <a:schemeClr val="accent2">
                <a:lumMod val="80000"/>
                <a:lumOff val="20000"/>
              </a:schemeClr>
            </a:solidFill>
            <a:ln>
              <a:noFill/>
            </a:ln>
            <a:effectLst/>
          </c:spPr>
          <c:invertIfNegative val="0"/>
          <c:cat>
            <c:strRef>
              <c:f>COMPARISON!$A$5:$A$8</c:f>
              <c:strCache>
                <c:ptCount val="3"/>
                <c:pt idx="0">
                  <c:v>2003</c:v>
                </c:pt>
                <c:pt idx="1">
                  <c:v>2004</c:v>
                </c:pt>
                <c:pt idx="2">
                  <c:v>2005</c:v>
                </c:pt>
              </c:strCache>
            </c:strRef>
          </c:cat>
          <c:val>
            <c:numRef>
              <c:f>COMPARISON!$O$5:$O$8</c:f>
              <c:numCache>
                <c:formatCode>General</c:formatCode>
                <c:ptCount val="3"/>
                <c:pt idx="0">
                  <c:v>165686.20000000007</c:v>
                </c:pt>
                <c:pt idx="1">
                  <c:v>116039.03000000001</c:v>
                </c:pt>
                <c:pt idx="2">
                  <c:v>6763.18</c:v>
                </c:pt>
              </c:numCache>
            </c:numRef>
          </c:val>
          <c:extLst>
            <c:ext xmlns:c16="http://schemas.microsoft.com/office/drawing/2014/chart" uri="{C3380CC4-5D6E-409C-BE32-E72D297353CC}">
              <c16:uniqueId val="{0000007F-458F-4B20-8150-EB5292D2F6BF}"/>
            </c:ext>
          </c:extLst>
        </c:ser>
        <c:ser>
          <c:idx val="14"/>
          <c:order val="14"/>
          <c:tx>
            <c:strRef>
              <c:f>COMPARISON!$P$3:$P$4</c:f>
              <c:strCache>
                <c:ptCount val="1"/>
                <c:pt idx="0">
                  <c:v>Spain</c:v>
                </c:pt>
              </c:strCache>
            </c:strRef>
          </c:tx>
          <c:spPr>
            <a:solidFill>
              <a:schemeClr val="accent3">
                <a:lumMod val="80000"/>
                <a:lumOff val="20000"/>
              </a:schemeClr>
            </a:solidFill>
            <a:ln>
              <a:noFill/>
            </a:ln>
            <a:effectLst/>
          </c:spPr>
          <c:invertIfNegative val="0"/>
          <c:cat>
            <c:strRef>
              <c:f>COMPARISON!$A$5:$A$8</c:f>
              <c:strCache>
                <c:ptCount val="3"/>
                <c:pt idx="0">
                  <c:v>2003</c:v>
                </c:pt>
                <c:pt idx="1">
                  <c:v>2004</c:v>
                </c:pt>
                <c:pt idx="2">
                  <c:v>2005</c:v>
                </c:pt>
              </c:strCache>
            </c:strRef>
          </c:cat>
          <c:val>
            <c:numRef>
              <c:f>COMPARISON!$P$5:$P$8</c:f>
              <c:numCache>
                <c:formatCode>General</c:formatCode>
                <c:ptCount val="3"/>
                <c:pt idx="0">
                  <c:v>405343.3899999999</c:v>
                </c:pt>
                <c:pt idx="1">
                  <c:v>483545.35999999993</c:v>
                </c:pt>
                <c:pt idx="2">
                  <c:v>326798.17000000004</c:v>
                </c:pt>
              </c:numCache>
            </c:numRef>
          </c:val>
          <c:extLst>
            <c:ext xmlns:c16="http://schemas.microsoft.com/office/drawing/2014/chart" uri="{C3380CC4-5D6E-409C-BE32-E72D297353CC}">
              <c16:uniqueId val="{00000080-458F-4B20-8150-EB5292D2F6BF}"/>
            </c:ext>
          </c:extLst>
        </c:ser>
        <c:ser>
          <c:idx val="15"/>
          <c:order val="15"/>
          <c:tx>
            <c:strRef>
              <c:f>COMPARISON!$Q$3:$Q$4</c:f>
              <c:strCache>
                <c:ptCount val="1"/>
                <c:pt idx="0">
                  <c:v>Sweden</c:v>
                </c:pt>
              </c:strCache>
            </c:strRef>
          </c:tx>
          <c:spPr>
            <a:solidFill>
              <a:schemeClr val="accent4">
                <a:lumMod val="80000"/>
                <a:lumOff val="20000"/>
              </a:schemeClr>
            </a:solidFill>
            <a:ln>
              <a:noFill/>
            </a:ln>
            <a:effectLst/>
          </c:spPr>
          <c:invertIfNegative val="0"/>
          <c:cat>
            <c:strRef>
              <c:f>COMPARISON!$A$5:$A$8</c:f>
              <c:strCache>
                <c:ptCount val="3"/>
                <c:pt idx="0">
                  <c:v>2003</c:v>
                </c:pt>
                <c:pt idx="1">
                  <c:v>2004</c:v>
                </c:pt>
                <c:pt idx="2">
                  <c:v>2005</c:v>
                </c:pt>
              </c:strCache>
            </c:strRef>
          </c:cat>
          <c:val>
            <c:numRef>
              <c:f>COMPARISON!$Q$5:$Q$8</c:f>
              <c:numCache>
                <c:formatCode>General</c:formatCode>
                <c:ptCount val="3"/>
                <c:pt idx="0">
                  <c:v>58459.92</c:v>
                </c:pt>
                <c:pt idx="1">
                  <c:v>119947.56999999999</c:v>
                </c:pt>
                <c:pt idx="2">
                  <c:v>31606.720000000001</c:v>
                </c:pt>
              </c:numCache>
            </c:numRef>
          </c:val>
          <c:extLst>
            <c:ext xmlns:c16="http://schemas.microsoft.com/office/drawing/2014/chart" uri="{C3380CC4-5D6E-409C-BE32-E72D297353CC}">
              <c16:uniqueId val="{00000081-458F-4B20-8150-EB5292D2F6BF}"/>
            </c:ext>
          </c:extLst>
        </c:ser>
        <c:ser>
          <c:idx val="16"/>
          <c:order val="16"/>
          <c:tx>
            <c:strRef>
              <c:f>COMPARISON!$R$3:$R$4</c:f>
              <c:strCache>
                <c:ptCount val="1"/>
                <c:pt idx="0">
                  <c:v>Switzerland</c:v>
                </c:pt>
              </c:strCache>
            </c:strRef>
          </c:tx>
          <c:spPr>
            <a:solidFill>
              <a:schemeClr val="accent5">
                <a:lumMod val="80000"/>
                <a:lumOff val="20000"/>
              </a:schemeClr>
            </a:solidFill>
            <a:ln>
              <a:noFill/>
            </a:ln>
            <a:effectLst/>
          </c:spPr>
          <c:invertIfNegative val="0"/>
          <c:cat>
            <c:strRef>
              <c:f>COMPARISON!$A$5:$A$8</c:f>
              <c:strCache>
                <c:ptCount val="3"/>
                <c:pt idx="0">
                  <c:v>2003</c:v>
                </c:pt>
                <c:pt idx="1">
                  <c:v>2004</c:v>
                </c:pt>
                <c:pt idx="2">
                  <c:v>2005</c:v>
                </c:pt>
              </c:strCache>
            </c:strRef>
          </c:cat>
          <c:val>
            <c:numRef>
              <c:f>COMPARISON!$R$5:$R$8</c:f>
              <c:numCache>
                <c:formatCode>General</c:formatCode>
                <c:ptCount val="3"/>
                <c:pt idx="1">
                  <c:v>117713.55999999998</c:v>
                </c:pt>
              </c:numCache>
            </c:numRef>
          </c:val>
          <c:extLst>
            <c:ext xmlns:c16="http://schemas.microsoft.com/office/drawing/2014/chart" uri="{C3380CC4-5D6E-409C-BE32-E72D297353CC}">
              <c16:uniqueId val="{00000082-458F-4B20-8150-EB5292D2F6BF}"/>
            </c:ext>
          </c:extLst>
        </c:ser>
        <c:ser>
          <c:idx val="17"/>
          <c:order val="17"/>
          <c:tx>
            <c:strRef>
              <c:f>COMPARISON!$S$3:$S$4</c:f>
              <c:strCache>
                <c:ptCount val="1"/>
                <c:pt idx="0">
                  <c:v>UK</c:v>
                </c:pt>
              </c:strCache>
            </c:strRef>
          </c:tx>
          <c:spPr>
            <a:solidFill>
              <a:schemeClr val="accent6">
                <a:lumMod val="80000"/>
                <a:lumOff val="20000"/>
              </a:schemeClr>
            </a:solidFill>
            <a:ln>
              <a:noFill/>
            </a:ln>
            <a:effectLst/>
          </c:spPr>
          <c:invertIfNegative val="0"/>
          <c:cat>
            <c:strRef>
              <c:f>COMPARISON!$A$5:$A$8</c:f>
              <c:strCache>
                <c:ptCount val="3"/>
                <c:pt idx="0">
                  <c:v>2003</c:v>
                </c:pt>
                <c:pt idx="1">
                  <c:v>2004</c:v>
                </c:pt>
                <c:pt idx="2">
                  <c:v>2005</c:v>
                </c:pt>
              </c:strCache>
            </c:strRef>
          </c:cat>
          <c:val>
            <c:numRef>
              <c:f>COMPARISON!$S$5:$S$8</c:f>
              <c:numCache>
                <c:formatCode>General</c:formatCode>
                <c:ptCount val="3"/>
                <c:pt idx="0">
                  <c:v>180421.55</c:v>
                </c:pt>
                <c:pt idx="1">
                  <c:v>257656.09999999998</c:v>
                </c:pt>
                <c:pt idx="2">
                  <c:v>40802.810000000005</c:v>
                </c:pt>
              </c:numCache>
            </c:numRef>
          </c:val>
          <c:extLst>
            <c:ext xmlns:c16="http://schemas.microsoft.com/office/drawing/2014/chart" uri="{C3380CC4-5D6E-409C-BE32-E72D297353CC}">
              <c16:uniqueId val="{00000083-458F-4B20-8150-EB5292D2F6BF}"/>
            </c:ext>
          </c:extLst>
        </c:ser>
        <c:ser>
          <c:idx val="18"/>
          <c:order val="18"/>
          <c:tx>
            <c:strRef>
              <c:f>COMPARISON!$T$3:$T$4</c:f>
              <c:strCache>
                <c:ptCount val="1"/>
                <c:pt idx="0">
                  <c:v>USA</c:v>
                </c:pt>
              </c:strCache>
            </c:strRef>
          </c:tx>
          <c:spPr>
            <a:solidFill>
              <a:schemeClr val="accent1">
                <a:lumMod val="80000"/>
              </a:schemeClr>
            </a:solidFill>
            <a:ln>
              <a:noFill/>
            </a:ln>
            <a:effectLst/>
          </c:spPr>
          <c:invertIfNegative val="0"/>
          <c:cat>
            <c:strRef>
              <c:f>COMPARISON!$A$5:$A$8</c:f>
              <c:strCache>
                <c:ptCount val="3"/>
                <c:pt idx="0">
                  <c:v>2003</c:v>
                </c:pt>
                <c:pt idx="1">
                  <c:v>2004</c:v>
                </c:pt>
                <c:pt idx="2">
                  <c:v>2005</c:v>
                </c:pt>
              </c:strCache>
            </c:strRef>
          </c:cat>
          <c:val>
            <c:numRef>
              <c:f>COMPARISON!$T$5:$T$8</c:f>
              <c:numCache>
                <c:formatCode>General</c:formatCode>
                <c:ptCount val="3"/>
                <c:pt idx="0">
                  <c:v>1305147.8799999997</c:v>
                </c:pt>
                <c:pt idx="1">
                  <c:v>1685470.689999999</c:v>
                </c:pt>
                <c:pt idx="2">
                  <c:v>637364.26000000013</c:v>
                </c:pt>
              </c:numCache>
            </c:numRef>
          </c:val>
          <c:extLst>
            <c:ext xmlns:c16="http://schemas.microsoft.com/office/drawing/2014/chart" uri="{C3380CC4-5D6E-409C-BE32-E72D297353CC}">
              <c16:uniqueId val="{00000084-458F-4B20-8150-EB5292D2F6BF}"/>
            </c:ext>
          </c:extLst>
        </c:ser>
        <c:dLbls>
          <c:showLegendKey val="0"/>
          <c:showVal val="0"/>
          <c:showCatName val="0"/>
          <c:showSerName val="0"/>
          <c:showPercent val="0"/>
          <c:showBubbleSize val="0"/>
        </c:dLbls>
        <c:gapWidth val="219"/>
        <c:overlap val="-27"/>
        <c:axId val="396853808"/>
        <c:axId val="145491344"/>
      </c:barChart>
      <c:catAx>
        <c:axId val="396853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491344"/>
        <c:crosses val="autoZero"/>
        <c:auto val="1"/>
        <c:lblAlgn val="ctr"/>
        <c:lblOffset val="100"/>
        <c:noMultiLvlLbl val="0"/>
      </c:catAx>
      <c:valAx>
        <c:axId val="145491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853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3</xdr:col>
      <xdr:colOff>47626</xdr:colOff>
      <xdr:row>1</xdr:row>
      <xdr:rowOff>104775</xdr:rowOff>
    </xdr:from>
    <xdr:to>
      <xdr:col>15</xdr:col>
      <xdr:colOff>476250</xdr:colOff>
      <xdr:row>25</xdr:row>
      <xdr:rowOff>57150</xdr:rowOff>
    </xdr:to>
    <xdr:graphicFrame macro="">
      <xdr:nvGraphicFramePr>
        <xdr:cNvPr id="2" name="Chart 1">
          <a:extLst>
            <a:ext uri="{FF2B5EF4-FFF2-40B4-BE49-F238E27FC236}">
              <a16:creationId xmlns:a16="http://schemas.microsoft.com/office/drawing/2014/main" id="{6B54FE03-4037-90A1-FFE2-F41DEBC9DC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38101</xdr:colOff>
      <xdr:row>2</xdr:row>
      <xdr:rowOff>9525</xdr:rowOff>
    </xdr:from>
    <xdr:to>
      <xdr:col>18</xdr:col>
      <xdr:colOff>552451</xdr:colOff>
      <xdr:row>25</xdr:row>
      <xdr:rowOff>85725</xdr:rowOff>
    </xdr:to>
    <xdr:graphicFrame macro="">
      <xdr:nvGraphicFramePr>
        <xdr:cNvPr id="2" name="Chart 1">
          <a:extLst>
            <a:ext uri="{FF2B5EF4-FFF2-40B4-BE49-F238E27FC236}">
              <a16:creationId xmlns:a16="http://schemas.microsoft.com/office/drawing/2014/main" id="{7C042E8F-C5F2-D350-7CAE-0E7E9C74E7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781050</xdr:colOff>
      <xdr:row>8</xdr:row>
      <xdr:rowOff>176211</xdr:rowOff>
    </xdr:from>
    <xdr:to>
      <xdr:col>10</xdr:col>
      <xdr:colOff>552450</xdr:colOff>
      <xdr:row>31</xdr:row>
      <xdr:rowOff>28575</xdr:rowOff>
    </xdr:to>
    <xdr:graphicFrame macro="">
      <xdr:nvGraphicFramePr>
        <xdr:cNvPr id="2" name="Chart 1">
          <a:extLst>
            <a:ext uri="{FF2B5EF4-FFF2-40B4-BE49-F238E27FC236}">
              <a16:creationId xmlns:a16="http://schemas.microsoft.com/office/drawing/2014/main" id="{7A6EA2B1-A6CA-D0BB-5004-775C3E2860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647701</xdr:colOff>
      <xdr:row>2</xdr:row>
      <xdr:rowOff>76199</xdr:rowOff>
    </xdr:from>
    <xdr:to>
      <xdr:col>15</xdr:col>
      <xdr:colOff>514350</xdr:colOff>
      <xdr:row>24</xdr:row>
      <xdr:rowOff>180974</xdr:rowOff>
    </xdr:to>
    <xdr:graphicFrame macro="">
      <xdr:nvGraphicFramePr>
        <xdr:cNvPr id="2" name="Chart 1">
          <a:extLst>
            <a:ext uri="{FF2B5EF4-FFF2-40B4-BE49-F238E27FC236}">
              <a16:creationId xmlns:a16="http://schemas.microsoft.com/office/drawing/2014/main" id="{6CB6AE35-E379-0466-6CF9-ECB842EA00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1009650</xdr:colOff>
      <xdr:row>17</xdr:row>
      <xdr:rowOff>28574</xdr:rowOff>
    </xdr:from>
    <xdr:to>
      <xdr:col>4</xdr:col>
      <xdr:colOff>323850</xdr:colOff>
      <xdr:row>33</xdr:row>
      <xdr:rowOff>47625</xdr:rowOff>
    </xdr:to>
    <xdr:graphicFrame macro="">
      <xdr:nvGraphicFramePr>
        <xdr:cNvPr id="2" name="Chart 1">
          <a:extLst>
            <a:ext uri="{FF2B5EF4-FFF2-40B4-BE49-F238E27FC236}">
              <a16:creationId xmlns:a16="http://schemas.microsoft.com/office/drawing/2014/main" id="{FAB817DE-59BE-E7AC-E69C-154EACBAA3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314325</xdr:colOff>
      <xdr:row>2</xdr:row>
      <xdr:rowOff>0</xdr:rowOff>
    </xdr:from>
    <xdr:to>
      <xdr:col>18</xdr:col>
      <xdr:colOff>400050</xdr:colOff>
      <xdr:row>25</xdr:row>
      <xdr:rowOff>95250</xdr:rowOff>
    </xdr:to>
    <xdr:graphicFrame macro="">
      <xdr:nvGraphicFramePr>
        <xdr:cNvPr id="2" name="Chart 1">
          <a:extLst>
            <a:ext uri="{FF2B5EF4-FFF2-40B4-BE49-F238E27FC236}">
              <a16:creationId xmlns:a16="http://schemas.microsoft.com/office/drawing/2014/main" id="{2A9B6642-7BE9-A84C-DDFE-4A7140F45F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238125</xdr:colOff>
      <xdr:row>3</xdr:row>
      <xdr:rowOff>47625</xdr:rowOff>
    </xdr:from>
    <xdr:to>
      <xdr:col>14</xdr:col>
      <xdr:colOff>581025</xdr:colOff>
      <xdr:row>24</xdr:row>
      <xdr:rowOff>47625</xdr:rowOff>
    </xdr:to>
    <xdr:graphicFrame macro="">
      <xdr:nvGraphicFramePr>
        <xdr:cNvPr id="2" name="Chart 1">
          <a:extLst>
            <a:ext uri="{FF2B5EF4-FFF2-40B4-BE49-F238E27FC236}">
              <a16:creationId xmlns:a16="http://schemas.microsoft.com/office/drawing/2014/main" id="{ED2A43AB-D8DA-3946-6C7E-ED42BE0CBA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285750</xdr:colOff>
      <xdr:row>9</xdr:row>
      <xdr:rowOff>71437</xdr:rowOff>
    </xdr:from>
    <xdr:to>
      <xdr:col>14</xdr:col>
      <xdr:colOff>19050</xdr:colOff>
      <xdr:row>28</xdr:row>
      <xdr:rowOff>85725</xdr:rowOff>
    </xdr:to>
    <xdr:graphicFrame macro="">
      <xdr:nvGraphicFramePr>
        <xdr:cNvPr id="3" name="Chart 2">
          <a:extLst>
            <a:ext uri="{FF2B5EF4-FFF2-40B4-BE49-F238E27FC236}">
              <a16:creationId xmlns:a16="http://schemas.microsoft.com/office/drawing/2014/main" id="{879242B1-FE5F-8702-446E-0CA206786C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95249</xdr:colOff>
      <xdr:row>3</xdr:row>
      <xdr:rowOff>114300</xdr:rowOff>
    </xdr:from>
    <xdr:to>
      <xdr:col>12</xdr:col>
      <xdr:colOff>466724</xdr:colOff>
      <xdr:row>19</xdr:row>
      <xdr:rowOff>161925</xdr:rowOff>
    </xdr:to>
    <xdr:graphicFrame macro="">
      <xdr:nvGraphicFramePr>
        <xdr:cNvPr id="14" name="Chart 13">
          <a:extLst>
            <a:ext uri="{FF2B5EF4-FFF2-40B4-BE49-F238E27FC236}">
              <a16:creationId xmlns:a16="http://schemas.microsoft.com/office/drawing/2014/main" id="{591D9F3A-F521-416A-B0EF-9B75B95565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466725</xdr:colOff>
      <xdr:row>20</xdr:row>
      <xdr:rowOff>133350</xdr:rowOff>
    </xdr:from>
    <xdr:to>
      <xdr:col>12</xdr:col>
      <xdr:colOff>600075</xdr:colOff>
      <xdr:row>38</xdr:row>
      <xdr:rowOff>133350</xdr:rowOff>
    </xdr:to>
    <xdr:graphicFrame macro="">
      <xdr:nvGraphicFramePr>
        <xdr:cNvPr id="16" name="Chart 15">
          <a:extLst>
            <a:ext uri="{FF2B5EF4-FFF2-40B4-BE49-F238E27FC236}">
              <a16:creationId xmlns:a16="http://schemas.microsoft.com/office/drawing/2014/main" id="{3CD2005F-C65C-44DD-832F-134A2F3FBE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114300</xdr:colOff>
      <xdr:row>3</xdr:row>
      <xdr:rowOff>66676</xdr:rowOff>
    </xdr:from>
    <xdr:to>
      <xdr:col>21</xdr:col>
      <xdr:colOff>314325</xdr:colOff>
      <xdr:row>20</xdr:row>
      <xdr:rowOff>104776</xdr:rowOff>
    </xdr:to>
    <xdr:graphicFrame macro="">
      <xdr:nvGraphicFramePr>
        <xdr:cNvPr id="25" name="Chart 24">
          <a:extLst>
            <a:ext uri="{FF2B5EF4-FFF2-40B4-BE49-F238E27FC236}">
              <a16:creationId xmlns:a16="http://schemas.microsoft.com/office/drawing/2014/main" id="{6DF6EB53-D025-4405-9CE1-7C4FE10624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314325</xdr:colOff>
      <xdr:row>2</xdr:row>
      <xdr:rowOff>95250</xdr:rowOff>
    </xdr:from>
    <xdr:to>
      <xdr:col>3</xdr:col>
      <xdr:colOff>314325</xdr:colOff>
      <xdr:row>10</xdr:row>
      <xdr:rowOff>9525</xdr:rowOff>
    </xdr:to>
    <mc:AlternateContent xmlns:mc="http://schemas.openxmlformats.org/markup-compatibility/2006" xmlns:a14="http://schemas.microsoft.com/office/drawing/2010/main">
      <mc:Choice Requires="a14">
        <xdr:graphicFrame macro="">
          <xdr:nvGraphicFramePr>
            <xdr:cNvPr id="3" name="YEAR_ID">
              <a:extLst>
                <a:ext uri="{FF2B5EF4-FFF2-40B4-BE49-F238E27FC236}">
                  <a16:creationId xmlns:a16="http://schemas.microsoft.com/office/drawing/2014/main" id="{544736E7-9000-D8D4-BB98-AE3EF60B6BC0}"/>
                </a:ext>
              </a:extLst>
            </xdr:cNvPr>
            <xdr:cNvGraphicFramePr/>
          </xdr:nvGraphicFramePr>
          <xdr:xfrm>
            <a:off x="0" y="0"/>
            <a:ext cx="0" cy="0"/>
          </xdr:xfrm>
          <a:graphic>
            <a:graphicData uri="http://schemas.microsoft.com/office/drawing/2010/slicer">
              <sle:slicer xmlns:sle="http://schemas.microsoft.com/office/drawing/2010/slicer" name="YEAR_ID"/>
            </a:graphicData>
          </a:graphic>
        </xdr:graphicFrame>
      </mc:Choice>
      <mc:Fallback xmlns="">
        <xdr:sp macro="" textlink="">
          <xdr:nvSpPr>
            <xdr:cNvPr id="0" name=""/>
            <xdr:cNvSpPr>
              <a:spLocks noTextEdit="1"/>
            </xdr:cNvSpPr>
          </xdr:nvSpPr>
          <xdr:spPr>
            <a:xfrm>
              <a:off x="314325" y="714375"/>
              <a:ext cx="1828800" cy="1438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295274</xdr:colOff>
      <xdr:row>10</xdr:row>
      <xdr:rowOff>85725</xdr:rowOff>
    </xdr:from>
    <xdr:to>
      <xdr:col>3</xdr:col>
      <xdr:colOff>152399</xdr:colOff>
      <xdr:row>23</xdr:row>
      <xdr:rowOff>104775</xdr:rowOff>
    </xdr:to>
    <mc:AlternateContent xmlns:mc="http://schemas.openxmlformats.org/markup-compatibility/2006" xmlns:a14="http://schemas.microsoft.com/office/drawing/2010/main">
      <mc:Choice Requires="a14">
        <xdr:graphicFrame macro="">
          <xdr:nvGraphicFramePr>
            <xdr:cNvPr id="4" name="MONTH_ID">
              <a:extLst>
                <a:ext uri="{FF2B5EF4-FFF2-40B4-BE49-F238E27FC236}">
                  <a16:creationId xmlns:a16="http://schemas.microsoft.com/office/drawing/2014/main" id="{24AF2684-A0FE-164C-4D49-9CE46B21FD74}"/>
                </a:ext>
              </a:extLst>
            </xdr:cNvPr>
            <xdr:cNvGraphicFramePr/>
          </xdr:nvGraphicFramePr>
          <xdr:xfrm>
            <a:off x="0" y="0"/>
            <a:ext cx="0" cy="0"/>
          </xdr:xfrm>
          <a:graphic>
            <a:graphicData uri="http://schemas.microsoft.com/office/drawing/2010/slicer">
              <sle:slicer xmlns:sle="http://schemas.microsoft.com/office/drawing/2010/slicer" name="MONTH_ID"/>
            </a:graphicData>
          </a:graphic>
        </xdr:graphicFrame>
      </mc:Choice>
      <mc:Fallback xmlns="">
        <xdr:sp macro="" textlink="">
          <xdr:nvSpPr>
            <xdr:cNvPr id="0" name=""/>
            <xdr:cNvSpPr>
              <a:spLocks noTextEdit="1"/>
            </xdr:cNvSpPr>
          </xdr:nvSpPr>
          <xdr:spPr>
            <a:xfrm>
              <a:off x="295274" y="2228850"/>
              <a:ext cx="1685925" cy="2495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209550</xdr:colOff>
      <xdr:row>22</xdr:row>
      <xdr:rowOff>38100</xdr:rowOff>
    </xdr:from>
    <xdr:to>
      <xdr:col>21</xdr:col>
      <xdr:colOff>390526</xdr:colOff>
      <xdr:row>39</xdr:row>
      <xdr:rowOff>28576</xdr:rowOff>
    </xdr:to>
    <xdr:graphicFrame macro="">
      <xdr:nvGraphicFramePr>
        <xdr:cNvPr id="6" name="Chart 5">
          <a:extLst>
            <a:ext uri="{FF2B5EF4-FFF2-40B4-BE49-F238E27FC236}">
              <a16:creationId xmlns:a16="http://schemas.microsoft.com/office/drawing/2014/main" id="{C61E6E23-D22D-47DD-B93E-5333359251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276225</xdr:colOff>
      <xdr:row>40</xdr:row>
      <xdr:rowOff>0</xdr:rowOff>
    </xdr:from>
    <xdr:to>
      <xdr:col>11</xdr:col>
      <xdr:colOff>514350</xdr:colOff>
      <xdr:row>55</xdr:row>
      <xdr:rowOff>47625</xdr:rowOff>
    </xdr:to>
    <xdr:graphicFrame macro="">
      <xdr:nvGraphicFramePr>
        <xdr:cNvPr id="8" name="Chart 7">
          <a:extLst>
            <a:ext uri="{FF2B5EF4-FFF2-40B4-BE49-F238E27FC236}">
              <a16:creationId xmlns:a16="http://schemas.microsoft.com/office/drawing/2014/main" id="{A63177D4-3750-441E-B5A2-ABB56B7A88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314325</xdr:colOff>
      <xdr:row>40</xdr:row>
      <xdr:rowOff>28574</xdr:rowOff>
    </xdr:from>
    <xdr:to>
      <xdr:col>22</xdr:col>
      <xdr:colOff>152400</xdr:colOff>
      <xdr:row>56</xdr:row>
      <xdr:rowOff>128587</xdr:rowOff>
    </xdr:to>
    <xdr:graphicFrame macro="">
      <xdr:nvGraphicFramePr>
        <xdr:cNvPr id="12" name="Chart 11">
          <a:extLst>
            <a:ext uri="{FF2B5EF4-FFF2-40B4-BE49-F238E27FC236}">
              <a16:creationId xmlns:a16="http://schemas.microsoft.com/office/drawing/2014/main" id="{D3A37CEA-434C-4348-82F7-6C48F57925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21</xdr:col>
      <xdr:colOff>457200</xdr:colOff>
      <xdr:row>22</xdr:row>
      <xdr:rowOff>142875</xdr:rowOff>
    </xdr:from>
    <xdr:to>
      <xdr:col>24</xdr:col>
      <xdr:colOff>457200</xdr:colOff>
      <xdr:row>36</xdr:row>
      <xdr:rowOff>0</xdr:rowOff>
    </xdr:to>
    <mc:AlternateContent xmlns:mc="http://schemas.openxmlformats.org/markup-compatibility/2006" xmlns:a14="http://schemas.microsoft.com/office/drawing/2010/main">
      <mc:Choice Requires="a14">
        <xdr:graphicFrame macro="">
          <xdr:nvGraphicFramePr>
            <xdr:cNvPr id="13" name="COUNTRY">
              <a:extLst>
                <a:ext uri="{FF2B5EF4-FFF2-40B4-BE49-F238E27FC236}">
                  <a16:creationId xmlns:a16="http://schemas.microsoft.com/office/drawing/2014/main" id="{DB878297-4ABB-2504-FAC6-574D2F0434EF}"/>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3258800" y="4572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180975</xdr:colOff>
      <xdr:row>25</xdr:row>
      <xdr:rowOff>47625</xdr:rowOff>
    </xdr:from>
    <xdr:to>
      <xdr:col>3</xdr:col>
      <xdr:colOff>180975</xdr:colOff>
      <xdr:row>38</xdr:row>
      <xdr:rowOff>95250</xdr:rowOff>
    </xdr:to>
    <mc:AlternateContent xmlns:mc="http://schemas.openxmlformats.org/markup-compatibility/2006" xmlns:a14="http://schemas.microsoft.com/office/drawing/2010/main">
      <mc:Choice Requires="a14">
        <xdr:graphicFrame macro="">
          <xdr:nvGraphicFramePr>
            <xdr:cNvPr id="15" name="CITY">
              <a:extLst>
                <a:ext uri="{FF2B5EF4-FFF2-40B4-BE49-F238E27FC236}">
                  <a16:creationId xmlns:a16="http://schemas.microsoft.com/office/drawing/2014/main" id="{D0C45FA8-08E1-A11D-D2E2-B883FC433971}"/>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180975" y="50482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VIS" refreshedDate="45510.387099305553" createdVersion="8" refreshedVersion="8" minRefreshableVersion="3" recordCount="2823" xr:uid="{5AA3FF50-C2D5-4465-8088-D2AE2FF8EEF1}">
  <cacheSource type="worksheet">
    <worksheetSource name="Table1"/>
  </cacheSource>
  <cacheFields count="13">
    <cacheField name="ORDERNUMBER" numFmtId="0">
      <sharedItems containsSemiMixedTypes="0" containsString="0" containsNumber="1" containsInteger="1" minValue="10100" maxValue="10425"/>
    </cacheField>
    <cacheField name="QUANTITYORDERED" numFmtId="0">
      <sharedItems containsSemiMixedTypes="0" containsString="0" containsNumber="1" containsInteger="1" minValue="6" maxValue="97"/>
    </cacheField>
    <cacheField name="PRICEEACH" numFmtId="0">
      <sharedItems containsSemiMixedTypes="0" containsString="0" containsNumber="1" minValue="26.88" maxValue="100"/>
    </cacheField>
    <cacheField name="ORDERLINENUMBER" numFmtId="0">
      <sharedItems containsSemiMixedTypes="0" containsString="0" containsNumber="1" containsInteger="1" minValue="1" maxValue="18"/>
    </cacheField>
    <cacheField name="SALES" numFmtId="0">
      <sharedItems containsSemiMixedTypes="0" containsString="0" containsNumber="1" minValue="482.13" maxValue="14082.8" count="2763">
        <n v="2871"/>
        <n v="2765.9"/>
        <n v="3884.34"/>
        <n v="3746.7"/>
        <n v="5205.2700000000004"/>
        <n v="3479.76"/>
        <n v="2497.77"/>
        <n v="5512.32"/>
        <n v="2168.54"/>
        <n v="4708.4399999999996"/>
        <n v="3965.66"/>
        <n v="2333.12"/>
        <n v="3188.64"/>
        <n v="3676.76"/>
        <n v="4177.3500000000004"/>
        <n v="4099.68"/>
        <n v="2597.39"/>
        <n v="4394.38"/>
        <n v="4358.04"/>
        <n v="4396.1400000000003"/>
        <n v="7737.93"/>
        <n v="1451"/>
        <n v="733.11"/>
        <n v="3207.12"/>
        <n v="2434.56"/>
        <n v="7516.08"/>
        <n v="5404.62"/>
        <n v="7209.11"/>
        <n v="7329.06"/>
        <n v="7374.1"/>
        <n v="10993.5"/>
        <n v="4860.24"/>
        <n v="8014.82"/>
        <n v="5372.57"/>
        <n v="7290.36"/>
        <n v="9064.89"/>
        <n v="6075.3"/>
        <n v="6463.23"/>
        <n v="6120.34"/>
        <n v="7680.64"/>
        <n v="4905.3900000000003"/>
        <n v="7136.19"/>
        <n v="10172.700000000001"/>
        <n v="11623.7"/>
        <n v="6000.4"/>
        <n v="3003"/>
        <n v="3944.7"/>
        <n v="5691.84"/>
        <n v="4514.92"/>
        <n v="8254.7999999999993"/>
        <n v="2416.56"/>
        <n v="4140.2299999999996"/>
        <n v="12001"/>
        <n v="3896.49"/>
        <n v="2793.86"/>
        <n v="3307.77"/>
        <n v="5192.95"/>
        <n v="5016.83"/>
        <n v="3660.93"/>
        <n v="4695.6000000000004"/>
        <n v="3660.92"/>
        <n v="3025.92"/>
        <n v="3009.09"/>
        <n v="5422.39"/>
        <n v="2852.08"/>
        <n v="5756.52"/>
        <n v="4472"/>
        <n v="2904.44"/>
        <n v="6484.59"/>
        <n v="3757.26"/>
        <n v="4043.96"/>
        <n v="5566.5"/>
        <n v="3176"/>
        <n v="2756.8"/>
        <n v="1329.9"/>
        <n v="5288.01"/>
        <n v="2225.5"/>
        <n v="5833.8"/>
        <n v="5887.35"/>
        <n v="6065.55"/>
        <n v="9264.86"/>
        <n v="7023.98"/>
        <n v="5176.38"/>
        <n v="4132.7"/>
        <n v="4183"/>
        <n v="8892.9"/>
        <n v="8714.7000000000007"/>
        <n v="8065.89"/>
        <n v="6123.4"/>
        <n v="9774.0300000000007"/>
        <n v="7023.9"/>
        <n v="7078.23"/>
        <n v="8336.94"/>
        <n v="6901.92"/>
        <n v="5438.07"/>
        <n v="6683.34"/>
        <n v="4570.3999999999996"/>
        <n v="7667.14"/>
        <n v="5868.2"/>
        <n v="2990.13"/>
        <n v="3664.1"/>
        <n v="3834.38"/>
        <n v="1822.17"/>
        <n v="11886.6"/>
        <n v="9218.16"/>
        <n v="7208"/>
        <n v="5004.8"/>
        <n v="4398.24"/>
        <n v="5597.76"/>
        <n v="4526.08"/>
        <n v="5924.16"/>
        <n v="3492.48"/>
        <n v="3854.24"/>
        <n v="5324.4"/>
        <n v="5197.92"/>
        <n v="5997.6"/>
        <n v="2910.4"/>
        <n v="3378.24"/>
        <n v="3508.8"/>
        <n v="2992"/>
        <n v="3427.2"/>
        <n v="2692.8"/>
        <n v="4128.96"/>
        <n v="3051.71"/>
        <n v="1201.25"/>
        <n v="1962.22"/>
        <n v="2624.64"/>
        <n v="4046.25"/>
        <n v="4846.7"/>
        <n v="3370.56"/>
        <n v="9661.44"/>
        <n v="2764.88"/>
        <n v="5398.26"/>
        <n v="4305.28"/>
        <n v="3347.74"/>
        <n v="3188.12"/>
        <n v="3191.2"/>
        <n v="3536.82"/>
        <n v="5362.83"/>
        <n v="3433.36"/>
        <n v="4263.74"/>
        <n v="4076.19"/>
        <n v="7020.48"/>
        <n v="6426.5"/>
        <n v="4591.72"/>
        <n v="4033.38"/>
        <n v="4302.08"/>
        <n v="7020.64"/>
        <n v="3855.9"/>
        <n v="6680.78"/>
        <n v="6678"/>
        <n v="2851.54"/>
        <n v="4428"/>
        <n v="5780.92"/>
        <n v="2297.0500000000002"/>
        <n v="6231.54"/>
        <n v="1735.3"/>
        <n v="4427.7299999999996"/>
        <n v="5894.94"/>
        <n v="5265.15"/>
        <n v="7599.9"/>
        <n v="8008.56"/>
        <n v="9245.76"/>
        <n v="8296.35"/>
        <n v="5019.8999999999996"/>
        <n v="5411.07"/>
        <n v="3840.9"/>
        <n v="3930.4"/>
        <n v="7498.9"/>
        <n v="4517.91"/>
        <n v="5774.72"/>
        <n v="3922.56"/>
        <n v="9160.36"/>
        <n v="9631"/>
        <n v="3432.24"/>
        <n v="5521.89"/>
        <n v="6934.62"/>
        <n v="6876.11"/>
        <n v="2930.27"/>
        <n v="3584.25"/>
        <n v="2817.87"/>
        <n v="3420"/>
        <n v="2575.04"/>
        <n v="1961.28"/>
        <n v="8690.36"/>
        <n v="6034.38"/>
        <n v="11279.2"/>
        <n v="8023.29"/>
        <n v="4904"/>
        <n v="8594.52"/>
        <n v="7474.5"/>
        <n v="3883.74"/>
        <n v="8887.7000000000007"/>
        <n v="8602.92"/>
        <n v="7181.44"/>
        <n v="8378.58"/>
        <n v="10606.2"/>
        <n v="5818.4"/>
        <n v="7071.27"/>
        <n v="8411.56"/>
        <n v="6570.76"/>
        <n v="7975.44"/>
        <n v="2688"/>
        <n v="1888.26"/>
        <n v="2513.2800000000002"/>
        <n v="4764.4799999999996"/>
        <n v="3560.64"/>
        <n v="3823.64"/>
        <n v="2280.96"/>
        <n v="8677.7999999999993"/>
        <n v="3394.98"/>
        <n v="3415.44"/>
        <n v="2439.5700000000002"/>
        <n v="4829.8"/>
        <n v="4100.1000000000004"/>
        <n v="6563.06"/>
        <n v="6817.22"/>
        <n v="6163.94"/>
        <n v="4933.92"/>
        <n v="4056.36"/>
        <n v="5759.42"/>
        <n v="3451"/>
        <n v="5920.4"/>
        <n v="6668.24"/>
        <n v="4094.72"/>
        <n v="2938.5"/>
        <n v="6387.8"/>
        <n v="6396"/>
        <n v="2669.1"/>
        <n v="4784.13"/>
        <n v="3273.93"/>
        <n v="3586.43"/>
        <n v="5960.36"/>
        <n v="8470.14"/>
        <n v="2952"/>
        <n v="2464.8000000000002"/>
        <n v="6232"/>
        <n v="7969.36"/>
        <n v="3036.6"/>
        <n v="8284"/>
        <n v="2711.2"/>
        <n v="8339.7999999999993"/>
        <n v="6238.84"/>
        <n v="4639.25"/>
        <n v="6747.6"/>
        <n v="4512.4799999999996"/>
        <n v="4029"/>
        <n v="4771.8"/>
        <n v="6087.94"/>
        <n v="4193.28"/>
        <n v="7552.28"/>
        <n v="6434.4"/>
        <n v="5181.5"/>
        <n v="6863.92"/>
        <n v="4157.04"/>
        <n v="4660.24"/>
        <n v="4111.8"/>
        <n v="3542.64"/>
        <n v="8118.55"/>
        <n v="3877.06"/>
        <n v="3867.08"/>
        <n v="5951.44"/>
        <n v="8648.64"/>
        <n v="3447.78"/>
        <n v="5958.5"/>
        <n v="5911.64"/>
        <n v="7366.44"/>
        <n v="4985.6400000000003"/>
        <n v="5393.64"/>
        <n v="4880.0200000000004"/>
        <n v="8378.69"/>
        <n v="4038.21"/>
        <n v="3807.12"/>
        <n v="3142.36"/>
        <n v="4713.6000000000004"/>
        <n v="7016.31"/>
        <n v="4381.25"/>
        <n v="4283.01"/>
        <n v="4364.82"/>
        <n v="4242.24"/>
        <n v="4982.7"/>
        <n v="6393.54"/>
        <n v="1466.91"/>
        <n v="4059.33"/>
        <n v="4801.5200000000004"/>
        <n v="2711.66"/>
        <n v="5862"/>
        <n v="4071.85"/>
        <n v="8236.75"/>
        <n v="6130.35"/>
        <n v="3693.34"/>
        <n v="6031.68"/>
        <n v="3494.94"/>
        <n v="5294.14"/>
        <n v="5464.69"/>
        <n v="2860.76"/>
        <n v="5590"/>
        <n v="2254.8000000000002"/>
        <n v="4946.76"/>
        <n v="2495.5"/>
        <n v="3167.38"/>
        <n v="2402.84"/>
        <n v="2454.54"/>
        <n v="4756.5"/>
        <n v="3984.6"/>
        <n v="3100.32"/>
        <n v="4850.3"/>
        <n v="3846.98"/>
        <n v="4220.92"/>
        <n v="3288.82"/>
        <n v="3987.2"/>
        <n v="1809.5"/>
        <n v="1092.2"/>
        <n v="4566.05"/>
        <n v="5938.14"/>
        <n v="8138.76"/>
        <n v="9470.94"/>
        <n v="7036.89"/>
        <n v="5559.03"/>
        <n v="7872.5"/>
        <n v="7886.2"/>
        <n v="7232.16"/>
        <n v="3114.4"/>
        <n v="5045.22"/>
        <n v="6952.12"/>
        <n v="4157.7299999999996"/>
        <n v="7962.24"/>
        <n v="3778.8"/>
        <n v="8253"/>
        <n v="3633.4"/>
        <n v="6913.8"/>
        <n v="2583.6"/>
        <n v="3105.62"/>
        <n v="4408.5600000000004"/>
        <n v="3042.41"/>
        <n v="5941.5"/>
        <n v="3241.9"/>
        <n v="6109.29"/>
        <n v="3387.78"/>
        <n v="3485.82"/>
        <n v="2042.88"/>
        <n v="1800.24"/>
        <n v="1340.64"/>
        <n v="1762.08"/>
        <n v="2298.2399999999998"/>
        <n v="1628"/>
        <n v="1939.2"/>
        <n v="3651.56"/>
        <n v="2591.96"/>
        <n v="2864.17"/>
        <n v="1484.2"/>
        <n v="2254.25"/>
        <n v="2681.35"/>
        <n v="3184.02"/>
        <n v="2846.63"/>
        <n v="1685.42"/>
        <n v="3988.6"/>
        <n v="2789.96"/>
        <n v="3607.56"/>
        <n v="3368.16"/>
        <n v="2775.08"/>
        <n v="1627.92"/>
        <n v="2529.36"/>
        <n v="3065.78"/>
        <n v="4615.78"/>
        <n v="5723.78"/>
        <n v="2559.6"/>
        <n v="2140.11"/>
        <n v="3327.6"/>
        <n v="6825.6"/>
        <n v="3543.28"/>
        <n v="4516.22"/>
        <n v="6445.46"/>
        <n v="3384.36"/>
        <n v="4891.68"/>
        <n v="4521.96"/>
        <n v="5069.66"/>
        <n v="6541.2"/>
        <n v="3012.27"/>
        <n v="5247.18"/>
        <n v="2214.87"/>
        <n v="4773.18"/>
        <n v="6185.7"/>
        <n v="1517.88"/>
        <n v="6372.6"/>
        <n v="5232.96"/>
        <n v="2694.72"/>
        <n v="1749.79"/>
        <n v="2130.56"/>
        <n v="5951.34"/>
        <n v="4692.6000000000004"/>
        <n v="3731.04"/>
        <n v="2142"/>
        <n v="2838.81"/>
        <n v="3230.37"/>
        <n v="5182"/>
        <n v="4391.1000000000004"/>
        <n v="4477.32"/>
        <n v="3544.56"/>
        <n v="5195.8500000000004"/>
        <n v="4180.4399999999996"/>
        <n v="2684.43"/>
        <n v="1958.88"/>
        <n v="4910.57"/>
        <n v="4468.3999999999996"/>
        <n v="3127.88"/>
        <n v="2675.13"/>
        <n v="2807.61"/>
        <n v="2504.75"/>
        <n v="2984.88"/>
        <n v="2524.86"/>
        <n v="4136"/>
        <n v="4068.7"/>
        <n v="5243.79"/>
        <n v="9048.16"/>
        <n v="3832.64"/>
        <n v="3920"/>
        <n v="4916.66"/>
        <n v="3857"/>
        <n v="4181.4399999999996"/>
        <n v="4641"/>
        <n v="3570.12"/>
        <n v="4480.32"/>
        <n v="2033.64"/>
        <n v="1960.14"/>
        <n v="3966.78"/>
        <n v="5152"/>
        <n v="3360"/>
        <n v="5453"/>
        <n v="4164.12"/>
        <n v="2800.08"/>
        <n v="4687.9399999999996"/>
        <n v="4508"/>
        <n v="2251.04"/>
        <n v="1167.25"/>
        <n v="2083.1999999999998"/>
        <n v="3822"/>
        <n v="3911.49"/>
        <n v="4704"/>
        <n v="2467.9"/>
        <n v="3213"/>
        <n v="7182"/>
        <n v="4379.18"/>
        <n v="3644.75"/>
        <n v="2702.04"/>
        <n v="3764.88"/>
        <n v="5418.16"/>
        <n v="3300.66"/>
        <n v="6182.4"/>
        <n v="4186.7299999999996"/>
        <n v="4529.28"/>
        <n v="5628.89"/>
        <n v="3054.48"/>
        <n v="2526.5100000000002"/>
        <n v="4667.8599999999997"/>
        <n v="6499.32"/>
        <n v="5917.78"/>
        <n v="6231.91"/>
        <n v="5803.14"/>
        <n v="6434.02"/>
        <n v="6454.4"/>
        <n v="4196.8"/>
        <n v="2611.8000000000002"/>
        <n v="5895.05"/>
        <n v="3375.72"/>
        <n v="8374.69"/>
        <n v="4464.24"/>
        <n v="4808.3100000000004"/>
        <n v="3288.78"/>
        <n v="3254.72"/>
        <n v="3184.94"/>
        <n v="5907.5"/>
        <n v="4389.12"/>
        <n v="5036.16"/>
        <n v="2183.25"/>
        <n v="3106.88"/>
        <n v="3735.72"/>
        <n v="2413.2600000000002"/>
        <n v="2953.75"/>
        <n v="4684.8"/>
        <n v="3248.7"/>
        <n v="5239.5"/>
        <n v="4567.9799999999996"/>
        <n v="3535.35"/>
        <n v="3843.34"/>
        <n v="3710.9"/>
        <n v="4375.9799999999996"/>
        <n v="1516.62"/>
        <n v="2509"/>
        <n v="9240.44"/>
        <n v="2515.3200000000002"/>
        <n v="5548.9"/>
        <n v="4873.05"/>
        <n v="2055.7399999999998"/>
        <n v="2354.88"/>
        <n v="2309.58"/>
        <n v="2113.37"/>
        <n v="1746.6"/>
        <n v="2304.4499999999998"/>
        <n v="2122.08"/>
        <n v="1742.4"/>
        <n v="2455.02"/>
        <n v="3053.28"/>
        <n v="1423.29"/>
        <n v="1504.12"/>
        <n v="1164.4000000000001"/>
        <n v="1500.75"/>
        <n v="1557.36"/>
        <n v="1345.68"/>
        <n v="1795.24"/>
        <n v="1105.25"/>
        <n v="2364.88"/>
        <n v="2427.0300000000002"/>
        <n v="1237.95"/>
        <n v="1593.02"/>
        <n v="3156.16"/>
        <n v="1320.75"/>
        <n v="4998"/>
        <n v="1293.75"/>
        <n v="5433.08"/>
        <n v="3073.72"/>
        <n v="4380.2"/>
        <n v="5848.68"/>
        <n v="6153.73"/>
        <n v="4965.24"/>
        <n v="5435.64"/>
        <n v="4258.3599999999997"/>
        <n v="4032"/>
        <n v="4492.3599999999997"/>
        <n v="4161.38"/>
        <n v="2508.66"/>
        <n v="3374.88"/>
        <n v="5196.6000000000004"/>
        <n v="2604.52"/>
        <n v="2936.8"/>
        <n v="3424.64"/>
        <n v="2923.2"/>
        <n v="4489.76"/>
        <n v="4849.24"/>
        <n v="5848.92"/>
        <n v="2758.7"/>
        <n v="1449.76"/>
        <n v="7048.14"/>
        <n v="5202.9399999999996"/>
        <n v="5279.4"/>
        <n v="6916.12"/>
        <n v="2781.66"/>
        <n v="5248"/>
        <n v="6531.44"/>
        <n v="5763.72"/>
        <n v="6490.68"/>
        <n v="6004.8"/>
        <n v="7483.98"/>
        <n v="5719.5"/>
        <n v="6954.08"/>
        <n v="8160.3"/>
        <n v="6567.96"/>
        <n v="6724"/>
        <n v="5747.85"/>
        <n v="5676.84"/>
        <n v="7379.97"/>
        <n v="3704.13"/>
        <n v="2804.75"/>
        <n v="5624.79"/>
        <n v="3881.28"/>
        <n v="1611.4"/>
        <n v="1364.25"/>
        <n v="4215.09"/>
        <n v="6433.82"/>
        <n v="4352.16"/>
        <n v="5151"/>
        <n v="6069"/>
        <n v="2856"/>
        <n v="5375.4"/>
        <n v="5176.5"/>
        <n v="7554.8"/>
        <n v="3141.6"/>
        <n v="5890.5"/>
        <n v="5967"/>
        <n v="3712.8"/>
        <n v="7597.3"/>
        <n v="3668.6"/>
        <n v="5875.2"/>
        <n v="7310"/>
        <n v="8078.4"/>
        <n v="3257.76"/>
        <n v="7650"/>
        <n v="4703.8100000000004"/>
        <n v="5399.55"/>
        <n v="14082.8"/>
        <n v="5283.6"/>
        <n v="3130.82"/>
        <n v="3112.34"/>
        <n v="3806.88"/>
        <n v="2142.14"/>
        <n v="3364.9"/>
        <n v="1262.8"/>
        <n v="1626.24"/>
        <n v="4088.7"/>
        <n v="3846.15"/>
        <n v="1339.8"/>
        <n v="3039.96"/>
        <n v="3400.32"/>
        <n v="1930.39"/>
        <n v="2464.77"/>
        <n v="2634.94"/>
        <n v="3625.16"/>
        <n v="3788.4"/>
        <n v="1832.6"/>
        <n v="2905.98"/>
        <n v="2954.81"/>
        <n v="3599.75"/>
        <n v="3686.54"/>
        <n v="2100.56"/>
        <n v="3881.78"/>
        <n v="4509.12"/>
        <n v="3273.27"/>
        <n v="4432.7"/>
        <n v="4100.99"/>
        <n v="5274.72"/>
        <n v="4232"/>
        <n v="6145.44"/>
        <n v="4680.2"/>
        <n v="3286.08"/>
        <n v="7421.3"/>
        <n v="6432.64"/>
        <n v="4840.87"/>
        <n v="3892.08"/>
        <n v="5526.32"/>
        <n v="4459.62"/>
        <n v="6203.4"/>
        <n v="3754.05"/>
        <n v="3516.48"/>
        <n v="7488.04"/>
        <n v="3448.08"/>
        <n v="3734"/>
        <n v="974.1"/>
        <n v="3160.74"/>
        <n v="1746.63"/>
        <n v="4207.84"/>
        <n v="4352.76"/>
        <n v="1463.7"/>
        <n v="7169.28"/>
        <n v="4594.76"/>
        <n v="3457.92"/>
        <n v="7381.16"/>
        <n v="7146.9"/>
        <n v="5938.53"/>
        <n v="7110.91"/>
        <n v="5032.95"/>
        <n v="3667.6"/>
        <n v="5128.1099999999997"/>
        <n v="7060.24"/>
        <n v="8448.64"/>
        <n v="7300.51"/>
        <n v="6549.2"/>
        <n v="5697.9"/>
        <n v="9169"/>
        <n v="3238.63"/>
        <n v="4554.9399999999996"/>
        <n v="3934.44"/>
        <n v="5776.26"/>
        <n v="7207.45"/>
        <n v="7460.74"/>
        <n v="6719.54"/>
        <n v="2428"/>
        <n v="2602.25"/>
        <n v="2200"/>
        <n v="6712.93"/>
        <n v="5318.04"/>
        <n v="3390"/>
        <n v="1608"/>
        <n v="2262.96"/>
        <n v="1496.64"/>
        <n v="1879.74"/>
        <n v="1495.26"/>
        <n v="2323.6999999999998"/>
        <n v="2491.86"/>
        <n v="1643.12"/>
        <n v="1322.16"/>
        <n v="1423.8"/>
        <n v="2397.4499999999998"/>
        <n v="1574"/>
        <n v="1729"/>
        <n v="2255.84"/>
        <n v="1834.5"/>
        <n v="3201.5"/>
        <n v="2276.4"/>
        <n v="8884.7999999999993"/>
        <n v="1331.1"/>
        <n v="3051.3"/>
        <n v="2288.52"/>
        <n v="3772.61"/>
        <n v="4164.42"/>
        <n v="6295.95"/>
        <n v="6287.66"/>
        <n v="5412.54"/>
        <n v="5984.14"/>
        <n v="5891.04"/>
        <n v="3608.15"/>
        <n v="5752.54"/>
        <n v="3765.32"/>
        <n v="2159.96"/>
        <n v="3379.94"/>
        <n v="5093.5"/>
        <n v="5773.44"/>
        <n v="4528.8599999999997"/>
        <n v="4816.08"/>
        <n v="3416.78"/>
        <n v="1236.8399999999999"/>
        <n v="5814.86"/>
        <n v="5223.4799999999996"/>
        <n v="728.4"/>
        <n v="3949"/>
        <n v="3843.99"/>
        <n v="5498.08"/>
        <n v="3777.58"/>
        <n v="3782"/>
        <n v="3859.68"/>
        <n v="4431.84"/>
        <n v="4950.33"/>
        <n v="4299.7"/>
        <n v="4492.83"/>
        <n v="2212"/>
        <n v="4642.88"/>
        <n v="3206.32"/>
        <n v="3604.23"/>
        <n v="7017.76"/>
        <n v="6154.18"/>
        <n v="4750.8"/>
        <n v="3822.92"/>
        <n v="2440.8000000000002"/>
        <n v="4729.3599999999997"/>
        <n v="12536.5"/>
        <n v="2264.15"/>
        <n v="3928.2"/>
        <n v="3630.22"/>
        <n v="4196.07"/>
        <n v="4931.6000000000004"/>
        <n v="3068.69"/>
        <n v="785.64"/>
        <n v="4977"/>
        <n v="1189.98"/>
        <n v="3090.15"/>
        <n v="2795.86"/>
        <n v="2701.92"/>
        <n v="2204.1"/>
        <n v="2840.48"/>
        <n v="2647.04"/>
        <n v="3172.05"/>
        <n v="2585.9299999999998"/>
        <n v="2148.3000000000002"/>
        <n v="1667.4"/>
        <n v="1859.7"/>
        <n v="1476.6"/>
        <n v="1732"/>
        <n v="1674.17"/>
        <n v="1500.98"/>
        <n v="2192.6799999999998"/>
        <n v="1797.58"/>
        <n v="2142.35"/>
        <n v="2086.92"/>
        <n v="6834.5"/>
        <n v="2541.59"/>
        <n v="2130.92"/>
        <n v="1701.7"/>
        <n v="1694"/>
        <n v="2913.53"/>
        <n v="935.18"/>
        <n v="3073.26"/>
        <n v="2082.4899999999998"/>
        <n v="3394.23"/>
        <n v="1490.16"/>
        <n v="3844"/>
        <n v="4724.91"/>
        <n v="1824.72"/>
        <n v="2668.68"/>
        <n v="2843.61"/>
        <n v="3163.65"/>
        <n v="2226.11"/>
        <n v="2069.75"/>
        <n v="2235.33"/>
        <n v="3116.43"/>
        <n v="4781.7"/>
        <n v="2810.7"/>
        <n v="3515.67"/>
        <n v="2909.34"/>
        <n v="1570.17"/>
        <n v="2613.92"/>
        <n v="3193.26"/>
        <n v="1482.6"/>
        <n v="2055.23"/>
        <n v="2674.9"/>
        <n v="1853.4"/>
        <n v="1490.1"/>
        <n v="2162.16"/>
        <n v="2814.28"/>
        <n v="1605"/>
        <n v="2093.44"/>
        <n v="1944.3"/>
        <n v="1986.8"/>
        <n v="1695.96"/>
        <n v="1281.56"/>
        <n v="1774.22"/>
        <n v="1997.5"/>
        <n v="2353.1999999999998"/>
        <n v="981.2"/>
        <n v="1550.72"/>
        <n v="1771.06"/>
        <n v="2213.4"/>
        <n v="5266.04"/>
        <n v="1864.8"/>
        <n v="1142.4100000000001"/>
        <n v="1172.5999999999999"/>
        <n v="6981"/>
        <n v="3064.6"/>
        <n v="2202.48"/>
        <n v="3773.38"/>
        <n v="5074.3900000000003"/>
        <n v="6483.46"/>
        <n v="7956.46"/>
        <n v="4230.62"/>
        <n v="7209.12"/>
        <n v="3452.68"/>
        <n v="3047.73"/>
        <n v="3675.32"/>
        <n v="7492.4"/>
        <n v="9534.5"/>
        <n v="5579.02"/>
        <n v="5950.34"/>
        <n v="3726"/>
        <n v="4455"/>
        <n v="8272.34"/>
        <n v="3577.6"/>
        <n v="3881.25"/>
        <n v="5797.44"/>
        <n v="1264.08"/>
        <n v="4815.3"/>
        <n v="4462.2"/>
        <n v="3033.28"/>
        <n v="990.78"/>
        <n v="2030.86"/>
        <n v="5433.75"/>
        <n v="3157.44"/>
        <n v="5161.2"/>
        <n v="4346.76"/>
        <n v="3528.36"/>
        <n v="3187.8"/>
        <n v="6023.16"/>
        <n v="3884.76"/>
        <n v="4965.84"/>
        <n v="4169.88"/>
        <n v="4910.3999999999996"/>
        <n v="3231.36"/>
        <n v="6853.44"/>
        <n v="5177.04"/>
        <n v="2824.8"/>
        <n v="4324.32"/>
        <n v="5052.96"/>
        <n v="3223.44"/>
        <n v="5278.68"/>
        <n v="2851.2"/>
        <n v="1687.4"/>
        <n v="1308"/>
        <n v="6144.6"/>
        <n v="5127.2"/>
        <n v="6386.16"/>
        <n v="7695.6"/>
        <n v="2242.89"/>
        <n v="2539.89"/>
        <n v="2795.27"/>
        <n v="5545.76"/>
        <n v="4285.46"/>
        <n v="3329.09"/>
        <n v="5592.22"/>
        <n v="3298.55"/>
        <n v="2609.88"/>
        <n v="3336.29"/>
        <n v="5510.05"/>
        <n v="2504.4"/>
        <n v="3525.6"/>
        <n v="4407"/>
        <n v="2983.44"/>
        <n v="5126.24"/>
        <n v="5713.79"/>
        <n v="4613.8"/>
        <n v="3711.1"/>
        <n v="3524.73"/>
        <n v="4814.3999999999996"/>
        <n v="3572.33"/>
        <n v="4581.3599999999997"/>
        <n v="4319.76"/>
        <n v="1448"/>
        <n v="881.4"/>
        <n v="2011.1"/>
        <n v="1801.24"/>
        <n v="3390.2"/>
        <n v="1424"/>
        <n v="1499.1"/>
        <n v="3358.08"/>
        <n v="1504.16"/>
        <n v="2655.12"/>
        <n v="1244.1600000000001"/>
        <n v="1888.88"/>
        <n v="1820.01"/>
        <n v="2866.95"/>
        <n v="1394.16"/>
        <n v="2632.28"/>
        <n v="2018.56"/>
        <n v="2954.53"/>
        <n v="1871.83"/>
        <n v="1559.04"/>
        <n v="1880.2"/>
        <n v="1224.67"/>
        <n v="2979.08"/>
        <n v="2208.64"/>
        <n v="3458.42"/>
        <n v="1237.8800000000001"/>
        <n v="2723.2"/>
        <n v="2218.52"/>
        <n v="1665.32"/>
        <n v="3421.04"/>
        <n v="1878.66"/>
        <n v="3853.6"/>
        <n v="3442.64"/>
        <n v="3482.16"/>
        <n v="3363.52"/>
        <n v="3350.52"/>
        <n v="2862.72"/>
        <n v="4036.04"/>
        <n v="2817.92"/>
        <n v="4636.38"/>
        <n v="1553.58"/>
        <n v="2697.6"/>
        <n v="3334.04"/>
        <n v="2059.2600000000002"/>
        <n v="2023.14"/>
        <n v="2586.64"/>
        <n v="1987.02"/>
        <n v="1146.5"/>
        <n v="2312.2399999999998"/>
        <n v="2793.71"/>
        <n v="1908.28"/>
        <n v="3441.37"/>
        <n v="2023.28"/>
        <n v="2245.1999999999998"/>
        <n v="3255.12"/>
        <n v="2539.5"/>
        <n v="4818.1499999999996"/>
        <n v="2921.7"/>
        <n v="1801.2"/>
        <n v="2804.36"/>
        <n v="4900.8"/>
        <n v="2759.31"/>
        <n v="2488.1999999999998"/>
        <n v="2769.89"/>
        <n v="3581.4"/>
        <n v="5285.14"/>
        <n v="3181.53"/>
        <n v="3340.51"/>
        <n v="3138.34"/>
        <n v="4775.08"/>
        <n v="3006.43"/>
        <n v="2866.26"/>
        <n v="2232.62"/>
        <n v="4457.0200000000004"/>
        <n v="2257.92"/>
        <n v="1592"/>
        <n v="4948.2"/>
        <n v="5160.76"/>
        <n v="1978.62"/>
        <n v="4288.2"/>
        <n v="2520.6799999999998"/>
        <n v="1781.22"/>
        <n v="3065.04"/>
        <n v="3551.34"/>
        <n v="5544.02"/>
        <n v="6034.33"/>
        <n v="3641.57"/>
        <n v="6930.74"/>
        <n v="3675.63"/>
        <n v="3442.04"/>
        <n v="6893.81"/>
        <n v="2622.48"/>
        <n v="4417.38"/>
        <n v="3606.02"/>
        <n v="3802.56"/>
        <n v="5026.3999999999996"/>
        <n v="6695.53"/>
        <n v="2819.28"/>
        <n v="3759.04"/>
        <n v="2731.8"/>
        <n v="1658.88"/>
        <n v="5778.24"/>
        <n v="5191.12"/>
        <n v="3862.88"/>
        <n v="1476.48"/>
        <n v="5273.73"/>
        <n v="4872.03"/>
        <n v="4556.99"/>
        <n v="8257"/>
        <n v="8209.44"/>
        <n v="3598.5"/>
        <n v="3837.24"/>
        <n v="8331.61"/>
        <n v="4836.5"/>
        <n v="5418.88"/>
        <n v="3734.01"/>
        <n v="3996.4"/>
        <n v="8754.69"/>
        <n v="5481.45"/>
        <n v="4419.8900000000003"/>
        <n v="6324.75"/>
        <n v="4409.72"/>
        <n v="3918.46"/>
        <n v="7620.5"/>
        <n v="8291.0400000000009"/>
        <n v="3937.25"/>
        <n v="5554.4"/>
        <n v="6407.86"/>
        <n v="4172.5200000000004"/>
        <n v="7083.37"/>
        <n v="7132.68"/>
        <n v="6773.6"/>
        <n v="3657.69"/>
        <n v="4812.55"/>
        <n v="3928.6"/>
        <n v="6401.22"/>
        <n v="4191.25"/>
        <n v="5852.52"/>
        <n v="2844.87"/>
        <n v="4011.66"/>
        <n v="7455.87"/>
        <n v="8940.9599999999991"/>
        <n v="4572.25"/>
        <n v="5700.09"/>
        <n v="3155.49"/>
        <n v="4170.6899999999996"/>
        <n v="2878.8"/>
        <n v="5029.5"/>
        <n v="7396.8"/>
        <n v="2991.68"/>
        <n v="6275.72"/>
        <n v="1534.95"/>
        <n v="7264.53"/>
        <n v="6869.05"/>
        <n v="3353.02"/>
        <n v="8289.0499999999993"/>
        <n v="11887.8"/>
        <n v="5926.9"/>
        <n v="3793.16"/>
        <n v="4330.1000000000004"/>
        <n v="2011.8"/>
        <n v="4837.18"/>
        <n v="2151.8200000000002"/>
        <n v="2573.46"/>
        <n v="5344.5"/>
        <n v="3070.52"/>
        <n v="3952.83"/>
        <n v="3564.75"/>
        <n v="5614.56"/>
        <n v="1855.41"/>
        <n v="4598.3999999999996"/>
        <n v="5082.42"/>
        <n v="5450.59"/>
        <n v="4174.92"/>
        <n v="2418.2399999999998"/>
        <n v="3670.4"/>
        <n v="2481.6999999999998"/>
        <n v="3807.68"/>
        <n v="2230.41"/>
        <n v="3814.64"/>
        <n v="2117.75"/>
        <n v="3340.48"/>
        <n v="2154"/>
        <n v="5808.48"/>
        <n v="1777.1"/>
        <n v="1536.57"/>
        <n v="3510"/>
        <n v="3097.44"/>
        <n v="1705.41"/>
        <n v="2264.3200000000002"/>
        <n v="2484.6"/>
        <n v="3415.68"/>
        <n v="2839.32"/>
        <n v="2730"/>
        <n v="3540.53"/>
        <n v="2999.97"/>
        <n v="1527.8"/>
        <n v="3907.8"/>
        <n v="2658.48"/>
        <n v="3042.68"/>
        <n v="3861.2"/>
        <n v="2171.0700000000002"/>
        <n v="3403.08"/>
        <n v="2245.8000000000002"/>
        <n v="1668.5"/>
        <n v="2773.8"/>
        <n v="2464"/>
        <n v="5491.6"/>
        <n v="4791.82"/>
        <n v="4178.8500000000004"/>
        <n v="3128.92"/>
        <n v="3095.4"/>
        <n v="3958.5"/>
        <n v="4991.4399999999996"/>
        <n v="2761.96"/>
        <n v="2848.23"/>
        <n v="2539.84"/>
        <n v="2444.4"/>
        <n v="4555.92"/>
        <n v="3666.96"/>
        <n v="3035.88"/>
        <n v="2321.54"/>
        <n v="3474.46"/>
        <n v="2501.98"/>
        <n v="3958.46"/>
        <n v="3535.95"/>
        <n v="3011.91"/>
        <n v="11336.7"/>
        <n v="2656.94"/>
        <n v="2604.25"/>
        <n v="3288.6"/>
        <n v="8935.5"/>
        <n v="4035.96"/>
        <n v="1875.09"/>
        <n v="4049.56"/>
        <n v="2469.39"/>
        <n v="5432.7"/>
        <n v="4405.22"/>
        <n v="3638"/>
        <n v="4444.92"/>
        <n v="3395.48"/>
        <n v="3414.58"/>
        <n v="5127.04"/>
        <n v="3745.28"/>
        <n v="4564.08"/>
        <n v="6554.24"/>
        <n v="6749.83"/>
        <n v="8427.02"/>
        <n v="3924.6"/>
        <n v="6761.6"/>
        <n v="3786.49"/>
        <n v="6266.12"/>
        <n v="3491"/>
        <n v="6548.3"/>
        <n v="3177.91"/>
        <n v="4142.6400000000003"/>
        <n v="4149.07"/>
        <n v="7397"/>
        <n v="6241.6"/>
        <n v="5331.88"/>
        <n v="5124.3"/>
        <n v="3639.44"/>
        <n v="5544"/>
        <n v="5493.12"/>
        <n v="5785.26"/>
        <n v="5340.6"/>
        <n v="5735.8"/>
        <n v="6357.6"/>
        <n v="7343.9"/>
        <n v="5959.22"/>
        <n v="4029.38"/>
        <n v="5035.1400000000003"/>
        <n v="4116.8"/>
        <n v="4310.55"/>
        <n v="6446.7"/>
        <n v="3616.64"/>
        <n v="4232.76"/>
        <n v="1765.66"/>
        <n v="3734.72"/>
        <n v="4808.38"/>
        <n v="2266.56"/>
        <n v="10468.9"/>
        <n v="5589.14"/>
        <n v="2914.11"/>
        <n v="1740.9"/>
        <n v="2266.1999999999998"/>
        <n v="3155.58"/>
        <n v="1357.86"/>
        <n v="2598.8200000000002"/>
        <n v="1057.56"/>
        <n v="3127.82"/>
        <n v="2488.14"/>
        <n v="2220.7199999999998"/>
        <n v="1357.72"/>
        <n v="1638.04"/>
        <n v="2626.08"/>
        <n v="1661.88"/>
        <n v="2173.6"/>
        <n v="2182.0500000000002"/>
        <n v="2819.88"/>
        <n v="2598.64"/>
        <n v="2019.27"/>
        <n v="1454.7"/>
        <n v="1657.57"/>
        <n v="2851.84"/>
        <n v="4609.6400000000003"/>
        <n v="5079.96"/>
        <n v="1879.92"/>
        <n v="4774.8599999999997"/>
        <n v="2687.04"/>
        <n v="3423.75"/>
        <n v="3455.76"/>
        <n v="3622.97"/>
        <n v="3599.58"/>
        <n v="5386.56"/>
        <n v="4918.78"/>
        <n v="2538.8000000000002"/>
        <n v="2498.6"/>
        <n v="3858.75"/>
        <n v="5600.5"/>
        <n v="4103.46"/>
        <n v="4287.5"/>
        <n v="5795.54"/>
        <n v="1863.4"/>
        <n v="4166.88"/>
        <n v="4080.07"/>
        <n v="3815.48"/>
        <n v="5526.45"/>
        <n v="3374.6"/>
        <n v="3024.5"/>
        <n v="1266.0999999999999"/>
        <n v="4811.8500000000004"/>
        <n v="7307.42"/>
        <n v="6209.25"/>
        <n v="5348.5"/>
        <n v="2780.58"/>
        <n v="3447"/>
        <n v="3791.52"/>
        <n v="4524.1000000000004"/>
        <n v="3337.6"/>
        <n v="5532.12"/>
        <n v="5096.91"/>
        <n v="4537.08"/>
        <n v="6146.8"/>
        <n v="8258"/>
        <n v="7238.28"/>
        <n v="6756"/>
        <n v="4674.8"/>
        <n v="7140.76"/>
        <n v="3600.65"/>
        <n v="4206.74"/>
        <n v="5379.71"/>
        <n v="5679.36"/>
        <n v="4394.84"/>
        <n v="2528.25"/>
        <n v="7031.52"/>
        <n v="5340.9"/>
        <n v="6376.58"/>
        <n v="6896.75"/>
        <n v="1903.22"/>
        <n v="2499.56"/>
        <n v="3081.24"/>
        <n v="3598.22"/>
        <n v="3912.09"/>
        <n v="1584.66"/>
        <n v="3942.72"/>
        <n v="2341.1999999999998"/>
        <n v="2482.11"/>
        <n v="3602.02"/>
        <n v="3566.94"/>
        <n v="3787.98"/>
        <n v="3704.05"/>
        <n v="2834.65"/>
        <n v="3392.26"/>
        <n v="3358.31"/>
        <n v="2203.11"/>
        <n v="2696.96"/>
        <n v="3376.64"/>
        <n v="541.14"/>
        <n v="6134.7"/>
        <n v="3382.5"/>
        <n v="2240.66"/>
        <n v="3962.88"/>
        <n v="1685.28"/>
        <n v="1834.36"/>
        <n v="1916.98"/>
        <n v="2611"/>
        <n v="3630.28"/>
        <n v="5090.5"/>
        <n v="3949.65"/>
        <n v="3491.67"/>
        <n v="2059.19"/>
        <n v="3170.16"/>
        <n v="1790.6"/>
        <n v="2345.9699999999998"/>
        <n v="3580.88"/>
        <n v="4946.0600000000004"/>
        <n v="3602.16"/>
        <n v="4300.5"/>
        <n v="4498.1899999999996"/>
        <n v="3023.1"/>
        <n v="3562.49"/>
        <n v="1640.24"/>
        <n v="4739.3999999999996"/>
        <n v="1207.68"/>
        <n v="4228.2"/>
        <n v="4815.45"/>
        <n v="7083"/>
        <n v="4601.2"/>
        <n v="6467.02"/>
        <n v="5012.55"/>
        <n v="5121.59"/>
        <n v="2441.04"/>
        <n v="4262.08"/>
        <n v="6658.02"/>
        <n v="4509.08"/>
        <n v="4716.2299999999996"/>
        <n v="2390.2199999999998"/>
        <n v="4666.62"/>
        <n v="5383.08"/>
        <n v="2482.25"/>
        <n v="5288.64"/>
        <n v="2184.38"/>
        <n v="2881.76"/>
        <n v="6203.06"/>
        <n v="6763.47"/>
        <n v="5884.65"/>
        <n v="3559.64"/>
        <n v="1668.37"/>
        <n v="4890.6000000000004"/>
        <n v="5235.72"/>
        <n v="4325.16"/>
        <n v="1938.89"/>
        <n v="2490.5"/>
        <n v="2314.69"/>
        <n v="1254.83"/>
        <n v="1282.8"/>
        <n v="1345.75"/>
        <n v="2194.2199999999998"/>
        <n v="1972"/>
        <n v="1835.98"/>
        <n v="1119.93"/>
        <n v="2082.88"/>
        <n v="1569.75"/>
        <n v="2694.15"/>
        <n v="1257.27"/>
        <n v="2567.84"/>
        <n v="2634.28"/>
        <n v="1502.78"/>
        <n v="1676.2"/>
        <n v="2217.15"/>
        <n v="6832.02"/>
        <n v="1916.64"/>
        <n v="7110.8"/>
        <n v="5302.8"/>
        <n v="7827.3"/>
        <n v="2095.4499999999998"/>
        <n v="1556.62"/>
        <n v="5565.12"/>
        <n v="3583.16"/>
        <n v="4705.18"/>
        <n v="4444.54"/>
        <n v="4618.88"/>
        <n v="4237.76"/>
        <n v="5673.58"/>
        <n v="5260.15"/>
        <n v="6350.96"/>
        <n v="3559.4"/>
        <n v="2410.6"/>
        <n v="5713.92"/>
        <n v="4300.32"/>
        <n v="7947.31"/>
        <n v="5356.8"/>
        <n v="7901.1"/>
        <n v="6101"/>
        <n v="6276.46"/>
        <n v="4203.5"/>
        <n v="1629.04"/>
        <n v="3289.86"/>
        <n v="6862.94"/>
        <n v="2574.1799999999998"/>
        <n v="1327.79"/>
        <n v="2356.25"/>
        <n v="2013.5"/>
        <n v="2807.22"/>
        <n v="3072.96"/>
        <n v="1906.5"/>
        <n v="3431.7"/>
        <n v="2084.75"/>
        <n v="2136.0100000000002"/>
        <n v="2009.7"/>
        <n v="2719.8"/>
        <n v="1575.08"/>
        <n v="1688.43"/>
        <n v="1672.1"/>
        <n v="1674.75"/>
        <n v="3472.98"/>
        <n v="1649.18"/>
        <n v="3751"/>
        <n v="4536"/>
        <n v="4421.34"/>
        <n v="2078.2800000000002"/>
        <n v="3069"/>
        <n v="1713.8"/>
        <n v="1506.5"/>
        <n v="2692.12"/>
        <n v="2422.08"/>
        <n v="3488.34"/>
        <n v="2583.34"/>
        <n v="1249.4000000000001"/>
        <n v="3374.71"/>
        <n v="1265.46"/>
        <n v="1681.46"/>
        <n v="3204"/>
        <n v="2398.7199999999998"/>
        <n v="2381.04"/>
        <n v="1944.54"/>
        <n v="2273.6999999999998"/>
        <n v="2116.5"/>
        <n v="1307.32"/>
        <n v="1726.37"/>
        <n v="1267.77"/>
        <n v="3441.82"/>
        <n v="1987.18"/>
        <n v="3880.2"/>
        <n v="1942.15"/>
        <n v="3259.92"/>
        <n v="1213.8"/>
        <n v="1086.5999999999999"/>
        <n v="1632.75"/>
        <n v="1734"/>
        <n v="1857.06"/>
        <n v="1863.41"/>
        <n v="2924.68"/>
        <n v="2294.1799999999998"/>
        <n v="1457.82"/>
        <n v="1955.88"/>
        <n v="2314.4"/>
        <n v="1310.96"/>
        <n v="2913.3"/>
        <n v="1357.78"/>
        <n v="2150"/>
        <n v="2783.25"/>
        <n v="2339.92"/>
        <n v="5972.4"/>
        <n v="2275.1999999999998"/>
        <n v="2673.44"/>
        <n v="2431.75"/>
        <n v="2018.72"/>
        <n v="1558.99"/>
        <n v="1104.5999999999999"/>
        <n v="2575.1"/>
        <n v="2845.75"/>
        <n v="3431.75"/>
        <n v="3273.9"/>
        <n v="4119.3999999999996"/>
        <n v="5355.68"/>
        <n v="5747.5"/>
        <n v="5355.36"/>
        <n v="2535.75"/>
        <n v="4351.2299999999996"/>
        <n v="2254"/>
        <n v="2921.28"/>
        <n v="2299"/>
        <n v="2637.18"/>
        <n v="4307.5200000000004"/>
        <n v="2153.7600000000002"/>
        <n v="3716.88"/>
        <n v="5455.76"/>
        <n v="2650.62"/>
        <n v="6437.28"/>
        <n v="2633.4"/>
        <n v="2278.5300000000002"/>
        <n v="4846"/>
        <n v="4197.1000000000004"/>
        <n v="4597.6499999999996"/>
        <n v="5287.7"/>
        <n v="3550.05"/>
        <n v="1721.73"/>
        <n v="2993.5"/>
        <n v="1295.06"/>
        <n v="2671.95"/>
        <n v="1226.5899999999999"/>
        <n v="1453.84"/>
        <n v="1830.22"/>
        <n v="2530.0100000000002"/>
        <n v="2241.4499999999998"/>
        <n v="2399.85"/>
        <n v="1557.72"/>
        <n v="845.25"/>
        <n v="1352.4"/>
        <n v="1584.8"/>
        <n v="2616"/>
        <n v="1129.04"/>
        <n v="2218.5"/>
        <n v="2028.48"/>
        <n v="1759.2"/>
        <n v="977.67"/>
        <n v="1463"/>
        <n v="3970.56"/>
        <n v="2576"/>
        <n v="2233.69"/>
        <n v="2481.64"/>
        <n v="4651.53"/>
        <n v="3858.1"/>
        <n v="3501.6"/>
        <n v="6433.7"/>
        <n v="2658.96"/>
        <n v="3608.76"/>
        <n v="2214.67"/>
        <n v="2747.53"/>
        <n v="3310.92"/>
        <n v="2380"/>
        <n v="2310.88"/>
        <n v="4061.76"/>
        <n v="3493.7"/>
        <n v="2872.25"/>
        <n v="4114.38"/>
        <n v="1063.6500000000001"/>
        <n v="2008.44"/>
        <n v="4328.6000000000004"/>
        <n v="1376.43"/>
        <n v="5552.16"/>
        <n v="3659.02"/>
        <n v="4165.6099999999997"/>
        <n v="1404"/>
        <n v="710.2"/>
        <n v="1702.8"/>
        <n v="1194.8399999999999"/>
        <n v="1007.14"/>
        <n v="977.43"/>
        <n v="1436.76"/>
        <n v="759.46"/>
        <n v="1189.44"/>
        <n v="683.8"/>
        <n v="1226.82"/>
        <n v="974.82"/>
        <n v="577.6"/>
        <n v="1106.93"/>
        <n v="694.6"/>
        <n v="1152.06"/>
        <n v="2624"/>
        <n v="3685.95"/>
        <n v="703.6"/>
        <n v="9720"/>
        <n v="834.67"/>
        <n v="8344.7099999999991"/>
        <n v="1801.94"/>
        <n v="1209.5999999999999"/>
        <n v="3155.14"/>
        <n v="2848.86"/>
        <n v="3570.29"/>
        <n v="3902.41"/>
        <n v="1474.66"/>
        <n v="2186.89"/>
        <n v="1919.4"/>
        <n v="3656"/>
        <n v="1847"/>
        <n v="1851"/>
        <n v="2633.78"/>
        <n v="3153.6"/>
        <n v="2803.2"/>
        <n v="2311.02"/>
        <n v="2399.4"/>
        <n v="2733.12"/>
        <n v="2096.3200000000002"/>
        <n v="2971.34"/>
        <n v="2257.58"/>
        <n v="3493.91"/>
        <n v="4398.8999999999996"/>
        <n v="3595.62"/>
        <n v="2443.29"/>
        <n v="5168.3999999999996"/>
        <n v="6341.21"/>
        <n v="5189.78"/>
        <n v="6027.75"/>
        <n v="3366"/>
        <n v="5456.4"/>
        <n v="3812.16"/>
        <n v="6083"/>
        <n v="3170.7"/>
        <n v="4534.6000000000004"/>
        <n v="4301.1499999999996"/>
        <n v="6804.63"/>
        <n v="5652.94"/>
        <n v="6960.48"/>
        <n v="4512.6000000000004"/>
        <n v="2784.76"/>
        <n v="5316.36"/>
        <n v="2941.89"/>
        <n v="3207.4"/>
        <n v="4215.05"/>
        <n v="4333.29"/>
        <n v="2087.13"/>
        <n v="1711.22"/>
        <n v="3910.53"/>
        <n v="2255.12"/>
        <n v="5720.75"/>
        <n v="3335.23"/>
        <n v="2472.96"/>
        <n v="1729.65"/>
        <n v="995.5"/>
        <n v="2414.7199999999998"/>
        <n v="1560.47"/>
        <n v="1112.94"/>
        <n v="1138.94"/>
        <n v="1012.4"/>
        <n v="913.92"/>
        <n v="2349.06"/>
        <n v="1161.1199999999999"/>
        <n v="1764.75"/>
        <n v="1690.9"/>
        <n v="2137.0500000000002"/>
        <n v="2177.1"/>
        <n v="1734.48"/>
        <n v="865.49"/>
        <n v="3500.1"/>
        <n v="2223.52"/>
        <n v="2311.6799999999998"/>
        <n v="828.36"/>
        <n v="856.52"/>
        <n v="1845.45"/>
        <n v="4042.08"/>
        <n v="1828"/>
        <n v="3680.28"/>
        <n v="2925.09"/>
        <n v="3415.77"/>
        <n v="5105.1400000000003"/>
        <n v="5098.8"/>
        <n v="4661.76"/>
        <n v="2969.96"/>
        <n v="3496.32"/>
        <n v="5760.93"/>
        <n v="6819.04"/>
        <n v="3148.88"/>
        <n v="5704.32"/>
        <n v="3520.6"/>
        <n v="5285.62"/>
        <n v="5605.05"/>
        <n v="2779.5"/>
        <n v="5398.08"/>
        <n v="3189.6"/>
        <n v="5581.8"/>
        <n v="3820.44"/>
        <n v="5528.04"/>
        <n v="5981.42"/>
        <n v="5684.65"/>
        <n v="3449.4"/>
        <n v="2654.4"/>
        <n v="8498"/>
        <n v="5510.54"/>
        <n v="2060.4499999999998"/>
        <n v="2460.16"/>
        <n v="1787.56"/>
        <n v="1645.65"/>
        <n v="2169.1799999999998"/>
        <n v="2816.18"/>
        <n v="2521.0500000000002"/>
        <n v="3199.98"/>
        <n v="1338.12"/>
        <n v="2972.58"/>
        <n v="2070.9"/>
        <n v="3092.6"/>
        <n v="2408.6999999999998"/>
        <n v="3472.54"/>
        <n v="2263.2800000000002"/>
        <n v="2194.17"/>
        <n v="1346.4"/>
        <n v="2533.63"/>
        <n v="3403.26"/>
        <n v="3307.2"/>
        <n v="2896.65"/>
        <n v="2632.89"/>
        <n v="2046"/>
        <n v="2279.5500000000002"/>
        <n v="2150.5500000000002"/>
        <n v="3360.45"/>
        <n v="2326.4"/>
        <n v="1545.6"/>
        <n v="2144.6"/>
        <n v="1639.22"/>
        <n v="2649.6"/>
        <n v="3845.6"/>
        <n v="4527.04"/>
        <n v="3966.3"/>
        <n v="4142.58"/>
        <n v="4441.5"/>
        <n v="3315.12"/>
        <n v="3918.53"/>
        <n v="2830.45"/>
        <n v="5298.86"/>
        <n v="2620.8000000000002"/>
        <n v="2181"/>
        <n v="3382.08"/>
        <n v="2876.75"/>
        <n v="4107.2"/>
        <n v="1350"/>
        <n v="3933.93"/>
        <n v="721.44"/>
        <n v="1489.41"/>
        <n v="891.03"/>
        <n v="1209.3"/>
        <n v="859.14"/>
        <n v="1151.44"/>
        <n v="1336.44"/>
        <n v="905.28"/>
        <n v="1247.4000000000001"/>
        <n v="846.51"/>
        <n v="1085.04"/>
        <n v="1767.43"/>
        <n v="1030.44"/>
        <n v="1585.36"/>
        <n v="813.2"/>
        <n v="1172.3399999999999"/>
        <n v="1510.56"/>
        <n v="1448.07"/>
        <n v="3338.1"/>
        <n v="1225.29"/>
        <n v="1336.68"/>
        <n v="2985.84"/>
        <n v="5545.8"/>
        <n v="6089.6"/>
        <n v="1789.4"/>
        <n v="1082.0999999999999"/>
        <n v="3659.32"/>
        <n v="2443.6"/>
        <n v="2349.9"/>
        <n v="1646.19"/>
        <n v="1670.26"/>
        <n v="1467.48"/>
        <n v="2748.56"/>
        <n v="1522.4"/>
        <n v="3255.36"/>
        <n v="3535.03"/>
        <n v="2608.96"/>
        <n v="1356.4"/>
        <n v="1611.36"/>
        <n v="2603.1999999999998"/>
        <n v="2219.6999999999998"/>
        <n v="1496.25"/>
        <n v="1884"/>
        <n v="2166.14"/>
        <n v="2828.16"/>
        <n v="6214.45"/>
        <n v="1867"/>
        <n v="2676.72"/>
        <n v="2182.44"/>
        <n v="1479.84"/>
        <n v="1424.22"/>
        <n v="5942.28"/>
        <n v="2348.75"/>
        <n v="4392.12"/>
        <n v="2759.75"/>
        <n v="2728.03"/>
        <n v="2395.8000000000002"/>
        <n v="3052.33"/>
        <n v="4242"/>
        <n v="2790.45"/>
        <n v="4340.49"/>
        <n v="2762.2"/>
        <n v="4645.72"/>
        <n v="5580.96"/>
        <n v="6539.04"/>
        <n v="5548.95"/>
        <n v="4595.41"/>
        <n v="1859.44"/>
        <n v="2093.7600000000002"/>
        <n v="4223.13"/>
        <n v="1596.76"/>
        <n v="5820.35"/>
        <n v="5296.5"/>
        <n v="930.9"/>
        <n v="1207.44"/>
        <n v="717.4"/>
        <n v="1066.75"/>
        <n v="1554"/>
        <n v="1277.6400000000001"/>
        <n v="1578.79"/>
        <n v="917.7"/>
        <n v="777"/>
        <n v="1476.28"/>
        <n v="1538.46"/>
        <n v="891.2"/>
        <n v="1706.8"/>
        <n v="1373.6"/>
        <n v="1205.5899999999999"/>
        <n v="1427.4"/>
        <n v="1649.28"/>
        <n v="1383.03"/>
        <n v="1229.51"/>
        <n v="1140.48"/>
        <n v="1575.6"/>
        <n v="1386.72"/>
        <n v="5018.3999999999996"/>
        <n v="5856.85"/>
        <n v="4894.7299999999996"/>
        <n v="2094.3200000000002"/>
        <n v="640.04999999999995"/>
        <n v="3193.52"/>
        <n v="3066.7"/>
        <n v="3883.11"/>
        <n v="4814.25"/>
        <n v="2826.27"/>
        <n v="1593.2"/>
        <n v="3266.1"/>
        <n v="2453.5500000000002"/>
        <n v="3910.4"/>
        <n v="1788"/>
        <n v="3328.07"/>
        <n v="3053.7"/>
        <n v="2005.74"/>
        <n v="2796.12"/>
        <n v="3159.96"/>
        <n v="3908.62"/>
        <n v="2606.48"/>
        <n v="2081.7600000000002"/>
        <n v="3519.85"/>
        <n v="10758"/>
        <n v="3021"/>
        <n v="1891.56"/>
        <n v="4208.41"/>
        <n v="2246.4"/>
        <n v="6107.4"/>
        <n v="1987.74"/>
        <n v="4068.96"/>
        <n v="2282.2199999999998"/>
        <n v="1541"/>
        <n v="1951.92"/>
        <n v="3107.61"/>
        <n v="2328.64"/>
        <n v="3184.8"/>
        <n v="2149.7399999999998"/>
        <n v="2114.58"/>
        <n v="4256.5600000000004"/>
        <n v="2344.98"/>
        <n v="2328.66"/>
        <n v="3575.04"/>
        <n v="2076"/>
        <n v="3305.25"/>
        <n v="1538.55"/>
        <n v="3325.92"/>
        <n v="3662.52"/>
        <n v="3478.64"/>
        <n v="1057.29"/>
        <n v="3385.9"/>
        <n v="1892.1"/>
        <n v="1707.14"/>
        <n v="1785.51"/>
        <n v="2057.4"/>
        <n v="3490"/>
        <n v="1506.96"/>
        <n v="2880.48"/>
        <n v="2206.6"/>
        <n v="2351.04"/>
        <n v="1205.04"/>
        <n v="2935.15"/>
        <n v="1263.8399999999999"/>
        <n v="1224.5999999999999"/>
        <n v="1359.4"/>
        <n v="1822.18"/>
        <n v="2163.7199999999998"/>
        <n v="1591.98"/>
        <n v="3078.5"/>
        <n v="2997.6"/>
        <n v="2747.8"/>
        <n v="2447.7600000000002"/>
        <n v="1910.84"/>
        <n v="2430.64"/>
        <n v="2896.3"/>
        <n v="1630.6"/>
        <n v="1459.6"/>
        <n v="1716.22"/>
        <n v="2560.4699999999998"/>
        <n v="1900.26"/>
        <n v="2019.84"/>
        <n v="1988.28"/>
        <n v="1449.84"/>
        <n v="1935.09"/>
        <n v="2793.24"/>
        <n v="3025.05"/>
        <n v="1742.5"/>
        <n v="3236.1"/>
        <n v="1735.92"/>
        <n v="2795.13"/>
        <n v="1671.52"/>
        <n v="1576.74"/>
        <n v="3615.71"/>
        <n v="2891.01"/>
        <n v="2598.44"/>
        <n v="3871.92"/>
        <n v="3036"/>
        <n v="2231.6"/>
        <n v="2436.7800000000002"/>
        <n v="1254.5999999999999"/>
        <n v="3724.42"/>
        <n v="5203"/>
        <n v="3469.5"/>
        <n v="3148.2"/>
        <n v="2167.2199999999998"/>
        <n v="6244.07"/>
        <n v="5566"/>
        <n v="4368.96"/>
        <n v="4039.26"/>
        <n v="4420.32"/>
        <n v="2341.71"/>
        <n v="5110.9799999999996"/>
        <n v="6168"/>
        <n v="4873.26"/>
        <n v="2120.14"/>
        <n v="4236.1400000000003"/>
        <n v="1888.95"/>
        <n v="1152.58"/>
        <n v="2492.88"/>
        <n v="1991.6"/>
        <n v="3953.18"/>
        <n v="3729.39"/>
        <n v="2617.16"/>
        <n v="3983.5"/>
        <n v="3169.95"/>
        <n v="3899.5"/>
        <n v="1851.73"/>
        <n v="2513.41"/>
        <n v="2431.94"/>
        <n v="1514.52"/>
        <n v="3079.44"/>
        <n v="1900.36"/>
        <n v="1974.06"/>
        <n v="3703.46"/>
        <n v="1755.13"/>
        <n v="4273.29"/>
        <n v="3984.96"/>
        <n v="2407.6799999999998"/>
        <n v="1697.3"/>
        <n v="2011.02"/>
        <n v="2306.25"/>
        <n v="1845"/>
        <n v="2493.12"/>
        <n v="1508.5"/>
        <n v="2394.3000000000002"/>
        <n v="3164.98"/>
        <n v="3351.09"/>
        <n v="3064.32"/>
        <n v="3891.81"/>
        <n v="5448.8"/>
        <n v="5494.97"/>
        <n v="6336.07"/>
        <n v="2906.97"/>
        <n v="4767.7"/>
        <n v="3819.56"/>
        <n v="3861.75"/>
        <n v="6319.35"/>
        <n v="6996.42"/>
        <n v="6949.67"/>
        <n v="4550"/>
        <n v="4479.63"/>
        <n v="5148"/>
        <n v="2932.08"/>
        <n v="3159.75"/>
        <n v="4297.32"/>
        <n v="7723.5"/>
        <n v="5497.65"/>
        <n v="4052.88"/>
        <n v="3135.93"/>
        <n v="5013.54"/>
        <n v="5302.72"/>
        <n v="2931.98"/>
        <n v="1757.91"/>
        <n v="6763.05"/>
        <n v="11739.7"/>
        <n v="9240"/>
        <n v="3241.5"/>
        <n v="1968.12"/>
        <n v="4094.5"/>
        <n v="1853.32"/>
        <n v="3392.84"/>
        <n v="1971.54"/>
        <n v="2169.9"/>
        <n v="2846.17"/>
        <n v="2018.4"/>
        <n v="2718.72"/>
        <n v="1981.65"/>
        <n v="3002.4"/>
        <n v="2948.16"/>
        <n v="3357.49"/>
        <n v="1175.1600000000001"/>
        <n v="2292.8000000000002"/>
        <n v="3286.49"/>
        <n v="2333.6999999999998"/>
        <n v="2675.05"/>
        <n v="4361.3999999999996"/>
        <n v="2018.58"/>
        <n v="3710.98"/>
        <n v="2847"/>
        <n v="3006.12"/>
        <n v="2797.84"/>
        <n v="3843.2"/>
        <n v="1351.08"/>
        <n v="1689.03"/>
        <n v="1654.56"/>
        <n v="1528.58"/>
        <n v="1013.48"/>
        <n v="1442.26"/>
        <n v="1163.05"/>
        <n v="971.98"/>
        <n v="902.66"/>
        <n v="1295.97"/>
        <n v="1534.72"/>
        <n v="1185.3"/>
        <n v="1698.78"/>
        <n v="1381.05"/>
        <n v="1340.46"/>
        <n v="965.04"/>
        <n v="1093.99"/>
        <n v="3166.84"/>
        <n v="2143.6799999999998"/>
        <n v="1717.64"/>
        <n v="4086.29"/>
        <n v="553.95000000000005"/>
        <n v="652.35"/>
        <n v="2921.62"/>
        <n v="5568.64"/>
        <n v="1939.8"/>
        <n v="3784.8"/>
        <n v="2802.09"/>
        <n v="2384.64"/>
        <n v="2915.66"/>
        <n v="5795.72"/>
        <n v="3699.88"/>
        <n v="2980.6"/>
        <n v="5032.74"/>
        <n v="4737.1499999999996"/>
        <n v="6311.2"/>
        <n v="3070.54"/>
        <n v="4797.3900000000003"/>
        <n v="3832.38"/>
        <n v="4641.4799999999996"/>
        <n v="4000.26"/>
        <n v="5325.76"/>
        <n v="4618.6899999999996"/>
        <n v="3182.97"/>
        <n v="2603.04"/>
        <n v="1408.96"/>
        <n v="1972.11"/>
        <n v="5207.75"/>
        <n v="4253.2"/>
        <n v="2873"/>
        <n v="2253.6799999999998"/>
        <n v="3576.12"/>
        <n v="3276.13"/>
        <n v="1811.4"/>
        <n v="3845.1"/>
        <n v="2571.14"/>
        <n v="5035.1099999999997"/>
        <n v="2279"/>
        <n v="3213.87"/>
        <n v="3532.23"/>
        <n v="3406.59"/>
        <n v="3467.2"/>
        <n v="3628.94"/>
        <n v="4674.72"/>
        <n v="1656.69"/>
        <n v="5171.3999999999996"/>
        <n v="3342.57"/>
        <n v="4884.88"/>
        <n v="6267.69"/>
        <n v="4424.16"/>
        <n v="1962.09"/>
        <n v="6847"/>
        <n v="3476.8"/>
        <n v="4592.6099999999997"/>
        <n v="2208.92"/>
        <n v="1657.76"/>
        <n v="2479.21"/>
        <n v="3565.92"/>
        <n v="2797.41"/>
        <n v="3756"/>
        <n v="2840"/>
        <n v="1716.26"/>
        <n v="3245.6"/>
        <n v="2760.94"/>
        <n v="1808.4"/>
        <n v="1682.37"/>
        <n v="1491"/>
        <n v="1666.35"/>
        <n v="3666.08"/>
        <n v="2916.2"/>
        <n v="2616.98"/>
        <n v="3390.8"/>
        <n v="3146.5"/>
        <n v="1561.5"/>
        <n v="10039.6"/>
        <n v="3167"/>
        <n v="3521.25"/>
        <n v="4219.28"/>
        <n v="3581.76"/>
        <n v="2130.0100000000002"/>
        <n v="2063.06"/>
        <n v="2008.13"/>
        <n v="2004.77"/>
        <n v="1543.3"/>
        <n v="2269.92"/>
        <n v="1991.92"/>
        <n v="2916.76"/>
        <n v="2027.52"/>
        <n v="3235.18"/>
        <n v="2062.94"/>
        <n v="3317.78"/>
        <n v="3913.69"/>
        <n v="3608.64"/>
        <n v="3524.8"/>
        <n v="2586.88"/>
        <n v="4753.49"/>
        <n v="3684.67"/>
        <n v="5715.4"/>
        <n v="3098.7"/>
        <n v="2670.92"/>
        <n v="5154.41"/>
        <n v="4894.17"/>
        <n v="2472.6"/>
        <n v="3224.31"/>
        <n v="3667.52"/>
        <n v="4141.33"/>
        <n v="2829.58"/>
        <n v="3068.55"/>
        <n v="2634.96"/>
        <n v="2436.7199999999998"/>
        <n v="4607.3599999999997"/>
        <n v="3598.99"/>
        <n v="3964.1"/>
        <n v="2244.9"/>
        <n v="2793"/>
        <n v="4133.6400000000003"/>
        <n v="3900.6"/>
        <n v="2743.04"/>
        <n v="2402.0700000000002"/>
        <n v="2178.54"/>
        <n v="3155.04"/>
        <n v="2366.2800000000002"/>
        <n v="1963.6"/>
        <n v="4746.28"/>
        <n v="6386.94"/>
        <n v="4044.04"/>
        <n v="2708.42"/>
        <n v="2904.72"/>
        <n v="3553.88"/>
        <n v="1858"/>
        <n v="2461.36"/>
        <n v="2642.01"/>
        <n v="3244.36"/>
        <n v="4351.16"/>
        <n v="3675.86"/>
        <n v="2475.27"/>
        <n v="4177.49"/>
        <n v="3282.28"/>
        <n v="2477.21"/>
        <n v="1883.93"/>
        <n v="3658.93"/>
        <n v="2856.88"/>
        <n v="1917.84"/>
        <n v="5305.36"/>
        <n v="2875.95"/>
        <n v="6482.85"/>
        <n v="3733.82"/>
        <n v="6576.5"/>
        <n v="6353.27"/>
        <n v="4175.6000000000004"/>
        <n v="4992.6099999999997"/>
        <n v="4764.6000000000004"/>
        <n v="1173.1500000000001"/>
        <n v="1384.46"/>
        <n v="1327.59"/>
        <n v="1109.8"/>
        <n v="1239"/>
        <n v="1035.58"/>
        <n v="1545.64"/>
        <n v="1517.54"/>
        <n v="1731.84"/>
        <n v="1695.49"/>
        <n v="1045.98"/>
        <n v="1738.08"/>
        <n v="651.79999999999995"/>
        <n v="988.47"/>
        <n v="1518.11"/>
        <n v="1013.76"/>
        <n v="1549.8"/>
        <n v="1108.3800000000001"/>
        <n v="4102.5600000000004"/>
        <n v="3713.16"/>
        <n v="1513.54"/>
        <n v="2317.44"/>
        <n v="3298.4"/>
        <n v="1826.96"/>
        <n v="1206.9000000000001"/>
        <n v="1666.7"/>
        <n v="1560.44"/>
        <n v="2337.75"/>
        <n v="1103.76"/>
        <n v="2617.85"/>
        <n v="2207.52"/>
        <n v="3165.5"/>
        <n v="2071.41"/>
        <n v="1385.28"/>
        <n v="1621.62"/>
        <n v="1931.65"/>
        <n v="1244.53"/>
        <n v="1704.5"/>
        <n v="1753.2"/>
        <n v="1710.89"/>
        <n v="2326.5"/>
        <n v="2316"/>
        <n v="1727.1"/>
        <n v="8844.1200000000008"/>
        <n v="2424"/>
        <n v="1535.49"/>
        <n v="6358.68"/>
        <n v="1329.4"/>
        <n v="1701.76"/>
        <n v="2259.7199999999998"/>
        <n v="925.3"/>
        <n v="482.13"/>
        <n v="3227.63"/>
        <n v="1711.26"/>
        <n v="2054.36"/>
        <n v="3131.94"/>
        <n v="1681.35"/>
        <n v="2351.36"/>
        <n v="1408"/>
        <n v="2445.6"/>
        <n v="1804.44"/>
        <n v="2544.75"/>
        <n v="1056.4000000000001"/>
        <n v="2801.4"/>
        <n v="1988.4"/>
        <n v="2908.35"/>
        <n v="2147.4"/>
        <n v="2099.63"/>
        <n v="2315.1799999999998"/>
        <n v="2327.15"/>
        <n v="5377.4"/>
        <n v="2626.01"/>
        <n v="4406.3999999999996"/>
        <n v="4301.22"/>
        <n v="2986.5"/>
        <n v="1587.08"/>
        <n v="1193.04"/>
        <n v="3403.35"/>
        <n v="1575.96"/>
        <n v="1630.2"/>
        <n v="1701.28"/>
        <n v="2850.82"/>
        <n v="2692.06"/>
        <n v="2174.42"/>
        <n v="3167.36"/>
        <n v="2142.66"/>
        <n v="2117.52"/>
        <n v="2419.9499999999998"/>
        <n v="2191.1999999999998"/>
        <n v="3043.04"/>
        <n v="1228.2"/>
        <n v="1330.35"/>
        <n v="2792.52"/>
        <n v="2296"/>
        <n v="2629.44"/>
        <n v="1912.16"/>
        <n v="2431.77"/>
        <n v="3139.99"/>
        <n v="5669.64"/>
        <n v="3160.25"/>
        <n v="6799.68"/>
        <n v="1867.32"/>
        <n v="2406.36"/>
        <n v="2094.67"/>
        <n v="2797.9"/>
        <n v="1637.2"/>
        <n v="2281.91"/>
        <n v="2307.2399999999998"/>
        <n v="1320.8"/>
        <n v="2642.82"/>
        <n v="3061"/>
        <n v="3164.4"/>
        <n v="1791.16"/>
        <n v="4093"/>
        <n v="2234.4"/>
        <n v="3037.84"/>
        <n v="1419.84"/>
        <n v="1948.08"/>
        <n v="1780.4"/>
        <n v="3544.17"/>
        <n v="3619.44"/>
        <n v="3918.95"/>
        <n v="1483.02"/>
        <n v="4819.26"/>
        <n v="1591.72"/>
        <n v="3669.78"/>
        <n v="2168.5"/>
        <n v="2694"/>
        <n v="3251.34"/>
        <n v="2347.15"/>
        <n v="3920.88"/>
        <n v="2514.6"/>
        <n v="3600.24"/>
        <n v="4040.03"/>
        <n v="3336.9"/>
        <n v="3113.64"/>
        <n v="2832"/>
        <n v="3330.98"/>
        <n v="4304.6400000000003"/>
        <n v="2600.2600000000002"/>
        <n v="4382.16"/>
        <n v="4235"/>
        <n v="2626.8"/>
        <n v="5026.5600000000004"/>
        <n v="2201.62"/>
        <n v="4326.8"/>
        <n v="3425.18"/>
        <n v="4701.88"/>
        <n v="5189.3999999999996"/>
        <n v="1565.85"/>
        <n v="2480.38"/>
        <n v="1355.13"/>
        <n v="1246.44"/>
        <n v="820.4"/>
        <n v="2492.64"/>
        <n v="1113.5999999999999"/>
        <n v="1763.86"/>
        <n v="1896.66"/>
        <n v="1449.35"/>
        <n v="1869.48"/>
        <n v="1860.53"/>
        <n v="1724.82"/>
        <n v="1713.69"/>
        <n v="1259.44"/>
        <n v="2051.08"/>
        <n v="1617.38"/>
        <n v="1765.62"/>
        <n v="2024.8"/>
        <n v="3288.4"/>
        <n v="2725.47"/>
        <n v="3224.2"/>
        <n v="3211.38"/>
        <n v="1796.34"/>
        <n v="1979.6"/>
        <n v="1921.41"/>
        <n v="3705.24"/>
        <n v="2843.91"/>
        <n v="6176.42"/>
        <n v="5500.44"/>
        <n v="3220.1"/>
        <n v="4556.16"/>
        <n v="3114.89"/>
        <n v="5161.17"/>
        <n v="2657.76"/>
        <n v="3983.05"/>
        <n v="3974.94"/>
        <n v="2928.42"/>
        <n v="3054.57"/>
        <n v="3345.26"/>
        <n v="4310.72"/>
        <n v="4983.1400000000003"/>
        <n v="4618.32"/>
        <n v="3403.12"/>
        <n v="5190.42"/>
        <n v="3141.57"/>
        <n v="4896.7"/>
        <n v="2714.4"/>
        <n v="3087.05"/>
        <n v="5692.96"/>
        <n v="3460.86"/>
        <n v="1895.94"/>
        <n v="1705.92"/>
        <n v="1033.4100000000001"/>
        <n v="3179.52"/>
        <n v="2091.1799999999998"/>
        <n v="1779.71"/>
        <n v="2537.64"/>
        <n v="2448.7199999999998"/>
        <n v="972.4"/>
        <n v="2856.14"/>
        <n v="1968.3"/>
        <n v="2056.1999999999998"/>
        <n v="2242.02"/>
        <n v="3128.65"/>
        <n v="2443.2600000000002"/>
        <n v="2470.86"/>
        <n v="1927.45"/>
        <n v="2051.56"/>
        <n v="2337.38"/>
        <n v="5932.96"/>
        <n v="2296.77"/>
        <n v="6490.88"/>
        <n v="1623.25"/>
        <n v="1405.92"/>
        <n v="2282.2800000000002"/>
        <n v="8977.0499999999993"/>
        <n v="3256.35"/>
        <n v="2821.66"/>
        <n v="3293.4"/>
        <n v="4224"/>
        <n v="3091.68"/>
        <n v="2219.6"/>
        <n v="3866.4"/>
        <n v="1964.76"/>
        <n v="2668.8"/>
        <n v="3222"/>
        <n v="3864.5"/>
        <n v="1366.8"/>
        <n v="3475.68"/>
        <n v="4206.5"/>
        <n v="1486.38"/>
        <n v="3077.88"/>
        <n v="3544.2"/>
        <n v="2483.04"/>
        <n v="3478.05"/>
        <n v="3657.8"/>
        <n v="4682.3599999999997"/>
        <n v="3937.7"/>
        <n v="4984.32"/>
        <n v="5406.66"/>
        <n v="3491.18"/>
        <n v="2118.54"/>
        <n v="2897.47"/>
        <n v="1916.75"/>
        <n v="1860"/>
        <n v="2780.81"/>
        <n v="3239.62"/>
        <n v="1824"/>
        <n v="1134"/>
        <n v="1487.41"/>
        <n v="2837.46"/>
        <n v="1942.77"/>
        <n v="2544.12"/>
        <n v="2568.2399999999998"/>
        <n v="2108"/>
        <n v="1372.14"/>
        <n v="3540.15"/>
        <n v="1958.84"/>
        <n v="2700"/>
        <n v="2542"/>
        <n v="2340"/>
        <n v="2816.44"/>
        <n v="3526.82"/>
        <n v="4627.92"/>
        <n v="1933.5"/>
        <n v="2600.13"/>
        <n v="2639.58"/>
        <n v="3312.97"/>
        <n v="3863.87"/>
        <n v="1863.36"/>
        <n v="3945.96"/>
        <n v="4954.08"/>
        <n v="3989.76"/>
        <n v="1649.55"/>
        <n v="2534.75"/>
        <n v="2580.25"/>
        <n v="2831.54"/>
        <n v="3361.2"/>
        <n v="2864.32"/>
        <n v="1994.88"/>
        <n v="4296.6000000000004"/>
        <n v="2224.9499999999998"/>
        <n v="2795.14"/>
        <n v="2762.1"/>
        <n v="2658"/>
        <n v="5043.87"/>
        <n v="1210.8"/>
        <n v="3029.19"/>
        <n v="10066.6"/>
        <n v="4121.43"/>
        <n v="1135.31"/>
        <n v="2100.8200000000002"/>
        <n v="2034.35"/>
        <n v="3027.84"/>
        <n v="3104"/>
        <n v="3612.43"/>
        <n v="2711.88"/>
        <n v="3013.97"/>
        <n v="2738.54"/>
        <n v="4720"/>
        <n v="2231"/>
        <n v="2296.84"/>
        <n v="4157.2"/>
        <n v="2146.1999999999998"/>
        <n v="3724.23"/>
        <n v="2084.81"/>
        <n v="3488.78"/>
        <n v="1753.06"/>
        <n v="3469.2"/>
        <n v="2530.8000000000002"/>
        <n v="2924.32"/>
        <n v="4496.8"/>
        <n v="6397.44"/>
        <n v="2577.6"/>
        <n v="3533.62"/>
        <n v="3177.3"/>
        <n v="2730.06"/>
        <n v="1891.78"/>
        <n v="2612.48"/>
        <n v="2925.76"/>
        <n v="2940.02"/>
        <n v="3293.24"/>
        <n v="2389.6799999999998"/>
        <n v="2172.48"/>
        <n v="2927.43"/>
        <n v="2659.54"/>
        <n v="3838"/>
        <n v="4142.16"/>
        <n v="1882.8"/>
        <n v="3477.86"/>
        <n v="3323.84"/>
        <n v="4195.8"/>
        <n v="4156.58"/>
        <n v="3918.75"/>
        <n v="2352.67"/>
        <n v="1089.3599999999999"/>
        <n v="2701.12"/>
        <n v="2487.04"/>
        <n v="3910.32"/>
        <n v="4038.8"/>
        <n v="3070.4"/>
        <n v="3763.46"/>
        <n v="2584.8000000000002"/>
        <n v="4427.6000000000004"/>
        <n v="2152.02"/>
        <n v="2353.4"/>
        <n v="3431.39"/>
        <n v="1930.5"/>
        <n v="4774.5600000000004"/>
        <n v="2592.7199999999998"/>
        <n v="3246.75"/>
        <n v="3372.5"/>
        <n v="3909.15"/>
        <n v="2994.75"/>
        <n v="4472.5200000000004"/>
        <n v="4576.95"/>
        <n v="3106.25"/>
        <n v="2706.41"/>
        <n v="4021.53"/>
        <n v="4826.25"/>
        <n v="4935.28"/>
        <n v="2754.7"/>
        <n v="3856.71"/>
        <n v="3102.08"/>
        <n v="1908.72"/>
        <n v="7543.75"/>
        <n v="2457.1799999999998"/>
        <n v="2038.87"/>
        <n v="2499.2600000000002"/>
        <n v="3838.05"/>
        <n v="2643.99"/>
        <n v="2315.88"/>
        <n v="3225.06"/>
        <n v="2451.84"/>
        <n v="2254.98"/>
        <n v="3939.5"/>
        <n v="3424.7"/>
        <n v="2914.2"/>
        <n v="2389.6"/>
        <n v="2428.48"/>
        <n v="3021.48"/>
        <n v="2610.7199999999998"/>
        <n v="3091.19"/>
        <n v="2576.1999999999998"/>
        <n v="3232.31"/>
        <n v="3573.6"/>
        <n v="2022.51"/>
        <n v="3717.5"/>
        <n v="2185.15"/>
        <n v="2883.53"/>
        <n v="5017.57"/>
        <n v="2352.59"/>
        <n v="4460.82"/>
        <n v="4758.18"/>
        <n v="4597.2"/>
        <n v="4114.8"/>
        <n v="2104"/>
        <n v="3195.27"/>
        <n v="3611.16"/>
        <n v="2000.77"/>
        <n v="2314.2600000000002"/>
        <n v="3871.89"/>
        <n v="2728"/>
        <n v="5614"/>
        <n v="4628.8"/>
        <n v="3641.4"/>
        <n v="4048"/>
        <n v="2321.46"/>
        <n v="3256.96"/>
        <n v="4208"/>
        <n v="2973.9"/>
        <n v="4248.3"/>
        <n v="9558.7999999999993"/>
        <n v="2650.56"/>
        <n v="3761.37"/>
        <n v="4301.34"/>
        <n v="1864.56"/>
        <n v="3576.8"/>
        <n v="3722.32"/>
        <n v="3986.56"/>
        <n v="3417.12"/>
        <n v="2691.09"/>
        <n v="2752.6"/>
        <n v="4527.72"/>
        <n v="3957.05"/>
        <n v="2818"/>
        <n v="3199.86"/>
        <n v="2402.75"/>
        <n v="6055.72"/>
        <n v="5465.16"/>
        <n v="6378.72"/>
        <n v="5392.8"/>
        <n v="3986.5"/>
        <n v="4009.23"/>
        <n v="7119"/>
        <n v="4072.2"/>
        <n v="4094.51"/>
        <n v="3302.4"/>
        <n v="3186.48"/>
        <n v="1668.25"/>
        <n v="7154.5"/>
        <n v="2810.83"/>
        <n v="2018.31"/>
        <n v="5642.83"/>
        <n v="3273.6"/>
        <n v="3268"/>
        <n v="3715.2"/>
        <n v="4608"/>
        <n v="3131.2"/>
        <n v="2678.4"/>
        <n v="1747.2"/>
        <n v="2944"/>
        <n v="2956.8"/>
        <n v="2052"/>
        <n v="3164.8"/>
        <n v="1740"/>
        <n v="1777.6"/>
        <n v="1831.2"/>
        <n v="3609.6"/>
        <n v="2112"/>
        <n v="3644.12"/>
        <n v="3523.85"/>
        <n v="5001.92"/>
        <n v="5208.72"/>
        <n v="3018.88"/>
        <n v="1902.4"/>
        <n v="7084"/>
        <n v="3164.46"/>
        <n v="4219.2"/>
        <n v="3828.3"/>
        <n v="2334.9899999999998"/>
        <n v="4407.5"/>
        <n v="2812.8"/>
        <n v="4055.04"/>
        <n v="3891.66"/>
        <n v="2488.3200000000002"/>
        <n v="4447.3999999999996"/>
        <n v="4187.22"/>
        <n v="4615.68"/>
        <n v="3245.4"/>
        <n v="2203.75"/>
        <n v="3446"/>
        <n v="1939.3"/>
        <n v="3473.78"/>
        <n v="2884.8"/>
        <n v="2670.65"/>
        <n v="3440"/>
        <n v="2770.78"/>
        <n v="2397.54"/>
        <n v="3275.56"/>
        <n v="4143.6000000000004"/>
        <n v="5192.6400000000003"/>
        <n v="3029.04"/>
        <n v="2556.1799999999998"/>
        <n v="3753.9"/>
        <n v="2562.3000000000002"/>
        <n v="3245.58"/>
        <n v="2204.6"/>
        <n v="2526.48"/>
        <n v="1747.9"/>
        <n v="3267.25"/>
        <n v="2818.53"/>
        <n v="2955.54"/>
        <n v="2885.05"/>
        <n v="3162.95"/>
        <n v="4071.5"/>
        <n v="2969.46"/>
        <n v="3396.44"/>
        <n v="3515.7"/>
        <n v="3380.69"/>
        <n v="3204.57"/>
        <n v="2588.04"/>
        <n v="2854.75"/>
        <n v="4025.6"/>
        <n v="2864.4"/>
        <n v="3789.72"/>
        <n v="2439.9899999999998"/>
        <n v="2949.12"/>
        <n v="1539.72"/>
        <n v="2213.38"/>
        <n v="2919.58"/>
        <n v="3778.28"/>
        <n v="3233.49"/>
        <n v="3431.25"/>
        <n v="2546.8000000000002"/>
        <n v="2953.86"/>
        <n v="3183.29"/>
        <n v="2466.6999999999998"/>
        <n v="2363.2199999999998"/>
        <n v="2487.4499999999998"/>
        <n v="2249.0500000000002"/>
        <n v="2061.12"/>
        <n v="4071.14"/>
        <n v="2656.29"/>
        <n v="2736.36"/>
        <n v="3348.93"/>
        <n v="2893"/>
        <n v="1661.22"/>
        <n v="4277.3500000000004"/>
        <n v="2502.9"/>
        <n v="3801.6"/>
        <n v="3144.96"/>
        <n v="2031.4"/>
        <n v="2674.17"/>
        <n v="2526.7199999999998"/>
        <n v="1348.76"/>
        <n v="875.91"/>
        <n v="1874.05"/>
        <n v="1671.44"/>
        <n v="1668.4"/>
        <n v="2301.75"/>
        <n v="1459.92"/>
        <n v="1209.5899999999999"/>
        <n v="2145.12"/>
        <n v="1416.39"/>
        <n v="1843.52"/>
        <n v="1199.31"/>
        <n v="1875.2"/>
        <n v="2477.23"/>
        <n v="948.99"/>
        <n v="1823.42"/>
        <n v="1485.8"/>
        <n v="2060.37"/>
        <n v="2579.36"/>
        <n v="2189.6"/>
        <n v="1624.25"/>
        <n v="4357.5"/>
        <n v="1367.48"/>
        <n v="1122.4000000000001"/>
        <n v="2419.62"/>
        <n v="1419.5"/>
        <n v="2184"/>
        <n v="2079.04"/>
        <n v="1724.97"/>
        <n v="1846.42"/>
        <n v="2009.2"/>
        <n v="1804.04"/>
        <n v="2109.66"/>
        <n v="2682.96"/>
        <n v="2280.2399999999998"/>
        <n v="1192.56"/>
        <n v="1472.62"/>
        <n v="1696.82"/>
        <n v="1693.56"/>
        <n v="1921.92"/>
        <n v="2082.85"/>
        <n v="2227.6"/>
        <n v="3209.38"/>
        <n v="4080.72"/>
        <n v="2244.4"/>
        <n v="3978.51"/>
        <n v="5417.57"/>
        <n v="2116.16"/>
      </sharedItems>
    </cacheField>
    <cacheField name="STATUS" numFmtId="0">
      <sharedItems/>
    </cacheField>
    <cacheField name="MONTH_ID" numFmtId="0">
      <sharedItems containsSemiMixedTypes="0" containsString="0" containsNumber="1" containsInteger="1" minValue="1" maxValue="12" count="12">
        <n v="2"/>
        <n v="5"/>
        <n v="7"/>
        <n v="8"/>
        <n v="10"/>
        <n v="11"/>
        <n v="12"/>
        <n v="1"/>
        <n v="4"/>
        <n v="6"/>
        <n v="9"/>
        <n v="3"/>
      </sharedItems>
    </cacheField>
    <cacheField name="YEAR_ID" numFmtId="0">
      <sharedItems containsSemiMixedTypes="0" containsString="0" containsNumber="1" containsInteger="1" minValue="2003" maxValue="2005" count="3">
        <n v="2003"/>
        <n v="2004"/>
        <n v="2005"/>
      </sharedItems>
    </cacheField>
    <cacheField name="PRODUCTLINE" numFmtId="0">
      <sharedItems/>
    </cacheField>
    <cacheField name="PRODUCTCODE" numFmtId="0">
      <sharedItems/>
    </cacheField>
    <cacheField name="CITY" numFmtId="0">
      <sharedItems count="73">
        <s v="NYC"/>
        <s v="Reims"/>
        <s v="Paris"/>
        <s v="Pasadena"/>
        <s v="San Francisco"/>
        <s v="Burlingame"/>
        <s v="Lille"/>
        <s v="Bergen"/>
        <s v="Melbourne"/>
        <s v="Newark"/>
        <s v="Bridgewater"/>
        <s v="Nantes"/>
        <s v="Cambridge"/>
        <s v="Helsinki"/>
        <s v="Stavern"/>
        <s v="Allentown"/>
        <s v="Salzburg"/>
        <s v="Chatswood"/>
        <s v="New Bedford"/>
        <s v="Liverpool"/>
        <s v="Madrid"/>
        <s v="Lule"/>
        <s v="Singapore"/>
        <s v="South Brisbane"/>
        <s v="Philadelphia"/>
        <s v="Lyon"/>
        <s v="Vancouver"/>
        <s v="Burbank"/>
        <s v="New Haven"/>
        <s v="Minato-ku"/>
        <s v="Torino"/>
        <s v="Boras"/>
        <s v="Versailles"/>
        <s v="San Rafael"/>
        <s v="Nashua"/>
        <s v="Brickhaven"/>
        <s v="North Sydney"/>
        <s v="Montreal"/>
        <s v="Osaka"/>
        <s v="White Plains"/>
        <s v="Kobenhavn"/>
        <s v="London"/>
        <s v="Toulouse"/>
        <s v="Barcelona"/>
        <s v="Los Angeles"/>
        <s v="San Diego"/>
        <s v="Bruxelles"/>
        <s v="Tsawassen"/>
        <s v="Boston"/>
        <s v="Cowes"/>
        <s v="Oulu"/>
        <s v="San Jose"/>
        <s v="Graz"/>
        <s v="Makati City"/>
        <s v="Marseille"/>
        <s v="Koln"/>
        <s v="Gensve"/>
        <s v="Reggio Emilia"/>
        <s v="Frankfurt"/>
        <s v="Espoo"/>
        <s v="Dublin"/>
        <s v="Manchester"/>
        <s v="Aaarhus"/>
        <s v="Glendale"/>
        <s v="Sevilla"/>
        <s v="Brisbane"/>
        <s v="Strasbourg"/>
        <s v="Las Vegas"/>
        <s v="Oslo"/>
        <s v="Bergamo"/>
        <s v="Glen Waverly"/>
        <s v="Munich"/>
        <s v="Charleroi"/>
      </sharedItems>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DEALSIZE" numFmtId="0">
      <sharedItems/>
    </cacheField>
  </cacheFields>
  <extLst>
    <ext xmlns:x14="http://schemas.microsoft.com/office/spreadsheetml/2009/9/main" uri="{725AE2AE-9491-48be-B2B4-4EB974FC3084}">
      <x14:pivotCacheDefinition pivotCacheId="6074887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VIS" refreshedDate="45510.390589236114" createdVersion="8" refreshedVersion="8" minRefreshableVersion="3" recordCount="2823" xr:uid="{5ECC431C-4A01-4132-B352-2138791E956C}">
  <cacheSource type="worksheet">
    <worksheetSource name="Table1"/>
  </cacheSource>
  <cacheFields count="13">
    <cacheField name="ORDERNUMBER" numFmtId="0">
      <sharedItems containsSemiMixedTypes="0" containsString="0" containsNumber="1" containsInteger="1" minValue="10100" maxValue="10425"/>
    </cacheField>
    <cacheField name="QUANTITYORDERED" numFmtId="0">
      <sharedItems containsSemiMixedTypes="0" containsString="0" containsNumber="1" containsInteger="1" minValue="6" maxValue="97"/>
    </cacheField>
    <cacheField name="PRICEEACH" numFmtId="0">
      <sharedItems containsSemiMixedTypes="0" containsString="0" containsNumber="1" minValue="26.88" maxValue="100"/>
    </cacheField>
    <cacheField name="ORDERLINENUMBER" numFmtId="0">
      <sharedItems containsSemiMixedTypes="0" containsString="0" containsNumber="1" containsInteger="1" minValue="1" maxValue="18"/>
    </cacheField>
    <cacheField name="SALES" numFmtId="0">
      <sharedItems containsSemiMixedTypes="0" containsString="0" containsNumber="1" minValue="482.13" maxValue="14082.8"/>
    </cacheField>
    <cacheField name="STATUS" numFmtId="0">
      <sharedItems/>
    </cacheField>
    <cacheField name="MONTH_ID" numFmtId="0">
      <sharedItems containsSemiMixedTypes="0" containsString="0" containsNumber="1" containsInteger="1" minValue="1" maxValue="12"/>
    </cacheField>
    <cacheField name="YEAR_ID" numFmtId="0">
      <sharedItems containsSemiMixedTypes="0" containsString="0" containsNumber="1" containsInteger="1" minValue="2003" maxValue="2005"/>
    </cacheField>
    <cacheField name="PRODUCTLINE" numFmtId="0">
      <sharedItems/>
    </cacheField>
    <cacheField name="PRODUCTCODE" numFmtId="0">
      <sharedItems/>
    </cacheField>
    <cacheField name="CITY" numFmtId="0">
      <sharedItems/>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DEALSIZE" numFmtId="0">
      <sharedItems/>
    </cacheField>
  </cacheFields>
  <extLst>
    <ext xmlns:x14="http://schemas.microsoft.com/office/spreadsheetml/2009/9/main" uri="{725AE2AE-9491-48be-B2B4-4EB974FC3084}">
      <x14:pivotCacheDefinition pivotCacheId="20019294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n v="10107"/>
    <n v="30"/>
    <n v="95.7"/>
    <n v="2"/>
    <x v="0"/>
    <s v="Shipped"/>
    <x v="0"/>
    <x v="0"/>
    <s v="Motorcycles"/>
    <s v="S10_1678"/>
    <x v="0"/>
    <x v="0"/>
    <s v="Small"/>
  </r>
  <r>
    <n v="10121"/>
    <n v="34"/>
    <n v="81.349999999999994"/>
    <n v="5"/>
    <x v="1"/>
    <s v="Shipped"/>
    <x v="1"/>
    <x v="0"/>
    <s v="Motorcycles"/>
    <s v="S10_1678"/>
    <x v="1"/>
    <x v="1"/>
    <s v="Small"/>
  </r>
  <r>
    <n v="10134"/>
    <n v="41"/>
    <n v="94.74"/>
    <n v="2"/>
    <x v="2"/>
    <s v="Shipped"/>
    <x v="2"/>
    <x v="0"/>
    <s v="Motorcycles"/>
    <s v="S10_1678"/>
    <x v="2"/>
    <x v="1"/>
    <s v="Medium"/>
  </r>
  <r>
    <n v="10145"/>
    <n v="45"/>
    <n v="83.26"/>
    <n v="6"/>
    <x v="3"/>
    <s v="Shipped"/>
    <x v="3"/>
    <x v="0"/>
    <s v="Motorcycles"/>
    <s v="S10_1678"/>
    <x v="3"/>
    <x v="0"/>
    <s v="Medium"/>
  </r>
  <r>
    <n v="10159"/>
    <n v="49"/>
    <n v="100"/>
    <n v="14"/>
    <x v="4"/>
    <s v="Shipped"/>
    <x v="4"/>
    <x v="0"/>
    <s v="Motorcycles"/>
    <s v="S10_1678"/>
    <x v="4"/>
    <x v="0"/>
    <s v="Medium"/>
  </r>
  <r>
    <n v="10168"/>
    <n v="36"/>
    <n v="96.66"/>
    <n v="1"/>
    <x v="5"/>
    <s v="Shipped"/>
    <x v="4"/>
    <x v="0"/>
    <s v="Motorcycles"/>
    <s v="S10_1678"/>
    <x v="5"/>
    <x v="0"/>
    <s v="Medium"/>
  </r>
  <r>
    <n v="10180"/>
    <n v="29"/>
    <n v="86.13"/>
    <n v="9"/>
    <x v="6"/>
    <s v="Shipped"/>
    <x v="5"/>
    <x v="0"/>
    <s v="Motorcycles"/>
    <s v="S10_1678"/>
    <x v="6"/>
    <x v="1"/>
    <s v="Small"/>
  </r>
  <r>
    <n v="10188"/>
    <n v="48"/>
    <n v="100"/>
    <n v="1"/>
    <x v="7"/>
    <s v="Shipped"/>
    <x v="5"/>
    <x v="0"/>
    <s v="Motorcycles"/>
    <s v="S10_1678"/>
    <x v="7"/>
    <x v="2"/>
    <s v="Medium"/>
  </r>
  <r>
    <n v="10201"/>
    <n v="22"/>
    <n v="98.57"/>
    <n v="2"/>
    <x v="8"/>
    <s v="Shipped"/>
    <x v="6"/>
    <x v="0"/>
    <s v="Motorcycles"/>
    <s v="S10_1678"/>
    <x v="4"/>
    <x v="0"/>
    <s v="Small"/>
  </r>
  <r>
    <n v="10211"/>
    <n v="41"/>
    <n v="100"/>
    <n v="14"/>
    <x v="9"/>
    <s v="Shipped"/>
    <x v="7"/>
    <x v="1"/>
    <s v="Motorcycles"/>
    <s v="S10_1678"/>
    <x v="2"/>
    <x v="1"/>
    <s v="Medium"/>
  </r>
  <r>
    <n v="10223"/>
    <n v="37"/>
    <n v="100"/>
    <n v="1"/>
    <x v="10"/>
    <s v="Shipped"/>
    <x v="0"/>
    <x v="1"/>
    <s v="Motorcycles"/>
    <s v="S10_1678"/>
    <x v="8"/>
    <x v="3"/>
    <s v="Medium"/>
  </r>
  <r>
    <n v="10237"/>
    <n v="23"/>
    <n v="100"/>
    <n v="7"/>
    <x v="11"/>
    <s v="Shipped"/>
    <x v="8"/>
    <x v="1"/>
    <s v="Motorcycles"/>
    <s v="S10_1678"/>
    <x v="0"/>
    <x v="0"/>
    <s v="Small"/>
  </r>
  <r>
    <n v="10251"/>
    <n v="28"/>
    <n v="100"/>
    <n v="2"/>
    <x v="12"/>
    <s v="Shipped"/>
    <x v="1"/>
    <x v="1"/>
    <s v="Motorcycles"/>
    <s v="S10_1678"/>
    <x v="9"/>
    <x v="0"/>
    <s v="Medium"/>
  </r>
  <r>
    <n v="10263"/>
    <n v="34"/>
    <n v="100"/>
    <n v="2"/>
    <x v="13"/>
    <s v="Shipped"/>
    <x v="9"/>
    <x v="1"/>
    <s v="Motorcycles"/>
    <s v="S10_1678"/>
    <x v="10"/>
    <x v="0"/>
    <s v="Medium"/>
  </r>
  <r>
    <n v="10275"/>
    <n v="45"/>
    <n v="92.83"/>
    <n v="1"/>
    <x v="14"/>
    <s v="Shipped"/>
    <x v="2"/>
    <x v="1"/>
    <s v="Motorcycles"/>
    <s v="S10_1678"/>
    <x v="11"/>
    <x v="1"/>
    <s v="Medium"/>
  </r>
  <r>
    <n v="10285"/>
    <n v="36"/>
    <n v="100"/>
    <n v="6"/>
    <x v="15"/>
    <s v="Shipped"/>
    <x v="3"/>
    <x v="1"/>
    <s v="Motorcycles"/>
    <s v="S10_1678"/>
    <x v="12"/>
    <x v="0"/>
    <s v="Medium"/>
  </r>
  <r>
    <n v="10299"/>
    <n v="23"/>
    <n v="100"/>
    <n v="9"/>
    <x v="16"/>
    <s v="Shipped"/>
    <x v="10"/>
    <x v="1"/>
    <s v="Motorcycles"/>
    <s v="S10_1678"/>
    <x v="13"/>
    <x v="4"/>
    <s v="Small"/>
  </r>
  <r>
    <n v="10309"/>
    <n v="41"/>
    <n v="100"/>
    <n v="5"/>
    <x v="17"/>
    <s v="Shipped"/>
    <x v="4"/>
    <x v="1"/>
    <s v="Motorcycles"/>
    <s v="S10_1678"/>
    <x v="14"/>
    <x v="2"/>
    <s v="Medium"/>
  </r>
  <r>
    <n v="10318"/>
    <n v="46"/>
    <n v="94.74"/>
    <n v="1"/>
    <x v="18"/>
    <s v="Shipped"/>
    <x v="5"/>
    <x v="1"/>
    <s v="Motorcycles"/>
    <s v="S10_1678"/>
    <x v="15"/>
    <x v="0"/>
    <s v="Medium"/>
  </r>
  <r>
    <n v="10329"/>
    <n v="42"/>
    <n v="100"/>
    <n v="1"/>
    <x v="19"/>
    <s v="Shipped"/>
    <x v="5"/>
    <x v="1"/>
    <s v="Motorcycles"/>
    <s v="S10_1678"/>
    <x v="0"/>
    <x v="0"/>
    <s v="Medium"/>
  </r>
  <r>
    <n v="10341"/>
    <n v="41"/>
    <n v="100"/>
    <n v="9"/>
    <x v="20"/>
    <s v="Shipped"/>
    <x v="5"/>
    <x v="1"/>
    <s v="Motorcycles"/>
    <s v="S10_1678"/>
    <x v="16"/>
    <x v="5"/>
    <s v="Large"/>
  </r>
  <r>
    <n v="10361"/>
    <n v="20"/>
    <n v="72.55"/>
    <n v="13"/>
    <x v="21"/>
    <s v="Shipped"/>
    <x v="6"/>
    <x v="1"/>
    <s v="Motorcycles"/>
    <s v="S10_1678"/>
    <x v="17"/>
    <x v="3"/>
    <s v="Small"/>
  </r>
  <r>
    <n v="10375"/>
    <n v="21"/>
    <n v="34.909999999999997"/>
    <n v="12"/>
    <x v="22"/>
    <s v="Shipped"/>
    <x v="0"/>
    <x v="2"/>
    <s v="Motorcycles"/>
    <s v="S10_1678"/>
    <x v="11"/>
    <x v="1"/>
    <s v="Small"/>
  </r>
  <r>
    <n v="10388"/>
    <n v="42"/>
    <n v="76.36"/>
    <n v="4"/>
    <x v="23"/>
    <s v="Shipped"/>
    <x v="11"/>
    <x v="2"/>
    <s v="Motorcycles"/>
    <s v="S10_1678"/>
    <x v="18"/>
    <x v="0"/>
    <s v="Medium"/>
  </r>
  <r>
    <n v="10403"/>
    <n v="24"/>
    <n v="100"/>
    <n v="7"/>
    <x v="24"/>
    <s v="Shipped"/>
    <x v="8"/>
    <x v="2"/>
    <s v="Motorcycles"/>
    <s v="S10_1678"/>
    <x v="19"/>
    <x v="6"/>
    <s v="Small"/>
  </r>
  <r>
    <n v="10417"/>
    <n v="66"/>
    <n v="100"/>
    <n v="2"/>
    <x v="25"/>
    <s v="Disputed"/>
    <x v="1"/>
    <x v="2"/>
    <s v="Motorcycles"/>
    <s v="S10_1678"/>
    <x v="20"/>
    <x v="7"/>
    <s v="Large"/>
  </r>
  <r>
    <n v="10103"/>
    <n v="26"/>
    <n v="100"/>
    <n v="11"/>
    <x v="26"/>
    <s v="Shipped"/>
    <x v="7"/>
    <x v="0"/>
    <s v="Classic Cars"/>
    <s v="S10_1949"/>
    <x v="14"/>
    <x v="2"/>
    <s v="Medium"/>
  </r>
  <r>
    <n v="10112"/>
    <n v="29"/>
    <n v="100"/>
    <n v="1"/>
    <x v="27"/>
    <s v="Shipped"/>
    <x v="11"/>
    <x v="0"/>
    <s v="Classic Cars"/>
    <s v="S10_1949"/>
    <x v="21"/>
    <x v="8"/>
    <s v="Large"/>
  </r>
  <r>
    <n v="10126"/>
    <n v="38"/>
    <n v="100"/>
    <n v="11"/>
    <x v="28"/>
    <s v="Shipped"/>
    <x v="1"/>
    <x v="0"/>
    <s v="Classic Cars"/>
    <s v="S10_1949"/>
    <x v="20"/>
    <x v="7"/>
    <s v="Large"/>
  </r>
  <r>
    <n v="10140"/>
    <n v="37"/>
    <n v="100"/>
    <n v="11"/>
    <x v="29"/>
    <s v="Shipped"/>
    <x v="2"/>
    <x v="0"/>
    <s v="Classic Cars"/>
    <s v="S10_1949"/>
    <x v="5"/>
    <x v="0"/>
    <s v="Large"/>
  </r>
  <r>
    <n v="10150"/>
    <n v="45"/>
    <n v="100"/>
    <n v="8"/>
    <x v="30"/>
    <s v="Shipped"/>
    <x v="10"/>
    <x v="0"/>
    <s v="Classic Cars"/>
    <s v="S10_1949"/>
    <x v="22"/>
    <x v="9"/>
    <s v="Large"/>
  </r>
  <r>
    <n v="10163"/>
    <n v="21"/>
    <n v="100"/>
    <n v="1"/>
    <x v="31"/>
    <s v="Shipped"/>
    <x v="4"/>
    <x v="0"/>
    <s v="Classic Cars"/>
    <s v="S10_1949"/>
    <x v="0"/>
    <x v="0"/>
    <s v="Medium"/>
  </r>
  <r>
    <n v="10174"/>
    <n v="34"/>
    <n v="100"/>
    <n v="4"/>
    <x v="32"/>
    <s v="Shipped"/>
    <x v="5"/>
    <x v="0"/>
    <s v="Classic Cars"/>
    <s v="S10_1949"/>
    <x v="23"/>
    <x v="3"/>
    <s v="Large"/>
  </r>
  <r>
    <n v="10183"/>
    <n v="23"/>
    <n v="100"/>
    <n v="8"/>
    <x v="33"/>
    <s v="Shipped"/>
    <x v="5"/>
    <x v="0"/>
    <s v="Classic Cars"/>
    <s v="S10_1949"/>
    <x v="24"/>
    <x v="0"/>
    <s v="Medium"/>
  </r>
  <r>
    <n v="10194"/>
    <n v="42"/>
    <n v="100"/>
    <n v="11"/>
    <x v="34"/>
    <s v="Shipped"/>
    <x v="5"/>
    <x v="0"/>
    <s v="Classic Cars"/>
    <s v="S10_1949"/>
    <x v="25"/>
    <x v="1"/>
    <s v="Large"/>
  </r>
  <r>
    <n v="10206"/>
    <n v="47"/>
    <n v="100"/>
    <n v="6"/>
    <x v="35"/>
    <s v="Shipped"/>
    <x v="6"/>
    <x v="0"/>
    <s v="Classic Cars"/>
    <s v="S10_1949"/>
    <x v="26"/>
    <x v="10"/>
    <s v="Large"/>
  </r>
  <r>
    <n v="10215"/>
    <n v="35"/>
    <n v="100"/>
    <n v="3"/>
    <x v="36"/>
    <s v="Shipped"/>
    <x v="7"/>
    <x v="1"/>
    <s v="Classic Cars"/>
    <s v="S10_1949"/>
    <x v="27"/>
    <x v="0"/>
    <s v="Medium"/>
  </r>
  <r>
    <n v="10228"/>
    <n v="29"/>
    <n v="100"/>
    <n v="2"/>
    <x v="37"/>
    <s v="Shipped"/>
    <x v="11"/>
    <x v="1"/>
    <s v="Classic Cars"/>
    <s v="S10_1949"/>
    <x v="12"/>
    <x v="0"/>
    <s v="Medium"/>
  </r>
  <r>
    <n v="10245"/>
    <n v="34"/>
    <n v="100"/>
    <n v="9"/>
    <x v="38"/>
    <s v="Shipped"/>
    <x v="1"/>
    <x v="1"/>
    <s v="Classic Cars"/>
    <s v="S10_1949"/>
    <x v="28"/>
    <x v="0"/>
    <s v="Medium"/>
  </r>
  <r>
    <n v="10258"/>
    <n v="32"/>
    <n v="100"/>
    <n v="6"/>
    <x v="39"/>
    <s v="Shipped"/>
    <x v="9"/>
    <x v="1"/>
    <s v="Classic Cars"/>
    <s v="S10_1949"/>
    <x v="29"/>
    <x v="11"/>
    <s v="Large"/>
  </r>
  <r>
    <n v="10270"/>
    <n v="21"/>
    <n v="100"/>
    <n v="9"/>
    <x v="40"/>
    <s v="Shipped"/>
    <x v="2"/>
    <x v="1"/>
    <s v="Classic Cars"/>
    <s v="S10_1949"/>
    <x v="17"/>
    <x v="3"/>
    <s v="Medium"/>
  </r>
  <r>
    <n v="10280"/>
    <n v="34"/>
    <n v="100"/>
    <n v="2"/>
    <x v="32"/>
    <s v="Shipped"/>
    <x v="3"/>
    <x v="1"/>
    <s v="Classic Cars"/>
    <s v="S10_1949"/>
    <x v="30"/>
    <x v="12"/>
    <s v="Large"/>
  </r>
  <r>
    <n v="10291"/>
    <n v="37"/>
    <n v="100"/>
    <n v="11"/>
    <x v="41"/>
    <s v="Shipped"/>
    <x v="10"/>
    <x v="1"/>
    <s v="Classic Cars"/>
    <s v="S10_1949"/>
    <x v="31"/>
    <x v="8"/>
    <s v="Large"/>
  </r>
  <r>
    <n v="10304"/>
    <n v="47"/>
    <n v="100"/>
    <n v="6"/>
    <x v="42"/>
    <s v="Shipped"/>
    <x v="4"/>
    <x v="1"/>
    <s v="Classic Cars"/>
    <s v="S10_1949"/>
    <x v="32"/>
    <x v="1"/>
    <s v="Large"/>
  </r>
  <r>
    <n v="10312"/>
    <n v="48"/>
    <n v="100"/>
    <n v="3"/>
    <x v="43"/>
    <s v="Shipped"/>
    <x v="4"/>
    <x v="1"/>
    <s v="Classic Cars"/>
    <s v="S10_1949"/>
    <x v="33"/>
    <x v="0"/>
    <s v="Large"/>
  </r>
  <r>
    <n v="10322"/>
    <n v="40"/>
    <n v="100"/>
    <n v="1"/>
    <x v="44"/>
    <s v="Shipped"/>
    <x v="5"/>
    <x v="1"/>
    <s v="Classic Cars"/>
    <s v="S10_1949"/>
    <x v="34"/>
    <x v="0"/>
    <s v="Medium"/>
  </r>
  <r>
    <n v="10333"/>
    <n v="26"/>
    <n v="100"/>
    <n v="3"/>
    <x v="45"/>
    <s v="Shipped"/>
    <x v="5"/>
    <x v="1"/>
    <s v="Classic Cars"/>
    <s v="S10_1949"/>
    <x v="4"/>
    <x v="0"/>
    <s v="Medium"/>
  </r>
  <r>
    <n v="10347"/>
    <n v="30"/>
    <n v="100"/>
    <n v="1"/>
    <x v="46"/>
    <s v="Shipped"/>
    <x v="5"/>
    <x v="1"/>
    <s v="Classic Cars"/>
    <s v="S10_1949"/>
    <x v="8"/>
    <x v="3"/>
    <s v="Medium"/>
  </r>
  <r>
    <n v="10357"/>
    <n v="32"/>
    <n v="100"/>
    <n v="10"/>
    <x v="47"/>
    <s v="Shipped"/>
    <x v="6"/>
    <x v="1"/>
    <s v="Classic Cars"/>
    <s v="S10_1949"/>
    <x v="33"/>
    <x v="0"/>
    <s v="Medium"/>
  </r>
  <r>
    <n v="10369"/>
    <n v="41"/>
    <n v="100"/>
    <n v="2"/>
    <x v="48"/>
    <s v="Shipped"/>
    <x v="7"/>
    <x v="2"/>
    <s v="Classic Cars"/>
    <s v="S10_1949"/>
    <x v="35"/>
    <x v="0"/>
    <s v="Medium"/>
  </r>
  <r>
    <n v="10381"/>
    <n v="36"/>
    <n v="100"/>
    <n v="3"/>
    <x v="49"/>
    <s v="Shipped"/>
    <x v="0"/>
    <x v="2"/>
    <s v="Classic Cars"/>
    <s v="S10_1949"/>
    <x v="4"/>
    <x v="0"/>
    <s v="Large"/>
  </r>
  <r>
    <n v="10391"/>
    <n v="24"/>
    <n v="100"/>
    <n v="4"/>
    <x v="50"/>
    <s v="Shipped"/>
    <x v="11"/>
    <x v="2"/>
    <s v="Classic Cars"/>
    <s v="S10_1949"/>
    <x v="36"/>
    <x v="3"/>
    <s v="Small"/>
  </r>
  <r>
    <n v="10411"/>
    <n v="23"/>
    <n v="100"/>
    <n v="9"/>
    <x v="51"/>
    <s v="Shipped"/>
    <x v="1"/>
    <x v="2"/>
    <s v="Classic Cars"/>
    <s v="S10_1949"/>
    <x v="37"/>
    <x v="10"/>
    <s v="Medium"/>
  </r>
  <r>
    <n v="10424"/>
    <n v="50"/>
    <n v="100"/>
    <n v="6"/>
    <x v="52"/>
    <s v="In Process"/>
    <x v="1"/>
    <x v="2"/>
    <s v="Classic Cars"/>
    <s v="S10_1949"/>
    <x v="20"/>
    <x v="7"/>
    <s v="Large"/>
  </r>
  <r>
    <n v="10107"/>
    <n v="39"/>
    <n v="99.91"/>
    <n v="5"/>
    <x v="53"/>
    <s v="Shipped"/>
    <x v="0"/>
    <x v="0"/>
    <s v="Motorcycles"/>
    <s v="S10_2016"/>
    <x v="0"/>
    <x v="0"/>
    <s v="Medium"/>
  </r>
  <r>
    <n v="10120"/>
    <n v="29"/>
    <n v="96.34"/>
    <n v="3"/>
    <x v="54"/>
    <s v="Shipped"/>
    <x v="8"/>
    <x v="0"/>
    <s v="Motorcycles"/>
    <s v="S10_2016"/>
    <x v="8"/>
    <x v="3"/>
    <s v="Small"/>
  </r>
  <r>
    <n v="10134"/>
    <n v="27"/>
    <n v="100"/>
    <n v="5"/>
    <x v="55"/>
    <s v="Shipped"/>
    <x v="2"/>
    <x v="0"/>
    <s v="Motorcycles"/>
    <s v="S10_2016"/>
    <x v="2"/>
    <x v="1"/>
    <s v="Medium"/>
  </r>
  <r>
    <n v="10145"/>
    <n v="37"/>
    <n v="100"/>
    <n v="9"/>
    <x v="56"/>
    <s v="Shipped"/>
    <x v="3"/>
    <x v="0"/>
    <s v="Motorcycles"/>
    <s v="S10_2016"/>
    <x v="3"/>
    <x v="0"/>
    <s v="Medium"/>
  </r>
  <r>
    <n v="10159"/>
    <n v="37"/>
    <n v="100"/>
    <n v="17"/>
    <x v="57"/>
    <s v="Shipped"/>
    <x v="4"/>
    <x v="0"/>
    <s v="Motorcycles"/>
    <s v="S10_2016"/>
    <x v="4"/>
    <x v="0"/>
    <s v="Medium"/>
  </r>
  <r>
    <n v="10168"/>
    <n v="27"/>
    <n v="100"/>
    <n v="4"/>
    <x v="58"/>
    <s v="Shipped"/>
    <x v="4"/>
    <x v="0"/>
    <s v="Motorcycles"/>
    <s v="S10_2016"/>
    <x v="5"/>
    <x v="0"/>
    <s v="Medium"/>
  </r>
  <r>
    <n v="10180"/>
    <n v="42"/>
    <n v="100"/>
    <n v="12"/>
    <x v="59"/>
    <s v="Shipped"/>
    <x v="5"/>
    <x v="0"/>
    <s v="Motorcycles"/>
    <s v="S10_2016"/>
    <x v="6"/>
    <x v="1"/>
    <s v="Medium"/>
  </r>
  <r>
    <n v="10188"/>
    <n v="38"/>
    <n v="96.34"/>
    <n v="4"/>
    <x v="60"/>
    <s v="Shipped"/>
    <x v="5"/>
    <x v="0"/>
    <s v="Motorcycles"/>
    <s v="S10_2016"/>
    <x v="7"/>
    <x v="2"/>
    <s v="Medium"/>
  </r>
  <r>
    <n v="10201"/>
    <n v="24"/>
    <n v="100"/>
    <n v="5"/>
    <x v="61"/>
    <s v="Shipped"/>
    <x v="6"/>
    <x v="0"/>
    <s v="Motorcycles"/>
    <s v="S10_2016"/>
    <x v="4"/>
    <x v="0"/>
    <s v="Medium"/>
  </r>
  <r>
    <n v="10210"/>
    <n v="23"/>
    <n v="100"/>
    <n v="2"/>
    <x v="62"/>
    <s v="Shipped"/>
    <x v="7"/>
    <x v="1"/>
    <s v="Motorcycles"/>
    <s v="S10_2016"/>
    <x v="38"/>
    <x v="11"/>
    <s v="Medium"/>
  </r>
  <r>
    <n v="10223"/>
    <n v="47"/>
    <n v="100"/>
    <n v="4"/>
    <x v="63"/>
    <s v="Shipped"/>
    <x v="0"/>
    <x v="1"/>
    <s v="Motorcycles"/>
    <s v="S10_2016"/>
    <x v="8"/>
    <x v="3"/>
    <s v="Medium"/>
  </r>
  <r>
    <n v="10236"/>
    <n v="22"/>
    <n v="100"/>
    <n v="1"/>
    <x v="64"/>
    <s v="Shipped"/>
    <x v="8"/>
    <x v="1"/>
    <s v="Motorcycles"/>
    <s v="S10_2016"/>
    <x v="24"/>
    <x v="0"/>
    <s v="Small"/>
  </r>
  <r>
    <n v="10251"/>
    <n v="44"/>
    <n v="100"/>
    <n v="5"/>
    <x v="65"/>
    <s v="Shipped"/>
    <x v="1"/>
    <x v="1"/>
    <s v="Motorcycles"/>
    <s v="S10_2016"/>
    <x v="9"/>
    <x v="0"/>
    <s v="Medium"/>
  </r>
  <r>
    <n v="10263"/>
    <n v="40"/>
    <n v="100"/>
    <n v="5"/>
    <x v="66"/>
    <s v="Shipped"/>
    <x v="9"/>
    <x v="1"/>
    <s v="Motorcycles"/>
    <s v="S10_2016"/>
    <x v="10"/>
    <x v="0"/>
    <s v="Medium"/>
  </r>
  <r>
    <n v="10275"/>
    <n v="22"/>
    <n v="100"/>
    <n v="4"/>
    <x v="67"/>
    <s v="Shipped"/>
    <x v="2"/>
    <x v="1"/>
    <s v="Motorcycles"/>
    <s v="S10_2016"/>
    <x v="11"/>
    <x v="1"/>
    <s v="Small"/>
  </r>
  <r>
    <n v="10285"/>
    <n v="47"/>
    <n v="100"/>
    <n v="9"/>
    <x v="68"/>
    <s v="Shipped"/>
    <x v="3"/>
    <x v="1"/>
    <s v="Motorcycles"/>
    <s v="S10_2016"/>
    <x v="12"/>
    <x v="0"/>
    <s v="Medium"/>
  </r>
  <r>
    <n v="10298"/>
    <n v="39"/>
    <n v="96.34"/>
    <n v="1"/>
    <x v="69"/>
    <s v="Shipped"/>
    <x v="10"/>
    <x v="1"/>
    <s v="Motorcycles"/>
    <s v="S10_2016"/>
    <x v="11"/>
    <x v="1"/>
    <s v="Medium"/>
  </r>
  <r>
    <n v="10308"/>
    <n v="34"/>
    <n v="100"/>
    <n v="2"/>
    <x v="70"/>
    <s v="Shipped"/>
    <x v="4"/>
    <x v="1"/>
    <s v="Motorcycles"/>
    <s v="S10_2016"/>
    <x v="39"/>
    <x v="0"/>
    <s v="Medium"/>
  </r>
  <r>
    <n v="10318"/>
    <n v="45"/>
    <n v="100"/>
    <n v="4"/>
    <x v="71"/>
    <s v="Shipped"/>
    <x v="5"/>
    <x v="1"/>
    <s v="Motorcycles"/>
    <s v="S10_2016"/>
    <x v="15"/>
    <x v="0"/>
    <s v="Medium"/>
  </r>
  <r>
    <n v="10329"/>
    <n v="20"/>
    <n v="100"/>
    <n v="2"/>
    <x v="72"/>
    <s v="Shipped"/>
    <x v="5"/>
    <x v="1"/>
    <s v="Motorcycles"/>
    <s v="S10_2016"/>
    <x v="0"/>
    <x v="0"/>
    <s v="Medium"/>
  </r>
  <r>
    <n v="10339"/>
    <n v="40"/>
    <n v="68.92"/>
    <n v="4"/>
    <x v="73"/>
    <s v="Shipped"/>
    <x v="5"/>
    <x v="1"/>
    <s v="Motorcycles"/>
    <s v="S10_2016"/>
    <x v="29"/>
    <x v="11"/>
    <s v="Small"/>
  </r>
  <r>
    <n v="10361"/>
    <n v="26"/>
    <n v="51.15"/>
    <n v="8"/>
    <x v="74"/>
    <s v="Shipped"/>
    <x v="6"/>
    <x v="1"/>
    <s v="Motorcycles"/>
    <s v="S10_2016"/>
    <x v="17"/>
    <x v="3"/>
    <s v="Small"/>
  </r>
  <r>
    <n v="10374"/>
    <n v="39"/>
    <n v="100"/>
    <n v="5"/>
    <x v="75"/>
    <s v="Shipped"/>
    <x v="0"/>
    <x v="2"/>
    <s v="Motorcycles"/>
    <s v="S10_2016"/>
    <x v="23"/>
    <x v="3"/>
    <s v="Medium"/>
  </r>
  <r>
    <n v="10388"/>
    <n v="50"/>
    <n v="44.51"/>
    <n v="5"/>
    <x v="76"/>
    <s v="Shipped"/>
    <x v="11"/>
    <x v="2"/>
    <s v="Motorcycles"/>
    <s v="S10_2016"/>
    <x v="18"/>
    <x v="0"/>
    <s v="Small"/>
  </r>
  <r>
    <n v="10402"/>
    <n v="45"/>
    <n v="100"/>
    <n v="1"/>
    <x v="77"/>
    <s v="Shipped"/>
    <x v="8"/>
    <x v="2"/>
    <s v="Motorcycles"/>
    <s v="S10_2016"/>
    <x v="2"/>
    <x v="1"/>
    <s v="Medium"/>
  </r>
  <r>
    <n v="10417"/>
    <n v="45"/>
    <n v="100"/>
    <n v="5"/>
    <x v="78"/>
    <s v="Disputed"/>
    <x v="1"/>
    <x v="2"/>
    <s v="Motorcycles"/>
    <s v="S10_2016"/>
    <x v="20"/>
    <x v="7"/>
    <s v="Medium"/>
  </r>
  <r>
    <n v="10107"/>
    <n v="27"/>
    <n v="100"/>
    <n v="4"/>
    <x v="79"/>
    <s v="Shipped"/>
    <x v="0"/>
    <x v="0"/>
    <s v="Motorcycles"/>
    <s v="S10_4698"/>
    <x v="0"/>
    <x v="0"/>
    <s v="Medium"/>
  </r>
  <r>
    <n v="10120"/>
    <n v="46"/>
    <n v="100"/>
    <n v="2"/>
    <x v="80"/>
    <s v="Shipped"/>
    <x v="8"/>
    <x v="0"/>
    <s v="Motorcycles"/>
    <s v="S10_4698"/>
    <x v="8"/>
    <x v="3"/>
    <s v="Large"/>
  </r>
  <r>
    <n v="10134"/>
    <n v="31"/>
    <n v="100"/>
    <n v="4"/>
    <x v="81"/>
    <s v="Shipped"/>
    <x v="2"/>
    <x v="0"/>
    <s v="Motorcycles"/>
    <s v="S10_4698"/>
    <x v="2"/>
    <x v="1"/>
    <s v="Large"/>
  </r>
  <r>
    <n v="10145"/>
    <n v="33"/>
    <n v="100"/>
    <n v="8"/>
    <x v="82"/>
    <s v="Shipped"/>
    <x v="3"/>
    <x v="0"/>
    <s v="Motorcycles"/>
    <s v="S10_4698"/>
    <x v="3"/>
    <x v="0"/>
    <s v="Medium"/>
  </r>
  <r>
    <n v="10159"/>
    <n v="22"/>
    <n v="100"/>
    <n v="16"/>
    <x v="83"/>
    <s v="Shipped"/>
    <x v="4"/>
    <x v="0"/>
    <s v="Motorcycles"/>
    <s v="S10_4698"/>
    <x v="4"/>
    <x v="0"/>
    <s v="Medium"/>
  </r>
  <r>
    <n v="10168"/>
    <n v="20"/>
    <n v="100"/>
    <n v="3"/>
    <x v="84"/>
    <s v="Shipped"/>
    <x v="4"/>
    <x v="0"/>
    <s v="Motorcycles"/>
    <s v="S10_4698"/>
    <x v="5"/>
    <x v="0"/>
    <s v="Medium"/>
  </r>
  <r>
    <n v="10180"/>
    <n v="41"/>
    <n v="100"/>
    <n v="11"/>
    <x v="85"/>
    <s v="Shipped"/>
    <x v="5"/>
    <x v="0"/>
    <s v="Motorcycles"/>
    <s v="S10_4698"/>
    <x v="6"/>
    <x v="1"/>
    <s v="Large"/>
  </r>
  <r>
    <n v="10188"/>
    <n v="45"/>
    <n v="100"/>
    <n v="3"/>
    <x v="86"/>
    <s v="Shipped"/>
    <x v="5"/>
    <x v="0"/>
    <s v="Motorcycles"/>
    <s v="S10_4698"/>
    <x v="7"/>
    <x v="2"/>
    <s v="Large"/>
  </r>
  <r>
    <n v="10201"/>
    <n v="49"/>
    <n v="100"/>
    <n v="4"/>
    <x v="87"/>
    <s v="Shipped"/>
    <x v="6"/>
    <x v="0"/>
    <s v="Motorcycles"/>
    <s v="S10_4698"/>
    <x v="4"/>
    <x v="0"/>
    <s v="Large"/>
  </r>
  <r>
    <n v="10210"/>
    <n v="34"/>
    <n v="100"/>
    <n v="1"/>
    <x v="88"/>
    <s v="Shipped"/>
    <x v="7"/>
    <x v="1"/>
    <s v="Motorcycles"/>
    <s v="S10_4698"/>
    <x v="38"/>
    <x v="11"/>
    <s v="Medium"/>
  </r>
  <r>
    <n v="10223"/>
    <n v="49"/>
    <n v="100"/>
    <n v="3"/>
    <x v="89"/>
    <s v="Shipped"/>
    <x v="0"/>
    <x v="1"/>
    <s v="Motorcycles"/>
    <s v="S10_4698"/>
    <x v="8"/>
    <x v="3"/>
    <s v="Large"/>
  </r>
  <r>
    <n v="10237"/>
    <n v="39"/>
    <n v="100"/>
    <n v="9"/>
    <x v="90"/>
    <s v="Shipped"/>
    <x v="8"/>
    <x v="1"/>
    <s v="Motorcycles"/>
    <s v="S10_4698"/>
    <x v="0"/>
    <x v="0"/>
    <s v="Large"/>
  </r>
  <r>
    <n v="10251"/>
    <n v="43"/>
    <n v="100"/>
    <n v="4"/>
    <x v="91"/>
    <s v="Shipped"/>
    <x v="1"/>
    <x v="1"/>
    <s v="Motorcycles"/>
    <s v="S10_4698"/>
    <x v="9"/>
    <x v="0"/>
    <s v="Large"/>
  </r>
  <r>
    <n v="10263"/>
    <n v="41"/>
    <n v="100"/>
    <n v="4"/>
    <x v="92"/>
    <s v="Shipped"/>
    <x v="9"/>
    <x v="1"/>
    <s v="Motorcycles"/>
    <s v="S10_4698"/>
    <x v="10"/>
    <x v="0"/>
    <s v="Large"/>
  </r>
  <r>
    <n v="10275"/>
    <n v="36"/>
    <n v="100"/>
    <n v="3"/>
    <x v="93"/>
    <s v="Shipped"/>
    <x v="2"/>
    <x v="1"/>
    <s v="Motorcycles"/>
    <s v="S10_4698"/>
    <x v="11"/>
    <x v="1"/>
    <s v="Medium"/>
  </r>
  <r>
    <n v="10285"/>
    <n v="27"/>
    <n v="100"/>
    <n v="8"/>
    <x v="94"/>
    <s v="Shipped"/>
    <x v="3"/>
    <x v="1"/>
    <s v="Motorcycles"/>
    <s v="S10_4698"/>
    <x v="12"/>
    <x v="0"/>
    <s v="Medium"/>
  </r>
  <r>
    <n v="10299"/>
    <n v="29"/>
    <n v="100"/>
    <n v="11"/>
    <x v="95"/>
    <s v="Shipped"/>
    <x v="10"/>
    <x v="1"/>
    <s v="Motorcycles"/>
    <s v="S10_4698"/>
    <x v="13"/>
    <x v="4"/>
    <s v="Medium"/>
  </r>
  <r>
    <n v="10308"/>
    <n v="20"/>
    <n v="100"/>
    <n v="1"/>
    <x v="96"/>
    <s v="Shipped"/>
    <x v="4"/>
    <x v="1"/>
    <s v="Motorcycles"/>
    <s v="S10_4698"/>
    <x v="39"/>
    <x v="0"/>
    <s v="Medium"/>
  </r>
  <r>
    <n v="10318"/>
    <n v="37"/>
    <n v="100"/>
    <n v="3"/>
    <x v="97"/>
    <s v="Shipped"/>
    <x v="5"/>
    <x v="1"/>
    <s v="Motorcycles"/>
    <s v="S10_4698"/>
    <x v="15"/>
    <x v="0"/>
    <s v="Large"/>
  </r>
  <r>
    <n v="10329"/>
    <n v="26"/>
    <n v="100"/>
    <n v="3"/>
    <x v="98"/>
    <s v="Shipped"/>
    <x v="5"/>
    <x v="1"/>
    <s v="Motorcycles"/>
    <s v="S10_4698"/>
    <x v="0"/>
    <x v="0"/>
    <s v="Medium"/>
  </r>
  <r>
    <n v="10339"/>
    <n v="39"/>
    <n v="76.67"/>
    <n v="3"/>
    <x v="99"/>
    <s v="Shipped"/>
    <x v="5"/>
    <x v="1"/>
    <s v="Motorcycles"/>
    <s v="S10_4698"/>
    <x v="29"/>
    <x v="11"/>
    <s v="Small"/>
  </r>
  <r>
    <n v="10362"/>
    <n v="22"/>
    <n v="100"/>
    <n v="4"/>
    <x v="100"/>
    <s v="Shipped"/>
    <x v="7"/>
    <x v="2"/>
    <s v="Motorcycles"/>
    <s v="S10_4698"/>
    <x v="5"/>
    <x v="0"/>
    <s v="Medium"/>
  </r>
  <r>
    <n v="10374"/>
    <n v="22"/>
    <n v="100"/>
    <n v="1"/>
    <x v="101"/>
    <s v="Shipped"/>
    <x v="0"/>
    <x v="2"/>
    <s v="Motorcycles"/>
    <s v="S10_4698"/>
    <x v="23"/>
    <x v="3"/>
    <s v="Medium"/>
  </r>
  <r>
    <n v="10388"/>
    <n v="21"/>
    <n v="86.77"/>
    <n v="7"/>
    <x v="102"/>
    <s v="Shipped"/>
    <x v="11"/>
    <x v="2"/>
    <s v="Motorcycles"/>
    <s v="S10_4698"/>
    <x v="18"/>
    <x v="0"/>
    <s v="Small"/>
  </r>
  <r>
    <n v="10403"/>
    <n v="66"/>
    <n v="100"/>
    <n v="9"/>
    <x v="103"/>
    <s v="Shipped"/>
    <x v="8"/>
    <x v="2"/>
    <s v="Motorcycles"/>
    <s v="S10_4698"/>
    <x v="19"/>
    <x v="6"/>
    <s v="Large"/>
  </r>
  <r>
    <n v="10417"/>
    <n v="56"/>
    <n v="100"/>
    <n v="4"/>
    <x v="104"/>
    <s v="Disputed"/>
    <x v="1"/>
    <x v="2"/>
    <s v="Motorcycles"/>
    <s v="S10_4698"/>
    <x v="20"/>
    <x v="7"/>
    <s v="Large"/>
  </r>
  <r>
    <n v="10105"/>
    <n v="50"/>
    <n v="100"/>
    <n v="2"/>
    <x v="105"/>
    <s v="Shipped"/>
    <x v="0"/>
    <x v="0"/>
    <s v="Classic Cars"/>
    <s v="S10_4757"/>
    <x v="40"/>
    <x v="13"/>
    <s v="Large"/>
  </r>
  <r>
    <n v="10119"/>
    <n v="46"/>
    <n v="100"/>
    <n v="11"/>
    <x v="106"/>
    <s v="Shipped"/>
    <x v="8"/>
    <x v="0"/>
    <s v="Classic Cars"/>
    <s v="S10_4757"/>
    <x v="16"/>
    <x v="5"/>
    <s v="Medium"/>
  </r>
  <r>
    <n v="10129"/>
    <n v="33"/>
    <n v="100"/>
    <n v="2"/>
    <x v="107"/>
    <s v="Shipped"/>
    <x v="9"/>
    <x v="0"/>
    <s v="Classic Cars"/>
    <s v="S10_4757"/>
    <x v="41"/>
    <x v="6"/>
    <s v="Medium"/>
  </r>
  <r>
    <n v="10143"/>
    <n v="49"/>
    <n v="100"/>
    <n v="15"/>
    <x v="108"/>
    <s v="Shipped"/>
    <x v="3"/>
    <x v="0"/>
    <s v="Classic Cars"/>
    <s v="S10_4757"/>
    <x v="18"/>
    <x v="0"/>
    <s v="Medium"/>
  </r>
  <r>
    <n v="10155"/>
    <n v="32"/>
    <n v="100"/>
    <n v="13"/>
    <x v="109"/>
    <s v="Shipped"/>
    <x v="4"/>
    <x v="0"/>
    <s v="Classic Cars"/>
    <s v="S10_4757"/>
    <x v="13"/>
    <x v="4"/>
    <s v="Medium"/>
  </r>
  <r>
    <n v="10167"/>
    <n v="44"/>
    <n v="100"/>
    <n v="9"/>
    <x v="110"/>
    <s v="Cancelled"/>
    <x v="4"/>
    <x v="0"/>
    <s v="Classic Cars"/>
    <s v="S10_4757"/>
    <x v="31"/>
    <x v="8"/>
    <s v="Medium"/>
  </r>
  <r>
    <n v="10178"/>
    <n v="24"/>
    <n v="100"/>
    <n v="12"/>
    <x v="111"/>
    <s v="Shipped"/>
    <x v="5"/>
    <x v="0"/>
    <s v="Classic Cars"/>
    <s v="S10_4757"/>
    <x v="42"/>
    <x v="1"/>
    <s v="Medium"/>
  </r>
  <r>
    <n v="10186"/>
    <n v="26"/>
    <n v="100"/>
    <n v="9"/>
    <x v="112"/>
    <s v="Shipped"/>
    <x v="5"/>
    <x v="0"/>
    <s v="Classic Cars"/>
    <s v="S10_4757"/>
    <x v="41"/>
    <x v="6"/>
    <s v="Medium"/>
  </r>
  <r>
    <n v="10197"/>
    <n v="45"/>
    <n v="100"/>
    <n v="6"/>
    <x v="113"/>
    <s v="Shipped"/>
    <x v="5"/>
    <x v="0"/>
    <s v="Classic Cars"/>
    <s v="S10_4757"/>
    <x v="43"/>
    <x v="7"/>
    <s v="Medium"/>
  </r>
  <r>
    <n v="10209"/>
    <n v="39"/>
    <n v="100"/>
    <n v="8"/>
    <x v="114"/>
    <s v="Shipped"/>
    <x v="7"/>
    <x v="1"/>
    <s v="Classic Cars"/>
    <s v="S10_4757"/>
    <x v="44"/>
    <x v="0"/>
    <s v="Medium"/>
  </r>
  <r>
    <n v="10222"/>
    <n v="49"/>
    <n v="100"/>
    <n v="12"/>
    <x v="115"/>
    <s v="Shipped"/>
    <x v="0"/>
    <x v="1"/>
    <s v="Classic Cars"/>
    <s v="S10_4757"/>
    <x v="45"/>
    <x v="0"/>
    <s v="Medium"/>
  </r>
  <r>
    <n v="10248"/>
    <n v="20"/>
    <n v="100"/>
    <n v="3"/>
    <x v="116"/>
    <s v="Cancelled"/>
    <x v="1"/>
    <x v="1"/>
    <s v="Classic Cars"/>
    <s v="S10_4757"/>
    <x v="0"/>
    <x v="0"/>
    <s v="Small"/>
  </r>
  <r>
    <n v="10261"/>
    <n v="27"/>
    <n v="100"/>
    <n v="1"/>
    <x v="117"/>
    <s v="Shipped"/>
    <x v="9"/>
    <x v="1"/>
    <s v="Classic Cars"/>
    <s v="S10_4757"/>
    <x v="37"/>
    <x v="10"/>
    <s v="Medium"/>
  </r>
  <r>
    <n v="10273"/>
    <n v="30"/>
    <n v="100"/>
    <n v="4"/>
    <x v="118"/>
    <s v="Shipped"/>
    <x v="2"/>
    <x v="1"/>
    <s v="Classic Cars"/>
    <s v="S10_4757"/>
    <x v="46"/>
    <x v="14"/>
    <s v="Medium"/>
  </r>
  <r>
    <n v="10283"/>
    <n v="25"/>
    <n v="100"/>
    <n v="6"/>
    <x v="119"/>
    <s v="Shipped"/>
    <x v="3"/>
    <x v="1"/>
    <s v="Classic Cars"/>
    <s v="S10_4757"/>
    <x v="47"/>
    <x v="10"/>
    <s v="Small"/>
  </r>
  <r>
    <n v="10295"/>
    <n v="24"/>
    <n v="100"/>
    <n v="1"/>
    <x v="120"/>
    <s v="Shipped"/>
    <x v="10"/>
    <x v="1"/>
    <s v="Classic Cars"/>
    <s v="S10_4757"/>
    <x v="48"/>
    <x v="0"/>
    <s v="Medium"/>
  </r>
  <r>
    <n v="10307"/>
    <n v="22"/>
    <n v="100"/>
    <n v="9"/>
    <x v="121"/>
    <s v="Shipped"/>
    <x v="4"/>
    <x v="1"/>
    <s v="Classic Cars"/>
    <s v="S10_4757"/>
    <x v="24"/>
    <x v="0"/>
    <s v="Small"/>
  </r>
  <r>
    <n v="10316"/>
    <n v="33"/>
    <n v="100"/>
    <n v="17"/>
    <x v="122"/>
    <s v="Shipped"/>
    <x v="5"/>
    <x v="1"/>
    <s v="Classic Cars"/>
    <s v="S10_4757"/>
    <x v="49"/>
    <x v="6"/>
    <s v="Medium"/>
  </r>
  <r>
    <n v="10325"/>
    <n v="47"/>
    <n v="64.930000000000007"/>
    <n v="6"/>
    <x v="123"/>
    <s v="Shipped"/>
    <x v="5"/>
    <x v="1"/>
    <s v="Classic Cars"/>
    <s v="S10_4757"/>
    <x v="14"/>
    <x v="2"/>
    <s v="Medium"/>
  </r>
  <r>
    <n v="10337"/>
    <n v="25"/>
    <n v="48.05"/>
    <n v="8"/>
    <x v="124"/>
    <s v="Shipped"/>
    <x v="5"/>
    <x v="1"/>
    <s v="Classic Cars"/>
    <s v="S10_4757"/>
    <x v="0"/>
    <x v="0"/>
    <s v="Small"/>
  </r>
  <r>
    <n v="10350"/>
    <n v="26"/>
    <n v="75.47"/>
    <n v="5"/>
    <x v="125"/>
    <s v="Shipped"/>
    <x v="6"/>
    <x v="1"/>
    <s v="Classic Cars"/>
    <s v="S10_4757"/>
    <x v="20"/>
    <x v="7"/>
    <s v="Small"/>
  </r>
  <r>
    <n v="10359"/>
    <n v="48"/>
    <n v="54.68"/>
    <n v="6"/>
    <x v="126"/>
    <s v="Shipped"/>
    <x v="6"/>
    <x v="1"/>
    <s v="Classic Cars"/>
    <s v="S10_4757"/>
    <x v="1"/>
    <x v="1"/>
    <s v="Small"/>
  </r>
  <r>
    <n v="10373"/>
    <n v="39"/>
    <n v="100"/>
    <n v="3"/>
    <x v="127"/>
    <s v="Shipped"/>
    <x v="7"/>
    <x v="2"/>
    <s v="Classic Cars"/>
    <s v="S10_4757"/>
    <x v="50"/>
    <x v="4"/>
    <s v="Medium"/>
  </r>
  <r>
    <n v="10384"/>
    <n v="34"/>
    <n v="100"/>
    <n v="4"/>
    <x v="128"/>
    <s v="Shipped"/>
    <x v="0"/>
    <x v="2"/>
    <s v="Classic Cars"/>
    <s v="S10_4757"/>
    <x v="4"/>
    <x v="0"/>
    <s v="Medium"/>
  </r>
  <r>
    <n v="10395"/>
    <n v="32"/>
    <n v="100"/>
    <n v="2"/>
    <x v="129"/>
    <s v="Shipped"/>
    <x v="11"/>
    <x v="2"/>
    <s v="Classic Cars"/>
    <s v="S10_4757"/>
    <x v="2"/>
    <x v="1"/>
    <s v="Medium"/>
  </r>
  <r>
    <n v="10400"/>
    <n v="64"/>
    <n v="100"/>
    <n v="9"/>
    <x v="130"/>
    <s v="Shipped"/>
    <x v="8"/>
    <x v="2"/>
    <s v="Classic Cars"/>
    <s v="S10_4757"/>
    <x v="51"/>
    <x v="0"/>
    <s v="Large"/>
  </r>
  <r>
    <n v="10414"/>
    <n v="19"/>
    <n v="100"/>
    <n v="3"/>
    <x v="131"/>
    <s v="On Hold"/>
    <x v="1"/>
    <x v="2"/>
    <s v="Classic Cars"/>
    <s v="S10_4757"/>
    <x v="48"/>
    <x v="0"/>
    <s v="Small"/>
  </r>
  <r>
    <n v="10103"/>
    <n v="42"/>
    <n v="100"/>
    <n v="4"/>
    <x v="132"/>
    <s v="Shipped"/>
    <x v="7"/>
    <x v="0"/>
    <s v="Classic Cars"/>
    <s v="S10_4962"/>
    <x v="14"/>
    <x v="2"/>
    <s v="Medium"/>
  </r>
  <r>
    <n v="10114"/>
    <n v="31"/>
    <n v="100"/>
    <n v="8"/>
    <x v="133"/>
    <s v="Shipped"/>
    <x v="8"/>
    <x v="0"/>
    <s v="Classic Cars"/>
    <s v="S10_4962"/>
    <x v="2"/>
    <x v="1"/>
    <s v="Medium"/>
  </r>
  <r>
    <n v="10126"/>
    <n v="22"/>
    <n v="100"/>
    <n v="4"/>
    <x v="134"/>
    <s v="Shipped"/>
    <x v="1"/>
    <x v="0"/>
    <s v="Classic Cars"/>
    <s v="S10_4962"/>
    <x v="20"/>
    <x v="7"/>
    <s v="Medium"/>
  </r>
  <r>
    <n v="10140"/>
    <n v="26"/>
    <n v="100"/>
    <n v="4"/>
    <x v="135"/>
    <s v="Shipped"/>
    <x v="2"/>
    <x v="0"/>
    <s v="Classic Cars"/>
    <s v="S10_4962"/>
    <x v="5"/>
    <x v="0"/>
    <s v="Medium"/>
  </r>
  <r>
    <n v="10150"/>
    <n v="20"/>
    <n v="100"/>
    <n v="1"/>
    <x v="136"/>
    <s v="Shipped"/>
    <x v="10"/>
    <x v="0"/>
    <s v="Classic Cars"/>
    <s v="S10_4962"/>
    <x v="22"/>
    <x v="9"/>
    <s v="Medium"/>
  </r>
  <r>
    <n v="10164"/>
    <n v="21"/>
    <n v="100"/>
    <n v="2"/>
    <x v="137"/>
    <s v="Resolved"/>
    <x v="4"/>
    <x v="0"/>
    <s v="Classic Cars"/>
    <s v="S10_4962"/>
    <x v="52"/>
    <x v="5"/>
    <s v="Medium"/>
  </r>
  <r>
    <n v="10175"/>
    <n v="33"/>
    <n v="100"/>
    <n v="9"/>
    <x v="138"/>
    <s v="Shipped"/>
    <x v="5"/>
    <x v="0"/>
    <s v="Classic Cars"/>
    <s v="S10_4962"/>
    <x v="41"/>
    <x v="6"/>
    <s v="Medium"/>
  </r>
  <r>
    <n v="10183"/>
    <n v="28"/>
    <n v="100"/>
    <n v="1"/>
    <x v="139"/>
    <s v="Shipped"/>
    <x v="5"/>
    <x v="0"/>
    <s v="Classic Cars"/>
    <s v="S10_4962"/>
    <x v="24"/>
    <x v="0"/>
    <s v="Medium"/>
  </r>
  <r>
    <n v="10194"/>
    <n v="26"/>
    <n v="100"/>
    <n v="4"/>
    <x v="140"/>
    <s v="Shipped"/>
    <x v="5"/>
    <x v="0"/>
    <s v="Classic Cars"/>
    <s v="S10_4962"/>
    <x v="25"/>
    <x v="1"/>
    <s v="Medium"/>
  </r>
  <r>
    <n v="10207"/>
    <n v="31"/>
    <n v="100"/>
    <n v="15"/>
    <x v="141"/>
    <s v="Shipped"/>
    <x v="6"/>
    <x v="0"/>
    <s v="Classic Cars"/>
    <s v="S10_4962"/>
    <x v="48"/>
    <x v="0"/>
    <s v="Medium"/>
  </r>
  <r>
    <n v="10217"/>
    <n v="48"/>
    <n v="100"/>
    <n v="4"/>
    <x v="142"/>
    <s v="Shipped"/>
    <x v="0"/>
    <x v="1"/>
    <s v="Classic Cars"/>
    <s v="S10_4962"/>
    <x v="22"/>
    <x v="9"/>
    <s v="Large"/>
  </r>
  <r>
    <n v="10229"/>
    <n v="50"/>
    <n v="100"/>
    <n v="9"/>
    <x v="143"/>
    <s v="Shipped"/>
    <x v="11"/>
    <x v="1"/>
    <s v="Classic Cars"/>
    <s v="S10_4962"/>
    <x v="33"/>
    <x v="0"/>
    <s v="Medium"/>
  </r>
  <r>
    <n v="10245"/>
    <n v="28"/>
    <n v="100"/>
    <n v="2"/>
    <x v="144"/>
    <s v="Shipped"/>
    <x v="1"/>
    <x v="1"/>
    <s v="Classic Cars"/>
    <s v="S10_4962"/>
    <x v="28"/>
    <x v="0"/>
    <s v="Medium"/>
  </r>
  <r>
    <n v="10259"/>
    <n v="26"/>
    <n v="100"/>
    <n v="12"/>
    <x v="145"/>
    <s v="Shipped"/>
    <x v="9"/>
    <x v="1"/>
    <s v="Classic Cars"/>
    <s v="S10_4962"/>
    <x v="22"/>
    <x v="9"/>
    <s v="Medium"/>
  </r>
  <r>
    <n v="10270"/>
    <n v="32"/>
    <n v="100"/>
    <n v="2"/>
    <x v="146"/>
    <s v="Shipped"/>
    <x v="2"/>
    <x v="1"/>
    <s v="Classic Cars"/>
    <s v="S10_4962"/>
    <x v="17"/>
    <x v="3"/>
    <s v="Medium"/>
  </r>
  <r>
    <n v="10281"/>
    <n v="44"/>
    <n v="100"/>
    <n v="9"/>
    <x v="147"/>
    <s v="Shipped"/>
    <x v="3"/>
    <x v="1"/>
    <s v="Classic Cars"/>
    <s v="S10_4962"/>
    <x v="15"/>
    <x v="0"/>
    <s v="Large"/>
  </r>
  <r>
    <n v="10291"/>
    <n v="30"/>
    <n v="100"/>
    <n v="4"/>
    <x v="148"/>
    <s v="Shipped"/>
    <x v="10"/>
    <x v="1"/>
    <s v="Classic Cars"/>
    <s v="S10_4962"/>
    <x v="31"/>
    <x v="8"/>
    <s v="Medium"/>
  </r>
  <r>
    <n v="10305"/>
    <n v="38"/>
    <n v="100"/>
    <n v="13"/>
    <x v="149"/>
    <s v="Shipped"/>
    <x v="4"/>
    <x v="1"/>
    <s v="Classic Cars"/>
    <s v="S10_4962"/>
    <x v="12"/>
    <x v="0"/>
    <s v="Medium"/>
  </r>
  <r>
    <n v="10313"/>
    <n v="40"/>
    <n v="100"/>
    <n v="7"/>
    <x v="150"/>
    <s v="Shipped"/>
    <x v="4"/>
    <x v="1"/>
    <s v="Classic Cars"/>
    <s v="S10_4962"/>
    <x v="26"/>
    <x v="10"/>
    <s v="Medium"/>
  </r>
  <r>
    <n v="10322"/>
    <n v="46"/>
    <n v="61.99"/>
    <n v="8"/>
    <x v="151"/>
    <s v="Shipped"/>
    <x v="5"/>
    <x v="1"/>
    <s v="Classic Cars"/>
    <s v="S10_4962"/>
    <x v="34"/>
    <x v="0"/>
    <s v="Small"/>
  </r>
  <r>
    <n v="10334"/>
    <n v="26"/>
    <n v="100"/>
    <n v="2"/>
    <x v="135"/>
    <s v="On Hold"/>
    <x v="5"/>
    <x v="1"/>
    <s v="Classic Cars"/>
    <s v="S10_4962"/>
    <x v="21"/>
    <x v="8"/>
    <s v="Medium"/>
  </r>
  <r>
    <n v="10347"/>
    <n v="27"/>
    <n v="100"/>
    <n v="2"/>
    <x v="152"/>
    <s v="Shipped"/>
    <x v="5"/>
    <x v="1"/>
    <s v="Classic Cars"/>
    <s v="S10_4962"/>
    <x v="8"/>
    <x v="3"/>
    <s v="Medium"/>
  </r>
  <r>
    <n v="10357"/>
    <n v="43"/>
    <n v="100"/>
    <n v="9"/>
    <x v="153"/>
    <s v="Shipped"/>
    <x v="6"/>
    <x v="1"/>
    <s v="Classic Cars"/>
    <s v="S10_4962"/>
    <x v="33"/>
    <x v="0"/>
    <s v="Medium"/>
  </r>
  <r>
    <n v="10370"/>
    <n v="35"/>
    <n v="65.63"/>
    <n v="4"/>
    <x v="154"/>
    <s v="Shipped"/>
    <x v="7"/>
    <x v="2"/>
    <s v="Classic Cars"/>
    <s v="S10_4962"/>
    <x v="36"/>
    <x v="3"/>
    <s v="Small"/>
  </r>
  <r>
    <n v="10381"/>
    <n v="37"/>
    <n v="100"/>
    <n v="6"/>
    <x v="155"/>
    <s v="Shipped"/>
    <x v="0"/>
    <x v="2"/>
    <s v="Classic Cars"/>
    <s v="S10_4962"/>
    <x v="4"/>
    <x v="0"/>
    <s v="Medium"/>
  </r>
  <r>
    <n v="10391"/>
    <n v="37"/>
    <n v="46.9"/>
    <n v="7"/>
    <x v="156"/>
    <s v="Shipped"/>
    <x v="11"/>
    <x v="2"/>
    <s v="Classic Cars"/>
    <s v="S10_4962"/>
    <x v="36"/>
    <x v="3"/>
    <s v="Small"/>
  </r>
  <r>
    <n v="10411"/>
    <n v="27"/>
    <n v="100"/>
    <n v="2"/>
    <x v="157"/>
    <s v="Shipped"/>
    <x v="1"/>
    <x v="2"/>
    <s v="Classic Cars"/>
    <s v="S10_4962"/>
    <x v="37"/>
    <x v="10"/>
    <s v="Medium"/>
  </r>
  <r>
    <n v="10425"/>
    <n v="38"/>
    <n v="100"/>
    <n v="12"/>
    <x v="158"/>
    <s v="In Process"/>
    <x v="1"/>
    <x v="2"/>
    <s v="Classic Cars"/>
    <s v="S10_4962"/>
    <x v="11"/>
    <x v="1"/>
    <s v="Medium"/>
  </r>
  <r>
    <n v="10108"/>
    <n v="33"/>
    <n v="100"/>
    <n v="6"/>
    <x v="159"/>
    <s v="Shipped"/>
    <x v="11"/>
    <x v="0"/>
    <s v="Classic Cars"/>
    <s v="S12_1099"/>
    <x v="53"/>
    <x v="15"/>
    <s v="Medium"/>
  </r>
  <r>
    <n v="10122"/>
    <n v="42"/>
    <n v="100"/>
    <n v="10"/>
    <x v="160"/>
    <s v="Shipped"/>
    <x v="1"/>
    <x v="0"/>
    <s v="Classic Cars"/>
    <s v="S12_1099"/>
    <x v="54"/>
    <x v="1"/>
    <s v="Large"/>
  </r>
  <r>
    <n v="10135"/>
    <n v="42"/>
    <n v="100"/>
    <n v="7"/>
    <x v="161"/>
    <s v="Shipped"/>
    <x v="2"/>
    <x v="0"/>
    <s v="Classic Cars"/>
    <s v="S12_1099"/>
    <x v="33"/>
    <x v="0"/>
    <s v="Large"/>
  </r>
  <r>
    <n v="10147"/>
    <n v="48"/>
    <n v="100"/>
    <n v="7"/>
    <x v="162"/>
    <s v="Shipped"/>
    <x v="10"/>
    <x v="0"/>
    <s v="Classic Cars"/>
    <s v="S12_1099"/>
    <x v="35"/>
    <x v="0"/>
    <s v="Large"/>
  </r>
  <r>
    <n v="10159"/>
    <n v="41"/>
    <n v="100"/>
    <n v="2"/>
    <x v="163"/>
    <s v="Shipped"/>
    <x v="4"/>
    <x v="0"/>
    <s v="Classic Cars"/>
    <s v="S12_1099"/>
    <x v="4"/>
    <x v="0"/>
    <s v="Large"/>
  </r>
  <r>
    <n v="10169"/>
    <n v="30"/>
    <n v="100"/>
    <n v="2"/>
    <x v="164"/>
    <s v="Shipped"/>
    <x v="5"/>
    <x v="0"/>
    <s v="Classic Cars"/>
    <s v="S12_1099"/>
    <x v="36"/>
    <x v="3"/>
    <s v="Medium"/>
  </r>
  <r>
    <n v="10181"/>
    <n v="27"/>
    <n v="100"/>
    <n v="14"/>
    <x v="165"/>
    <s v="Shipped"/>
    <x v="5"/>
    <x v="0"/>
    <s v="Classic Cars"/>
    <s v="S12_1099"/>
    <x v="7"/>
    <x v="2"/>
    <s v="Medium"/>
  </r>
  <r>
    <n v="10191"/>
    <n v="21"/>
    <n v="100"/>
    <n v="3"/>
    <x v="166"/>
    <s v="Shipped"/>
    <x v="5"/>
    <x v="0"/>
    <s v="Classic Cars"/>
    <s v="S12_1099"/>
    <x v="55"/>
    <x v="16"/>
    <s v="Medium"/>
  </r>
  <r>
    <n v="10203"/>
    <n v="20"/>
    <n v="100"/>
    <n v="8"/>
    <x v="167"/>
    <s v="Shipped"/>
    <x v="6"/>
    <x v="0"/>
    <s v="Classic Cars"/>
    <s v="S12_1099"/>
    <x v="20"/>
    <x v="7"/>
    <s v="Medium"/>
  </r>
  <r>
    <n v="10211"/>
    <n v="41"/>
    <n v="100"/>
    <n v="2"/>
    <x v="168"/>
    <s v="Shipped"/>
    <x v="7"/>
    <x v="1"/>
    <s v="Classic Cars"/>
    <s v="S12_1099"/>
    <x v="2"/>
    <x v="1"/>
    <s v="Large"/>
  </r>
  <r>
    <n v="10225"/>
    <n v="27"/>
    <n v="100"/>
    <n v="9"/>
    <x v="169"/>
    <s v="Shipped"/>
    <x v="0"/>
    <x v="1"/>
    <s v="Classic Cars"/>
    <s v="S12_1099"/>
    <x v="56"/>
    <x v="17"/>
    <s v="Medium"/>
  </r>
  <r>
    <n v="10238"/>
    <n v="28"/>
    <n v="100"/>
    <n v="3"/>
    <x v="170"/>
    <s v="Shipped"/>
    <x v="8"/>
    <x v="1"/>
    <s v="Classic Cars"/>
    <s v="S12_1099"/>
    <x v="40"/>
    <x v="13"/>
    <s v="Medium"/>
  </r>
  <r>
    <n v="10253"/>
    <n v="24"/>
    <n v="100"/>
    <n v="13"/>
    <x v="171"/>
    <s v="Cancelled"/>
    <x v="9"/>
    <x v="1"/>
    <s v="Classic Cars"/>
    <s v="S12_1099"/>
    <x v="19"/>
    <x v="6"/>
    <s v="Medium"/>
  </r>
  <r>
    <n v="10266"/>
    <n v="44"/>
    <n v="100"/>
    <n v="14"/>
    <x v="172"/>
    <s v="Shipped"/>
    <x v="2"/>
    <x v="1"/>
    <s v="Classic Cars"/>
    <s v="S12_1099"/>
    <x v="57"/>
    <x v="12"/>
    <s v="Large"/>
  </r>
  <r>
    <n v="10276"/>
    <n v="50"/>
    <n v="100"/>
    <n v="3"/>
    <x v="173"/>
    <s v="Shipped"/>
    <x v="3"/>
    <x v="1"/>
    <s v="Classic Cars"/>
    <s v="S12_1099"/>
    <x v="35"/>
    <x v="0"/>
    <s v="Large"/>
  </r>
  <r>
    <n v="10287"/>
    <n v="21"/>
    <n v="100"/>
    <n v="12"/>
    <x v="174"/>
    <s v="Shipped"/>
    <x v="3"/>
    <x v="1"/>
    <s v="Classic Cars"/>
    <s v="S12_1099"/>
    <x v="56"/>
    <x v="17"/>
    <s v="Medium"/>
  </r>
  <r>
    <n v="10300"/>
    <n v="33"/>
    <n v="100"/>
    <n v="5"/>
    <x v="175"/>
    <s v="Shipped"/>
    <x v="4"/>
    <x v="0"/>
    <s v="Classic Cars"/>
    <s v="S12_1099"/>
    <x v="58"/>
    <x v="16"/>
    <s v="Medium"/>
  </r>
  <r>
    <n v="10310"/>
    <n v="33"/>
    <n v="100"/>
    <n v="10"/>
    <x v="176"/>
    <s v="Shipped"/>
    <x v="4"/>
    <x v="1"/>
    <s v="Classic Cars"/>
    <s v="S12_1099"/>
    <x v="55"/>
    <x v="16"/>
    <s v="Medium"/>
  </r>
  <r>
    <n v="10320"/>
    <n v="31"/>
    <n v="100"/>
    <n v="3"/>
    <x v="177"/>
    <s v="Shipped"/>
    <x v="5"/>
    <x v="1"/>
    <s v="Classic Cars"/>
    <s v="S12_1099"/>
    <x v="21"/>
    <x v="8"/>
    <s v="Medium"/>
  </r>
  <r>
    <n v="10329"/>
    <n v="41"/>
    <n v="71.47"/>
    <n v="5"/>
    <x v="178"/>
    <s v="Shipped"/>
    <x v="5"/>
    <x v="1"/>
    <s v="Classic Cars"/>
    <s v="S12_1099"/>
    <x v="0"/>
    <x v="0"/>
    <s v="Small"/>
  </r>
  <r>
    <n v="10341"/>
    <n v="45"/>
    <n v="79.650000000000006"/>
    <n v="2"/>
    <x v="179"/>
    <s v="Shipped"/>
    <x v="5"/>
    <x v="1"/>
    <s v="Classic Cars"/>
    <s v="S12_1099"/>
    <x v="16"/>
    <x v="5"/>
    <s v="Medium"/>
  </r>
  <r>
    <n v="10363"/>
    <n v="33"/>
    <n v="85.39"/>
    <n v="3"/>
    <x v="180"/>
    <s v="Shipped"/>
    <x v="7"/>
    <x v="2"/>
    <s v="Classic Cars"/>
    <s v="S12_1099"/>
    <x v="59"/>
    <x v="4"/>
    <s v="Small"/>
  </r>
  <r>
    <n v="10375"/>
    <n v="45"/>
    <n v="76"/>
    <n v="7"/>
    <x v="181"/>
    <s v="Shipped"/>
    <x v="0"/>
    <x v="2"/>
    <s v="Classic Cars"/>
    <s v="S12_1099"/>
    <x v="11"/>
    <x v="1"/>
    <s v="Medium"/>
  </r>
  <r>
    <n v="10389"/>
    <n v="26"/>
    <n v="99.04"/>
    <n v="4"/>
    <x v="182"/>
    <s v="Shipped"/>
    <x v="11"/>
    <x v="2"/>
    <s v="Classic Cars"/>
    <s v="S12_1099"/>
    <x v="31"/>
    <x v="8"/>
    <s v="Small"/>
  </r>
  <r>
    <n v="10419"/>
    <n v="12"/>
    <n v="100"/>
    <n v="13"/>
    <x v="183"/>
    <s v="Shipped"/>
    <x v="1"/>
    <x v="2"/>
    <s v="Classic Cars"/>
    <s v="S12_1099"/>
    <x v="16"/>
    <x v="5"/>
    <s v="Small"/>
  </r>
  <r>
    <n v="10105"/>
    <n v="41"/>
    <n v="100"/>
    <n v="15"/>
    <x v="184"/>
    <s v="Shipped"/>
    <x v="0"/>
    <x v="0"/>
    <s v="Classic Cars"/>
    <s v="S12_1108"/>
    <x v="40"/>
    <x v="13"/>
    <s v="Large"/>
  </r>
  <r>
    <n v="10117"/>
    <n v="33"/>
    <n v="100"/>
    <n v="9"/>
    <x v="185"/>
    <s v="Shipped"/>
    <x v="8"/>
    <x v="0"/>
    <s v="Classic Cars"/>
    <s v="S12_1108"/>
    <x v="22"/>
    <x v="9"/>
    <s v="Medium"/>
  </r>
  <r>
    <n v="10127"/>
    <n v="46"/>
    <n v="100"/>
    <n v="2"/>
    <x v="186"/>
    <s v="Shipped"/>
    <x v="9"/>
    <x v="0"/>
    <s v="Classic Cars"/>
    <s v="S12_1108"/>
    <x v="0"/>
    <x v="0"/>
    <s v="Large"/>
  </r>
  <r>
    <n v="10142"/>
    <n v="33"/>
    <n v="100"/>
    <n v="12"/>
    <x v="187"/>
    <s v="Shipped"/>
    <x v="3"/>
    <x v="0"/>
    <s v="Classic Cars"/>
    <s v="S12_1108"/>
    <x v="33"/>
    <x v="0"/>
    <s v="Large"/>
  </r>
  <r>
    <n v="10153"/>
    <n v="20"/>
    <n v="100"/>
    <n v="11"/>
    <x v="188"/>
    <s v="Shipped"/>
    <x v="10"/>
    <x v="0"/>
    <s v="Classic Cars"/>
    <s v="S12_1108"/>
    <x v="20"/>
    <x v="7"/>
    <s v="Medium"/>
  </r>
  <r>
    <n v="10165"/>
    <n v="44"/>
    <n v="100"/>
    <n v="3"/>
    <x v="189"/>
    <s v="Shipped"/>
    <x v="4"/>
    <x v="0"/>
    <s v="Classic Cars"/>
    <s v="S12_1108"/>
    <x v="22"/>
    <x v="9"/>
    <s v="Large"/>
  </r>
  <r>
    <n v="10176"/>
    <n v="33"/>
    <n v="100"/>
    <n v="2"/>
    <x v="190"/>
    <s v="Shipped"/>
    <x v="5"/>
    <x v="0"/>
    <s v="Classic Cars"/>
    <s v="S12_1108"/>
    <x v="57"/>
    <x v="12"/>
    <s v="Large"/>
  </r>
  <r>
    <n v="10185"/>
    <n v="21"/>
    <n v="100"/>
    <n v="13"/>
    <x v="191"/>
    <s v="Shipped"/>
    <x v="5"/>
    <x v="0"/>
    <s v="Classic Cars"/>
    <s v="S12_1108"/>
    <x v="18"/>
    <x v="0"/>
    <s v="Medium"/>
  </r>
  <r>
    <n v="10196"/>
    <n v="47"/>
    <n v="100"/>
    <n v="5"/>
    <x v="192"/>
    <s v="Shipped"/>
    <x v="5"/>
    <x v="0"/>
    <s v="Classic Cars"/>
    <s v="S12_1108"/>
    <x v="28"/>
    <x v="0"/>
    <s v="Large"/>
  </r>
  <r>
    <n v="10208"/>
    <n v="46"/>
    <n v="100"/>
    <n v="13"/>
    <x v="193"/>
    <s v="Shipped"/>
    <x v="7"/>
    <x v="1"/>
    <s v="Classic Cars"/>
    <s v="S12_1108"/>
    <x v="25"/>
    <x v="1"/>
    <s v="Large"/>
  </r>
  <r>
    <n v="10220"/>
    <n v="32"/>
    <n v="100"/>
    <n v="2"/>
    <x v="194"/>
    <s v="Shipped"/>
    <x v="0"/>
    <x v="1"/>
    <s v="Classic Cars"/>
    <s v="S12_1108"/>
    <x v="60"/>
    <x v="18"/>
    <s v="Large"/>
  </r>
  <r>
    <n v="10231"/>
    <n v="42"/>
    <n v="100"/>
    <n v="2"/>
    <x v="195"/>
    <s v="Shipped"/>
    <x v="11"/>
    <x v="1"/>
    <s v="Classic Cars"/>
    <s v="S12_1108"/>
    <x v="20"/>
    <x v="7"/>
    <s v="Large"/>
  </r>
  <r>
    <n v="10247"/>
    <n v="44"/>
    <n v="100"/>
    <n v="2"/>
    <x v="196"/>
    <s v="Shipped"/>
    <x v="1"/>
    <x v="1"/>
    <s v="Classic Cars"/>
    <s v="S12_1108"/>
    <x v="59"/>
    <x v="4"/>
    <s v="Large"/>
  </r>
  <r>
    <n v="10272"/>
    <n v="35"/>
    <n v="100"/>
    <n v="2"/>
    <x v="197"/>
    <s v="Shipped"/>
    <x v="2"/>
    <x v="1"/>
    <s v="Classic Cars"/>
    <s v="S12_1108"/>
    <x v="15"/>
    <x v="0"/>
    <s v="Medium"/>
  </r>
  <r>
    <n v="10282"/>
    <n v="41"/>
    <n v="100"/>
    <n v="5"/>
    <x v="198"/>
    <s v="Shipped"/>
    <x v="3"/>
    <x v="1"/>
    <s v="Classic Cars"/>
    <s v="S12_1108"/>
    <x v="33"/>
    <x v="0"/>
    <s v="Large"/>
  </r>
  <r>
    <n v="10293"/>
    <n v="46"/>
    <n v="100"/>
    <n v="8"/>
    <x v="199"/>
    <s v="Shipped"/>
    <x v="10"/>
    <x v="1"/>
    <s v="Classic Cars"/>
    <s v="S12_1108"/>
    <x v="30"/>
    <x v="12"/>
    <s v="Large"/>
  </r>
  <r>
    <n v="10306"/>
    <n v="31"/>
    <n v="100"/>
    <n v="13"/>
    <x v="200"/>
    <s v="Shipped"/>
    <x v="4"/>
    <x v="1"/>
    <s v="Classic Cars"/>
    <s v="S12_1108"/>
    <x v="61"/>
    <x v="6"/>
    <s v="Medium"/>
  </r>
  <r>
    <n v="10314"/>
    <n v="38"/>
    <n v="100"/>
    <n v="5"/>
    <x v="201"/>
    <s v="Shipped"/>
    <x v="4"/>
    <x v="1"/>
    <s v="Classic Cars"/>
    <s v="S12_1108"/>
    <x v="62"/>
    <x v="13"/>
    <s v="Large"/>
  </r>
  <r>
    <n v="10325"/>
    <n v="42"/>
    <n v="64"/>
    <n v="8"/>
    <x v="202"/>
    <s v="Shipped"/>
    <x v="5"/>
    <x v="1"/>
    <s v="Classic Cars"/>
    <s v="S12_1108"/>
    <x v="14"/>
    <x v="2"/>
    <s v="Small"/>
  </r>
  <r>
    <n v="10336"/>
    <n v="33"/>
    <n v="57.22"/>
    <n v="10"/>
    <x v="203"/>
    <s v="Shipped"/>
    <x v="5"/>
    <x v="1"/>
    <s v="Classic Cars"/>
    <s v="S12_1108"/>
    <x v="2"/>
    <x v="1"/>
    <s v="Small"/>
  </r>
  <r>
    <n v="10348"/>
    <n v="48"/>
    <n v="52.36"/>
    <n v="8"/>
    <x v="204"/>
    <s v="Shipped"/>
    <x v="5"/>
    <x v="1"/>
    <s v="Classic Cars"/>
    <s v="S12_1108"/>
    <x v="20"/>
    <x v="7"/>
    <s v="Small"/>
  </r>
  <r>
    <n v="10359"/>
    <n v="42"/>
    <n v="100"/>
    <n v="8"/>
    <x v="205"/>
    <s v="Shipped"/>
    <x v="6"/>
    <x v="1"/>
    <s v="Classic Cars"/>
    <s v="S12_1108"/>
    <x v="1"/>
    <x v="1"/>
    <s v="Medium"/>
  </r>
  <r>
    <n v="10371"/>
    <n v="32"/>
    <n v="100"/>
    <n v="6"/>
    <x v="206"/>
    <s v="Shipped"/>
    <x v="7"/>
    <x v="2"/>
    <s v="Classic Cars"/>
    <s v="S12_1108"/>
    <x v="33"/>
    <x v="0"/>
    <s v="Medium"/>
  </r>
  <r>
    <n v="10382"/>
    <n v="34"/>
    <n v="100"/>
    <n v="10"/>
    <x v="207"/>
    <s v="Shipped"/>
    <x v="0"/>
    <x v="2"/>
    <s v="Classic Cars"/>
    <s v="S12_1108"/>
    <x v="33"/>
    <x v="0"/>
    <s v="Medium"/>
  </r>
  <r>
    <n v="10395"/>
    <n v="33"/>
    <n v="69.12"/>
    <n v="1"/>
    <x v="208"/>
    <s v="Shipped"/>
    <x v="11"/>
    <x v="2"/>
    <s v="Classic Cars"/>
    <s v="S12_1108"/>
    <x v="2"/>
    <x v="1"/>
    <s v="Small"/>
  </r>
  <r>
    <n v="10413"/>
    <n v="36"/>
    <n v="100"/>
    <n v="2"/>
    <x v="209"/>
    <s v="Shipped"/>
    <x v="1"/>
    <x v="2"/>
    <s v="Classic Cars"/>
    <s v="S12_1108"/>
    <x v="10"/>
    <x v="0"/>
    <s v="Large"/>
  </r>
  <r>
    <n v="10103"/>
    <n v="27"/>
    <n v="100"/>
    <n v="8"/>
    <x v="210"/>
    <s v="Shipped"/>
    <x v="7"/>
    <x v="0"/>
    <s v="Trucks and Buses"/>
    <s v="S12_1666"/>
    <x v="14"/>
    <x v="2"/>
    <s v="Medium"/>
  </r>
  <r>
    <n v="10113"/>
    <n v="21"/>
    <n v="100"/>
    <n v="2"/>
    <x v="211"/>
    <s v="Shipped"/>
    <x v="11"/>
    <x v="0"/>
    <s v="Trucks and Buses"/>
    <s v="S12_1666"/>
    <x v="33"/>
    <x v="0"/>
    <s v="Medium"/>
  </r>
  <r>
    <n v="10126"/>
    <n v="21"/>
    <n v="100"/>
    <n v="8"/>
    <x v="212"/>
    <s v="Shipped"/>
    <x v="1"/>
    <x v="0"/>
    <s v="Trucks and Buses"/>
    <s v="S12_1666"/>
    <x v="20"/>
    <x v="7"/>
    <s v="Small"/>
  </r>
  <r>
    <n v="10140"/>
    <n v="38"/>
    <n v="100"/>
    <n v="8"/>
    <x v="213"/>
    <s v="Shipped"/>
    <x v="2"/>
    <x v="0"/>
    <s v="Trucks and Buses"/>
    <s v="S12_1666"/>
    <x v="5"/>
    <x v="0"/>
    <s v="Medium"/>
  </r>
  <r>
    <n v="10150"/>
    <n v="30"/>
    <n v="100"/>
    <n v="5"/>
    <x v="214"/>
    <s v="Shipped"/>
    <x v="10"/>
    <x v="0"/>
    <s v="Trucks and Buses"/>
    <s v="S12_1666"/>
    <x v="22"/>
    <x v="9"/>
    <s v="Medium"/>
  </r>
  <r>
    <n v="10164"/>
    <n v="49"/>
    <n v="100"/>
    <n v="6"/>
    <x v="215"/>
    <s v="Resolved"/>
    <x v="4"/>
    <x v="0"/>
    <s v="Trucks and Buses"/>
    <s v="S12_1666"/>
    <x v="52"/>
    <x v="5"/>
    <s v="Medium"/>
  </r>
  <r>
    <n v="10174"/>
    <n v="43"/>
    <n v="100"/>
    <n v="1"/>
    <x v="216"/>
    <s v="Shipped"/>
    <x v="5"/>
    <x v="0"/>
    <s v="Trucks and Buses"/>
    <s v="S12_1666"/>
    <x v="23"/>
    <x v="3"/>
    <s v="Medium"/>
  </r>
  <r>
    <n v="10183"/>
    <n v="41"/>
    <n v="100"/>
    <n v="5"/>
    <x v="217"/>
    <s v="Shipped"/>
    <x v="5"/>
    <x v="0"/>
    <s v="Trucks and Buses"/>
    <s v="S12_1666"/>
    <x v="24"/>
    <x v="0"/>
    <s v="Medium"/>
  </r>
  <r>
    <n v="10194"/>
    <n v="38"/>
    <n v="100"/>
    <n v="8"/>
    <x v="218"/>
    <s v="Shipped"/>
    <x v="5"/>
    <x v="0"/>
    <s v="Trucks and Buses"/>
    <s v="S12_1666"/>
    <x v="25"/>
    <x v="1"/>
    <s v="Medium"/>
  </r>
  <r>
    <n v="10206"/>
    <n v="28"/>
    <n v="100"/>
    <n v="3"/>
    <x v="219"/>
    <s v="Shipped"/>
    <x v="6"/>
    <x v="0"/>
    <s v="Trucks and Buses"/>
    <s v="S12_1666"/>
    <x v="26"/>
    <x v="10"/>
    <s v="Medium"/>
  </r>
  <r>
    <n v="10216"/>
    <n v="43"/>
    <n v="100"/>
    <n v="1"/>
    <x v="220"/>
    <s v="Shipped"/>
    <x v="0"/>
    <x v="1"/>
    <s v="Trucks and Buses"/>
    <s v="S12_1666"/>
    <x v="32"/>
    <x v="1"/>
    <s v="Medium"/>
  </r>
  <r>
    <n v="10229"/>
    <n v="25"/>
    <n v="100"/>
    <n v="13"/>
    <x v="221"/>
    <s v="Shipped"/>
    <x v="11"/>
    <x v="1"/>
    <s v="Trucks and Buses"/>
    <s v="S12_1666"/>
    <x v="33"/>
    <x v="0"/>
    <s v="Medium"/>
  </r>
  <r>
    <n v="10245"/>
    <n v="38"/>
    <n v="100"/>
    <n v="6"/>
    <x v="222"/>
    <s v="Shipped"/>
    <x v="1"/>
    <x v="1"/>
    <s v="Trucks and Buses"/>
    <s v="S12_1666"/>
    <x v="28"/>
    <x v="0"/>
    <s v="Medium"/>
  </r>
  <r>
    <n v="10258"/>
    <n v="41"/>
    <n v="100"/>
    <n v="3"/>
    <x v="223"/>
    <s v="Shipped"/>
    <x v="9"/>
    <x v="1"/>
    <s v="Trucks and Buses"/>
    <s v="S12_1666"/>
    <x v="29"/>
    <x v="11"/>
    <s v="Medium"/>
  </r>
  <r>
    <n v="10270"/>
    <n v="28"/>
    <n v="100"/>
    <n v="6"/>
    <x v="224"/>
    <s v="Shipped"/>
    <x v="2"/>
    <x v="1"/>
    <s v="Trucks and Buses"/>
    <s v="S12_1666"/>
    <x v="17"/>
    <x v="3"/>
    <s v="Medium"/>
  </r>
  <r>
    <n v="10281"/>
    <n v="25"/>
    <n v="100"/>
    <n v="13"/>
    <x v="225"/>
    <s v="Shipped"/>
    <x v="3"/>
    <x v="1"/>
    <s v="Trucks and Buses"/>
    <s v="S12_1666"/>
    <x v="15"/>
    <x v="0"/>
    <s v="Small"/>
  </r>
  <r>
    <n v="10291"/>
    <n v="41"/>
    <n v="100"/>
    <n v="8"/>
    <x v="226"/>
    <s v="Shipped"/>
    <x v="10"/>
    <x v="1"/>
    <s v="Trucks and Buses"/>
    <s v="S12_1666"/>
    <x v="31"/>
    <x v="8"/>
    <s v="Medium"/>
  </r>
  <r>
    <n v="10304"/>
    <n v="39"/>
    <n v="100"/>
    <n v="3"/>
    <x v="227"/>
    <s v="Shipped"/>
    <x v="4"/>
    <x v="1"/>
    <s v="Trucks and Buses"/>
    <s v="S12_1666"/>
    <x v="32"/>
    <x v="1"/>
    <s v="Medium"/>
  </r>
  <r>
    <n v="10313"/>
    <n v="21"/>
    <n v="100"/>
    <n v="11"/>
    <x v="228"/>
    <s v="Shipped"/>
    <x v="4"/>
    <x v="1"/>
    <s v="Trucks and Buses"/>
    <s v="S12_1666"/>
    <x v="26"/>
    <x v="10"/>
    <s v="Small"/>
  </r>
  <r>
    <n v="10322"/>
    <n v="27"/>
    <n v="100"/>
    <n v="9"/>
    <x v="229"/>
    <s v="Shipped"/>
    <x v="5"/>
    <x v="1"/>
    <s v="Trucks and Buses"/>
    <s v="S12_1666"/>
    <x v="34"/>
    <x v="0"/>
    <s v="Medium"/>
  </r>
  <r>
    <n v="10333"/>
    <n v="33"/>
    <n v="99.21"/>
    <n v="6"/>
    <x v="230"/>
    <s v="Shipped"/>
    <x v="5"/>
    <x v="1"/>
    <s v="Trucks and Buses"/>
    <s v="S12_1666"/>
    <x v="4"/>
    <x v="0"/>
    <s v="Medium"/>
  </r>
  <r>
    <n v="10347"/>
    <n v="29"/>
    <n v="100"/>
    <n v="3"/>
    <x v="231"/>
    <s v="Shipped"/>
    <x v="5"/>
    <x v="1"/>
    <s v="Trucks and Buses"/>
    <s v="S12_1666"/>
    <x v="8"/>
    <x v="3"/>
    <s v="Medium"/>
  </r>
  <r>
    <n v="10357"/>
    <n v="49"/>
    <n v="100"/>
    <n v="8"/>
    <x v="232"/>
    <s v="Shipped"/>
    <x v="6"/>
    <x v="1"/>
    <s v="Trucks and Buses"/>
    <s v="S12_1666"/>
    <x v="33"/>
    <x v="0"/>
    <s v="Medium"/>
  </r>
  <r>
    <n v="10370"/>
    <n v="49"/>
    <n v="100"/>
    <n v="8"/>
    <x v="233"/>
    <s v="Shipped"/>
    <x v="7"/>
    <x v="2"/>
    <s v="Trucks and Buses"/>
    <s v="S12_1666"/>
    <x v="36"/>
    <x v="3"/>
    <s v="Large"/>
  </r>
  <r>
    <n v="10381"/>
    <n v="20"/>
    <n v="100"/>
    <n v="1"/>
    <x v="234"/>
    <s v="Shipped"/>
    <x v="0"/>
    <x v="2"/>
    <s v="Trucks and Buses"/>
    <s v="S12_1666"/>
    <x v="4"/>
    <x v="0"/>
    <s v="Small"/>
  </r>
  <r>
    <n v="10391"/>
    <n v="39"/>
    <n v="63.2"/>
    <n v="9"/>
    <x v="235"/>
    <s v="Shipped"/>
    <x v="11"/>
    <x v="2"/>
    <s v="Trucks and Buses"/>
    <s v="S12_1666"/>
    <x v="36"/>
    <x v="3"/>
    <s v="Small"/>
  </r>
  <r>
    <n v="10411"/>
    <n v="40"/>
    <n v="100"/>
    <n v="6"/>
    <x v="236"/>
    <s v="Shipped"/>
    <x v="1"/>
    <x v="2"/>
    <s v="Trucks and Buses"/>
    <s v="S12_1666"/>
    <x v="37"/>
    <x v="10"/>
    <s v="Medium"/>
  </r>
  <r>
    <n v="10424"/>
    <n v="49"/>
    <n v="100"/>
    <n v="3"/>
    <x v="237"/>
    <s v="In Process"/>
    <x v="1"/>
    <x v="2"/>
    <s v="Trucks and Buses"/>
    <s v="S12_1666"/>
    <x v="20"/>
    <x v="7"/>
    <s v="Large"/>
  </r>
  <r>
    <n v="10107"/>
    <n v="21"/>
    <n v="100"/>
    <n v="1"/>
    <x v="238"/>
    <s v="Shipped"/>
    <x v="0"/>
    <x v="0"/>
    <s v="Motorcycles"/>
    <s v="S12_2823"/>
    <x v="0"/>
    <x v="0"/>
    <s v="Medium"/>
  </r>
  <r>
    <n v="10121"/>
    <n v="50"/>
    <n v="100"/>
    <n v="4"/>
    <x v="239"/>
    <s v="Shipped"/>
    <x v="1"/>
    <x v="0"/>
    <s v="Motorcycles"/>
    <s v="S12_2823"/>
    <x v="1"/>
    <x v="1"/>
    <s v="Large"/>
  </r>
  <r>
    <n v="10134"/>
    <n v="20"/>
    <n v="100"/>
    <n v="1"/>
    <x v="240"/>
    <s v="Shipped"/>
    <x v="2"/>
    <x v="0"/>
    <s v="Motorcycles"/>
    <s v="S12_2823"/>
    <x v="2"/>
    <x v="1"/>
    <s v="Small"/>
  </r>
  <r>
    <n v="10145"/>
    <n v="49"/>
    <n v="100"/>
    <n v="5"/>
    <x v="241"/>
    <s v="Shipped"/>
    <x v="3"/>
    <x v="0"/>
    <s v="Motorcycles"/>
    <s v="S12_2823"/>
    <x v="3"/>
    <x v="0"/>
    <s v="Large"/>
  </r>
  <r>
    <n v="10159"/>
    <n v="38"/>
    <n v="100"/>
    <n v="13"/>
    <x v="242"/>
    <s v="Shipped"/>
    <x v="4"/>
    <x v="0"/>
    <s v="Motorcycles"/>
    <s v="S12_2823"/>
    <x v="4"/>
    <x v="0"/>
    <s v="Medium"/>
  </r>
  <r>
    <n v="10169"/>
    <n v="35"/>
    <n v="100"/>
    <n v="13"/>
    <x v="243"/>
    <s v="Shipped"/>
    <x v="5"/>
    <x v="0"/>
    <s v="Motorcycles"/>
    <s v="S12_2823"/>
    <x v="36"/>
    <x v="3"/>
    <s v="Medium"/>
  </r>
  <r>
    <n v="10180"/>
    <n v="40"/>
    <n v="100"/>
    <n v="8"/>
    <x v="244"/>
    <s v="Shipped"/>
    <x v="5"/>
    <x v="0"/>
    <s v="Motorcycles"/>
    <s v="S12_2823"/>
    <x v="6"/>
    <x v="1"/>
    <s v="Medium"/>
  </r>
  <r>
    <n v="10189"/>
    <n v="28"/>
    <n v="100"/>
    <n v="1"/>
    <x v="245"/>
    <s v="Shipped"/>
    <x v="5"/>
    <x v="0"/>
    <s v="Motorcycles"/>
    <s v="S12_2823"/>
    <x v="3"/>
    <x v="0"/>
    <s v="Medium"/>
  </r>
  <r>
    <n v="10201"/>
    <n v="25"/>
    <n v="100"/>
    <n v="1"/>
    <x v="246"/>
    <s v="Shipped"/>
    <x v="6"/>
    <x v="0"/>
    <s v="Motorcycles"/>
    <s v="S12_2823"/>
    <x v="4"/>
    <x v="0"/>
    <s v="Medium"/>
  </r>
  <r>
    <n v="10211"/>
    <n v="36"/>
    <n v="100"/>
    <n v="13"/>
    <x v="247"/>
    <s v="Shipped"/>
    <x v="7"/>
    <x v="1"/>
    <s v="Motorcycles"/>
    <s v="S12_2823"/>
    <x v="2"/>
    <x v="1"/>
    <s v="Medium"/>
  </r>
  <r>
    <n v="10224"/>
    <n v="43"/>
    <n v="100"/>
    <n v="6"/>
    <x v="248"/>
    <s v="Shipped"/>
    <x v="0"/>
    <x v="1"/>
    <s v="Motorcycles"/>
    <s v="S12_2823"/>
    <x v="6"/>
    <x v="1"/>
    <s v="Medium"/>
  </r>
  <r>
    <n v="10237"/>
    <n v="32"/>
    <n v="100"/>
    <n v="6"/>
    <x v="249"/>
    <s v="Shipped"/>
    <x v="8"/>
    <x v="1"/>
    <s v="Motorcycles"/>
    <s v="S12_2823"/>
    <x v="0"/>
    <x v="0"/>
    <s v="Medium"/>
  </r>
  <r>
    <n v="10251"/>
    <n v="46"/>
    <n v="100"/>
    <n v="1"/>
    <x v="250"/>
    <s v="Shipped"/>
    <x v="1"/>
    <x v="1"/>
    <s v="Motorcycles"/>
    <s v="S12_2823"/>
    <x v="9"/>
    <x v="0"/>
    <s v="Large"/>
  </r>
  <r>
    <n v="10263"/>
    <n v="48"/>
    <n v="100"/>
    <n v="1"/>
    <x v="251"/>
    <s v="Shipped"/>
    <x v="9"/>
    <x v="1"/>
    <s v="Motorcycles"/>
    <s v="S12_2823"/>
    <x v="10"/>
    <x v="0"/>
    <s v="Medium"/>
  </r>
  <r>
    <n v="10276"/>
    <n v="43"/>
    <n v="100"/>
    <n v="14"/>
    <x v="252"/>
    <s v="Shipped"/>
    <x v="3"/>
    <x v="1"/>
    <s v="Motorcycles"/>
    <s v="S12_2823"/>
    <x v="35"/>
    <x v="0"/>
    <s v="Medium"/>
  </r>
  <r>
    <n v="10285"/>
    <n v="49"/>
    <n v="100"/>
    <n v="5"/>
    <x v="253"/>
    <s v="Shipped"/>
    <x v="3"/>
    <x v="1"/>
    <s v="Motorcycles"/>
    <s v="S12_2823"/>
    <x v="12"/>
    <x v="0"/>
    <s v="Medium"/>
  </r>
  <r>
    <n v="10299"/>
    <n v="24"/>
    <n v="100"/>
    <n v="8"/>
    <x v="254"/>
    <s v="Shipped"/>
    <x v="10"/>
    <x v="1"/>
    <s v="Motorcycles"/>
    <s v="S12_2823"/>
    <x v="13"/>
    <x v="4"/>
    <s v="Medium"/>
  </r>
  <r>
    <n v="10309"/>
    <n v="26"/>
    <n v="100"/>
    <n v="4"/>
    <x v="255"/>
    <s v="Shipped"/>
    <x v="4"/>
    <x v="1"/>
    <s v="Motorcycles"/>
    <s v="S12_2823"/>
    <x v="14"/>
    <x v="2"/>
    <s v="Medium"/>
  </r>
  <r>
    <n v="10319"/>
    <n v="30"/>
    <n v="100"/>
    <n v="9"/>
    <x v="256"/>
    <s v="Shipped"/>
    <x v="5"/>
    <x v="1"/>
    <s v="Motorcycles"/>
    <s v="S12_2823"/>
    <x v="0"/>
    <x v="0"/>
    <s v="Medium"/>
  </r>
  <r>
    <n v="10329"/>
    <n v="24"/>
    <n v="100"/>
    <n v="6"/>
    <x v="257"/>
    <s v="Shipped"/>
    <x v="5"/>
    <x v="1"/>
    <s v="Motorcycles"/>
    <s v="S12_2823"/>
    <x v="0"/>
    <x v="0"/>
    <s v="Medium"/>
  </r>
  <r>
    <n v="10341"/>
    <n v="55"/>
    <n v="100"/>
    <n v="8"/>
    <x v="258"/>
    <s v="Shipped"/>
    <x v="5"/>
    <x v="1"/>
    <s v="Motorcycles"/>
    <s v="S12_2823"/>
    <x v="16"/>
    <x v="5"/>
    <s v="Large"/>
  </r>
  <r>
    <n v="10362"/>
    <n v="22"/>
    <n v="100"/>
    <n v="1"/>
    <x v="259"/>
    <s v="Shipped"/>
    <x v="7"/>
    <x v="2"/>
    <s v="Motorcycles"/>
    <s v="S12_2823"/>
    <x v="5"/>
    <x v="0"/>
    <s v="Medium"/>
  </r>
  <r>
    <n v="10375"/>
    <n v="49"/>
    <n v="78.92"/>
    <n v="13"/>
    <x v="260"/>
    <s v="Shipped"/>
    <x v="0"/>
    <x v="2"/>
    <s v="Motorcycles"/>
    <s v="S12_2823"/>
    <x v="11"/>
    <x v="1"/>
    <s v="Medium"/>
  </r>
  <r>
    <n v="10388"/>
    <n v="44"/>
    <n v="100"/>
    <n v="6"/>
    <x v="261"/>
    <s v="Shipped"/>
    <x v="11"/>
    <x v="2"/>
    <s v="Motorcycles"/>
    <s v="S12_2823"/>
    <x v="18"/>
    <x v="0"/>
    <s v="Medium"/>
  </r>
  <r>
    <n v="10403"/>
    <n v="66"/>
    <n v="100"/>
    <n v="6"/>
    <x v="262"/>
    <s v="Shipped"/>
    <x v="8"/>
    <x v="2"/>
    <s v="Motorcycles"/>
    <s v="S12_2823"/>
    <x v="19"/>
    <x v="6"/>
    <s v="Large"/>
  </r>
  <r>
    <n v="10417"/>
    <n v="21"/>
    <n v="100"/>
    <n v="1"/>
    <x v="263"/>
    <s v="Disputed"/>
    <x v="1"/>
    <x v="2"/>
    <s v="Motorcycles"/>
    <s v="S12_2823"/>
    <x v="20"/>
    <x v="7"/>
    <s v="Medium"/>
  </r>
  <r>
    <n v="10104"/>
    <n v="34"/>
    <n v="100"/>
    <n v="1"/>
    <x v="264"/>
    <s v="Shipped"/>
    <x v="7"/>
    <x v="0"/>
    <s v="Classic Cars"/>
    <s v="S12_3148"/>
    <x v="20"/>
    <x v="7"/>
    <s v="Medium"/>
  </r>
  <r>
    <n v="10117"/>
    <n v="43"/>
    <n v="100"/>
    <n v="10"/>
    <x v="265"/>
    <s v="Shipped"/>
    <x v="8"/>
    <x v="0"/>
    <s v="Classic Cars"/>
    <s v="S12_3148"/>
    <x v="22"/>
    <x v="9"/>
    <s v="Medium"/>
  </r>
  <r>
    <n v="10127"/>
    <n v="46"/>
    <n v="100"/>
    <n v="3"/>
    <x v="266"/>
    <s v="Shipped"/>
    <x v="9"/>
    <x v="0"/>
    <s v="Classic Cars"/>
    <s v="S12_3148"/>
    <x v="0"/>
    <x v="0"/>
    <s v="Large"/>
  </r>
  <r>
    <n v="10142"/>
    <n v="33"/>
    <n v="100"/>
    <n v="13"/>
    <x v="267"/>
    <s v="Shipped"/>
    <x v="3"/>
    <x v="0"/>
    <s v="Classic Cars"/>
    <s v="S12_3148"/>
    <x v="33"/>
    <x v="0"/>
    <s v="Medium"/>
  </r>
  <r>
    <n v="10153"/>
    <n v="42"/>
    <n v="100"/>
    <n v="12"/>
    <x v="268"/>
    <s v="Shipped"/>
    <x v="10"/>
    <x v="0"/>
    <s v="Classic Cars"/>
    <s v="S12_3148"/>
    <x v="20"/>
    <x v="7"/>
    <s v="Medium"/>
  </r>
  <r>
    <n v="10165"/>
    <n v="34"/>
    <n v="100"/>
    <n v="4"/>
    <x v="269"/>
    <s v="Shipped"/>
    <x v="4"/>
    <x v="0"/>
    <s v="Classic Cars"/>
    <s v="S12_3148"/>
    <x v="22"/>
    <x v="9"/>
    <s v="Medium"/>
  </r>
  <r>
    <n v="10176"/>
    <n v="47"/>
    <n v="100"/>
    <n v="3"/>
    <x v="270"/>
    <s v="Shipped"/>
    <x v="5"/>
    <x v="0"/>
    <s v="Classic Cars"/>
    <s v="S12_3148"/>
    <x v="57"/>
    <x v="12"/>
    <s v="Large"/>
  </r>
  <r>
    <n v="10185"/>
    <n v="33"/>
    <n v="100"/>
    <n v="14"/>
    <x v="271"/>
    <s v="Shipped"/>
    <x v="5"/>
    <x v="0"/>
    <s v="Classic Cars"/>
    <s v="S12_3148"/>
    <x v="18"/>
    <x v="0"/>
    <s v="Medium"/>
  </r>
  <r>
    <n v="10196"/>
    <n v="24"/>
    <n v="100"/>
    <n v="6"/>
    <x v="272"/>
    <s v="Shipped"/>
    <x v="5"/>
    <x v="0"/>
    <s v="Classic Cars"/>
    <s v="S12_3148"/>
    <x v="28"/>
    <x v="0"/>
    <s v="Medium"/>
  </r>
  <r>
    <n v="10208"/>
    <n v="26"/>
    <n v="100"/>
    <n v="14"/>
    <x v="273"/>
    <s v="Shipped"/>
    <x v="7"/>
    <x v="1"/>
    <s v="Classic Cars"/>
    <s v="S12_3148"/>
    <x v="25"/>
    <x v="1"/>
    <s v="Medium"/>
  </r>
  <r>
    <n v="10220"/>
    <n v="30"/>
    <n v="100"/>
    <n v="3"/>
    <x v="274"/>
    <s v="Shipped"/>
    <x v="0"/>
    <x v="1"/>
    <s v="Classic Cars"/>
    <s v="S12_3148"/>
    <x v="60"/>
    <x v="18"/>
    <s v="Medium"/>
  </r>
  <r>
    <n v="10230"/>
    <n v="43"/>
    <n v="100"/>
    <n v="1"/>
    <x v="275"/>
    <s v="Shipped"/>
    <x v="11"/>
    <x v="1"/>
    <s v="Classic Cars"/>
    <s v="S12_3148"/>
    <x v="58"/>
    <x v="16"/>
    <s v="Large"/>
  </r>
  <r>
    <n v="10247"/>
    <n v="25"/>
    <n v="100"/>
    <n v="3"/>
    <x v="276"/>
    <s v="Shipped"/>
    <x v="1"/>
    <x v="1"/>
    <s v="Classic Cars"/>
    <s v="S12_3148"/>
    <x v="59"/>
    <x v="4"/>
    <s v="Medium"/>
  </r>
  <r>
    <n v="10272"/>
    <n v="27"/>
    <n v="100"/>
    <n v="3"/>
    <x v="277"/>
    <s v="Shipped"/>
    <x v="2"/>
    <x v="1"/>
    <s v="Classic Cars"/>
    <s v="S12_3148"/>
    <x v="15"/>
    <x v="0"/>
    <s v="Medium"/>
  </r>
  <r>
    <n v="10282"/>
    <n v="27"/>
    <n v="100"/>
    <n v="6"/>
    <x v="278"/>
    <s v="Shipped"/>
    <x v="3"/>
    <x v="1"/>
    <s v="Classic Cars"/>
    <s v="S12_3148"/>
    <x v="33"/>
    <x v="0"/>
    <s v="Medium"/>
  </r>
  <r>
    <n v="10293"/>
    <n v="24"/>
    <n v="100"/>
    <n v="9"/>
    <x v="279"/>
    <s v="Shipped"/>
    <x v="10"/>
    <x v="1"/>
    <s v="Classic Cars"/>
    <s v="S12_3148"/>
    <x v="30"/>
    <x v="12"/>
    <s v="Medium"/>
  </r>
  <r>
    <n v="10306"/>
    <n v="34"/>
    <n v="100"/>
    <n v="14"/>
    <x v="280"/>
    <s v="Shipped"/>
    <x v="4"/>
    <x v="1"/>
    <s v="Classic Cars"/>
    <s v="S12_3148"/>
    <x v="61"/>
    <x v="6"/>
    <s v="Medium"/>
  </r>
  <r>
    <n v="10314"/>
    <n v="46"/>
    <n v="100"/>
    <n v="6"/>
    <x v="281"/>
    <s v="Shipped"/>
    <x v="4"/>
    <x v="1"/>
    <s v="Classic Cars"/>
    <s v="S12_3148"/>
    <x v="62"/>
    <x v="13"/>
    <s v="Medium"/>
  </r>
  <r>
    <n v="10324"/>
    <n v="27"/>
    <n v="54.33"/>
    <n v="1"/>
    <x v="282"/>
    <s v="Shipped"/>
    <x v="5"/>
    <x v="1"/>
    <s v="Classic Cars"/>
    <s v="S12_3148"/>
    <x v="0"/>
    <x v="0"/>
    <s v="Small"/>
  </r>
  <r>
    <n v="10336"/>
    <n v="33"/>
    <n v="100"/>
    <n v="11"/>
    <x v="283"/>
    <s v="Shipped"/>
    <x v="5"/>
    <x v="1"/>
    <s v="Classic Cars"/>
    <s v="S12_3148"/>
    <x v="2"/>
    <x v="1"/>
    <s v="Medium"/>
  </r>
  <r>
    <n v="10348"/>
    <n v="47"/>
    <n v="100"/>
    <n v="4"/>
    <x v="284"/>
    <s v="Shipped"/>
    <x v="5"/>
    <x v="1"/>
    <s v="Classic Cars"/>
    <s v="S12_3148"/>
    <x v="20"/>
    <x v="7"/>
    <s v="Medium"/>
  </r>
  <r>
    <n v="10358"/>
    <n v="49"/>
    <n v="55.34"/>
    <n v="5"/>
    <x v="285"/>
    <s v="Shipped"/>
    <x v="6"/>
    <x v="1"/>
    <s v="Classic Cars"/>
    <s v="S12_3148"/>
    <x v="20"/>
    <x v="7"/>
    <s v="Small"/>
  </r>
  <r>
    <n v="10372"/>
    <n v="40"/>
    <n v="100"/>
    <n v="4"/>
    <x v="286"/>
    <s v="Shipped"/>
    <x v="7"/>
    <x v="2"/>
    <s v="Classic Cars"/>
    <s v="S12_3148"/>
    <x v="29"/>
    <x v="11"/>
    <s v="Medium"/>
  </r>
  <r>
    <n v="10382"/>
    <n v="37"/>
    <n v="100"/>
    <n v="11"/>
    <x v="287"/>
    <s v="Shipped"/>
    <x v="0"/>
    <x v="2"/>
    <s v="Classic Cars"/>
    <s v="S12_3148"/>
    <x v="33"/>
    <x v="0"/>
    <s v="Medium"/>
  </r>
  <r>
    <n v="10413"/>
    <n v="47"/>
    <n v="100"/>
    <n v="3"/>
    <x v="288"/>
    <s v="Shipped"/>
    <x v="1"/>
    <x v="2"/>
    <s v="Classic Cars"/>
    <s v="S12_3148"/>
    <x v="10"/>
    <x v="0"/>
    <s v="Large"/>
  </r>
  <r>
    <n v="10108"/>
    <n v="45"/>
    <n v="100"/>
    <n v="4"/>
    <x v="289"/>
    <s v="Shipped"/>
    <x v="11"/>
    <x v="0"/>
    <s v="Classic Cars"/>
    <s v="S12_3380"/>
    <x v="53"/>
    <x v="15"/>
    <s v="Medium"/>
  </r>
  <r>
    <n v="10122"/>
    <n v="37"/>
    <n v="99.82"/>
    <n v="8"/>
    <x v="290"/>
    <s v="Shipped"/>
    <x v="1"/>
    <x v="0"/>
    <s v="Classic Cars"/>
    <s v="S12_3380"/>
    <x v="54"/>
    <x v="1"/>
    <s v="Medium"/>
  </r>
  <r>
    <n v="10135"/>
    <n v="48"/>
    <n v="100"/>
    <n v="5"/>
    <x v="291"/>
    <s v="Shipped"/>
    <x v="2"/>
    <x v="0"/>
    <s v="Classic Cars"/>
    <s v="S12_3380"/>
    <x v="33"/>
    <x v="0"/>
    <s v="Medium"/>
  </r>
  <r>
    <n v="10147"/>
    <n v="31"/>
    <n v="100"/>
    <n v="5"/>
    <x v="292"/>
    <s v="Shipped"/>
    <x v="10"/>
    <x v="0"/>
    <s v="Classic Cars"/>
    <s v="S12_3380"/>
    <x v="35"/>
    <x v="0"/>
    <s v="Medium"/>
  </r>
  <r>
    <n v="10160"/>
    <n v="46"/>
    <n v="100"/>
    <n v="6"/>
    <x v="293"/>
    <s v="Shipped"/>
    <x v="4"/>
    <x v="0"/>
    <s v="Classic Cars"/>
    <s v="S12_3380"/>
    <x v="44"/>
    <x v="0"/>
    <s v="Medium"/>
  </r>
  <r>
    <n v="10170"/>
    <n v="47"/>
    <n v="100"/>
    <n v="4"/>
    <x v="294"/>
    <s v="Shipped"/>
    <x v="5"/>
    <x v="0"/>
    <s v="Classic Cars"/>
    <s v="S12_3380"/>
    <x v="52"/>
    <x v="5"/>
    <s v="Medium"/>
  </r>
  <r>
    <n v="10181"/>
    <n v="28"/>
    <n v="100"/>
    <n v="12"/>
    <x v="295"/>
    <s v="Shipped"/>
    <x v="5"/>
    <x v="0"/>
    <s v="Classic Cars"/>
    <s v="S12_3380"/>
    <x v="7"/>
    <x v="2"/>
    <s v="Small"/>
  </r>
  <r>
    <n v="10191"/>
    <n v="40"/>
    <n v="100"/>
    <n v="1"/>
    <x v="296"/>
    <s v="Shipped"/>
    <x v="5"/>
    <x v="0"/>
    <s v="Classic Cars"/>
    <s v="S12_3380"/>
    <x v="55"/>
    <x v="16"/>
    <s v="Medium"/>
  </r>
  <r>
    <n v="10203"/>
    <n v="20"/>
    <n v="100"/>
    <n v="6"/>
    <x v="297"/>
    <s v="Shipped"/>
    <x v="6"/>
    <x v="0"/>
    <s v="Classic Cars"/>
    <s v="S12_3380"/>
    <x v="20"/>
    <x v="7"/>
    <s v="Small"/>
  </r>
  <r>
    <n v="10212"/>
    <n v="39"/>
    <n v="100"/>
    <n v="16"/>
    <x v="298"/>
    <s v="Shipped"/>
    <x v="7"/>
    <x v="1"/>
    <s v="Classic Cars"/>
    <s v="S12_3380"/>
    <x v="20"/>
    <x v="7"/>
    <s v="Medium"/>
  </r>
  <r>
    <n v="10225"/>
    <n v="25"/>
    <n v="99.82"/>
    <n v="7"/>
    <x v="299"/>
    <s v="Shipped"/>
    <x v="0"/>
    <x v="1"/>
    <s v="Classic Cars"/>
    <s v="S12_3380"/>
    <x v="56"/>
    <x v="17"/>
    <s v="Small"/>
  </r>
  <r>
    <n v="10238"/>
    <n v="29"/>
    <n v="100"/>
    <n v="1"/>
    <x v="300"/>
    <s v="Shipped"/>
    <x v="8"/>
    <x v="1"/>
    <s v="Classic Cars"/>
    <s v="S12_3380"/>
    <x v="40"/>
    <x v="13"/>
    <s v="Medium"/>
  </r>
  <r>
    <n v="10253"/>
    <n v="22"/>
    <n v="100"/>
    <n v="11"/>
    <x v="301"/>
    <s v="Cancelled"/>
    <x v="9"/>
    <x v="1"/>
    <s v="Classic Cars"/>
    <s v="S12_3380"/>
    <x v="19"/>
    <x v="6"/>
    <s v="Small"/>
  </r>
  <r>
    <n v="10266"/>
    <n v="22"/>
    <n v="100"/>
    <n v="12"/>
    <x v="302"/>
    <s v="Shipped"/>
    <x v="2"/>
    <x v="1"/>
    <s v="Classic Cars"/>
    <s v="S12_3380"/>
    <x v="57"/>
    <x v="12"/>
    <s v="Small"/>
  </r>
  <r>
    <n v="10276"/>
    <n v="47"/>
    <n v="100"/>
    <n v="1"/>
    <x v="294"/>
    <s v="Shipped"/>
    <x v="3"/>
    <x v="1"/>
    <s v="Classic Cars"/>
    <s v="S12_3380"/>
    <x v="35"/>
    <x v="0"/>
    <s v="Medium"/>
  </r>
  <r>
    <n v="10287"/>
    <n v="45"/>
    <n v="100"/>
    <n v="10"/>
    <x v="303"/>
    <s v="Shipped"/>
    <x v="3"/>
    <x v="1"/>
    <s v="Classic Cars"/>
    <s v="S12_3380"/>
    <x v="56"/>
    <x v="17"/>
    <s v="Medium"/>
  </r>
  <r>
    <n v="10300"/>
    <n v="29"/>
    <n v="100"/>
    <n v="3"/>
    <x v="304"/>
    <s v="Shipped"/>
    <x v="4"/>
    <x v="0"/>
    <s v="Classic Cars"/>
    <s v="S12_3380"/>
    <x v="58"/>
    <x v="16"/>
    <s v="Medium"/>
  </r>
  <r>
    <n v="10310"/>
    <n v="24"/>
    <n v="100"/>
    <n v="8"/>
    <x v="305"/>
    <s v="Shipped"/>
    <x v="4"/>
    <x v="1"/>
    <s v="Classic Cars"/>
    <s v="S12_3380"/>
    <x v="55"/>
    <x v="16"/>
    <s v="Medium"/>
  </r>
  <r>
    <n v="10320"/>
    <n v="35"/>
    <n v="100"/>
    <n v="1"/>
    <x v="306"/>
    <s v="Shipped"/>
    <x v="5"/>
    <x v="1"/>
    <s v="Classic Cars"/>
    <s v="S12_3380"/>
    <x v="21"/>
    <x v="8"/>
    <s v="Medium"/>
  </r>
  <r>
    <n v="10329"/>
    <n v="46"/>
    <n v="83.63"/>
    <n v="13"/>
    <x v="307"/>
    <s v="Shipped"/>
    <x v="5"/>
    <x v="1"/>
    <s v="Classic Cars"/>
    <s v="S12_3380"/>
    <x v="0"/>
    <x v="0"/>
    <s v="Medium"/>
  </r>
  <r>
    <n v="10341"/>
    <n v="44"/>
    <n v="95.93"/>
    <n v="1"/>
    <x v="308"/>
    <s v="Shipped"/>
    <x v="5"/>
    <x v="1"/>
    <s v="Classic Cars"/>
    <s v="S12_3380"/>
    <x v="16"/>
    <x v="5"/>
    <s v="Medium"/>
  </r>
  <r>
    <n v="10363"/>
    <n v="34"/>
    <n v="96.73"/>
    <n v="4"/>
    <x v="309"/>
    <s v="Shipped"/>
    <x v="7"/>
    <x v="2"/>
    <s v="Classic Cars"/>
    <s v="S12_3380"/>
    <x v="59"/>
    <x v="4"/>
    <s v="Medium"/>
  </r>
  <r>
    <n v="10376"/>
    <n v="35"/>
    <n v="100"/>
    <n v="1"/>
    <x v="310"/>
    <s v="Shipped"/>
    <x v="0"/>
    <x v="2"/>
    <s v="Classic Cars"/>
    <s v="S12_3380"/>
    <x v="63"/>
    <x v="0"/>
    <s v="Medium"/>
  </r>
  <r>
    <n v="10389"/>
    <n v="25"/>
    <n v="72.38"/>
    <n v="6"/>
    <x v="311"/>
    <s v="Shipped"/>
    <x v="11"/>
    <x v="2"/>
    <s v="Classic Cars"/>
    <s v="S12_3380"/>
    <x v="31"/>
    <x v="8"/>
    <s v="Small"/>
  </r>
  <r>
    <n v="10419"/>
    <n v="10"/>
    <n v="100"/>
    <n v="11"/>
    <x v="312"/>
    <s v="Shipped"/>
    <x v="1"/>
    <x v="2"/>
    <s v="Classic Cars"/>
    <s v="S12_3380"/>
    <x v="16"/>
    <x v="5"/>
    <s v="Small"/>
  </r>
  <r>
    <n v="10105"/>
    <n v="29"/>
    <n v="100"/>
    <n v="14"/>
    <x v="313"/>
    <s v="Shipped"/>
    <x v="0"/>
    <x v="0"/>
    <s v="Classic Cars"/>
    <s v="S12_3891"/>
    <x v="40"/>
    <x v="13"/>
    <s v="Medium"/>
  </r>
  <r>
    <n v="10117"/>
    <n v="39"/>
    <n v="100"/>
    <n v="8"/>
    <x v="314"/>
    <s v="Shipped"/>
    <x v="8"/>
    <x v="0"/>
    <s v="Classic Cars"/>
    <s v="S12_3891"/>
    <x v="22"/>
    <x v="9"/>
    <s v="Medium"/>
  </r>
  <r>
    <n v="10127"/>
    <n v="42"/>
    <n v="100"/>
    <n v="1"/>
    <x v="315"/>
    <s v="Shipped"/>
    <x v="9"/>
    <x v="0"/>
    <s v="Classic Cars"/>
    <s v="S12_3891"/>
    <x v="0"/>
    <x v="0"/>
    <s v="Large"/>
  </r>
  <r>
    <n v="10142"/>
    <n v="46"/>
    <n v="100"/>
    <n v="11"/>
    <x v="316"/>
    <s v="Shipped"/>
    <x v="3"/>
    <x v="0"/>
    <s v="Classic Cars"/>
    <s v="S12_3891"/>
    <x v="33"/>
    <x v="0"/>
    <s v="Large"/>
  </r>
  <r>
    <n v="10153"/>
    <n v="49"/>
    <n v="100"/>
    <n v="10"/>
    <x v="317"/>
    <s v="Shipped"/>
    <x v="10"/>
    <x v="0"/>
    <s v="Classic Cars"/>
    <s v="S12_3891"/>
    <x v="20"/>
    <x v="7"/>
    <s v="Large"/>
  </r>
  <r>
    <n v="10165"/>
    <n v="27"/>
    <n v="100"/>
    <n v="2"/>
    <x v="318"/>
    <s v="Shipped"/>
    <x v="4"/>
    <x v="0"/>
    <s v="Classic Cars"/>
    <s v="S12_3891"/>
    <x v="22"/>
    <x v="9"/>
    <s v="Medium"/>
  </r>
  <r>
    <n v="10176"/>
    <n v="50"/>
    <n v="100"/>
    <n v="1"/>
    <x v="319"/>
    <s v="Shipped"/>
    <x v="5"/>
    <x v="0"/>
    <s v="Classic Cars"/>
    <s v="S12_3891"/>
    <x v="57"/>
    <x v="12"/>
    <s v="Large"/>
  </r>
  <r>
    <n v="10185"/>
    <n v="43"/>
    <n v="100"/>
    <n v="12"/>
    <x v="320"/>
    <s v="Shipped"/>
    <x v="5"/>
    <x v="0"/>
    <s v="Classic Cars"/>
    <s v="S12_3891"/>
    <x v="18"/>
    <x v="0"/>
    <s v="Large"/>
  </r>
  <r>
    <n v="10196"/>
    <n v="38"/>
    <n v="100"/>
    <n v="4"/>
    <x v="321"/>
    <s v="Shipped"/>
    <x v="5"/>
    <x v="0"/>
    <s v="Classic Cars"/>
    <s v="S12_3891"/>
    <x v="28"/>
    <x v="0"/>
    <s v="Large"/>
  </r>
  <r>
    <n v="10208"/>
    <n v="20"/>
    <n v="100"/>
    <n v="12"/>
    <x v="322"/>
    <s v="Shipped"/>
    <x v="7"/>
    <x v="1"/>
    <s v="Classic Cars"/>
    <s v="S12_3891"/>
    <x v="25"/>
    <x v="1"/>
    <s v="Medium"/>
  </r>
  <r>
    <n v="10220"/>
    <n v="27"/>
    <n v="100"/>
    <n v="1"/>
    <x v="323"/>
    <s v="Shipped"/>
    <x v="0"/>
    <x v="1"/>
    <s v="Classic Cars"/>
    <s v="S12_3891"/>
    <x v="60"/>
    <x v="18"/>
    <s v="Medium"/>
  </r>
  <r>
    <n v="10231"/>
    <n v="49"/>
    <n v="100"/>
    <n v="1"/>
    <x v="324"/>
    <s v="Shipped"/>
    <x v="11"/>
    <x v="1"/>
    <s v="Classic Cars"/>
    <s v="S12_3891"/>
    <x v="20"/>
    <x v="7"/>
    <s v="Medium"/>
  </r>
  <r>
    <n v="10247"/>
    <n v="27"/>
    <n v="100"/>
    <n v="1"/>
    <x v="325"/>
    <s v="Shipped"/>
    <x v="1"/>
    <x v="1"/>
    <s v="Classic Cars"/>
    <s v="S12_3891"/>
    <x v="59"/>
    <x v="4"/>
    <s v="Medium"/>
  </r>
  <r>
    <n v="10272"/>
    <n v="39"/>
    <n v="100"/>
    <n v="1"/>
    <x v="326"/>
    <s v="Shipped"/>
    <x v="2"/>
    <x v="1"/>
    <s v="Classic Cars"/>
    <s v="S12_3891"/>
    <x v="15"/>
    <x v="0"/>
    <s v="Large"/>
  </r>
  <r>
    <n v="10282"/>
    <n v="24"/>
    <n v="100"/>
    <n v="4"/>
    <x v="327"/>
    <s v="Shipped"/>
    <x v="3"/>
    <x v="1"/>
    <s v="Classic Cars"/>
    <s v="S12_3891"/>
    <x v="33"/>
    <x v="0"/>
    <s v="Medium"/>
  </r>
  <r>
    <n v="10293"/>
    <n v="45"/>
    <n v="100"/>
    <n v="7"/>
    <x v="328"/>
    <s v="Shipped"/>
    <x v="10"/>
    <x v="1"/>
    <s v="Classic Cars"/>
    <s v="S12_3891"/>
    <x v="30"/>
    <x v="12"/>
    <s v="Large"/>
  </r>
  <r>
    <n v="10306"/>
    <n v="20"/>
    <n v="100"/>
    <n v="12"/>
    <x v="329"/>
    <s v="Shipped"/>
    <x v="4"/>
    <x v="1"/>
    <s v="Classic Cars"/>
    <s v="S12_3891"/>
    <x v="61"/>
    <x v="6"/>
    <s v="Medium"/>
  </r>
  <r>
    <n v="10314"/>
    <n v="36"/>
    <n v="100"/>
    <n v="4"/>
    <x v="330"/>
    <s v="Shipped"/>
    <x v="4"/>
    <x v="1"/>
    <s v="Classic Cars"/>
    <s v="S12_3891"/>
    <x v="62"/>
    <x v="13"/>
    <s v="Medium"/>
  </r>
  <r>
    <n v="10325"/>
    <n v="24"/>
    <n v="100"/>
    <n v="1"/>
    <x v="331"/>
    <s v="Shipped"/>
    <x v="5"/>
    <x v="1"/>
    <s v="Classic Cars"/>
    <s v="S12_3891"/>
    <x v="14"/>
    <x v="2"/>
    <s v="Small"/>
  </r>
  <r>
    <n v="10336"/>
    <n v="49"/>
    <n v="63.38"/>
    <n v="1"/>
    <x v="332"/>
    <s v="Shipped"/>
    <x v="5"/>
    <x v="1"/>
    <s v="Classic Cars"/>
    <s v="S12_3891"/>
    <x v="2"/>
    <x v="1"/>
    <s v="Medium"/>
  </r>
  <r>
    <n v="10349"/>
    <n v="26"/>
    <n v="100"/>
    <n v="10"/>
    <x v="333"/>
    <s v="Shipped"/>
    <x v="6"/>
    <x v="1"/>
    <s v="Classic Cars"/>
    <s v="S12_3891"/>
    <x v="0"/>
    <x v="0"/>
    <s v="Medium"/>
  </r>
  <r>
    <n v="10359"/>
    <n v="49"/>
    <n v="62.09"/>
    <n v="5"/>
    <x v="334"/>
    <s v="Shipped"/>
    <x v="6"/>
    <x v="1"/>
    <s v="Classic Cars"/>
    <s v="S12_3891"/>
    <x v="1"/>
    <x v="1"/>
    <s v="Medium"/>
  </r>
  <r>
    <n v="10372"/>
    <n v="34"/>
    <n v="100"/>
    <n v="1"/>
    <x v="335"/>
    <s v="Shipped"/>
    <x v="7"/>
    <x v="2"/>
    <s v="Classic Cars"/>
    <s v="S12_3891"/>
    <x v="29"/>
    <x v="11"/>
    <s v="Medium"/>
  </r>
  <r>
    <n v="10382"/>
    <n v="34"/>
    <n v="95.35"/>
    <n v="12"/>
    <x v="336"/>
    <s v="Shipped"/>
    <x v="0"/>
    <x v="2"/>
    <s v="Classic Cars"/>
    <s v="S12_3891"/>
    <x v="33"/>
    <x v="0"/>
    <s v="Medium"/>
  </r>
  <r>
    <n v="10396"/>
    <n v="33"/>
    <n v="100"/>
    <n v="3"/>
    <x v="337"/>
    <s v="Shipped"/>
    <x v="11"/>
    <x v="2"/>
    <s v="Classic Cars"/>
    <s v="S12_3891"/>
    <x v="33"/>
    <x v="0"/>
    <s v="Medium"/>
  </r>
  <r>
    <n v="10413"/>
    <n v="22"/>
    <n v="100"/>
    <n v="1"/>
    <x v="338"/>
    <s v="Shipped"/>
    <x v="1"/>
    <x v="2"/>
    <s v="Classic Cars"/>
    <s v="S12_3891"/>
    <x v="10"/>
    <x v="0"/>
    <s v="Medium"/>
  </r>
  <r>
    <n v="10108"/>
    <n v="39"/>
    <n v="89.38"/>
    <n v="7"/>
    <x v="339"/>
    <s v="Shipped"/>
    <x v="11"/>
    <x v="0"/>
    <s v="Classic Cars"/>
    <s v="S12_3990"/>
    <x v="53"/>
    <x v="15"/>
    <s v="Medium"/>
  </r>
  <r>
    <n v="10122"/>
    <n v="32"/>
    <n v="63.84"/>
    <n v="11"/>
    <x v="340"/>
    <s v="Shipped"/>
    <x v="1"/>
    <x v="0"/>
    <s v="Classic Cars"/>
    <s v="S12_3990"/>
    <x v="54"/>
    <x v="1"/>
    <s v="Small"/>
  </r>
  <r>
    <n v="10135"/>
    <n v="24"/>
    <n v="75.010000000000005"/>
    <n v="8"/>
    <x v="341"/>
    <s v="Shipped"/>
    <x v="2"/>
    <x v="0"/>
    <s v="Classic Cars"/>
    <s v="S12_3990"/>
    <x v="33"/>
    <x v="0"/>
    <s v="Small"/>
  </r>
  <r>
    <n v="10147"/>
    <n v="21"/>
    <n v="63.84"/>
    <n v="8"/>
    <x v="342"/>
    <s v="Shipped"/>
    <x v="10"/>
    <x v="0"/>
    <s v="Classic Cars"/>
    <s v="S12_3990"/>
    <x v="35"/>
    <x v="0"/>
    <s v="Small"/>
  </r>
  <r>
    <n v="10159"/>
    <n v="24"/>
    <n v="73.42"/>
    <n v="3"/>
    <x v="343"/>
    <s v="Shipped"/>
    <x v="4"/>
    <x v="0"/>
    <s v="Classic Cars"/>
    <s v="S12_3990"/>
    <x v="4"/>
    <x v="0"/>
    <s v="Small"/>
  </r>
  <r>
    <n v="10169"/>
    <n v="36"/>
    <n v="63.84"/>
    <n v="3"/>
    <x v="344"/>
    <s v="Shipped"/>
    <x v="5"/>
    <x v="0"/>
    <s v="Classic Cars"/>
    <s v="S12_3990"/>
    <x v="36"/>
    <x v="3"/>
    <s v="Small"/>
  </r>
  <r>
    <n v="10181"/>
    <n v="20"/>
    <n v="81.400000000000006"/>
    <n v="15"/>
    <x v="345"/>
    <s v="Shipped"/>
    <x v="5"/>
    <x v="0"/>
    <s v="Classic Cars"/>
    <s v="S12_3990"/>
    <x v="7"/>
    <x v="2"/>
    <s v="Small"/>
  </r>
  <r>
    <n v="10191"/>
    <n v="30"/>
    <n v="64.64"/>
    <n v="4"/>
    <x v="346"/>
    <s v="Shipped"/>
    <x v="5"/>
    <x v="0"/>
    <s v="Classic Cars"/>
    <s v="S12_3990"/>
    <x v="55"/>
    <x v="16"/>
    <s v="Small"/>
  </r>
  <r>
    <n v="10203"/>
    <n v="44"/>
    <n v="82.99"/>
    <n v="9"/>
    <x v="347"/>
    <s v="Shipped"/>
    <x v="6"/>
    <x v="0"/>
    <s v="Classic Cars"/>
    <s v="S12_3990"/>
    <x v="20"/>
    <x v="7"/>
    <s v="Medium"/>
  </r>
  <r>
    <n v="10211"/>
    <n v="28"/>
    <n v="92.57"/>
    <n v="3"/>
    <x v="348"/>
    <s v="Shipped"/>
    <x v="7"/>
    <x v="1"/>
    <s v="Classic Cars"/>
    <s v="S12_3990"/>
    <x v="2"/>
    <x v="1"/>
    <s v="Small"/>
  </r>
  <r>
    <n v="10225"/>
    <n v="37"/>
    <n v="77.41"/>
    <n v="10"/>
    <x v="349"/>
    <s v="Shipped"/>
    <x v="0"/>
    <x v="1"/>
    <s v="Classic Cars"/>
    <s v="S12_3990"/>
    <x v="56"/>
    <x v="17"/>
    <s v="Small"/>
  </r>
  <r>
    <n v="10238"/>
    <n v="20"/>
    <n v="74.209999999999994"/>
    <n v="4"/>
    <x v="350"/>
    <s v="Shipped"/>
    <x v="8"/>
    <x v="1"/>
    <s v="Classic Cars"/>
    <s v="S12_3990"/>
    <x v="40"/>
    <x v="13"/>
    <s v="Small"/>
  </r>
  <r>
    <n v="10253"/>
    <n v="25"/>
    <n v="90.17"/>
    <n v="14"/>
    <x v="351"/>
    <s v="Cancelled"/>
    <x v="9"/>
    <x v="1"/>
    <s v="Classic Cars"/>
    <s v="S12_3990"/>
    <x v="19"/>
    <x v="6"/>
    <s v="Small"/>
  </r>
  <r>
    <n v="10266"/>
    <n v="35"/>
    <n v="76.61"/>
    <n v="15"/>
    <x v="352"/>
    <s v="Shipped"/>
    <x v="2"/>
    <x v="1"/>
    <s v="Classic Cars"/>
    <s v="S12_3990"/>
    <x v="57"/>
    <x v="12"/>
    <s v="Small"/>
  </r>
  <r>
    <n v="10276"/>
    <n v="38"/>
    <n v="83.79"/>
    <n v="4"/>
    <x v="353"/>
    <s v="Shipped"/>
    <x v="3"/>
    <x v="1"/>
    <s v="Classic Cars"/>
    <s v="S12_3990"/>
    <x v="35"/>
    <x v="0"/>
    <s v="Medium"/>
  </r>
  <r>
    <n v="10287"/>
    <n v="41"/>
    <n v="69.430000000000007"/>
    <n v="13"/>
    <x v="354"/>
    <s v="Shipped"/>
    <x v="3"/>
    <x v="1"/>
    <s v="Classic Cars"/>
    <s v="S12_3990"/>
    <x v="56"/>
    <x v="17"/>
    <s v="Small"/>
  </r>
  <r>
    <n v="10300"/>
    <n v="22"/>
    <n v="76.61"/>
    <n v="6"/>
    <x v="355"/>
    <s v="Shipped"/>
    <x v="4"/>
    <x v="0"/>
    <s v="Classic Cars"/>
    <s v="S12_3990"/>
    <x v="58"/>
    <x v="16"/>
    <s v="Small"/>
  </r>
  <r>
    <n v="10310"/>
    <n v="49"/>
    <n v="81.400000000000006"/>
    <n v="11"/>
    <x v="356"/>
    <s v="Shipped"/>
    <x v="4"/>
    <x v="1"/>
    <s v="Classic Cars"/>
    <s v="S12_3990"/>
    <x v="55"/>
    <x v="16"/>
    <s v="Medium"/>
  </r>
  <r>
    <n v="10320"/>
    <n v="38"/>
    <n v="73.42"/>
    <n v="4"/>
    <x v="357"/>
    <s v="Shipped"/>
    <x v="5"/>
    <x v="1"/>
    <s v="Classic Cars"/>
    <s v="S12_3990"/>
    <x v="21"/>
    <x v="8"/>
    <s v="Small"/>
  </r>
  <r>
    <n v="10329"/>
    <n v="33"/>
    <n v="100"/>
    <n v="14"/>
    <x v="358"/>
    <s v="Shipped"/>
    <x v="5"/>
    <x v="1"/>
    <s v="Classic Cars"/>
    <s v="S12_3990"/>
    <x v="0"/>
    <x v="0"/>
    <s v="Medium"/>
  </r>
  <r>
    <n v="10341"/>
    <n v="36"/>
    <n v="93.56"/>
    <n v="10"/>
    <x v="359"/>
    <s v="Shipped"/>
    <x v="5"/>
    <x v="1"/>
    <s v="Classic Cars"/>
    <s v="S12_3990"/>
    <x v="16"/>
    <x v="5"/>
    <s v="Medium"/>
  </r>
  <r>
    <n v="10363"/>
    <n v="34"/>
    <n v="81.62"/>
    <n v="5"/>
    <x v="360"/>
    <s v="Shipped"/>
    <x v="7"/>
    <x v="2"/>
    <s v="Classic Cars"/>
    <s v="S12_3990"/>
    <x v="59"/>
    <x v="4"/>
    <s v="Small"/>
  </r>
  <r>
    <n v="10377"/>
    <n v="24"/>
    <n v="67.83"/>
    <n v="5"/>
    <x v="361"/>
    <s v="Shipped"/>
    <x v="0"/>
    <x v="2"/>
    <s v="Classic Cars"/>
    <s v="S12_3990"/>
    <x v="13"/>
    <x v="4"/>
    <s v="Small"/>
  </r>
  <r>
    <n v="10389"/>
    <n v="36"/>
    <n v="70.260000000000005"/>
    <n v="7"/>
    <x v="362"/>
    <s v="Shipped"/>
    <x v="11"/>
    <x v="2"/>
    <s v="Classic Cars"/>
    <s v="S12_3990"/>
    <x v="31"/>
    <x v="8"/>
    <s v="Small"/>
  </r>
  <r>
    <n v="10419"/>
    <n v="34"/>
    <n v="90.17"/>
    <n v="14"/>
    <x v="363"/>
    <s v="Shipped"/>
    <x v="1"/>
    <x v="2"/>
    <s v="Classic Cars"/>
    <s v="S12_3990"/>
    <x v="16"/>
    <x v="5"/>
    <s v="Medium"/>
  </r>
  <r>
    <n v="10104"/>
    <n v="41"/>
    <n v="100"/>
    <n v="9"/>
    <x v="364"/>
    <s v="Shipped"/>
    <x v="7"/>
    <x v="0"/>
    <s v="Trucks and Buses"/>
    <s v="S12_4473"/>
    <x v="20"/>
    <x v="7"/>
    <s v="Medium"/>
  </r>
  <r>
    <n v="10115"/>
    <n v="46"/>
    <n v="100"/>
    <n v="5"/>
    <x v="365"/>
    <s v="Shipped"/>
    <x v="8"/>
    <x v="0"/>
    <s v="Trucks and Buses"/>
    <s v="S12_4473"/>
    <x v="0"/>
    <x v="0"/>
    <s v="Medium"/>
  </r>
  <r>
    <n v="10127"/>
    <n v="24"/>
    <n v="100"/>
    <n v="11"/>
    <x v="366"/>
    <s v="Shipped"/>
    <x v="9"/>
    <x v="0"/>
    <s v="Trucks and Buses"/>
    <s v="S12_4473"/>
    <x v="0"/>
    <x v="0"/>
    <s v="Small"/>
  </r>
  <r>
    <n v="10141"/>
    <n v="21"/>
    <n v="100"/>
    <n v="5"/>
    <x v="367"/>
    <s v="Shipped"/>
    <x v="3"/>
    <x v="0"/>
    <s v="Trucks and Buses"/>
    <s v="S12_4473"/>
    <x v="59"/>
    <x v="4"/>
    <s v="Small"/>
  </r>
  <r>
    <n v="10151"/>
    <n v="24"/>
    <n v="100"/>
    <n v="3"/>
    <x v="368"/>
    <s v="Shipped"/>
    <x v="10"/>
    <x v="0"/>
    <s v="Trucks and Buses"/>
    <s v="S12_4473"/>
    <x v="50"/>
    <x v="4"/>
    <s v="Medium"/>
  </r>
  <r>
    <n v="10165"/>
    <n v="48"/>
    <n v="100"/>
    <n v="12"/>
    <x v="369"/>
    <s v="Shipped"/>
    <x v="4"/>
    <x v="0"/>
    <s v="Trucks and Buses"/>
    <s v="S12_4473"/>
    <x v="22"/>
    <x v="9"/>
    <s v="Medium"/>
  </r>
  <r>
    <n v="10175"/>
    <n v="26"/>
    <n v="100"/>
    <n v="1"/>
    <x v="370"/>
    <s v="Shipped"/>
    <x v="5"/>
    <x v="0"/>
    <s v="Trucks and Buses"/>
    <s v="S12_4473"/>
    <x v="41"/>
    <x v="6"/>
    <s v="Medium"/>
  </r>
  <r>
    <n v="10184"/>
    <n v="37"/>
    <n v="100"/>
    <n v="6"/>
    <x v="371"/>
    <s v="Shipped"/>
    <x v="5"/>
    <x v="0"/>
    <s v="Trucks and Buses"/>
    <s v="S12_4473"/>
    <x v="64"/>
    <x v="7"/>
    <s v="Medium"/>
  </r>
  <r>
    <n v="10195"/>
    <n v="49"/>
    <n v="100"/>
    <n v="6"/>
    <x v="372"/>
    <s v="Shipped"/>
    <x v="5"/>
    <x v="0"/>
    <s v="Trucks and Buses"/>
    <s v="S12_4473"/>
    <x v="39"/>
    <x v="0"/>
    <s v="Medium"/>
  </r>
  <r>
    <n v="10207"/>
    <n v="34"/>
    <n v="99.54"/>
    <n v="7"/>
    <x v="373"/>
    <s v="Shipped"/>
    <x v="6"/>
    <x v="0"/>
    <s v="Trucks and Buses"/>
    <s v="S12_4473"/>
    <x v="48"/>
    <x v="0"/>
    <s v="Medium"/>
  </r>
  <r>
    <n v="10219"/>
    <n v="48"/>
    <n v="100"/>
    <n v="2"/>
    <x v="374"/>
    <s v="Shipped"/>
    <x v="0"/>
    <x v="1"/>
    <s v="Trucks and Buses"/>
    <s v="S12_4473"/>
    <x v="65"/>
    <x v="0"/>
    <s v="Medium"/>
  </r>
  <r>
    <n v="10229"/>
    <n v="36"/>
    <n v="100"/>
    <n v="1"/>
    <x v="375"/>
    <s v="Shipped"/>
    <x v="11"/>
    <x v="1"/>
    <s v="Trucks and Buses"/>
    <s v="S12_4473"/>
    <x v="33"/>
    <x v="0"/>
    <s v="Medium"/>
  </r>
  <r>
    <n v="10246"/>
    <n v="46"/>
    <n v="100"/>
    <n v="5"/>
    <x v="376"/>
    <s v="Shipped"/>
    <x v="1"/>
    <x v="1"/>
    <s v="Trucks and Buses"/>
    <s v="S12_4473"/>
    <x v="20"/>
    <x v="7"/>
    <s v="Medium"/>
  </r>
  <r>
    <n v="10259"/>
    <n v="46"/>
    <n v="100"/>
    <n v="4"/>
    <x v="377"/>
    <s v="Shipped"/>
    <x v="9"/>
    <x v="1"/>
    <s v="Trucks and Buses"/>
    <s v="S12_4473"/>
    <x v="22"/>
    <x v="9"/>
    <s v="Medium"/>
  </r>
  <r>
    <n v="10271"/>
    <n v="31"/>
    <n v="97.17"/>
    <n v="5"/>
    <x v="378"/>
    <s v="Shipped"/>
    <x v="2"/>
    <x v="1"/>
    <s v="Trucks and Buses"/>
    <s v="S12_4473"/>
    <x v="33"/>
    <x v="0"/>
    <s v="Medium"/>
  </r>
  <r>
    <n v="10281"/>
    <n v="41"/>
    <n v="100"/>
    <n v="1"/>
    <x v="379"/>
    <s v="Shipped"/>
    <x v="3"/>
    <x v="1"/>
    <s v="Trucks and Buses"/>
    <s v="S12_4473"/>
    <x v="15"/>
    <x v="0"/>
    <s v="Medium"/>
  </r>
  <r>
    <n v="10292"/>
    <n v="21"/>
    <n v="100"/>
    <n v="8"/>
    <x v="380"/>
    <s v="Shipped"/>
    <x v="10"/>
    <x v="1"/>
    <s v="Trucks and Buses"/>
    <s v="S12_4473"/>
    <x v="0"/>
    <x v="0"/>
    <s v="Small"/>
  </r>
  <r>
    <n v="10305"/>
    <n v="38"/>
    <n v="100"/>
    <n v="5"/>
    <x v="381"/>
    <s v="Shipped"/>
    <x v="4"/>
    <x v="1"/>
    <s v="Trucks and Buses"/>
    <s v="S12_4473"/>
    <x v="12"/>
    <x v="0"/>
    <s v="Medium"/>
  </r>
  <r>
    <n v="10314"/>
    <n v="45"/>
    <n v="100"/>
    <n v="14"/>
    <x v="382"/>
    <s v="Shipped"/>
    <x v="4"/>
    <x v="1"/>
    <s v="Trucks and Buses"/>
    <s v="S12_4473"/>
    <x v="62"/>
    <x v="13"/>
    <s v="Medium"/>
  </r>
  <r>
    <n v="10324"/>
    <n v="26"/>
    <n v="58.38"/>
    <n v="7"/>
    <x v="383"/>
    <s v="Shipped"/>
    <x v="5"/>
    <x v="1"/>
    <s v="Trucks and Buses"/>
    <s v="S12_4473"/>
    <x v="0"/>
    <x v="0"/>
    <s v="Small"/>
  </r>
  <r>
    <n v="10336"/>
    <n v="38"/>
    <n v="100"/>
    <n v="3"/>
    <x v="384"/>
    <s v="Shipped"/>
    <x v="5"/>
    <x v="1"/>
    <s v="Trucks and Buses"/>
    <s v="S12_4473"/>
    <x v="2"/>
    <x v="1"/>
    <s v="Medium"/>
  </r>
  <r>
    <n v="10349"/>
    <n v="48"/>
    <n v="100"/>
    <n v="9"/>
    <x v="385"/>
    <s v="Shipped"/>
    <x v="6"/>
    <x v="1"/>
    <s v="Trucks and Buses"/>
    <s v="S12_4473"/>
    <x v="0"/>
    <x v="0"/>
    <s v="Medium"/>
  </r>
  <r>
    <n v="10358"/>
    <n v="42"/>
    <n v="64.16"/>
    <n v="9"/>
    <x v="386"/>
    <s v="Shipped"/>
    <x v="6"/>
    <x v="1"/>
    <s v="Trucks and Buses"/>
    <s v="S12_4473"/>
    <x v="20"/>
    <x v="7"/>
    <s v="Small"/>
  </r>
  <r>
    <n v="10371"/>
    <n v="49"/>
    <n v="35.71"/>
    <n v="4"/>
    <x v="387"/>
    <s v="Shipped"/>
    <x v="7"/>
    <x v="2"/>
    <s v="Trucks and Buses"/>
    <s v="S12_4473"/>
    <x v="33"/>
    <x v="0"/>
    <s v="Small"/>
  </r>
  <r>
    <n v="10382"/>
    <n v="32"/>
    <n v="66.58"/>
    <n v="13"/>
    <x v="388"/>
    <s v="Shipped"/>
    <x v="0"/>
    <x v="2"/>
    <s v="Trucks and Buses"/>
    <s v="S12_4473"/>
    <x v="33"/>
    <x v="0"/>
    <s v="Small"/>
  </r>
  <r>
    <n v="10412"/>
    <n v="54"/>
    <n v="100"/>
    <n v="5"/>
    <x v="389"/>
    <s v="Shipped"/>
    <x v="1"/>
    <x v="2"/>
    <s v="Trucks and Buses"/>
    <s v="S12_4473"/>
    <x v="20"/>
    <x v="7"/>
    <s v="Medium"/>
  </r>
  <r>
    <n v="10425"/>
    <n v="33"/>
    <n v="100"/>
    <n v="4"/>
    <x v="390"/>
    <s v="In Process"/>
    <x v="1"/>
    <x v="2"/>
    <s v="Trucks and Buses"/>
    <s v="S12_4473"/>
    <x v="11"/>
    <x v="1"/>
    <s v="Medium"/>
  </r>
  <r>
    <n v="10108"/>
    <n v="36"/>
    <n v="100"/>
    <n v="3"/>
    <x v="391"/>
    <s v="Shipped"/>
    <x v="11"/>
    <x v="0"/>
    <s v="Classic Cars"/>
    <s v="S12_4675"/>
    <x v="53"/>
    <x v="15"/>
    <s v="Medium"/>
  </r>
  <r>
    <n v="10122"/>
    <n v="20"/>
    <n v="100"/>
    <n v="7"/>
    <x v="392"/>
    <s v="Shipped"/>
    <x v="1"/>
    <x v="0"/>
    <s v="Classic Cars"/>
    <s v="S12_4675"/>
    <x v="54"/>
    <x v="1"/>
    <s v="Small"/>
  </r>
  <r>
    <n v="10135"/>
    <n v="29"/>
    <n v="97.89"/>
    <n v="4"/>
    <x v="393"/>
    <s v="Shipped"/>
    <x v="2"/>
    <x v="0"/>
    <s v="Classic Cars"/>
    <s v="S12_4675"/>
    <x v="33"/>
    <x v="0"/>
    <s v="Small"/>
  </r>
  <r>
    <n v="10147"/>
    <n v="33"/>
    <n v="97.89"/>
    <n v="4"/>
    <x v="394"/>
    <s v="Shipped"/>
    <x v="10"/>
    <x v="0"/>
    <s v="Classic Cars"/>
    <s v="S12_4675"/>
    <x v="35"/>
    <x v="0"/>
    <s v="Medium"/>
  </r>
  <r>
    <n v="10160"/>
    <n v="50"/>
    <n v="100"/>
    <n v="5"/>
    <x v="395"/>
    <s v="Shipped"/>
    <x v="4"/>
    <x v="0"/>
    <s v="Classic Cars"/>
    <s v="S12_4675"/>
    <x v="44"/>
    <x v="0"/>
    <s v="Medium"/>
  </r>
  <r>
    <n v="10170"/>
    <n v="41"/>
    <n v="100"/>
    <n v="3"/>
    <x v="396"/>
    <s v="Shipped"/>
    <x v="5"/>
    <x v="0"/>
    <s v="Classic Cars"/>
    <s v="S12_4675"/>
    <x v="52"/>
    <x v="5"/>
    <s v="Medium"/>
  </r>
  <r>
    <n v="10181"/>
    <n v="36"/>
    <n v="100"/>
    <n v="11"/>
    <x v="397"/>
    <s v="Shipped"/>
    <x v="5"/>
    <x v="0"/>
    <s v="Classic Cars"/>
    <s v="S12_4675"/>
    <x v="7"/>
    <x v="2"/>
    <s v="Medium"/>
  </r>
  <r>
    <n v="10192"/>
    <n v="27"/>
    <n v="100"/>
    <n v="16"/>
    <x v="398"/>
    <s v="Shipped"/>
    <x v="5"/>
    <x v="0"/>
    <s v="Classic Cars"/>
    <s v="S12_4675"/>
    <x v="34"/>
    <x v="0"/>
    <s v="Medium"/>
  </r>
  <r>
    <n v="10203"/>
    <n v="47"/>
    <n v="100"/>
    <n v="5"/>
    <x v="399"/>
    <s v="Shipped"/>
    <x v="6"/>
    <x v="0"/>
    <s v="Classic Cars"/>
    <s v="S12_4675"/>
    <x v="20"/>
    <x v="7"/>
    <s v="Medium"/>
  </r>
  <r>
    <n v="10212"/>
    <n v="33"/>
    <n v="100"/>
    <n v="15"/>
    <x v="400"/>
    <s v="Shipped"/>
    <x v="7"/>
    <x v="1"/>
    <s v="Classic Cars"/>
    <s v="S12_4675"/>
    <x v="20"/>
    <x v="7"/>
    <s v="Medium"/>
  </r>
  <r>
    <n v="10225"/>
    <n v="21"/>
    <n v="100"/>
    <n v="6"/>
    <x v="401"/>
    <s v="Shipped"/>
    <x v="0"/>
    <x v="1"/>
    <s v="Classic Cars"/>
    <s v="S12_4675"/>
    <x v="56"/>
    <x v="17"/>
    <s v="Small"/>
  </r>
  <r>
    <n v="10239"/>
    <n v="21"/>
    <n v="93.28"/>
    <n v="5"/>
    <x v="402"/>
    <s v="Shipped"/>
    <x v="8"/>
    <x v="1"/>
    <s v="Classic Cars"/>
    <s v="S12_4675"/>
    <x v="50"/>
    <x v="4"/>
    <s v="Small"/>
  </r>
  <r>
    <n v="10253"/>
    <n v="41"/>
    <n v="100"/>
    <n v="10"/>
    <x v="403"/>
    <s v="Cancelled"/>
    <x v="9"/>
    <x v="1"/>
    <s v="Classic Cars"/>
    <s v="S12_4675"/>
    <x v="19"/>
    <x v="6"/>
    <s v="Medium"/>
  </r>
  <r>
    <n v="10266"/>
    <n v="40"/>
    <n v="100"/>
    <n v="11"/>
    <x v="404"/>
    <s v="Shipped"/>
    <x v="2"/>
    <x v="1"/>
    <s v="Classic Cars"/>
    <s v="S12_4675"/>
    <x v="57"/>
    <x v="12"/>
    <s v="Medium"/>
  </r>
  <r>
    <n v="10277"/>
    <n v="28"/>
    <n v="100"/>
    <n v="1"/>
    <x v="405"/>
    <s v="Shipped"/>
    <x v="3"/>
    <x v="1"/>
    <s v="Classic Cars"/>
    <s v="S12_4675"/>
    <x v="22"/>
    <x v="9"/>
    <s v="Medium"/>
  </r>
  <r>
    <n v="10287"/>
    <n v="23"/>
    <n v="100"/>
    <n v="9"/>
    <x v="406"/>
    <s v="Shipped"/>
    <x v="3"/>
    <x v="1"/>
    <s v="Classic Cars"/>
    <s v="S12_4675"/>
    <x v="56"/>
    <x v="17"/>
    <s v="Small"/>
  </r>
  <r>
    <n v="10300"/>
    <n v="23"/>
    <n v="100"/>
    <n v="2"/>
    <x v="407"/>
    <s v="Shipped"/>
    <x v="4"/>
    <x v="0"/>
    <s v="Classic Cars"/>
    <s v="S12_4675"/>
    <x v="58"/>
    <x v="16"/>
    <s v="Small"/>
  </r>
  <r>
    <n v="10310"/>
    <n v="25"/>
    <n v="100"/>
    <n v="7"/>
    <x v="408"/>
    <s v="Shipped"/>
    <x v="4"/>
    <x v="1"/>
    <s v="Classic Cars"/>
    <s v="S12_4675"/>
    <x v="55"/>
    <x v="16"/>
    <s v="Small"/>
  </r>
  <r>
    <n v="10321"/>
    <n v="24"/>
    <n v="100"/>
    <n v="15"/>
    <x v="409"/>
    <s v="Shipped"/>
    <x v="5"/>
    <x v="1"/>
    <s v="Classic Cars"/>
    <s v="S12_4675"/>
    <x v="18"/>
    <x v="0"/>
    <s v="Small"/>
  </r>
  <r>
    <n v="10329"/>
    <n v="39"/>
    <n v="64.739999999999995"/>
    <n v="15"/>
    <x v="410"/>
    <s v="Shipped"/>
    <x v="5"/>
    <x v="1"/>
    <s v="Classic Cars"/>
    <s v="S12_4675"/>
    <x v="0"/>
    <x v="0"/>
    <s v="Small"/>
  </r>
  <r>
    <n v="10341"/>
    <n v="55"/>
    <n v="75.2"/>
    <n v="7"/>
    <x v="411"/>
    <s v="Shipped"/>
    <x v="5"/>
    <x v="1"/>
    <s v="Classic Cars"/>
    <s v="S12_4675"/>
    <x v="16"/>
    <x v="5"/>
    <s v="Medium"/>
  </r>
  <r>
    <n v="10363"/>
    <n v="46"/>
    <n v="88.45"/>
    <n v="6"/>
    <x v="412"/>
    <s v="Shipped"/>
    <x v="7"/>
    <x v="2"/>
    <s v="Classic Cars"/>
    <s v="S12_4675"/>
    <x v="59"/>
    <x v="4"/>
    <s v="Medium"/>
  </r>
  <r>
    <n v="10377"/>
    <n v="50"/>
    <n v="100"/>
    <n v="1"/>
    <x v="395"/>
    <s v="Shipped"/>
    <x v="0"/>
    <x v="2"/>
    <s v="Classic Cars"/>
    <s v="S12_4675"/>
    <x v="13"/>
    <x v="4"/>
    <s v="Medium"/>
  </r>
  <r>
    <n v="10389"/>
    <n v="47"/>
    <n v="100"/>
    <n v="8"/>
    <x v="413"/>
    <s v="Shipped"/>
    <x v="11"/>
    <x v="2"/>
    <s v="Classic Cars"/>
    <s v="S12_4675"/>
    <x v="31"/>
    <x v="8"/>
    <s v="Medium"/>
  </r>
  <r>
    <n v="10405"/>
    <n v="97"/>
    <n v="93.28"/>
    <n v="5"/>
    <x v="414"/>
    <s v="Shipped"/>
    <x v="8"/>
    <x v="2"/>
    <s v="Classic Cars"/>
    <s v="S12_4675"/>
    <x v="66"/>
    <x v="1"/>
    <s v="Large"/>
  </r>
  <r>
    <n v="10419"/>
    <n v="32"/>
    <n v="100"/>
    <n v="10"/>
    <x v="415"/>
    <s v="Shipped"/>
    <x v="1"/>
    <x v="2"/>
    <s v="Classic Cars"/>
    <s v="S12_4675"/>
    <x v="16"/>
    <x v="5"/>
    <s v="Medium"/>
  </r>
  <r>
    <n v="10103"/>
    <n v="35"/>
    <n v="100"/>
    <n v="10"/>
    <x v="416"/>
    <s v="Shipped"/>
    <x v="7"/>
    <x v="0"/>
    <s v="Trucks and Buses"/>
    <s v="S18_1097"/>
    <x v="14"/>
    <x v="2"/>
    <s v="Medium"/>
  </r>
  <r>
    <n v="10113"/>
    <n v="49"/>
    <n v="100"/>
    <n v="4"/>
    <x v="417"/>
    <s v="Shipped"/>
    <x v="11"/>
    <x v="0"/>
    <s v="Trucks and Buses"/>
    <s v="S18_1097"/>
    <x v="33"/>
    <x v="0"/>
    <s v="Medium"/>
  </r>
  <r>
    <n v="10126"/>
    <n v="38"/>
    <n v="100"/>
    <n v="10"/>
    <x v="418"/>
    <s v="Shipped"/>
    <x v="1"/>
    <x v="0"/>
    <s v="Trucks and Buses"/>
    <s v="S18_1097"/>
    <x v="20"/>
    <x v="7"/>
    <s v="Medium"/>
  </r>
  <r>
    <n v="10140"/>
    <n v="32"/>
    <n v="100"/>
    <n v="10"/>
    <x v="419"/>
    <s v="Shipped"/>
    <x v="2"/>
    <x v="0"/>
    <s v="Trucks and Buses"/>
    <s v="S18_1097"/>
    <x v="5"/>
    <x v="0"/>
    <s v="Medium"/>
  </r>
  <r>
    <n v="10150"/>
    <n v="34"/>
    <n v="100"/>
    <n v="7"/>
    <x v="420"/>
    <s v="Shipped"/>
    <x v="10"/>
    <x v="0"/>
    <s v="Trucks and Buses"/>
    <s v="S18_1097"/>
    <x v="22"/>
    <x v="9"/>
    <s v="Medium"/>
  </r>
  <r>
    <n v="10164"/>
    <n v="36"/>
    <n v="99.17"/>
    <n v="8"/>
    <x v="421"/>
    <s v="Resolved"/>
    <x v="4"/>
    <x v="0"/>
    <s v="Trucks and Buses"/>
    <s v="S18_1097"/>
    <x v="52"/>
    <x v="5"/>
    <s v="Medium"/>
  </r>
  <r>
    <n v="10174"/>
    <n v="48"/>
    <n v="93.34"/>
    <n v="3"/>
    <x v="422"/>
    <s v="Shipped"/>
    <x v="5"/>
    <x v="0"/>
    <s v="Trucks and Buses"/>
    <s v="S18_1097"/>
    <x v="23"/>
    <x v="3"/>
    <s v="Medium"/>
  </r>
  <r>
    <n v="10183"/>
    <n v="21"/>
    <n v="96.84"/>
    <n v="7"/>
    <x v="423"/>
    <s v="Shipped"/>
    <x v="5"/>
    <x v="0"/>
    <s v="Trucks and Buses"/>
    <s v="S18_1097"/>
    <x v="24"/>
    <x v="0"/>
    <s v="Small"/>
  </r>
  <r>
    <n v="10194"/>
    <n v="21"/>
    <n v="93.34"/>
    <n v="10"/>
    <x v="424"/>
    <s v="Shipped"/>
    <x v="5"/>
    <x v="0"/>
    <s v="Trucks and Buses"/>
    <s v="S18_1097"/>
    <x v="25"/>
    <x v="1"/>
    <s v="Small"/>
  </r>
  <r>
    <n v="10206"/>
    <n v="34"/>
    <n v="100"/>
    <n v="5"/>
    <x v="425"/>
    <s v="Shipped"/>
    <x v="6"/>
    <x v="0"/>
    <s v="Trucks and Buses"/>
    <s v="S18_1097"/>
    <x v="26"/>
    <x v="10"/>
    <s v="Medium"/>
  </r>
  <r>
    <n v="10215"/>
    <n v="46"/>
    <n v="100"/>
    <n v="2"/>
    <x v="426"/>
    <s v="Shipped"/>
    <x v="7"/>
    <x v="1"/>
    <s v="Trucks and Buses"/>
    <s v="S18_1097"/>
    <x v="27"/>
    <x v="0"/>
    <s v="Medium"/>
  </r>
  <r>
    <n v="10228"/>
    <n v="32"/>
    <n v="100"/>
    <n v="1"/>
    <x v="427"/>
    <s v="Shipped"/>
    <x v="11"/>
    <x v="1"/>
    <s v="Trucks and Buses"/>
    <s v="S18_1097"/>
    <x v="12"/>
    <x v="0"/>
    <s v="Medium"/>
  </r>
  <r>
    <n v="10245"/>
    <n v="29"/>
    <n v="100"/>
    <n v="8"/>
    <x v="221"/>
    <s v="Shipped"/>
    <x v="1"/>
    <x v="1"/>
    <s v="Trucks and Buses"/>
    <s v="S18_1097"/>
    <x v="28"/>
    <x v="0"/>
    <s v="Medium"/>
  </r>
  <r>
    <n v="10258"/>
    <n v="41"/>
    <n v="100"/>
    <n v="5"/>
    <x v="428"/>
    <s v="Shipped"/>
    <x v="9"/>
    <x v="1"/>
    <s v="Trucks and Buses"/>
    <s v="S18_1097"/>
    <x v="29"/>
    <x v="11"/>
    <s v="Medium"/>
  </r>
  <r>
    <n v="10270"/>
    <n v="43"/>
    <n v="96.84"/>
    <n v="8"/>
    <x v="429"/>
    <s v="Shipped"/>
    <x v="2"/>
    <x v="1"/>
    <s v="Trucks and Buses"/>
    <s v="S18_1097"/>
    <x v="17"/>
    <x v="3"/>
    <s v="Medium"/>
  </r>
  <r>
    <n v="10280"/>
    <n v="24"/>
    <n v="100"/>
    <n v="1"/>
    <x v="430"/>
    <s v="Shipped"/>
    <x v="3"/>
    <x v="1"/>
    <s v="Trucks and Buses"/>
    <s v="S18_1097"/>
    <x v="30"/>
    <x v="12"/>
    <s v="Small"/>
  </r>
  <r>
    <n v="10291"/>
    <n v="41"/>
    <n v="100"/>
    <n v="10"/>
    <x v="431"/>
    <s v="Shipped"/>
    <x v="10"/>
    <x v="1"/>
    <s v="Trucks and Buses"/>
    <s v="S18_1097"/>
    <x v="31"/>
    <x v="8"/>
    <s v="Medium"/>
  </r>
  <r>
    <n v="10304"/>
    <n v="46"/>
    <n v="98"/>
    <n v="5"/>
    <x v="432"/>
    <s v="Shipped"/>
    <x v="4"/>
    <x v="1"/>
    <s v="Trucks and Buses"/>
    <s v="S18_1097"/>
    <x v="32"/>
    <x v="1"/>
    <s v="Medium"/>
  </r>
  <r>
    <n v="10312"/>
    <n v="32"/>
    <n v="100"/>
    <n v="2"/>
    <x v="419"/>
    <s v="Shipped"/>
    <x v="4"/>
    <x v="1"/>
    <s v="Trucks and Buses"/>
    <s v="S18_1097"/>
    <x v="33"/>
    <x v="0"/>
    <s v="Medium"/>
  </r>
  <r>
    <n v="10322"/>
    <n v="22"/>
    <n v="100"/>
    <n v="10"/>
    <x v="433"/>
    <s v="Shipped"/>
    <x v="5"/>
    <x v="1"/>
    <s v="Trucks and Buses"/>
    <s v="S18_1097"/>
    <x v="34"/>
    <x v="0"/>
    <s v="Small"/>
  </r>
  <r>
    <n v="10333"/>
    <n v="29"/>
    <n v="40.25"/>
    <n v="7"/>
    <x v="434"/>
    <s v="Shipped"/>
    <x v="5"/>
    <x v="1"/>
    <s v="Trucks and Buses"/>
    <s v="S18_1097"/>
    <x v="4"/>
    <x v="0"/>
    <s v="Small"/>
  </r>
  <r>
    <n v="10347"/>
    <n v="42"/>
    <n v="49.6"/>
    <n v="5"/>
    <x v="435"/>
    <s v="Shipped"/>
    <x v="5"/>
    <x v="1"/>
    <s v="Trucks and Buses"/>
    <s v="S18_1097"/>
    <x v="8"/>
    <x v="3"/>
    <s v="Small"/>
  </r>
  <r>
    <n v="10357"/>
    <n v="39"/>
    <n v="98"/>
    <n v="1"/>
    <x v="436"/>
    <s v="Shipped"/>
    <x v="6"/>
    <x v="1"/>
    <s v="Trucks and Buses"/>
    <s v="S18_1097"/>
    <x v="33"/>
    <x v="0"/>
    <s v="Medium"/>
  </r>
  <r>
    <n v="10370"/>
    <n v="27"/>
    <n v="100"/>
    <n v="1"/>
    <x v="437"/>
    <s v="Shipped"/>
    <x v="7"/>
    <x v="2"/>
    <s v="Trucks and Buses"/>
    <s v="S18_1097"/>
    <x v="36"/>
    <x v="3"/>
    <s v="Medium"/>
  </r>
  <r>
    <n v="10381"/>
    <n v="48"/>
    <n v="98"/>
    <n v="2"/>
    <x v="438"/>
    <s v="Shipped"/>
    <x v="0"/>
    <x v="2"/>
    <s v="Trucks and Buses"/>
    <s v="S18_1097"/>
    <x v="4"/>
    <x v="0"/>
    <s v="Medium"/>
  </r>
  <r>
    <n v="10391"/>
    <n v="29"/>
    <n v="85.1"/>
    <n v="10"/>
    <x v="439"/>
    <s v="Shipped"/>
    <x v="11"/>
    <x v="2"/>
    <s v="Trucks and Buses"/>
    <s v="S18_1097"/>
    <x v="36"/>
    <x v="3"/>
    <s v="Small"/>
  </r>
  <r>
    <n v="10411"/>
    <n v="27"/>
    <n v="100"/>
    <n v="8"/>
    <x v="440"/>
    <s v="Shipped"/>
    <x v="1"/>
    <x v="2"/>
    <s v="Trucks and Buses"/>
    <s v="S18_1097"/>
    <x v="37"/>
    <x v="10"/>
    <s v="Medium"/>
  </r>
  <r>
    <n v="10424"/>
    <n v="54"/>
    <n v="100"/>
    <n v="5"/>
    <x v="441"/>
    <s v="In Process"/>
    <x v="1"/>
    <x v="2"/>
    <s v="Trucks and Buses"/>
    <s v="S18_1097"/>
    <x v="20"/>
    <x v="7"/>
    <s v="Large"/>
  </r>
  <r>
    <n v="10109"/>
    <n v="26"/>
    <n v="100"/>
    <n v="4"/>
    <x v="442"/>
    <s v="Shipped"/>
    <x v="11"/>
    <x v="0"/>
    <s v="Classic Cars"/>
    <s v="S18_1129"/>
    <x v="24"/>
    <x v="0"/>
    <s v="Medium"/>
  </r>
  <r>
    <n v="10122"/>
    <n v="34"/>
    <n v="100"/>
    <n v="2"/>
    <x v="106"/>
    <s v="Shipped"/>
    <x v="1"/>
    <x v="0"/>
    <s v="Classic Cars"/>
    <s v="S18_1129"/>
    <x v="54"/>
    <x v="1"/>
    <s v="Medium"/>
  </r>
  <r>
    <n v="10136"/>
    <n v="25"/>
    <n v="100"/>
    <n v="2"/>
    <x v="443"/>
    <s v="Shipped"/>
    <x v="2"/>
    <x v="0"/>
    <s v="Classic Cars"/>
    <s v="S18_1129"/>
    <x v="42"/>
    <x v="1"/>
    <s v="Medium"/>
  </r>
  <r>
    <n v="10148"/>
    <n v="23"/>
    <n v="100"/>
    <n v="13"/>
    <x v="444"/>
    <s v="Shipped"/>
    <x v="10"/>
    <x v="0"/>
    <s v="Classic Cars"/>
    <s v="S18_1129"/>
    <x v="36"/>
    <x v="3"/>
    <s v="Small"/>
  </r>
  <r>
    <n v="10161"/>
    <n v="28"/>
    <n v="100"/>
    <n v="12"/>
    <x v="445"/>
    <s v="Shipped"/>
    <x v="4"/>
    <x v="0"/>
    <s v="Classic Cars"/>
    <s v="S18_1129"/>
    <x v="62"/>
    <x v="13"/>
    <s v="Medium"/>
  </r>
  <r>
    <n v="10171"/>
    <n v="35"/>
    <n v="100"/>
    <n v="2"/>
    <x v="432"/>
    <s v="Shipped"/>
    <x v="5"/>
    <x v="0"/>
    <s v="Classic Cars"/>
    <s v="S18_1129"/>
    <x v="37"/>
    <x v="10"/>
    <s v="Medium"/>
  </r>
  <r>
    <n v="10181"/>
    <n v="44"/>
    <n v="100"/>
    <n v="6"/>
    <x v="446"/>
    <s v="Shipped"/>
    <x v="5"/>
    <x v="0"/>
    <s v="Classic Cars"/>
    <s v="S18_1129"/>
    <x v="7"/>
    <x v="2"/>
    <s v="Medium"/>
  </r>
  <r>
    <n v="10192"/>
    <n v="22"/>
    <n v="100"/>
    <n v="11"/>
    <x v="447"/>
    <s v="Shipped"/>
    <x v="5"/>
    <x v="0"/>
    <s v="Classic Cars"/>
    <s v="S18_1129"/>
    <x v="34"/>
    <x v="0"/>
    <s v="Medium"/>
  </r>
  <r>
    <n v="10204"/>
    <n v="42"/>
    <n v="100"/>
    <n v="17"/>
    <x v="448"/>
    <s v="Shipped"/>
    <x v="6"/>
    <x v="0"/>
    <s v="Classic Cars"/>
    <s v="S18_1129"/>
    <x v="0"/>
    <x v="0"/>
    <s v="Medium"/>
  </r>
  <r>
    <n v="10212"/>
    <n v="29"/>
    <n v="100"/>
    <n v="10"/>
    <x v="449"/>
    <s v="Shipped"/>
    <x v="7"/>
    <x v="1"/>
    <s v="Classic Cars"/>
    <s v="S18_1129"/>
    <x v="20"/>
    <x v="7"/>
    <s v="Medium"/>
  </r>
  <r>
    <n v="10225"/>
    <n v="32"/>
    <n v="100"/>
    <n v="1"/>
    <x v="450"/>
    <s v="Shipped"/>
    <x v="0"/>
    <x v="1"/>
    <s v="Classic Cars"/>
    <s v="S18_1129"/>
    <x v="56"/>
    <x v="17"/>
    <s v="Medium"/>
  </r>
  <r>
    <n v="10240"/>
    <n v="41"/>
    <n v="100"/>
    <n v="3"/>
    <x v="451"/>
    <s v="Shipped"/>
    <x v="8"/>
    <x v="1"/>
    <s v="Classic Cars"/>
    <s v="S18_1129"/>
    <x v="38"/>
    <x v="11"/>
    <s v="Medium"/>
  </r>
  <r>
    <n v="10253"/>
    <n v="26"/>
    <n v="100"/>
    <n v="5"/>
    <x v="452"/>
    <s v="Cancelled"/>
    <x v="9"/>
    <x v="1"/>
    <s v="Classic Cars"/>
    <s v="S18_1129"/>
    <x v="19"/>
    <x v="6"/>
    <s v="Medium"/>
  </r>
  <r>
    <n v="10266"/>
    <n v="21"/>
    <n v="100"/>
    <n v="6"/>
    <x v="453"/>
    <s v="Shipped"/>
    <x v="2"/>
    <x v="1"/>
    <s v="Classic Cars"/>
    <s v="S18_1129"/>
    <x v="57"/>
    <x v="12"/>
    <s v="Small"/>
  </r>
  <r>
    <n v="10278"/>
    <n v="34"/>
    <n v="100"/>
    <n v="6"/>
    <x v="454"/>
    <s v="Shipped"/>
    <x v="3"/>
    <x v="1"/>
    <s v="Classic Cars"/>
    <s v="S18_1129"/>
    <x v="67"/>
    <x v="0"/>
    <s v="Medium"/>
  </r>
  <r>
    <n v="10287"/>
    <n v="41"/>
    <n v="100"/>
    <n v="4"/>
    <x v="455"/>
    <s v="Shipped"/>
    <x v="3"/>
    <x v="1"/>
    <s v="Classic Cars"/>
    <s v="S18_1129"/>
    <x v="56"/>
    <x v="17"/>
    <s v="Medium"/>
  </r>
  <r>
    <n v="10301"/>
    <n v="37"/>
    <n v="100"/>
    <n v="8"/>
    <x v="456"/>
    <s v="Shipped"/>
    <x v="4"/>
    <x v="0"/>
    <s v="Classic Cars"/>
    <s v="S18_1129"/>
    <x v="68"/>
    <x v="2"/>
    <s v="Medium"/>
  </r>
  <r>
    <n v="10310"/>
    <n v="37"/>
    <n v="100"/>
    <n v="2"/>
    <x v="457"/>
    <s v="Shipped"/>
    <x v="4"/>
    <x v="1"/>
    <s v="Classic Cars"/>
    <s v="S18_1129"/>
    <x v="55"/>
    <x v="16"/>
    <s v="Medium"/>
  </r>
  <r>
    <n v="10321"/>
    <n v="41"/>
    <n v="100"/>
    <n v="10"/>
    <x v="458"/>
    <s v="Shipped"/>
    <x v="5"/>
    <x v="1"/>
    <s v="Classic Cars"/>
    <s v="S18_1129"/>
    <x v="18"/>
    <x v="0"/>
    <s v="Medium"/>
  </r>
  <r>
    <n v="10331"/>
    <n v="46"/>
    <n v="100"/>
    <n v="6"/>
    <x v="459"/>
    <s v="Shipped"/>
    <x v="5"/>
    <x v="1"/>
    <s v="Classic Cars"/>
    <s v="S18_1129"/>
    <x v="24"/>
    <x v="0"/>
    <s v="Medium"/>
  </r>
  <r>
    <n v="10342"/>
    <n v="40"/>
    <n v="100"/>
    <n v="2"/>
    <x v="460"/>
    <s v="Shipped"/>
    <x v="5"/>
    <x v="1"/>
    <s v="Classic Cars"/>
    <s v="S18_1129"/>
    <x v="8"/>
    <x v="3"/>
    <s v="Medium"/>
  </r>
  <r>
    <n v="10356"/>
    <n v="43"/>
    <n v="97.6"/>
    <n v="8"/>
    <x v="461"/>
    <s v="Shipped"/>
    <x v="6"/>
    <x v="1"/>
    <s v="Classic Cars"/>
    <s v="S18_1129"/>
    <x v="2"/>
    <x v="1"/>
    <s v="Medium"/>
  </r>
  <r>
    <n v="10365"/>
    <n v="30"/>
    <n v="87.06"/>
    <n v="1"/>
    <x v="462"/>
    <s v="Shipped"/>
    <x v="7"/>
    <x v="2"/>
    <s v="Classic Cars"/>
    <s v="S18_1129"/>
    <x v="18"/>
    <x v="0"/>
    <s v="Small"/>
  </r>
  <r>
    <n v="10377"/>
    <n v="35"/>
    <n v="100"/>
    <n v="2"/>
    <x v="463"/>
    <s v="Shipped"/>
    <x v="0"/>
    <x v="2"/>
    <s v="Classic Cars"/>
    <s v="S18_1129"/>
    <x v="13"/>
    <x v="4"/>
    <s v="Medium"/>
  </r>
  <r>
    <n v="10390"/>
    <n v="36"/>
    <n v="93.77"/>
    <n v="14"/>
    <x v="464"/>
    <s v="Shipped"/>
    <x v="11"/>
    <x v="2"/>
    <s v="Classic Cars"/>
    <s v="S18_1129"/>
    <x v="33"/>
    <x v="0"/>
    <s v="Medium"/>
  </r>
  <r>
    <n v="10406"/>
    <n v="61"/>
    <n v="100"/>
    <n v="3"/>
    <x v="465"/>
    <s v="Disputed"/>
    <x v="8"/>
    <x v="2"/>
    <s v="Classic Cars"/>
    <s v="S18_1129"/>
    <x v="40"/>
    <x v="13"/>
    <s v="Large"/>
  </r>
  <r>
    <n v="10419"/>
    <n v="38"/>
    <n v="100"/>
    <n v="5"/>
    <x v="466"/>
    <s v="Shipped"/>
    <x v="1"/>
    <x v="2"/>
    <s v="Classic Cars"/>
    <s v="S18_1129"/>
    <x v="16"/>
    <x v="5"/>
    <s v="Medium"/>
  </r>
  <r>
    <n v="10102"/>
    <n v="39"/>
    <n v="100"/>
    <n v="2"/>
    <x v="467"/>
    <s v="Shipped"/>
    <x v="7"/>
    <x v="0"/>
    <s v="Vintage Cars"/>
    <s v="S18_1342"/>
    <x v="0"/>
    <x v="0"/>
    <s v="Medium"/>
  </r>
  <r>
    <n v="10111"/>
    <n v="33"/>
    <n v="99.66"/>
    <n v="6"/>
    <x v="468"/>
    <s v="Shipped"/>
    <x v="11"/>
    <x v="0"/>
    <s v="Vintage Cars"/>
    <s v="S18_1342"/>
    <x v="4"/>
    <x v="0"/>
    <s v="Medium"/>
  </r>
  <r>
    <n v="10125"/>
    <n v="32"/>
    <n v="100"/>
    <n v="1"/>
    <x v="469"/>
    <s v="Shipped"/>
    <x v="1"/>
    <x v="0"/>
    <s v="Vintage Cars"/>
    <s v="S18_1342"/>
    <x v="8"/>
    <x v="3"/>
    <s v="Medium"/>
  </r>
  <r>
    <n v="10139"/>
    <n v="31"/>
    <n v="100"/>
    <n v="7"/>
    <x v="470"/>
    <s v="Shipped"/>
    <x v="2"/>
    <x v="0"/>
    <s v="Vintage Cars"/>
    <s v="S18_1342"/>
    <x v="17"/>
    <x v="3"/>
    <s v="Medium"/>
  </r>
  <r>
    <n v="10149"/>
    <n v="50"/>
    <n v="100"/>
    <n v="4"/>
    <x v="471"/>
    <s v="Shipped"/>
    <x v="10"/>
    <x v="0"/>
    <s v="Vintage Cars"/>
    <s v="S18_1342"/>
    <x v="65"/>
    <x v="0"/>
    <s v="Medium"/>
  </r>
  <r>
    <n v="10162"/>
    <n v="48"/>
    <n v="91.44"/>
    <n v="2"/>
    <x v="472"/>
    <s v="Shipped"/>
    <x v="4"/>
    <x v="0"/>
    <s v="Vintage Cars"/>
    <s v="S18_1342"/>
    <x v="4"/>
    <x v="0"/>
    <s v="Medium"/>
  </r>
  <r>
    <n v="10173"/>
    <n v="43"/>
    <n v="100"/>
    <n v="6"/>
    <x v="473"/>
    <s v="Shipped"/>
    <x v="5"/>
    <x v="0"/>
    <s v="Vintage Cars"/>
    <s v="S18_1342"/>
    <x v="69"/>
    <x v="12"/>
    <s v="Medium"/>
  </r>
  <r>
    <n v="10182"/>
    <n v="25"/>
    <n v="87.33"/>
    <n v="3"/>
    <x v="474"/>
    <s v="Shipped"/>
    <x v="5"/>
    <x v="0"/>
    <s v="Vintage Cars"/>
    <s v="S18_1342"/>
    <x v="33"/>
    <x v="0"/>
    <s v="Small"/>
  </r>
  <r>
    <n v="10193"/>
    <n v="28"/>
    <n v="100"/>
    <n v="7"/>
    <x v="475"/>
    <s v="Shipped"/>
    <x v="5"/>
    <x v="0"/>
    <s v="Vintage Cars"/>
    <s v="S18_1342"/>
    <x v="70"/>
    <x v="3"/>
    <s v="Medium"/>
  </r>
  <r>
    <n v="10205"/>
    <n v="36"/>
    <n v="100"/>
    <n v="2"/>
    <x v="476"/>
    <s v="Shipped"/>
    <x v="6"/>
    <x v="0"/>
    <s v="Vintage Cars"/>
    <s v="S18_1342"/>
    <x v="20"/>
    <x v="7"/>
    <s v="Medium"/>
  </r>
  <r>
    <n v="10215"/>
    <n v="27"/>
    <n v="89.38"/>
    <n v="10"/>
    <x v="477"/>
    <s v="Shipped"/>
    <x v="7"/>
    <x v="1"/>
    <s v="Vintage Cars"/>
    <s v="S18_1342"/>
    <x v="27"/>
    <x v="0"/>
    <s v="Small"/>
  </r>
  <r>
    <n v="10227"/>
    <n v="25"/>
    <n v="100"/>
    <n v="3"/>
    <x v="478"/>
    <s v="Shipped"/>
    <x v="11"/>
    <x v="1"/>
    <s v="Vintage Cars"/>
    <s v="S18_1342"/>
    <x v="25"/>
    <x v="1"/>
    <s v="Small"/>
  </r>
  <r>
    <n v="10244"/>
    <n v="40"/>
    <n v="100"/>
    <n v="7"/>
    <x v="479"/>
    <s v="Shipped"/>
    <x v="8"/>
    <x v="1"/>
    <s v="Vintage Cars"/>
    <s v="S18_1342"/>
    <x v="20"/>
    <x v="7"/>
    <s v="Medium"/>
  </r>
  <r>
    <n v="10256"/>
    <n v="34"/>
    <n v="95.55"/>
    <n v="2"/>
    <x v="480"/>
    <s v="Shipped"/>
    <x v="9"/>
    <x v="1"/>
    <s v="Vintage Cars"/>
    <s v="S18_1342"/>
    <x v="40"/>
    <x v="13"/>
    <s v="Medium"/>
  </r>
  <r>
    <n v="10280"/>
    <n v="50"/>
    <n v="100"/>
    <n v="9"/>
    <x v="481"/>
    <s v="Shipped"/>
    <x v="3"/>
    <x v="1"/>
    <s v="Vintage Cars"/>
    <s v="S18_1342"/>
    <x v="30"/>
    <x v="12"/>
    <s v="Medium"/>
  </r>
  <r>
    <n v="10289"/>
    <n v="38"/>
    <n v="100"/>
    <n v="2"/>
    <x v="482"/>
    <s v="Shipped"/>
    <x v="10"/>
    <x v="1"/>
    <s v="Vintage Cars"/>
    <s v="S18_1342"/>
    <x v="7"/>
    <x v="2"/>
    <s v="Medium"/>
  </r>
  <r>
    <n v="10304"/>
    <n v="37"/>
    <n v="95.55"/>
    <n v="13"/>
    <x v="483"/>
    <s v="Shipped"/>
    <x v="4"/>
    <x v="1"/>
    <s v="Vintage Cars"/>
    <s v="S18_1342"/>
    <x v="32"/>
    <x v="1"/>
    <s v="Medium"/>
  </r>
  <r>
    <n v="10312"/>
    <n v="43"/>
    <n v="89.38"/>
    <n v="10"/>
    <x v="484"/>
    <s v="Shipped"/>
    <x v="4"/>
    <x v="1"/>
    <s v="Vintage Cars"/>
    <s v="S18_1342"/>
    <x v="33"/>
    <x v="0"/>
    <s v="Medium"/>
  </r>
  <r>
    <n v="10322"/>
    <n v="43"/>
    <n v="86.3"/>
    <n v="14"/>
    <x v="485"/>
    <s v="Shipped"/>
    <x v="5"/>
    <x v="1"/>
    <s v="Vintage Cars"/>
    <s v="S18_1342"/>
    <x v="34"/>
    <x v="0"/>
    <s v="Medium"/>
  </r>
  <r>
    <n v="10332"/>
    <n v="46"/>
    <n v="95.13"/>
    <n v="15"/>
    <x v="486"/>
    <s v="Shipped"/>
    <x v="5"/>
    <x v="1"/>
    <s v="Vintage Cars"/>
    <s v="S18_1342"/>
    <x v="61"/>
    <x v="6"/>
    <s v="Medium"/>
  </r>
  <r>
    <n v="10346"/>
    <n v="42"/>
    <n v="36.11"/>
    <n v="3"/>
    <x v="487"/>
    <s v="Shipped"/>
    <x v="5"/>
    <x v="1"/>
    <s v="Vintage Cars"/>
    <s v="S18_1342"/>
    <x v="67"/>
    <x v="0"/>
    <s v="Small"/>
  </r>
  <r>
    <n v="10356"/>
    <n v="50"/>
    <n v="50.18"/>
    <n v="9"/>
    <x v="488"/>
    <s v="Shipped"/>
    <x v="6"/>
    <x v="1"/>
    <s v="Vintage Cars"/>
    <s v="S18_1342"/>
    <x v="2"/>
    <x v="1"/>
    <s v="Small"/>
  </r>
  <r>
    <n v="10369"/>
    <n v="44"/>
    <n v="100"/>
    <n v="8"/>
    <x v="489"/>
    <s v="Shipped"/>
    <x v="7"/>
    <x v="2"/>
    <s v="Vintage Cars"/>
    <s v="S18_1342"/>
    <x v="35"/>
    <x v="0"/>
    <s v="Large"/>
  </r>
  <r>
    <n v="10380"/>
    <n v="27"/>
    <n v="93.16"/>
    <n v="13"/>
    <x v="490"/>
    <s v="Shipped"/>
    <x v="0"/>
    <x v="2"/>
    <s v="Vintage Cars"/>
    <s v="S18_1342"/>
    <x v="20"/>
    <x v="7"/>
    <s v="Small"/>
  </r>
  <r>
    <n v="10391"/>
    <n v="35"/>
    <n v="100"/>
    <n v="2"/>
    <x v="491"/>
    <s v="Shipped"/>
    <x v="11"/>
    <x v="2"/>
    <s v="Vintage Cars"/>
    <s v="S18_1342"/>
    <x v="36"/>
    <x v="3"/>
    <s v="Medium"/>
  </r>
  <r>
    <n v="10422"/>
    <n v="51"/>
    <n v="95.55"/>
    <n v="2"/>
    <x v="492"/>
    <s v="In Process"/>
    <x v="1"/>
    <x v="2"/>
    <s v="Vintage Cars"/>
    <s v="S18_1342"/>
    <x v="15"/>
    <x v="0"/>
    <s v="Medium"/>
  </r>
  <r>
    <n v="10102"/>
    <n v="41"/>
    <n v="50.14"/>
    <n v="1"/>
    <x v="493"/>
    <s v="Shipped"/>
    <x v="7"/>
    <x v="0"/>
    <s v="Vintage Cars"/>
    <s v="S18_1367"/>
    <x v="0"/>
    <x v="0"/>
    <s v="Small"/>
  </r>
  <r>
    <n v="10111"/>
    <n v="48"/>
    <n v="49.06"/>
    <n v="5"/>
    <x v="494"/>
    <s v="Shipped"/>
    <x v="11"/>
    <x v="0"/>
    <s v="Vintage Cars"/>
    <s v="S18_1367"/>
    <x v="4"/>
    <x v="0"/>
    <s v="Small"/>
  </r>
  <r>
    <n v="10126"/>
    <n v="42"/>
    <n v="54.99"/>
    <n v="17"/>
    <x v="495"/>
    <s v="Shipped"/>
    <x v="1"/>
    <x v="0"/>
    <s v="Vintage Cars"/>
    <s v="S18_1367"/>
    <x v="20"/>
    <x v="7"/>
    <s v="Small"/>
  </r>
  <r>
    <n v="10139"/>
    <n v="49"/>
    <n v="43.13"/>
    <n v="6"/>
    <x v="496"/>
    <s v="Shipped"/>
    <x v="2"/>
    <x v="0"/>
    <s v="Vintage Cars"/>
    <s v="S18_1367"/>
    <x v="17"/>
    <x v="3"/>
    <s v="Small"/>
  </r>
  <r>
    <n v="10149"/>
    <n v="30"/>
    <n v="58.22"/>
    <n v="3"/>
    <x v="497"/>
    <s v="Shipped"/>
    <x v="10"/>
    <x v="0"/>
    <s v="Vintage Cars"/>
    <s v="S18_1367"/>
    <x v="65"/>
    <x v="0"/>
    <s v="Small"/>
  </r>
  <r>
    <n v="10162"/>
    <n v="45"/>
    <n v="51.21"/>
    <n v="1"/>
    <x v="498"/>
    <s v="Shipped"/>
    <x v="4"/>
    <x v="0"/>
    <s v="Vintage Cars"/>
    <s v="S18_1367"/>
    <x v="4"/>
    <x v="0"/>
    <s v="Small"/>
  </r>
  <r>
    <n v="10173"/>
    <n v="48"/>
    <n v="44.21"/>
    <n v="5"/>
    <x v="499"/>
    <s v="Shipped"/>
    <x v="5"/>
    <x v="0"/>
    <s v="Vintage Cars"/>
    <s v="S18_1367"/>
    <x v="69"/>
    <x v="12"/>
    <s v="Small"/>
  </r>
  <r>
    <n v="10182"/>
    <n v="32"/>
    <n v="54.45"/>
    <n v="2"/>
    <x v="500"/>
    <s v="Shipped"/>
    <x v="5"/>
    <x v="0"/>
    <s v="Vintage Cars"/>
    <s v="S18_1367"/>
    <x v="33"/>
    <x v="0"/>
    <s v="Small"/>
  </r>
  <r>
    <n v="10193"/>
    <n v="46"/>
    <n v="53.37"/>
    <n v="6"/>
    <x v="501"/>
    <s v="Shipped"/>
    <x v="5"/>
    <x v="0"/>
    <s v="Vintage Cars"/>
    <s v="S18_1367"/>
    <x v="70"/>
    <x v="3"/>
    <s v="Small"/>
  </r>
  <r>
    <n v="10205"/>
    <n v="48"/>
    <n v="63.61"/>
    <n v="1"/>
    <x v="502"/>
    <s v="Shipped"/>
    <x v="6"/>
    <x v="0"/>
    <s v="Vintage Cars"/>
    <s v="S18_1367"/>
    <x v="20"/>
    <x v="7"/>
    <s v="Medium"/>
  </r>
  <r>
    <n v="10215"/>
    <n v="33"/>
    <n v="43.13"/>
    <n v="9"/>
    <x v="503"/>
    <s v="Shipped"/>
    <x v="7"/>
    <x v="1"/>
    <s v="Vintage Cars"/>
    <s v="S18_1367"/>
    <x v="27"/>
    <x v="0"/>
    <s v="Small"/>
  </r>
  <r>
    <n v="10227"/>
    <n v="31"/>
    <n v="48.52"/>
    <n v="2"/>
    <x v="504"/>
    <s v="Shipped"/>
    <x v="11"/>
    <x v="1"/>
    <s v="Vintage Cars"/>
    <s v="S18_1367"/>
    <x v="25"/>
    <x v="1"/>
    <s v="Small"/>
  </r>
  <r>
    <n v="10244"/>
    <n v="20"/>
    <n v="58.22"/>
    <n v="6"/>
    <x v="505"/>
    <s v="Shipped"/>
    <x v="8"/>
    <x v="1"/>
    <s v="Vintage Cars"/>
    <s v="S18_1367"/>
    <x v="20"/>
    <x v="7"/>
    <s v="Small"/>
  </r>
  <r>
    <n v="10256"/>
    <n v="29"/>
    <n v="51.75"/>
    <n v="1"/>
    <x v="506"/>
    <s v="Shipped"/>
    <x v="9"/>
    <x v="1"/>
    <s v="Vintage Cars"/>
    <s v="S18_1367"/>
    <x v="40"/>
    <x v="13"/>
    <s v="Small"/>
  </r>
  <r>
    <n v="10280"/>
    <n v="27"/>
    <n v="57.68"/>
    <n v="8"/>
    <x v="507"/>
    <s v="Shipped"/>
    <x v="3"/>
    <x v="1"/>
    <s v="Vintage Cars"/>
    <s v="S18_1367"/>
    <x v="30"/>
    <x v="12"/>
    <s v="Small"/>
  </r>
  <r>
    <n v="10289"/>
    <n v="24"/>
    <n v="56.07"/>
    <n v="1"/>
    <x v="508"/>
    <s v="Shipped"/>
    <x v="10"/>
    <x v="1"/>
    <s v="Vintage Cars"/>
    <s v="S18_1367"/>
    <x v="7"/>
    <x v="2"/>
    <s v="Small"/>
  </r>
  <r>
    <n v="10304"/>
    <n v="37"/>
    <n v="48.52"/>
    <n v="12"/>
    <x v="509"/>
    <s v="Shipped"/>
    <x v="4"/>
    <x v="1"/>
    <s v="Vintage Cars"/>
    <s v="S18_1367"/>
    <x v="32"/>
    <x v="1"/>
    <s v="Small"/>
  </r>
  <r>
    <n v="10312"/>
    <n v="25"/>
    <n v="44.21"/>
    <n v="9"/>
    <x v="510"/>
    <s v="Shipped"/>
    <x v="4"/>
    <x v="1"/>
    <s v="Vintage Cars"/>
    <s v="S18_1367"/>
    <x v="33"/>
    <x v="0"/>
    <s v="Small"/>
  </r>
  <r>
    <n v="10322"/>
    <n v="41"/>
    <n v="57.68"/>
    <n v="5"/>
    <x v="511"/>
    <s v="Shipped"/>
    <x v="5"/>
    <x v="1"/>
    <s v="Vintage Cars"/>
    <s v="S18_1367"/>
    <x v="34"/>
    <x v="0"/>
    <s v="Small"/>
  </r>
  <r>
    <n v="10332"/>
    <n v="27"/>
    <n v="89.89"/>
    <n v="16"/>
    <x v="512"/>
    <s v="Shipped"/>
    <x v="5"/>
    <x v="1"/>
    <s v="Vintage Cars"/>
    <s v="S18_1367"/>
    <x v="61"/>
    <x v="6"/>
    <s v="Small"/>
  </r>
  <r>
    <n v="10347"/>
    <n v="21"/>
    <n v="58.95"/>
    <n v="7"/>
    <x v="513"/>
    <s v="Shipped"/>
    <x v="5"/>
    <x v="1"/>
    <s v="Vintage Cars"/>
    <s v="S18_1367"/>
    <x v="8"/>
    <x v="3"/>
    <s v="Small"/>
  </r>
  <r>
    <n v="10356"/>
    <n v="22"/>
    <n v="72.41"/>
    <n v="6"/>
    <x v="514"/>
    <s v="Shipped"/>
    <x v="6"/>
    <x v="1"/>
    <s v="Vintage Cars"/>
    <s v="S18_1367"/>
    <x v="2"/>
    <x v="1"/>
    <s v="Small"/>
  </r>
  <r>
    <n v="10369"/>
    <n v="32"/>
    <n v="98.63"/>
    <n v="7"/>
    <x v="515"/>
    <s v="Shipped"/>
    <x v="7"/>
    <x v="2"/>
    <s v="Vintage Cars"/>
    <s v="S18_1367"/>
    <x v="35"/>
    <x v="0"/>
    <s v="Medium"/>
  </r>
  <r>
    <n v="10381"/>
    <n v="25"/>
    <n v="52.83"/>
    <n v="9"/>
    <x v="516"/>
    <s v="Shipped"/>
    <x v="0"/>
    <x v="2"/>
    <s v="Vintage Cars"/>
    <s v="S18_1367"/>
    <x v="4"/>
    <x v="0"/>
    <s v="Small"/>
  </r>
  <r>
    <n v="10391"/>
    <n v="42"/>
    <n v="100"/>
    <n v="3"/>
    <x v="517"/>
    <s v="Shipped"/>
    <x v="11"/>
    <x v="2"/>
    <s v="Vintage Cars"/>
    <s v="S18_1367"/>
    <x v="36"/>
    <x v="3"/>
    <s v="Medium"/>
  </r>
  <r>
    <n v="10422"/>
    <n v="25"/>
    <n v="51.75"/>
    <n v="1"/>
    <x v="518"/>
    <s v="In Process"/>
    <x v="1"/>
    <x v="2"/>
    <s v="Vintage Cars"/>
    <s v="S18_1367"/>
    <x v="15"/>
    <x v="0"/>
    <s v="Small"/>
  </r>
  <r>
    <n v="10110"/>
    <n v="37"/>
    <n v="100"/>
    <n v="16"/>
    <x v="519"/>
    <s v="Shipped"/>
    <x v="11"/>
    <x v="0"/>
    <s v="Classic Cars"/>
    <s v="S18_1589"/>
    <x v="61"/>
    <x v="6"/>
    <s v="Medium"/>
  </r>
  <r>
    <n v="10123"/>
    <n v="26"/>
    <n v="100"/>
    <n v="2"/>
    <x v="520"/>
    <s v="Shipped"/>
    <x v="1"/>
    <x v="0"/>
    <s v="Classic Cars"/>
    <s v="S18_1589"/>
    <x v="11"/>
    <x v="1"/>
    <s v="Medium"/>
  </r>
  <r>
    <n v="10137"/>
    <n v="44"/>
    <n v="99.55"/>
    <n v="2"/>
    <x v="521"/>
    <s v="Shipped"/>
    <x v="2"/>
    <x v="0"/>
    <s v="Classic Cars"/>
    <s v="S18_1589"/>
    <x v="1"/>
    <x v="1"/>
    <s v="Medium"/>
  </r>
  <r>
    <n v="10148"/>
    <n v="47"/>
    <n v="100"/>
    <n v="9"/>
    <x v="522"/>
    <s v="Shipped"/>
    <x v="10"/>
    <x v="0"/>
    <s v="Classic Cars"/>
    <s v="S18_1589"/>
    <x v="36"/>
    <x v="3"/>
    <s v="Medium"/>
  </r>
  <r>
    <n v="10161"/>
    <n v="43"/>
    <n v="100"/>
    <n v="8"/>
    <x v="523"/>
    <s v="Shipped"/>
    <x v="4"/>
    <x v="0"/>
    <s v="Classic Cars"/>
    <s v="S18_1589"/>
    <x v="62"/>
    <x v="13"/>
    <s v="Medium"/>
  </r>
  <r>
    <n v="10172"/>
    <n v="42"/>
    <n v="100"/>
    <n v="6"/>
    <x v="524"/>
    <s v="Shipped"/>
    <x v="5"/>
    <x v="0"/>
    <s v="Classic Cars"/>
    <s v="S18_1589"/>
    <x v="10"/>
    <x v="0"/>
    <s v="Medium"/>
  </r>
  <r>
    <n v="10181"/>
    <n v="42"/>
    <n v="100"/>
    <n v="2"/>
    <x v="525"/>
    <s v="Shipped"/>
    <x v="5"/>
    <x v="0"/>
    <s v="Classic Cars"/>
    <s v="S18_1589"/>
    <x v="7"/>
    <x v="2"/>
    <s v="Medium"/>
  </r>
  <r>
    <n v="10192"/>
    <n v="29"/>
    <n v="100"/>
    <n v="7"/>
    <x v="526"/>
    <s v="Shipped"/>
    <x v="5"/>
    <x v="0"/>
    <s v="Classic Cars"/>
    <s v="S18_1589"/>
    <x v="34"/>
    <x v="0"/>
    <s v="Medium"/>
  </r>
  <r>
    <n v="10204"/>
    <n v="40"/>
    <n v="100"/>
    <n v="13"/>
    <x v="527"/>
    <s v="Shipped"/>
    <x v="6"/>
    <x v="0"/>
    <s v="Classic Cars"/>
    <s v="S18_1589"/>
    <x v="0"/>
    <x v="0"/>
    <s v="Medium"/>
  </r>
  <r>
    <n v="10212"/>
    <n v="38"/>
    <n v="100"/>
    <n v="6"/>
    <x v="528"/>
    <s v="Shipped"/>
    <x v="7"/>
    <x v="1"/>
    <s v="Classic Cars"/>
    <s v="S18_1589"/>
    <x v="20"/>
    <x v="7"/>
    <s v="Medium"/>
  </r>
  <r>
    <n v="10226"/>
    <n v="38"/>
    <n v="100"/>
    <n v="4"/>
    <x v="529"/>
    <s v="Shipped"/>
    <x v="0"/>
    <x v="1"/>
    <s v="Classic Cars"/>
    <s v="S18_1589"/>
    <x v="45"/>
    <x v="0"/>
    <s v="Medium"/>
  </r>
  <r>
    <n v="10241"/>
    <n v="21"/>
    <n v="100"/>
    <n v="11"/>
    <x v="530"/>
    <s v="Shipped"/>
    <x v="8"/>
    <x v="1"/>
    <s v="Classic Cars"/>
    <s v="S18_1589"/>
    <x v="66"/>
    <x v="1"/>
    <s v="Small"/>
  </r>
  <r>
    <n v="10253"/>
    <n v="24"/>
    <n v="100"/>
    <n v="1"/>
    <x v="531"/>
    <s v="Cancelled"/>
    <x v="9"/>
    <x v="1"/>
    <s v="Classic Cars"/>
    <s v="S18_1589"/>
    <x v="19"/>
    <x v="6"/>
    <s v="Medium"/>
  </r>
  <r>
    <n v="10266"/>
    <n v="36"/>
    <n v="100"/>
    <n v="2"/>
    <x v="532"/>
    <s v="Shipped"/>
    <x v="2"/>
    <x v="1"/>
    <s v="Classic Cars"/>
    <s v="S18_1589"/>
    <x v="57"/>
    <x v="12"/>
    <s v="Medium"/>
  </r>
  <r>
    <n v="10278"/>
    <n v="23"/>
    <n v="100"/>
    <n v="2"/>
    <x v="533"/>
    <s v="Shipped"/>
    <x v="3"/>
    <x v="1"/>
    <s v="Classic Cars"/>
    <s v="S18_1589"/>
    <x v="67"/>
    <x v="0"/>
    <s v="Small"/>
  </r>
  <r>
    <n v="10288"/>
    <n v="20"/>
    <n v="100"/>
    <n v="14"/>
    <x v="534"/>
    <s v="Shipped"/>
    <x v="10"/>
    <x v="1"/>
    <s v="Classic Cars"/>
    <s v="S18_1589"/>
    <x v="22"/>
    <x v="9"/>
    <s v="Small"/>
  </r>
  <r>
    <n v="10301"/>
    <n v="32"/>
    <n v="100"/>
    <n v="4"/>
    <x v="535"/>
    <s v="Shipped"/>
    <x v="4"/>
    <x v="0"/>
    <s v="Classic Cars"/>
    <s v="S18_1589"/>
    <x v="68"/>
    <x v="2"/>
    <s v="Medium"/>
  </r>
  <r>
    <n v="10311"/>
    <n v="29"/>
    <n v="100"/>
    <n v="9"/>
    <x v="536"/>
    <s v="Shipped"/>
    <x v="4"/>
    <x v="1"/>
    <s v="Classic Cars"/>
    <s v="S18_1589"/>
    <x v="20"/>
    <x v="7"/>
    <s v="Small"/>
  </r>
  <r>
    <n v="10321"/>
    <n v="44"/>
    <n v="100"/>
    <n v="6"/>
    <x v="537"/>
    <s v="Shipped"/>
    <x v="5"/>
    <x v="1"/>
    <s v="Classic Cars"/>
    <s v="S18_1589"/>
    <x v="18"/>
    <x v="0"/>
    <s v="Medium"/>
  </r>
  <r>
    <n v="10331"/>
    <n v="44"/>
    <n v="100"/>
    <n v="14"/>
    <x v="538"/>
    <s v="Shipped"/>
    <x v="5"/>
    <x v="1"/>
    <s v="Classic Cars"/>
    <s v="S18_1589"/>
    <x v="24"/>
    <x v="0"/>
    <s v="Medium"/>
  </r>
  <r>
    <n v="10343"/>
    <n v="36"/>
    <n v="100"/>
    <n v="4"/>
    <x v="539"/>
    <s v="Shipped"/>
    <x v="5"/>
    <x v="1"/>
    <s v="Classic Cars"/>
    <s v="S18_1589"/>
    <x v="1"/>
    <x v="1"/>
    <s v="Medium"/>
  </r>
  <r>
    <n v="10367"/>
    <n v="49"/>
    <n v="56.3"/>
    <n v="1"/>
    <x v="540"/>
    <s v="Resolved"/>
    <x v="7"/>
    <x v="2"/>
    <s v="Classic Cars"/>
    <s v="S18_1589"/>
    <x v="3"/>
    <x v="0"/>
    <s v="Small"/>
  </r>
  <r>
    <n v="10378"/>
    <n v="34"/>
    <n v="42.64"/>
    <n v="5"/>
    <x v="541"/>
    <s v="Shipped"/>
    <x v="0"/>
    <x v="2"/>
    <s v="Classic Cars"/>
    <s v="S18_1589"/>
    <x v="20"/>
    <x v="7"/>
    <s v="Small"/>
  </r>
  <r>
    <n v="10407"/>
    <n v="59"/>
    <n v="100"/>
    <n v="11"/>
    <x v="542"/>
    <s v="On Hold"/>
    <x v="8"/>
    <x v="2"/>
    <s v="Classic Cars"/>
    <s v="S18_1589"/>
    <x v="51"/>
    <x v="0"/>
    <s v="Large"/>
  </r>
  <r>
    <n v="10419"/>
    <n v="37"/>
    <n v="100"/>
    <n v="1"/>
    <x v="543"/>
    <s v="Shipped"/>
    <x v="1"/>
    <x v="2"/>
    <s v="Classic Cars"/>
    <s v="S18_1589"/>
    <x v="16"/>
    <x v="5"/>
    <s v="Medium"/>
  </r>
  <r>
    <n v="10106"/>
    <n v="36"/>
    <n v="100"/>
    <n v="12"/>
    <x v="544"/>
    <s v="Shipped"/>
    <x v="0"/>
    <x v="0"/>
    <s v="Planes"/>
    <s v="S18_1662"/>
    <x v="69"/>
    <x v="12"/>
    <s v="Medium"/>
  </r>
  <r>
    <n v="10119"/>
    <n v="43"/>
    <n v="100"/>
    <n v="3"/>
    <x v="545"/>
    <s v="Shipped"/>
    <x v="8"/>
    <x v="0"/>
    <s v="Planes"/>
    <s v="S18_1662"/>
    <x v="16"/>
    <x v="5"/>
    <s v="Medium"/>
  </r>
  <r>
    <n v="10131"/>
    <n v="21"/>
    <n v="100"/>
    <n v="4"/>
    <x v="546"/>
    <s v="Shipped"/>
    <x v="9"/>
    <x v="0"/>
    <s v="Planes"/>
    <s v="S18_1662"/>
    <x v="63"/>
    <x v="0"/>
    <s v="Small"/>
  </r>
  <r>
    <n v="10143"/>
    <n v="32"/>
    <n v="100"/>
    <n v="7"/>
    <x v="547"/>
    <s v="Shipped"/>
    <x v="3"/>
    <x v="0"/>
    <s v="Planes"/>
    <s v="S18_1662"/>
    <x v="18"/>
    <x v="0"/>
    <s v="Medium"/>
  </r>
  <r>
    <n v="10155"/>
    <n v="38"/>
    <n v="100"/>
    <n v="5"/>
    <x v="548"/>
    <s v="Shipped"/>
    <x v="4"/>
    <x v="0"/>
    <s v="Planes"/>
    <s v="S18_1662"/>
    <x v="13"/>
    <x v="4"/>
    <s v="Medium"/>
  </r>
  <r>
    <n v="10167"/>
    <n v="43"/>
    <n v="100"/>
    <n v="1"/>
    <x v="549"/>
    <s v="Cancelled"/>
    <x v="4"/>
    <x v="0"/>
    <s v="Planes"/>
    <s v="S18_1662"/>
    <x v="31"/>
    <x v="8"/>
    <s v="Medium"/>
  </r>
  <r>
    <n v="10178"/>
    <n v="42"/>
    <n v="100"/>
    <n v="4"/>
    <x v="550"/>
    <s v="Shipped"/>
    <x v="5"/>
    <x v="0"/>
    <s v="Planes"/>
    <s v="S18_1662"/>
    <x v="42"/>
    <x v="1"/>
    <s v="Medium"/>
  </r>
  <r>
    <n v="10186"/>
    <n v="32"/>
    <n v="100"/>
    <n v="1"/>
    <x v="551"/>
    <s v="Shipped"/>
    <x v="5"/>
    <x v="0"/>
    <s v="Planes"/>
    <s v="S18_1662"/>
    <x v="41"/>
    <x v="6"/>
    <s v="Medium"/>
  </r>
  <r>
    <n v="10198"/>
    <n v="42"/>
    <n v="100"/>
    <n v="4"/>
    <x v="552"/>
    <s v="Shipped"/>
    <x v="5"/>
    <x v="0"/>
    <s v="Planes"/>
    <s v="S18_1662"/>
    <x v="53"/>
    <x v="15"/>
    <s v="Large"/>
  </r>
  <r>
    <n v="10210"/>
    <n v="31"/>
    <n v="100"/>
    <n v="17"/>
    <x v="553"/>
    <s v="Shipped"/>
    <x v="7"/>
    <x v="1"/>
    <s v="Planes"/>
    <s v="S18_1662"/>
    <x v="38"/>
    <x v="11"/>
    <s v="Medium"/>
  </r>
  <r>
    <n v="10222"/>
    <n v="49"/>
    <n v="100"/>
    <n v="4"/>
    <x v="554"/>
    <s v="Shipped"/>
    <x v="0"/>
    <x v="1"/>
    <s v="Planes"/>
    <s v="S18_1662"/>
    <x v="45"/>
    <x v="0"/>
    <s v="Medium"/>
  </r>
  <r>
    <n v="10250"/>
    <n v="45"/>
    <n v="100"/>
    <n v="14"/>
    <x v="555"/>
    <s v="Shipped"/>
    <x v="1"/>
    <x v="1"/>
    <s v="Planes"/>
    <s v="S18_1662"/>
    <x v="51"/>
    <x v="0"/>
    <s v="Large"/>
  </r>
  <r>
    <n v="10262"/>
    <n v="49"/>
    <n v="100"/>
    <n v="9"/>
    <x v="556"/>
    <s v="Cancelled"/>
    <x v="9"/>
    <x v="1"/>
    <s v="Planes"/>
    <s v="S18_1662"/>
    <x v="20"/>
    <x v="7"/>
    <s v="Medium"/>
  </r>
  <r>
    <n v="10274"/>
    <n v="41"/>
    <n v="100"/>
    <n v="1"/>
    <x v="557"/>
    <s v="Shipped"/>
    <x v="2"/>
    <x v="1"/>
    <s v="Planes"/>
    <s v="S18_1662"/>
    <x v="35"/>
    <x v="0"/>
    <s v="Medium"/>
  </r>
  <r>
    <n v="10284"/>
    <n v="45"/>
    <n v="100"/>
    <n v="11"/>
    <x v="558"/>
    <s v="Shipped"/>
    <x v="3"/>
    <x v="1"/>
    <s v="Planes"/>
    <s v="S18_1662"/>
    <x v="68"/>
    <x v="2"/>
    <s v="Medium"/>
  </r>
  <r>
    <n v="10296"/>
    <n v="36"/>
    <n v="100"/>
    <n v="7"/>
    <x v="559"/>
    <s v="Shipped"/>
    <x v="10"/>
    <x v="1"/>
    <s v="Planes"/>
    <s v="S18_1662"/>
    <x v="71"/>
    <x v="16"/>
    <s v="Medium"/>
  </r>
  <r>
    <n v="10307"/>
    <n v="39"/>
    <n v="100"/>
    <n v="1"/>
    <x v="560"/>
    <s v="Shipped"/>
    <x v="4"/>
    <x v="1"/>
    <s v="Planes"/>
    <s v="S18_1662"/>
    <x v="24"/>
    <x v="0"/>
    <s v="Large"/>
  </r>
  <r>
    <n v="10316"/>
    <n v="27"/>
    <n v="100"/>
    <n v="9"/>
    <x v="561"/>
    <s v="Shipped"/>
    <x v="5"/>
    <x v="1"/>
    <s v="Planes"/>
    <s v="S18_1662"/>
    <x v="49"/>
    <x v="6"/>
    <s v="Medium"/>
  </r>
  <r>
    <n v="10327"/>
    <n v="25"/>
    <n v="100"/>
    <n v="6"/>
    <x v="562"/>
    <s v="Resolved"/>
    <x v="5"/>
    <x v="1"/>
    <s v="Planes"/>
    <s v="S18_1662"/>
    <x v="40"/>
    <x v="13"/>
    <s v="Small"/>
  </r>
  <r>
    <n v="10338"/>
    <n v="41"/>
    <n v="100"/>
    <n v="1"/>
    <x v="563"/>
    <s v="Shipped"/>
    <x v="5"/>
    <x v="1"/>
    <s v="Planes"/>
    <s v="S18_1662"/>
    <x v="72"/>
    <x v="14"/>
    <s v="Medium"/>
  </r>
  <r>
    <n v="10351"/>
    <n v="39"/>
    <n v="99.52"/>
    <n v="1"/>
    <x v="564"/>
    <s v="Shipped"/>
    <x v="6"/>
    <x v="1"/>
    <s v="Planes"/>
    <s v="S18_1662"/>
    <x v="41"/>
    <x v="6"/>
    <s v="Medium"/>
  </r>
  <r>
    <n v="10373"/>
    <n v="28"/>
    <n v="57.55"/>
    <n v="4"/>
    <x v="565"/>
    <s v="Shipped"/>
    <x v="7"/>
    <x v="2"/>
    <s v="Planes"/>
    <s v="S18_1662"/>
    <x v="50"/>
    <x v="4"/>
    <s v="Small"/>
  </r>
  <r>
    <n v="10386"/>
    <n v="25"/>
    <n v="54.57"/>
    <n v="7"/>
    <x v="566"/>
    <s v="Resolved"/>
    <x v="11"/>
    <x v="2"/>
    <s v="Planes"/>
    <s v="S18_1662"/>
    <x v="20"/>
    <x v="7"/>
    <s v="Small"/>
  </r>
  <r>
    <n v="10398"/>
    <n v="33"/>
    <n v="100"/>
    <n v="11"/>
    <x v="567"/>
    <s v="Shipped"/>
    <x v="11"/>
    <x v="2"/>
    <s v="Planes"/>
    <s v="S18_1662"/>
    <x v="1"/>
    <x v="1"/>
    <s v="Medium"/>
  </r>
  <r>
    <n v="10400"/>
    <n v="34"/>
    <n v="100"/>
    <n v="1"/>
    <x v="568"/>
    <s v="Shipped"/>
    <x v="8"/>
    <x v="2"/>
    <s v="Planes"/>
    <s v="S18_1662"/>
    <x v="51"/>
    <x v="0"/>
    <s v="Medium"/>
  </r>
  <r>
    <n v="10416"/>
    <n v="24"/>
    <n v="100"/>
    <n v="14"/>
    <x v="569"/>
    <s v="Shipped"/>
    <x v="1"/>
    <x v="2"/>
    <s v="Planes"/>
    <s v="S18_1662"/>
    <x v="57"/>
    <x v="12"/>
    <s v="Medium"/>
  </r>
  <r>
    <n v="10100"/>
    <n v="30"/>
    <n v="100"/>
    <n v="3"/>
    <x v="570"/>
    <s v="Shipped"/>
    <x v="7"/>
    <x v="0"/>
    <s v="Vintage Cars"/>
    <s v="S18_1749"/>
    <x v="34"/>
    <x v="0"/>
    <s v="Medium"/>
  </r>
  <r>
    <n v="10110"/>
    <n v="42"/>
    <n v="100"/>
    <n v="7"/>
    <x v="571"/>
    <s v="Shipped"/>
    <x v="11"/>
    <x v="0"/>
    <s v="Vintage Cars"/>
    <s v="S18_1749"/>
    <x v="61"/>
    <x v="6"/>
    <s v="Medium"/>
  </r>
  <r>
    <n v="10124"/>
    <n v="21"/>
    <n v="100"/>
    <n v="6"/>
    <x v="572"/>
    <s v="Shipped"/>
    <x v="1"/>
    <x v="0"/>
    <s v="Vintage Cars"/>
    <s v="S18_1749"/>
    <x v="67"/>
    <x v="0"/>
    <s v="Small"/>
  </r>
  <r>
    <n v="10149"/>
    <n v="34"/>
    <n v="100"/>
    <n v="11"/>
    <x v="573"/>
    <s v="Shipped"/>
    <x v="10"/>
    <x v="0"/>
    <s v="Vintage Cars"/>
    <s v="S18_1749"/>
    <x v="65"/>
    <x v="0"/>
    <s v="Medium"/>
  </r>
  <r>
    <n v="10162"/>
    <n v="29"/>
    <n v="100"/>
    <n v="9"/>
    <x v="574"/>
    <s v="Shipped"/>
    <x v="4"/>
    <x v="0"/>
    <s v="Vintage Cars"/>
    <s v="S18_1749"/>
    <x v="4"/>
    <x v="0"/>
    <s v="Medium"/>
  </r>
  <r>
    <n v="10173"/>
    <n v="24"/>
    <n v="100"/>
    <n v="13"/>
    <x v="118"/>
    <s v="Shipped"/>
    <x v="5"/>
    <x v="0"/>
    <s v="Vintage Cars"/>
    <s v="S18_1749"/>
    <x v="69"/>
    <x v="12"/>
    <s v="Medium"/>
  </r>
  <r>
    <n v="10182"/>
    <n v="44"/>
    <n v="100"/>
    <n v="10"/>
    <x v="575"/>
    <s v="Shipped"/>
    <x v="5"/>
    <x v="0"/>
    <s v="Vintage Cars"/>
    <s v="S18_1749"/>
    <x v="33"/>
    <x v="0"/>
    <s v="Large"/>
  </r>
  <r>
    <n v="10193"/>
    <n v="21"/>
    <n v="100"/>
    <n v="14"/>
    <x v="576"/>
    <s v="Shipped"/>
    <x v="5"/>
    <x v="0"/>
    <s v="Vintage Cars"/>
    <s v="S18_1749"/>
    <x v="70"/>
    <x v="3"/>
    <s v="Medium"/>
  </r>
  <r>
    <n v="10204"/>
    <n v="33"/>
    <n v="100"/>
    <n v="4"/>
    <x v="577"/>
    <s v="Shipped"/>
    <x v="6"/>
    <x v="0"/>
    <s v="Vintage Cars"/>
    <s v="S18_1749"/>
    <x v="0"/>
    <x v="0"/>
    <s v="Medium"/>
  </r>
  <r>
    <n v="10214"/>
    <n v="30"/>
    <n v="100"/>
    <n v="7"/>
    <x v="578"/>
    <s v="Shipped"/>
    <x v="7"/>
    <x v="1"/>
    <s v="Vintage Cars"/>
    <s v="S18_1749"/>
    <x v="20"/>
    <x v="7"/>
    <s v="Medium"/>
  </r>
  <r>
    <n v="10227"/>
    <n v="26"/>
    <n v="100"/>
    <n v="10"/>
    <x v="579"/>
    <s v="Shipped"/>
    <x v="11"/>
    <x v="1"/>
    <s v="Vintage Cars"/>
    <s v="S18_1749"/>
    <x v="25"/>
    <x v="1"/>
    <s v="Medium"/>
  </r>
  <r>
    <n v="10241"/>
    <n v="41"/>
    <n v="100"/>
    <n v="2"/>
    <x v="580"/>
    <s v="Shipped"/>
    <x v="8"/>
    <x v="1"/>
    <s v="Vintage Cars"/>
    <s v="S18_1749"/>
    <x v="66"/>
    <x v="1"/>
    <s v="Large"/>
  </r>
  <r>
    <n v="10280"/>
    <n v="26"/>
    <n v="100"/>
    <n v="16"/>
    <x v="581"/>
    <s v="Shipped"/>
    <x v="3"/>
    <x v="1"/>
    <s v="Vintage Cars"/>
    <s v="S18_1749"/>
    <x v="30"/>
    <x v="12"/>
    <s v="Medium"/>
  </r>
  <r>
    <n v="10288"/>
    <n v="32"/>
    <n v="100"/>
    <n v="5"/>
    <x v="582"/>
    <s v="Shipped"/>
    <x v="10"/>
    <x v="1"/>
    <s v="Vintage Cars"/>
    <s v="S18_1749"/>
    <x v="22"/>
    <x v="9"/>
    <s v="Medium"/>
  </r>
  <r>
    <n v="10302"/>
    <n v="43"/>
    <n v="100"/>
    <n v="1"/>
    <x v="583"/>
    <s v="Shipped"/>
    <x v="4"/>
    <x v="0"/>
    <s v="Vintage Cars"/>
    <s v="S18_1749"/>
    <x v="19"/>
    <x v="6"/>
    <s v="Large"/>
  </r>
  <r>
    <n v="10312"/>
    <n v="48"/>
    <n v="100"/>
    <n v="17"/>
    <x v="584"/>
    <s v="Shipped"/>
    <x v="4"/>
    <x v="1"/>
    <s v="Vintage Cars"/>
    <s v="S18_1749"/>
    <x v="33"/>
    <x v="0"/>
    <s v="Large"/>
  </r>
  <r>
    <n v="10331"/>
    <n v="44"/>
    <n v="74.040000000000006"/>
    <n v="7"/>
    <x v="585"/>
    <s v="Shipped"/>
    <x v="5"/>
    <x v="1"/>
    <s v="Vintage Cars"/>
    <s v="S18_1749"/>
    <x v="24"/>
    <x v="0"/>
    <s v="Medium"/>
  </r>
  <r>
    <n v="10344"/>
    <n v="45"/>
    <n v="100"/>
    <n v="1"/>
    <x v="586"/>
    <s v="Shipped"/>
    <x v="5"/>
    <x v="1"/>
    <s v="Vintage Cars"/>
    <s v="S18_1749"/>
    <x v="54"/>
    <x v="1"/>
    <s v="Large"/>
  </r>
  <r>
    <n v="10367"/>
    <n v="37"/>
    <n v="100"/>
    <n v="3"/>
    <x v="587"/>
    <s v="Resolved"/>
    <x v="7"/>
    <x v="2"/>
    <s v="Vintage Cars"/>
    <s v="S18_1749"/>
    <x v="3"/>
    <x v="0"/>
    <s v="Medium"/>
  </r>
  <r>
    <n v="10379"/>
    <n v="39"/>
    <n v="100"/>
    <n v="2"/>
    <x v="588"/>
    <s v="Shipped"/>
    <x v="0"/>
    <x v="2"/>
    <s v="Vintage Cars"/>
    <s v="S18_1749"/>
    <x v="20"/>
    <x v="7"/>
    <s v="Medium"/>
  </r>
  <r>
    <n v="10407"/>
    <n v="76"/>
    <n v="100"/>
    <n v="2"/>
    <x v="589"/>
    <s v="On Hold"/>
    <x v="8"/>
    <x v="2"/>
    <s v="Vintage Cars"/>
    <s v="S18_1749"/>
    <x v="51"/>
    <x v="0"/>
    <s v="Large"/>
  </r>
  <r>
    <n v="10420"/>
    <n v="37"/>
    <n v="100"/>
    <n v="5"/>
    <x v="590"/>
    <s v="In Process"/>
    <x v="1"/>
    <x v="2"/>
    <s v="Vintage Cars"/>
    <s v="S18_1749"/>
    <x v="17"/>
    <x v="3"/>
    <s v="Medium"/>
  </r>
  <r>
    <n v="10108"/>
    <n v="38"/>
    <n v="82.39"/>
    <n v="2"/>
    <x v="591"/>
    <s v="Shipped"/>
    <x v="11"/>
    <x v="0"/>
    <s v="Classic Cars"/>
    <s v="S18_1889"/>
    <x v="53"/>
    <x v="15"/>
    <s v="Medium"/>
  </r>
  <r>
    <n v="10122"/>
    <n v="43"/>
    <n v="72.38"/>
    <n v="6"/>
    <x v="592"/>
    <s v="Shipped"/>
    <x v="1"/>
    <x v="0"/>
    <s v="Classic Cars"/>
    <s v="S18_1889"/>
    <x v="54"/>
    <x v="1"/>
    <s v="Medium"/>
  </r>
  <r>
    <n v="10135"/>
    <n v="48"/>
    <n v="79.31"/>
    <n v="3"/>
    <x v="593"/>
    <s v="Shipped"/>
    <x v="2"/>
    <x v="0"/>
    <s v="Classic Cars"/>
    <s v="S18_1889"/>
    <x v="33"/>
    <x v="0"/>
    <s v="Medium"/>
  </r>
  <r>
    <n v="10147"/>
    <n v="26"/>
    <n v="82.39"/>
    <n v="3"/>
    <x v="594"/>
    <s v="Shipped"/>
    <x v="10"/>
    <x v="0"/>
    <s v="Classic Cars"/>
    <s v="S18_1889"/>
    <x v="35"/>
    <x v="0"/>
    <s v="Small"/>
  </r>
  <r>
    <n v="10160"/>
    <n v="38"/>
    <n v="88.55"/>
    <n v="4"/>
    <x v="595"/>
    <s v="Shipped"/>
    <x v="4"/>
    <x v="0"/>
    <s v="Classic Cars"/>
    <s v="S18_1889"/>
    <x v="44"/>
    <x v="0"/>
    <s v="Medium"/>
  </r>
  <r>
    <n v="10170"/>
    <n v="20"/>
    <n v="63.14"/>
    <n v="2"/>
    <x v="596"/>
    <s v="Shipped"/>
    <x v="5"/>
    <x v="0"/>
    <s v="Classic Cars"/>
    <s v="S18_1889"/>
    <x v="52"/>
    <x v="5"/>
    <s v="Small"/>
  </r>
  <r>
    <n v="10181"/>
    <n v="22"/>
    <n v="73.92"/>
    <n v="10"/>
    <x v="597"/>
    <s v="Shipped"/>
    <x v="5"/>
    <x v="0"/>
    <s v="Classic Cars"/>
    <s v="S18_1889"/>
    <x v="7"/>
    <x v="2"/>
    <s v="Small"/>
  </r>
  <r>
    <n v="10192"/>
    <n v="45"/>
    <n v="90.86"/>
    <n v="15"/>
    <x v="598"/>
    <s v="Shipped"/>
    <x v="5"/>
    <x v="0"/>
    <s v="Classic Cars"/>
    <s v="S18_1889"/>
    <x v="34"/>
    <x v="0"/>
    <s v="Medium"/>
  </r>
  <r>
    <n v="10203"/>
    <n v="45"/>
    <n v="85.47"/>
    <n v="4"/>
    <x v="599"/>
    <s v="Shipped"/>
    <x v="6"/>
    <x v="0"/>
    <s v="Classic Cars"/>
    <s v="S18_1889"/>
    <x v="20"/>
    <x v="7"/>
    <s v="Medium"/>
  </r>
  <r>
    <n v="10212"/>
    <n v="20"/>
    <n v="66.989999999999995"/>
    <n v="14"/>
    <x v="600"/>
    <s v="Shipped"/>
    <x v="7"/>
    <x v="1"/>
    <s v="Classic Cars"/>
    <s v="S18_1889"/>
    <x v="20"/>
    <x v="7"/>
    <s v="Small"/>
  </r>
  <r>
    <n v="10225"/>
    <n v="47"/>
    <n v="64.680000000000007"/>
    <n v="5"/>
    <x v="601"/>
    <s v="Shipped"/>
    <x v="0"/>
    <x v="1"/>
    <s v="Classic Cars"/>
    <s v="S18_1889"/>
    <x v="56"/>
    <x v="17"/>
    <s v="Medium"/>
  </r>
  <r>
    <n v="10239"/>
    <n v="46"/>
    <n v="73.92"/>
    <n v="4"/>
    <x v="602"/>
    <s v="Shipped"/>
    <x v="8"/>
    <x v="1"/>
    <s v="Classic Cars"/>
    <s v="S18_1889"/>
    <x v="50"/>
    <x v="4"/>
    <s v="Medium"/>
  </r>
  <r>
    <n v="10253"/>
    <n v="23"/>
    <n v="83.93"/>
    <n v="9"/>
    <x v="603"/>
    <s v="Cancelled"/>
    <x v="9"/>
    <x v="1"/>
    <s v="Classic Cars"/>
    <s v="S18_1889"/>
    <x v="19"/>
    <x v="6"/>
    <s v="Small"/>
  </r>
  <r>
    <n v="10266"/>
    <n v="33"/>
    <n v="74.69"/>
    <n v="10"/>
    <x v="604"/>
    <s v="Shipped"/>
    <x v="2"/>
    <x v="1"/>
    <s v="Classic Cars"/>
    <s v="S18_1889"/>
    <x v="57"/>
    <x v="12"/>
    <s v="Small"/>
  </r>
  <r>
    <n v="10278"/>
    <n v="29"/>
    <n v="90.86"/>
    <n v="10"/>
    <x v="605"/>
    <s v="Shipped"/>
    <x v="3"/>
    <x v="1"/>
    <s v="Classic Cars"/>
    <s v="S18_1889"/>
    <x v="67"/>
    <x v="0"/>
    <s v="Small"/>
  </r>
  <r>
    <n v="10287"/>
    <n v="44"/>
    <n v="82.39"/>
    <n v="8"/>
    <x v="606"/>
    <s v="Shipped"/>
    <x v="3"/>
    <x v="1"/>
    <s v="Classic Cars"/>
    <s v="S18_1889"/>
    <x v="56"/>
    <x v="17"/>
    <s v="Medium"/>
  </r>
  <r>
    <n v="10300"/>
    <n v="41"/>
    <n v="92.4"/>
    <n v="1"/>
    <x v="607"/>
    <s v="Shipped"/>
    <x v="4"/>
    <x v="0"/>
    <s v="Classic Cars"/>
    <s v="S18_1889"/>
    <x v="58"/>
    <x v="16"/>
    <s v="Medium"/>
  </r>
  <r>
    <n v="10310"/>
    <n v="20"/>
    <n v="91.63"/>
    <n v="6"/>
    <x v="608"/>
    <s v="Shipped"/>
    <x v="4"/>
    <x v="1"/>
    <s v="Classic Cars"/>
    <s v="S18_1889"/>
    <x v="55"/>
    <x v="16"/>
    <s v="Small"/>
  </r>
  <r>
    <n v="10321"/>
    <n v="37"/>
    <n v="78.540000000000006"/>
    <n v="14"/>
    <x v="609"/>
    <s v="Shipped"/>
    <x v="5"/>
    <x v="1"/>
    <s v="Classic Cars"/>
    <s v="S18_1889"/>
    <x v="18"/>
    <x v="0"/>
    <s v="Small"/>
  </r>
  <r>
    <n v="10329"/>
    <n v="29"/>
    <n v="100"/>
    <n v="9"/>
    <x v="610"/>
    <s v="Shipped"/>
    <x v="5"/>
    <x v="1"/>
    <s v="Classic Cars"/>
    <s v="S18_1889"/>
    <x v="0"/>
    <x v="0"/>
    <s v="Small"/>
  </r>
  <r>
    <n v="10342"/>
    <n v="55"/>
    <n v="65.45"/>
    <n v="1"/>
    <x v="611"/>
    <s v="Shipped"/>
    <x v="5"/>
    <x v="1"/>
    <s v="Classic Cars"/>
    <s v="S18_1889"/>
    <x v="8"/>
    <x v="3"/>
    <s v="Medium"/>
  </r>
  <r>
    <n v="10363"/>
    <n v="22"/>
    <n v="100"/>
    <n v="7"/>
    <x v="612"/>
    <s v="Shipped"/>
    <x v="7"/>
    <x v="2"/>
    <s v="Classic Cars"/>
    <s v="S18_1889"/>
    <x v="59"/>
    <x v="4"/>
    <s v="Medium"/>
  </r>
  <r>
    <n v="10377"/>
    <n v="31"/>
    <n v="67.760000000000005"/>
    <n v="4"/>
    <x v="613"/>
    <s v="Shipped"/>
    <x v="0"/>
    <x v="2"/>
    <s v="Classic Cars"/>
    <s v="S18_1889"/>
    <x v="13"/>
    <x v="4"/>
    <s v="Small"/>
  </r>
  <r>
    <n v="10389"/>
    <n v="49"/>
    <n v="79.22"/>
    <n v="3"/>
    <x v="614"/>
    <s v="Shipped"/>
    <x v="11"/>
    <x v="2"/>
    <s v="Classic Cars"/>
    <s v="S18_1889"/>
    <x v="31"/>
    <x v="8"/>
    <s v="Medium"/>
  </r>
  <r>
    <n v="10405"/>
    <n v="61"/>
    <n v="73.92"/>
    <n v="4"/>
    <x v="615"/>
    <s v="Shipped"/>
    <x v="8"/>
    <x v="2"/>
    <s v="Classic Cars"/>
    <s v="S18_1889"/>
    <x v="66"/>
    <x v="1"/>
    <s v="Medium"/>
  </r>
  <r>
    <n v="10419"/>
    <n v="39"/>
    <n v="83.93"/>
    <n v="9"/>
    <x v="616"/>
    <s v="Shipped"/>
    <x v="1"/>
    <x v="2"/>
    <s v="Classic Cars"/>
    <s v="S18_1889"/>
    <x v="16"/>
    <x v="5"/>
    <s v="Medium"/>
  </r>
  <r>
    <n v="10109"/>
    <n v="38"/>
    <n v="100"/>
    <n v="3"/>
    <x v="617"/>
    <s v="Shipped"/>
    <x v="11"/>
    <x v="0"/>
    <s v="Classic Cars"/>
    <s v="S18_1984"/>
    <x v="24"/>
    <x v="0"/>
    <s v="Medium"/>
  </r>
  <r>
    <n v="10122"/>
    <n v="31"/>
    <n v="100"/>
    <n v="1"/>
    <x v="618"/>
    <s v="Shipped"/>
    <x v="1"/>
    <x v="0"/>
    <s v="Classic Cars"/>
    <s v="S18_1984"/>
    <x v="54"/>
    <x v="1"/>
    <s v="Medium"/>
  </r>
  <r>
    <n v="10136"/>
    <n v="36"/>
    <n v="100"/>
    <n v="1"/>
    <x v="619"/>
    <s v="Shipped"/>
    <x v="2"/>
    <x v="0"/>
    <s v="Classic Cars"/>
    <s v="S18_1984"/>
    <x v="42"/>
    <x v="1"/>
    <s v="Medium"/>
  </r>
  <r>
    <n v="10148"/>
    <n v="25"/>
    <n v="100"/>
    <n v="12"/>
    <x v="620"/>
    <s v="Shipped"/>
    <x v="10"/>
    <x v="0"/>
    <s v="Classic Cars"/>
    <s v="S18_1984"/>
    <x v="36"/>
    <x v="3"/>
    <s v="Medium"/>
  </r>
  <r>
    <n v="10161"/>
    <n v="48"/>
    <n v="100"/>
    <n v="11"/>
    <x v="621"/>
    <s v="Shipped"/>
    <x v="4"/>
    <x v="0"/>
    <s v="Classic Cars"/>
    <s v="S18_1984"/>
    <x v="62"/>
    <x v="13"/>
    <s v="Medium"/>
  </r>
  <r>
    <n v="10171"/>
    <n v="35"/>
    <n v="100"/>
    <n v="1"/>
    <x v="622"/>
    <s v="Shipped"/>
    <x v="5"/>
    <x v="0"/>
    <s v="Classic Cars"/>
    <s v="S18_1984"/>
    <x v="37"/>
    <x v="10"/>
    <s v="Medium"/>
  </r>
  <r>
    <n v="10181"/>
    <n v="21"/>
    <n v="100"/>
    <n v="5"/>
    <x v="623"/>
    <s v="Shipped"/>
    <x v="5"/>
    <x v="0"/>
    <s v="Classic Cars"/>
    <s v="S18_1984"/>
    <x v="7"/>
    <x v="2"/>
    <s v="Medium"/>
  </r>
  <r>
    <n v="10192"/>
    <n v="47"/>
    <n v="100"/>
    <n v="10"/>
    <x v="624"/>
    <s v="Shipped"/>
    <x v="5"/>
    <x v="0"/>
    <s v="Classic Cars"/>
    <s v="S18_1984"/>
    <x v="34"/>
    <x v="0"/>
    <s v="Large"/>
  </r>
  <r>
    <n v="10204"/>
    <n v="38"/>
    <n v="100"/>
    <n v="16"/>
    <x v="625"/>
    <s v="Shipped"/>
    <x v="6"/>
    <x v="0"/>
    <s v="Classic Cars"/>
    <s v="S18_1984"/>
    <x v="0"/>
    <x v="0"/>
    <s v="Medium"/>
  </r>
  <r>
    <n v="10212"/>
    <n v="41"/>
    <n v="100"/>
    <n v="9"/>
    <x v="626"/>
    <s v="Shipped"/>
    <x v="7"/>
    <x v="1"/>
    <s v="Classic Cars"/>
    <s v="S18_1984"/>
    <x v="20"/>
    <x v="7"/>
    <s v="Medium"/>
  </r>
  <r>
    <n v="10226"/>
    <n v="24"/>
    <n v="100"/>
    <n v="7"/>
    <x v="627"/>
    <s v="Shipped"/>
    <x v="0"/>
    <x v="1"/>
    <s v="Classic Cars"/>
    <s v="S18_1984"/>
    <x v="45"/>
    <x v="0"/>
    <s v="Medium"/>
  </r>
  <r>
    <n v="10240"/>
    <n v="37"/>
    <n v="100"/>
    <n v="2"/>
    <x v="628"/>
    <s v="Shipped"/>
    <x v="8"/>
    <x v="1"/>
    <s v="Classic Cars"/>
    <s v="S18_1984"/>
    <x v="38"/>
    <x v="11"/>
    <s v="Medium"/>
  </r>
  <r>
    <n v="10253"/>
    <n v="33"/>
    <n v="100"/>
    <n v="4"/>
    <x v="629"/>
    <s v="Cancelled"/>
    <x v="9"/>
    <x v="1"/>
    <s v="Classic Cars"/>
    <s v="S18_1984"/>
    <x v="19"/>
    <x v="6"/>
    <s v="Medium"/>
  </r>
  <r>
    <n v="10266"/>
    <n v="49"/>
    <n v="100"/>
    <n v="5"/>
    <x v="630"/>
    <s v="Shipped"/>
    <x v="2"/>
    <x v="1"/>
    <s v="Classic Cars"/>
    <s v="S18_1984"/>
    <x v="57"/>
    <x v="12"/>
    <s v="Medium"/>
  </r>
  <r>
    <n v="10278"/>
    <n v="29"/>
    <n v="100"/>
    <n v="5"/>
    <x v="631"/>
    <s v="Shipped"/>
    <x v="3"/>
    <x v="1"/>
    <s v="Classic Cars"/>
    <s v="S18_1984"/>
    <x v="67"/>
    <x v="0"/>
    <s v="Medium"/>
  </r>
  <r>
    <n v="10287"/>
    <n v="24"/>
    <n v="100"/>
    <n v="3"/>
    <x v="632"/>
    <s v="Shipped"/>
    <x v="3"/>
    <x v="1"/>
    <s v="Classic Cars"/>
    <s v="S18_1984"/>
    <x v="56"/>
    <x v="17"/>
    <s v="Medium"/>
  </r>
  <r>
    <n v="10301"/>
    <n v="47"/>
    <n v="100"/>
    <n v="7"/>
    <x v="633"/>
    <s v="Shipped"/>
    <x v="4"/>
    <x v="0"/>
    <s v="Classic Cars"/>
    <s v="S18_1984"/>
    <x v="68"/>
    <x v="2"/>
    <s v="Large"/>
  </r>
  <r>
    <n v="10310"/>
    <n v="24"/>
    <n v="100"/>
    <n v="1"/>
    <x v="634"/>
    <s v="Shipped"/>
    <x v="4"/>
    <x v="1"/>
    <s v="Classic Cars"/>
    <s v="S18_1984"/>
    <x v="55"/>
    <x v="16"/>
    <s v="Medium"/>
  </r>
  <r>
    <n v="10321"/>
    <n v="25"/>
    <n v="100"/>
    <n v="9"/>
    <x v="635"/>
    <s v="Shipped"/>
    <x v="5"/>
    <x v="1"/>
    <s v="Classic Cars"/>
    <s v="S18_1984"/>
    <x v="18"/>
    <x v="0"/>
    <s v="Medium"/>
  </r>
  <r>
    <n v="10331"/>
    <n v="30"/>
    <n v="32.47"/>
    <n v="8"/>
    <x v="636"/>
    <s v="Shipped"/>
    <x v="5"/>
    <x v="1"/>
    <s v="Classic Cars"/>
    <s v="S18_1984"/>
    <x v="24"/>
    <x v="0"/>
    <s v="Small"/>
  </r>
  <r>
    <n v="10342"/>
    <n v="22"/>
    <n v="100"/>
    <n v="3"/>
    <x v="637"/>
    <s v="Shipped"/>
    <x v="5"/>
    <x v="1"/>
    <s v="Classic Cars"/>
    <s v="S18_1984"/>
    <x v="8"/>
    <x v="3"/>
    <s v="Medium"/>
  </r>
  <r>
    <n v="10356"/>
    <n v="27"/>
    <n v="64.69"/>
    <n v="2"/>
    <x v="638"/>
    <s v="Shipped"/>
    <x v="6"/>
    <x v="1"/>
    <s v="Classic Cars"/>
    <s v="S18_1984"/>
    <x v="2"/>
    <x v="1"/>
    <s v="Small"/>
  </r>
  <r>
    <n v="10366"/>
    <n v="34"/>
    <n v="100"/>
    <n v="3"/>
    <x v="639"/>
    <s v="Shipped"/>
    <x v="7"/>
    <x v="2"/>
    <s v="Classic Cars"/>
    <s v="S18_1984"/>
    <x v="72"/>
    <x v="14"/>
    <s v="Medium"/>
  </r>
  <r>
    <n v="10377"/>
    <n v="36"/>
    <n v="100"/>
    <n v="6"/>
    <x v="640"/>
    <s v="Shipped"/>
    <x v="0"/>
    <x v="2"/>
    <s v="Classic Cars"/>
    <s v="S18_1984"/>
    <x v="13"/>
    <x v="4"/>
    <s v="Medium"/>
  </r>
  <r>
    <n v="10390"/>
    <n v="34"/>
    <n v="43.05"/>
    <n v="15"/>
    <x v="641"/>
    <s v="Shipped"/>
    <x v="11"/>
    <x v="2"/>
    <s v="Classic Cars"/>
    <s v="S18_1984"/>
    <x v="33"/>
    <x v="0"/>
    <s v="Small"/>
  </r>
  <r>
    <n v="10406"/>
    <n v="48"/>
    <n v="100"/>
    <n v="2"/>
    <x v="642"/>
    <s v="Disputed"/>
    <x v="8"/>
    <x v="2"/>
    <s v="Classic Cars"/>
    <s v="S18_1984"/>
    <x v="40"/>
    <x v="13"/>
    <s v="Large"/>
  </r>
  <r>
    <n v="10419"/>
    <n v="34"/>
    <n v="100"/>
    <n v="4"/>
    <x v="643"/>
    <s v="Shipped"/>
    <x v="1"/>
    <x v="2"/>
    <s v="Classic Cars"/>
    <s v="S18_1984"/>
    <x v="16"/>
    <x v="5"/>
    <s v="Medium"/>
  </r>
  <r>
    <n v="10104"/>
    <n v="24"/>
    <n v="100"/>
    <n v="8"/>
    <x v="644"/>
    <s v="Shipped"/>
    <x v="7"/>
    <x v="0"/>
    <s v="Classic Cars"/>
    <s v="S18_2238"/>
    <x v="20"/>
    <x v="7"/>
    <s v="Medium"/>
  </r>
  <r>
    <n v="10115"/>
    <n v="46"/>
    <n v="100"/>
    <n v="4"/>
    <x v="645"/>
    <s v="Shipped"/>
    <x v="8"/>
    <x v="0"/>
    <s v="Classic Cars"/>
    <s v="S18_2238"/>
    <x v="0"/>
    <x v="0"/>
    <s v="Large"/>
  </r>
  <r>
    <n v="10127"/>
    <n v="45"/>
    <n v="100"/>
    <n v="10"/>
    <x v="646"/>
    <s v="Shipped"/>
    <x v="9"/>
    <x v="0"/>
    <s v="Classic Cars"/>
    <s v="S18_2238"/>
    <x v="0"/>
    <x v="0"/>
    <s v="Large"/>
  </r>
  <r>
    <n v="10141"/>
    <n v="39"/>
    <n v="100"/>
    <n v="4"/>
    <x v="647"/>
    <s v="Shipped"/>
    <x v="3"/>
    <x v="0"/>
    <s v="Classic Cars"/>
    <s v="S18_2238"/>
    <x v="59"/>
    <x v="4"/>
    <s v="Medium"/>
  </r>
  <r>
    <n v="10151"/>
    <n v="43"/>
    <n v="100"/>
    <n v="2"/>
    <x v="648"/>
    <s v="Shipped"/>
    <x v="10"/>
    <x v="0"/>
    <s v="Classic Cars"/>
    <s v="S18_2238"/>
    <x v="50"/>
    <x v="4"/>
    <s v="Large"/>
  </r>
  <r>
    <n v="10165"/>
    <n v="29"/>
    <n v="100"/>
    <n v="11"/>
    <x v="649"/>
    <s v="Shipped"/>
    <x v="4"/>
    <x v="0"/>
    <s v="Classic Cars"/>
    <s v="S18_2238"/>
    <x v="22"/>
    <x v="9"/>
    <s v="Medium"/>
  </r>
  <r>
    <n v="10176"/>
    <n v="20"/>
    <n v="100"/>
    <n v="10"/>
    <x v="650"/>
    <s v="Shipped"/>
    <x v="5"/>
    <x v="0"/>
    <s v="Classic Cars"/>
    <s v="S18_2238"/>
    <x v="57"/>
    <x v="12"/>
    <s v="Medium"/>
  </r>
  <r>
    <n v="10184"/>
    <n v="46"/>
    <n v="100"/>
    <n v="5"/>
    <x v="645"/>
    <s v="Shipped"/>
    <x v="5"/>
    <x v="0"/>
    <s v="Classic Cars"/>
    <s v="S18_2238"/>
    <x v="64"/>
    <x v="7"/>
    <s v="Large"/>
  </r>
  <r>
    <n v="10195"/>
    <n v="27"/>
    <n v="100"/>
    <n v="5"/>
    <x v="651"/>
    <s v="Shipped"/>
    <x v="5"/>
    <x v="0"/>
    <s v="Classic Cars"/>
    <s v="S18_2238"/>
    <x v="39"/>
    <x v="0"/>
    <s v="Medium"/>
  </r>
  <r>
    <n v="10207"/>
    <n v="44"/>
    <n v="100"/>
    <n v="6"/>
    <x v="652"/>
    <s v="Shipped"/>
    <x v="6"/>
    <x v="0"/>
    <s v="Classic Cars"/>
    <s v="S18_2238"/>
    <x v="48"/>
    <x v="0"/>
    <s v="Large"/>
  </r>
  <r>
    <n v="10219"/>
    <n v="43"/>
    <n v="100"/>
    <n v="1"/>
    <x v="653"/>
    <s v="Shipped"/>
    <x v="0"/>
    <x v="1"/>
    <s v="Classic Cars"/>
    <s v="S18_2238"/>
    <x v="65"/>
    <x v="0"/>
    <s v="Large"/>
  </r>
  <r>
    <n v="10230"/>
    <n v="49"/>
    <n v="100"/>
    <n v="8"/>
    <x v="654"/>
    <s v="Shipped"/>
    <x v="11"/>
    <x v="1"/>
    <s v="Classic Cars"/>
    <s v="S18_2238"/>
    <x v="58"/>
    <x v="16"/>
    <s v="Large"/>
  </r>
  <r>
    <n v="10246"/>
    <n v="40"/>
    <n v="100"/>
    <n v="4"/>
    <x v="655"/>
    <s v="Shipped"/>
    <x v="1"/>
    <x v="1"/>
    <s v="Classic Cars"/>
    <s v="S18_2238"/>
    <x v="20"/>
    <x v="7"/>
    <s v="Medium"/>
  </r>
  <r>
    <n v="10259"/>
    <n v="30"/>
    <n v="100"/>
    <n v="3"/>
    <x v="656"/>
    <s v="Shipped"/>
    <x v="9"/>
    <x v="1"/>
    <s v="Classic Cars"/>
    <s v="S18_2238"/>
    <x v="22"/>
    <x v="9"/>
    <s v="Medium"/>
  </r>
  <r>
    <n v="10271"/>
    <n v="50"/>
    <n v="100"/>
    <n v="4"/>
    <x v="657"/>
    <s v="Shipped"/>
    <x v="2"/>
    <x v="1"/>
    <s v="Classic Cars"/>
    <s v="S18_2238"/>
    <x v="33"/>
    <x v="0"/>
    <s v="Large"/>
  </r>
  <r>
    <n v="10282"/>
    <n v="23"/>
    <n v="100"/>
    <n v="13"/>
    <x v="658"/>
    <s v="Shipped"/>
    <x v="3"/>
    <x v="1"/>
    <s v="Classic Cars"/>
    <s v="S18_2238"/>
    <x v="33"/>
    <x v="0"/>
    <s v="Medium"/>
  </r>
  <r>
    <n v="10292"/>
    <n v="26"/>
    <n v="100"/>
    <n v="7"/>
    <x v="659"/>
    <s v="Shipped"/>
    <x v="10"/>
    <x v="1"/>
    <s v="Classic Cars"/>
    <s v="S18_2238"/>
    <x v="0"/>
    <x v="0"/>
    <s v="Medium"/>
  </r>
  <r>
    <n v="10305"/>
    <n v="27"/>
    <n v="100"/>
    <n v="4"/>
    <x v="660"/>
    <s v="Shipped"/>
    <x v="4"/>
    <x v="1"/>
    <s v="Classic Cars"/>
    <s v="S18_2238"/>
    <x v="12"/>
    <x v="0"/>
    <s v="Medium"/>
  </r>
  <r>
    <n v="10314"/>
    <n v="42"/>
    <n v="100"/>
    <n v="13"/>
    <x v="661"/>
    <s v="Shipped"/>
    <x v="4"/>
    <x v="1"/>
    <s v="Classic Cars"/>
    <s v="S18_2238"/>
    <x v="62"/>
    <x v="13"/>
    <s v="Medium"/>
  </r>
  <r>
    <n v="10324"/>
    <n v="47"/>
    <n v="100"/>
    <n v="8"/>
    <x v="662"/>
    <s v="Shipped"/>
    <x v="5"/>
    <x v="1"/>
    <s v="Classic Cars"/>
    <s v="S18_2238"/>
    <x v="0"/>
    <x v="0"/>
    <s v="Large"/>
  </r>
  <r>
    <n v="10336"/>
    <n v="49"/>
    <n v="100"/>
    <n v="6"/>
    <x v="663"/>
    <s v="Shipped"/>
    <x v="5"/>
    <x v="1"/>
    <s v="Classic Cars"/>
    <s v="S18_2238"/>
    <x v="2"/>
    <x v="1"/>
    <s v="Large"/>
  </r>
  <r>
    <n v="10349"/>
    <n v="38"/>
    <n v="100"/>
    <n v="8"/>
    <x v="664"/>
    <s v="Shipped"/>
    <x v="6"/>
    <x v="1"/>
    <s v="Classic Cars"/>
    <s v="S18_2238"/>
    <x v="0"/>
    <x v="0"/>
    <s v="Medium"/>
  </r>
  <r>
    <n v="10358"/>
    <n v="20"/>
    <n v="100"/>
    <n v="10"/>
    <x v="665"/>
    <s v="Shipped"/>
    <x v="6"/>
    <x v="1"/>
    <s v="Classic Cars"/>
    <s v="S18_2238"/>
    <x v="20"/>
    <x v="7"/>
    <s v="Small"/>
  </r>
  <r>
    <n v="10371"/>
    <n v="25"/>
    <n v="100"/>
    <n v="7"/>
    <x v="666"/>
    <s v="Shipped"/>
    <x v="7"/>
    <x v="2"/>
    <s v="Classic Cars"/>
    <s v="S18_2238"/>
    <x v="33"/>
    <x v="0"/>
    <s v="Small"/>
  </r>
  <r>
    <n v="10382"/>
    <n v="25"/>
    <n v="88"/>
    <n v="5"/>
    <x v="667"/>
    <s v="Shipped"/>
    <x v="0"/>
    <x v="2"/>
    <s v="Classic Cars"/>
    <s v="S18_2238"/>
    <x v="33"/>
    <x v="0"/>
    <s v="Small"/>
  </r>
  <r>
    <n v="10412"/>
    <n v="41"/>
    <n v="100"/>
    <n v="4"/>
    <x v="668"/>
    <s v="Shipped"/>
    <x v="1"/>
    <x v="2"/>
    <s v="Classic Cars"/>
    <s v="S18_2238"/>
    <x v="20"/>
    <x v="7"/>
    <s v="Medium"/>
  </r>
  <r>
    <n v="10425"/>
    <n v="28"/>
    <n v="100"/>
    <n v="3"/>
    <x v="669"/>
    <s v="In Process"/>
    <x v="1"/>
    <x v="2"/>
    <s v="Classic Cars"/>
    <s v="S18_2238"/>
    <x v="11"/>
    <x v="1"/>
    <s v="Medium"/>
  </r>
  <r>
    <n v="10100"/>
    <n v="50"/>
    <n v="67.8"/>
    <n v="2"/>
    <x v="670"/>
    <s v="Shipped"/>
    <x v="7"/>
    <x v="0"/>
    <s v="Vintage Cars"/>
    <s v="S18_2248"/>
    <x v="34"/>
    <x v="0"/>
    <s v="Medium"/>
  </r>
  <r>
    <n v="10110"/>
    <n v="32"/>
    <n v="50.25"/>
    <n v="6"/>
    <x v="671"/>
    <s v="Shipped"/>
    <x v="11"/>
    <x v="0"/>
    <s v="Vintage Cars"/>
    <s v="S18_2248"/>
    <x v="61"/>
    <x v="6"/>
    <s v="Small"/>
  </r>
  <r>
    <n v="10124"/>
    <n v="42"/>
    <n v="53.88"/>
    <n v="5"/>
    <x v="672"/>
    <s v="Shipped"/>
    <x v="1"/>
    <x v="0"/>
    <s v="Vintage Cars"/>
    <s v="S18_2248"/>
    <x v="67"/>
    <x v="0"/>
    <s v="Small"/>
  </r>
  <r>
    <n v="10149"/>
    <n v="24"/>
    <n v="62.36"/>
    <n v="10"/>
    <x v="673"/>
    <s v="Shipped"/>
    <x v="10"/>
    <x v="0"/>
    <s v="Vintage Cars"/>
    <s v="S18_2248"/>
    <x v="65"/>
    <x v="0"/>
    <s v="Small"/>
  </r>
  <r>
    <n v="10162"/>
    <n v="27"/>
    <n v="69.62"/>
    <n v="8"/>
    <x v="674"/>
    <s v="Shipped"/>
    <x v="4"/>
    <x v="0"/>
    <s v="Vintage Cars"/>
    <s v="S18_2248"/>
    <x v="4"/>
    <x v="0"/>
    <s v="Small"/>
  </r>
  <r>
    <n v="10173"/>
    <n v="26"/>
    <n v="57.51"/>
    <n v="12"/>
    <x v="675"/>
    <s v="Shipped"/>
    <x v="5"/>
    <x v="0"/>
    <s v="Vintage Cars"/>
    <s v="S18_2248"/>
    <x v="69"/>
    <x v="12"/>
    <s v="Small"/>
  </r>
  <r>
    <n v="10182"/>
    <n v="38"/>
    <n v="61.15"/>
    <n v="9"/>
    <x v="676"/>
    <s v="Shipped"/>
    <x v="5"/>
    <x v="0"/>
    <s v="Vintage Cars"/>
    <s v="S18_2248"/>
    <x v="33"/>
    <x v="0"/>
    <s v="Small"/>
  </r>
  <r>
    <n v="10193"/>
    <n v="42"/>
    <n v="59.33"/>
    <n v="13"/>
    <x v="677"/>
    <s v="Shipped"/>
    <x v="5"/>
    <x v="0"/>
    <s v="Vintage Cars"/>
    <s v="S18_2248"/>
    <x v="70"/>
    <x v="3"/>
    <s v="Small"/>
  </r>
  <r>
    <n v="10204"/>
    <n v="23"/>
    <n v="71.44"/>
    <n v="3"/>
    <x v="678"/>
    <s v="Shipped"/>
    <x v="6"/>
    <x v="0"/>
    <s v="Vintage Cars"/>
    <s v="S18_2248"/>
    <x v="0"/>
    <x v="0"/>
    <s v="Small"/>
  </r>
  <r>
    <n v="10214"/>
    <n v="21"/>
    <n v="62.96"/>
    <n v="6"/>
    <x v="679"/>
    <s v="Shipped"/>
    <x v="7"/>
    <x v="1"/>
    <s v="Vintage Cars"/>
    <s v="S18_2248"/>
    <x v="20"/>
    <x v="7"/>
    <s v="Small"/>
  </r>
  <r>
    <n v="10227"/>
    <n v="28"/>
    <n v="50.85"/>
    <n v="9"/>
    <x v="680"/>
    <s v="Shipped"/>
    <x v="11"/>
    <x v="1"/>
    <s v="Vintage Cars"/>
    <s v="S18_2248"/>
    <x v="25"/>
    <x v="1"/>
    <s v="Small"/>
  </r>
  <r>
    <n v="10241"/>
    <n v="33"/>
    <n v="72.650000000000006"/>
    <n v="1"/>
    <x v="681"/>
    <s v="Shipped"/>
    <x v="8"/>
    <x v="1"/>
    <s v="Vintage Cars"/>
    <s v="S18_2248"/>
    <x v="66"/>
    <x v="1"/>
    <s v="Small"/>
  </r>
  <r>
    <n v="10280"/>
    <n v="25"/>
    <n v="62.96"/>
    <n v="15"/>
    <x v="682"/>
    <s v="Shipped"/>
    <x v="3"/>
    <x v="1"/>
    <s v="Vintage Cars"/>
    <s v="S18_2248"/>
    <x v="30"/>
    <x v="12"/>
    <s v="Small"/>
  </r>
  <r>
    <n v="10288"/>
    <n v="28"/>
    <n v="61.75"/>
    <n v="4"/>
    <x v="683"/>
    <s v="Shipped"/>
    <x v="10"/>
    <x v="1"/>
    <s v="Vintage Cars"/>
    <s v="S18_2248"/>
    <x v="22"/>
    <x v="9"/>
    <s v="Small"/>
  </r>
  <r>
    <n v="10303"/>
    <n v="46"/>
    <n v="49.04"/>
    <n v="2"/>
    <x v="684"/>
    <s v="Shipped"/>
    <x v="4"/>
    <x v="1"/>
    <s v="Vintage Cars"/>
    <s v="S18_2248"/>
    <x v="64"/>
    <x v="7"/>
    <s v="Small"/>
  </r>
  <r>
    <n v="10312"/>
    <n v="30"/>
    <n v="61.15"/>
    <n v="16"/>
    <x v="685"/>
    <s v="Shipped"/>
    <x v="4"/>
    <x v="1"/>
    <s v="Vintage Cars"/>
    <s v="S18_2248"/>
    <x v="33"/>
    <x v="0"/>
    <s v="Small"/>
  </r>
  <r>
    <n v="10332"/>
    <n v="38"/>
    <n v="84.25"/>
    <n v="9"/>
    <x v="686"/>
    <s v="Shipped"/>
    <x v="5"/>
    <x v="1"/>
    <s v="Vintage Cars"/>
    <s v="S18_2248"/>
    <x v="61"/>
    <x v="6"/>
    <s v="Medium"/>
  </r>
  <r>
    <n v="10344"/>
    <n v="40"/>
    <n v="56.91"/>
    <n v="2"/>
    <x v="687"/>
    <s v="Shipped"/>
    <x v="5"/>
    <x v="1"/>
    <s v="Vintage Cars"/>
    <s v="S18_2248"/>
    <x v="54"/>
    <x v="1"/>
    <s v="Small"/>
  </r>
  <r>
    <n v="10367"/>
    <n v="45"/>
    <n v="100"/>
    <n v="4"/>
    <x v="688"/>
    <s v="Resolved"/>
    <x v="7"/>
    <x v="2"/>
    <s v="Vintage Cars"/>
    <s v="S18_2248"/>
    <x v="3"/>
    <x v="0"/>
    <s v="Large"/>
  </r>
  <r>
    <n v="10379"/>
    <n v="27"/>
    <n v="49.3"/>
    <n v="1"/>
    <x v="689"/>
    <s v="Shipped"/>
    <x v="0"/>
    <x v="2"/>
    <s v="Vintage Cars"/>
    <s v="S18_2248"/>
    <x v="20"/>
    <x v="7"/>
    <s v="Small"/>
  </r>
  <r>
    <n v="10407"/>
    <n v="42"/>
    <n v="72.650000000000006"/>
    <n v="1"/>
    <x v="690"/>
    <s v="On Hold"/>
    <x v="8"/>
    <x v="2"/>
    <s v="Vintage Cars"/>
    <s v="S18_2248"/>
    <x v="51"/>
    <x v="0"/>
    <s v="Medium"/>
  </r>
  <r>
    <n v="10420"/>
    <n v="36"/>
    <n v="63.57"/>
    <n v="4"/>
    <x v="691"/>
    <s v="In Process"/>
    <x v="1"/>
    <x v="2"/>
    <s v="Vintage Cars"/>
    <s v="S18_2248"/>
    <x v="17"/>
    <x v="3"/>
    <s v="Small"/>
  </r>
  <r>
    <n v="10104"/>
    <n v="29"/>
    <n v="100"/>
    <n v="12"/>
    <x v="692"/>
    <s v="Shipped"/>
    <x v="7"/>
    <x v="0"/>
    <s v="Trucks and Buses"/>
    <s v="S18_2319"/>
    <x v="20"/>
    <x v="7"/>
    <s v="Medium"/>
  </r>
  <r>
    <n v="10114"/>
    <n v="39"/>
    <n v="100"/>
    <n v="3"/>
    <x v="693"/>
    <s v="Shipped"/>
    <x v="8"/>
    <x v="0"/>
    <s v="Trucks and Buses"/>
    <s v="S18_2319"/>
    <x v="2"/>
    <x v="1"/>
    <s v="Medium"/>
  </r>
  <r>
    <n v="10127"/>
    <n v="45"/>
    <n v="100"/>
    <n v="14"/>
    <x v="694"/>
    <s v="Shipped"/>
    <x v="9"/>
    <x v="0"/>
    <s v="Trucks and Buses"/>
    <s v="S18_2319"/>
    <x v="0"/>
    <x v="0"/>
    <s v="Medium"/>
  </r>
  <r>
    <n v="10141"/>
    <n v="47"/>
    <n v="100"/>
    <n v="8"/>
    <x v="695"/>
    <s v="Shipped"/>
    <x v="3"/>
    <x v="0"/>
    <s v="Trucks and Buses"/>
    <s v="S18_2319"/>
    <x v="59"/>
    <x v="4"/>
    <s v="Medium"/>
  </r>
  <r>
    <n v="10151"/>
    <n v="49"/>
    <n v="100"/>
    <n v="6"/>
    <x v="696"/>
    <s v="Shipped"/>
    <x v="10"/>
    <x v="0"/>
    <s v="Trucks and Buses"/>
    <s v="S18_2319"/>
    <x v="50"/>
    <x v="4"/>
    <s v="Medium"/>
  </r>
  <r>
    <n v="10165"/>
    <n v="46"/>
    <n v="100"/>
    <n v="15"/>
    <x v="697"/>
    <s v="Shipped"/>
    <x v="4"/>
    <x v="0"/>
    <s v="Trucks and Buses"/>
    <s v="S18_2319"/>
    <x v="22"/>
    <x v="9"/>
    <s v="Medium"/>
  </r>
  <r>
    <n v="10175"/>
    <n v="48"/>
    <n v="100"/>
    <n v="4"/>
    <x v="698"/>
    <s v="Shipped"/>
    <x v="5"/>
    <x v="0"/>
    <s v="Trucks and Buses"/>
    <s v="S18_2319"/>
    <x v="41"/>
    <x v="6"/>
    <s v="Medium"/>
  </r>
  <r>
    <n v="10184"/>
    <n v="46"/>
    <n v="100"/>
    <n v="9"/>
    <x v="697"/>
    <s v="Shipped"/>
    <x v="5"/>
    <x v="0"/>
    <s v="Trucks and Buses"/>
    <s v="S18_2319"/>
    <x v="64"/>
    <x v="7"/>
    <s v="Medium"/>
  </r>
  <r>
    <n v="10195"/>
    <n v="35"/>
    <n v="100"/>
    <n v="9"/>
    <x v="699"/>
    <s v="Shipped"/>
    <x v="5"/>
    <x v="0"/>
    <s v="Trucks and Buses"/>
    <s v="S18_2319"/>
    <x v="39"/>
    <x v="0"/>
    <s v="Medium"/>
  </r>
  <r>
    <n v="10207"/>
    <n v="43"/>
    <n v="100"/>
    <n v="10"/>
    <x v="700"/>
    <s v="Shipped"/>
    <x v="6"/>
    <x v="0"/>
    <s v="Trucks and Buses"/>
    <s v="S18_2319"/>
    <x v="48"/>
    <x v="0"/>
    <s v="Medium"/>
  </r>
  <r>
    <n v="10229"/>
    <n v="26"/>
    <n v="100"/>
    <n v="4"/>
    <x v="701"/>
    <s v="Shipped"/>
    <x v="11"/>
    <x v="1"/>
    <s v="Trucks and Buses"/>
    <s v="S18_2319"/>
    <x v="33"/>
    <x v="0"/>
    <s v="Medium"/>
  </r>
  <r>
    <n v="10246"/>
    <n v="22"/>
    <n v="98.18"/>
    <n v="8"/>
    <x v="702"/>
    <s v="Shipped"/>
    <x v="1"/>
    <x v="1"/>
    <s v="Trucks and Buses"/>
    <s v="S18_2319"/>
    <x v="20"/>
    <x v="7"/>
    <s v="Small"/>
  </r>
  <r>
    <n v="10259"/>
    <n v="34"/>
    <n v="99.41"/>
    <n v="7"/>
    <x v="703"/>
    <s v="Shipped"/>
    <x v="9"/>
    <x v="1"/>
    <s v="Trucks and Buses"/>
    <s v="S18_2319"/>
    <x v="22"/>
    <x v="9"/>
    <s v="Medium"/>
  </r>
  <r>
    <n v="10271"/>
    <n v="50"/>
    <n v="100"/>
    <n v="8"/>
    <x v="704"/>
    <s v="Shipped"/>
    <x v="2"/>
    <x v="1"/>
    <s v="Trucks and Buses"/>
    <s v="S18_2319"/>
    <x v="33"/>
    <x v="0"/>
    <s v="Medium"/>
  </r>
  <r>
    <n v="10281"/>
    <n v="48"/>
    <n v="100"/>
    <n v="4"/>
    <x v="705"/>
    <s v="Shipped"/>
    <x v="3"/>
    <x v="1"/>
    <s v="Trucks and Buses"/>
    <s v="S18_2319"/>
    <x v="15"/>
    <x v="0"/>
    <s v="Medium"/>
  </r>
  <r>
    <n v="10292"/>
    <n v="41"/>
    <n v="100"/>
    <n v="11"/>
    <x v="706"/>
    <s v="Shipped"/>
    <x v="10"/>
    <x v="1"/>
    <s v="Trucks and Buses"/>
    <s v="S18_2319"/>
    <x v="0"/>
    <x v="0"/>
    <s v="Medium"/>
  </r>
  <r>
    <n v="10305"/>
    <n v="36"/>
    <n v="100"/>
    <n v="8"/>
    <x v="707"/>
    <s v="Shipped"/>
    <x v="4"/>
    <x v="1"/>
    <s v="Trucks and Buses"/>
    <s v="S18_2319"/>
    <x v="12"/>
    <x v="0"/>
    <s v="Medium"/>
  </r>
  <r>
    <n v="10313"/>
    <n v="29"/>
    <n v="100"/>
    <n v="2"/>
    <x v="708"/>
    <s v="Shipped"/>
    <x v="4"/>
    <x v="1"/>
    <s v="Trucks and Buses"/>
    <s v="S18_2319"/>
    <x v="26"/>
    <x v="10"/>
    <s v="Medium"/>
  </r>
  <r>
    <n v="10324"/>
    <n v="33"/>
    <n v="37.479999999999997"/>
    <n v="10"/>
    <x v="709"/>
    <s v="Shipped"/>
    <x v="5"/>
    <x v="1"/>
    <s v="Trucks and Buses"/>
    <s v="S18_2319"/>
    <x v="0"/>
    <x v="0"/>
    <s v="Small"/>
  </r>
  <r>
    <n v="10334"/>
    <n v="46"/>
    <n v="100"/>
    <n v="6"/>
    <x v="710"/>
    <s v="On Hold"/>
    <x v="5"/>
    <x v="1"/>
    <s v="Trucks and Buses"/>
    <s v="S18_2319"/>
    <x v="21"/>
    <x v="8"/>
    <s v="Medium"/>
  </r>
  <r>
    <n v="10349"/>
    <n v="38"/>
    <n v="100"/>
    <n v="7"/>
    <x v="711"/>
    <s v="Shipped"/>
    <x v="6"/>
    <x v="1"/>
    <s v="Trucks and Buses"/>
    <s v="S18_2319"/>
    <x v="0"/>
    <x v="0"/>
    <s v="Medium"/>
  </r>
  <r>
    <n v="10358"/>
    <n v="20"/>
    <n v="36.42"/>
    <n v="11"/>
    <x v="712"/>
    <s v="Shipped"/>
    <x v="6"/>
    <x v="1"/>
    <s v="Trucks and Buses"/>
    <s v="S18_2319"/>
    <x v="20"/>
    <x v="7"/>
    <s v="Small"/>
  </r>
  <r>
    <n v="10370"/>
    <n v="22"/>
    <n v="100"/>
    <n v="5"/>
    <x v="713"/>
    <s v="Shipped"/>
    <x v="7"/>
    <x v="2"/>
    <s v="Trucks and Buses"/>
    <s v="S18_2319"/>
    <x v="36"/>
    <x v="3"/>
    <s v="Medium"/>
  </r>
  <r>
    <n v="10383"/>
    <n v="27"/>
    <n v="100"/>
    <n v="11"/>
    <x v="714"/>
    <s v="Shipped"/>
    <x v="0"/>
    <x v="2"/>
    <s v="Trucks and Buses"/>
    <s v="S18_2319"/>
    <x v="20"/>
    <x v="7"/>
    <s v="Medium"/>
  </r>
  <r>
    <n v="10412"/>
    <n v="56"/>
    <n v="98.18"/>
    <n v="8"/>
    <x v="715"/>
    <s v="Shipped"/>
    <x v="1"/>
    <x v="2"/>
    <s v="Trucks and Buses"/>
    <s v="S18_2319"/>
    <x v="20"/>
    <x v="7"/>
    <s v="Medium"/>
  </r>
  <r>
    <n v="10425"/>
    <n v="38"/>
    <n v="99.41"/>
    <n v="7"/>
    <x v="716"/>
    <s v="In Process"/>
    <x v="1"/>
    <x v="2"/>
    <s v="Trucks and Buses"/>
    <s v="S18_2319"/>
    <x v="11"/>
    <x v="1"/>
    <s v="Medium"/>
  </r>
  <r>
    <n v="10101"/>
    <n v="25"/>
    <n v="100"/>
    <n v="4"/>
    <x v="717"/>
    <s v="Shipped"/>
    <x v="7"/>
    <x v="0"/>
    <s v="Vintage Cars"/>
    <s v="S18_2325"/>
    <x v="58"/>
    <x v="16"/>
    <s v="Medium"/>
  </r>
  <r>
    <n v="10110"/>
    <n v="33"/>
    <n v="100"/>
    <n v="4"/>
    <x v="718"/>
    <s v="Shipped"/>
    <x v="11"/>
    <x v="0"/>
    <s v="Vintage Cars"/>
    <s v="S18_2325"/>
    <x v="61"/>
    <x v="6"/>
    <s v="Medium"/>
  </r>
  <r>
    <n v="10124"/>
    <n v="42"/>
    <n v="100"/>
    <n v="3"/>
    <x v="719"/>
    <s v="Shipped"/>
    <x v="1"/>
    <x v="0"/>
    <s v="Vintage Cars"/>
    <s v="S18_2325"/>
    <x v="67"/>
    <x v="0"/>
    <s v="Medium"/>
  </r>
  <r>
    <n v="10149"/>
    <n v="33"/>
    <n v="100"/>
    <n v="8"/>
    <x v="720"/>
    <s v="Shipped"/>
    <x v="10"/>
    <x v="0"/>
    <s v="Vintage Cars"/>
    <s v="S18_2325"/>
    <x v="65"/>
    <x v="0"/>
    <s v="Medium"/>
  </r>
  <r>
    <n v="10162"/>
    <n v="38"/>
    <n v="100"/>
    <n v="6"/>
    <x v="721"/>
    <s v="Shipped"/>
    <x v="4"/>
    <x v="0"/>
    <s v="Vintage Cars"/>
    <s v="S18_2325"/>
    <x v="4"/>
    <x v="0"/>
    <s v="Medium"/>
  </r>
  <r>
    <n v="10173"/>
    <n v="31"/>
    <n v="100"/>
    <n v="10"/>
    <x v="722"/>
    <s v="Shipped"/>
    <x v="5"/>
    <x v="0"/>
    <s v="Vintage Cars"/>
    <s v="S18_2325"/>
    <x v="69"/>
    <x v="12"/>
    <s v="Medium"/>
  </r>
  <r>
    <n v="10182"/>
    <n v="20"/>
    <n v="100"/>
    <n v="7"/>
    <x v="723"/>
    <s v="Shipped"/>
    <x v="5"/>
    <x v="0"/>
    <s v="Vintage Cars"/>
    <s v="S18_2325"/>
    <x v="33"/>
    <x v="0"/>
    <s v="Small"/>
  </r>
  <r>
    <n v="10193"/>
    <n v="44"/>
    <n v="100"/>
    <n v="11"/>
    <x v="724"/>
    <s v="Shipped"/>
    <x v="5"/>
    <x v="0"/>
    <s v="Vintage Cars"/>
    <s v="S18_2325"/>
    <x v="70"/>
    <x v="3"/>
    <s v="Medium"/>
  </r>
  <r>
    <n v="10204"/>
    <n v="26"/>
    <n v="100"/>
    <n v="1"/>
    <x v="725"/>
    <s v="Shipped"/>
    <x v="6"/>
    <x v="0"/>
    <s v="Vintage Cars"/>
    <s v="S18_2325"/>
    <x v="0"/>
    <x v="0"/>
    <s v="Medium"/>
  </r>
  <r>
    <n v="10214"/>
    <n v="27"/>
    <n v="100"/>
    <n v="4"/>
    <x v="726"/>
    <s v="Shipped"/>
    <x v="7"/>
    <x v="1"/>
    <s v="Vintage Cars"/>
    <s v="S18_2325"/>
    <x v="20"/>
    <x v="7"/>
    <s v="Medium"/>
  </r>
  <r>
    <n v="10227"/>
    <n v="46"/>
    <n v="100"/>
    <n v="7"/>
    <x v="727"/>
    <s v="Shipped"/>
    <x v="11"/>
    <x v="1"/>
    <s v="Vintage Cars"/>
    <s v="S18_2325"/>
    <x v="25"/>
    <x v="1"/>
    <s v="Large"/>
  </r>
  <r>
    <n v="10243"/>
    <n v="47"/>
    <n v="100"/>
    <n v="2"/>
    <x v="728"/>
    <s v="Shipped"/>
    <x v="8"/>
    <x v="1"/>
    <s v="Vintage Cars"/>
    <s v="S18_2325"/>
    <x v="48"/>
    <x v="0"/>
    <s v="Medium"/>
  </r>
  <r>
    <n v="10280"/>
    <n v="37"/>
    <n v="100"/>
    <n v="13"/>
    <x v="729"/>
    <s v="Shipped"/>
    <x v="3"/>
    <x v="1"/>
    <s v="Vintage Cars"/>
    <s v="S18_2325"/>
    <x v="30"/>
    <x v="12"/>
    <s v="Medium"/>
  </r>
  <r>
    <n v="10288"/>
    <n v="31"/>
    <n v="100"/>
    <n v="2"/>
    <x v="730"/>
    <s v="Shipped"/>
    <x v="10"/>
    <x v="1"/>
    <s v="Vintage Cars"/>
    <s v="S18_2325"/>
    <x v="22"/>
    <x v="9"/>
    <s v="Medium"/>
  </r>
  <r>
    <n v="10304"/>
    <n v="24"/>
    <n v="100"/>
    <n v="17"/>
    <x v="731"/>
    <s v="Shipped"/>
    <x v="4"/>
    <x v="1"/>
    <s v="Vintage Cars"/>
    <s v="S18_2325"/>
    <x v="32"/>
    <x v="1"/>
    <s v="Small"/>
  </r>
  <r>
    <n v="10312"/>
    <n v="31"/>
    <n v="100"/>
    <n v="14"/>
    <x v="732"/>
    <s v="Shipped"/>
    <x v="4"/>
    <x v="1"/>
    <s v="Vintage Cars"/>
    <s v="S18_2325"/>
    <x v="33"/>
    <x v="0"/>
    <s v="Medium"/>
  </r>
  <r>
    <n v="10322"/>
    <n v="50"/>
    <n v="100"/>
    <n v="6"/>
    <x v="733"/>
    <s v="Shipped"/>
    <x v="5"/>
    <x v="1"/>
    <s v="Vintage Cars"/>
    <s v="S18_2325"/>
    <x v="34"/>
    <x v="0"/>
    <s v="Large"/>
  </r>
  <r>
    <n v="10332"/>
    <n v="35"/>
    <n v="64.69"/>
    <n v="8"/>
    <x v="734"/>
    <s v="Shipped"/>
    <x v="5"/>
    <x v="1"/>
    <s v="Vintage Cars"/>
    <s v="S18_2325"/>
    <x v="61"/>
    <x v="6"/>
    <s v="Small"/>
  </r>
  <r>
    <n v="10344"/>
    <n v="30"/>
    <n v="100"/>
    <n v="3"/>
    <x v="735"/>
    <s v="Shipped"/>
    <x v="5"/>
    <x v="1"/>
    <s v="Vintage Cars"/>
    <s v="S18_2325"/>
    <x v="54"/>
    <x v="1"/>
    <s v="Medium"/>
  </r>
  <r>
    <n v="10356"/>
    <n v="29"/>
    <n v="100"/>
    <n v="3"/>
    <x v="736"/>
    <s v="Shipped"/>
    <x v="6"/>
    <x v="1"/>
    <s v="Vintage Cars"/>
    <s v="S18_2325"/>
    <x v="2"/>
    <x v="1"/>
    <s v="Medium"/>
  </r>
  <r>
    <n v="10367"/>
    <n v="27"/>
    <n v="100"/>
    <n v="5"/>
    <x v="737"/>
    <s v="Resolved"/>
    <x v="7"/>
    <x v="2"/>
    <s v="Vintage Cars"/>
    <s v="S18_2325"/>
    <x v="3"/>
    <x v="0"/>
    <s v="Medium"/>
  </r>
  <r>
    <n v="10380"/>
    <n v="40"/>
    <n v="100"/>
    <n v="10"/>
    <x v="738"/>
    <s v="Shipped"/>
    <x v="0"/>
    <x v="2"/>
    <s v="Vintage Cars"/>
    <s v="S18_2325"/>
    <x v="20"/>
    <x v="7"/>
    <s v="Medium"/>
  </r>
  <r>
    <n v="10390"/>
    <n v="31"/>
    <n v="98.99"/>
    <n v="16"/>
    <x v="739"/>
    <s v="Shipped"/>
    <x v="11"/>
    <x v="2"/>
    <s v="Vintage Cars"/>
    <s v="S18_2325"/>
    <x v="33"/>
    <x v="0"/>
    <s v="Medium"/>
  </r>
  <r>
    <n v="10409"/>
    <n v="6"/>
    <n v="100"/>
    <n v="2"/>
    <x v="740"/>
    <s v="Shipped"/>
    <x v="8"/>
    <x v="2"/>
    <s v="Vintage Cars"/>
    <s v="S18_2325"/>
    <x v="22"/>
    <x v="9"/>
    <s v="Small"/>
  </r>
  <r>
    <n v="10420"/>
    <n v="45"/>
    <n v="100"/>
    <n v="2"/>
    <x v="741"/>
    <s v="In Process"/>
    <x v="1"/>
    <x v="2"/>
    <s v="Vintage Cars"/>
    <s v="S18_2325"/>
    <x v="17"/>
    <x v="3"/>
    <s v="Medium"/>
  </r>
  <r>
    <n v="10103"/>
    <n v="22"/>
    <n v="54.09"/>
    <n v="2"/>
    <x v="742"/>
    <s v="Shipped"/>
    <x v="7"/>
    <x v="0"/>
    <s v="Trucks and Buses"/>
    <s v="S18_2432"/>
    <x v="14"/>
    <x v="2"/>
    <s v="Small"/>
  </r>
  <r>
    <n v="10114"/>
    <n v="45"/>
    <n v="68.67"/>
    <n v="6"/>
    <x v="743"/>
    <s v="Shipped"/>
    <x v="8"/>
    <x v="0"/>
    <s v="Trucks and Buses"/>
    <s v="S18_2432"/>
    <x v="2"/>
    <x v="1"/>
    <s v="Medium"/>
  </r>
  <r>
    <n v="10126"/>
    <n v="43"/>
    <n v="65.02"/>
    <n v="2"/>
    <x v="744"/>
    <s v="Shipped"/>
    <x v="1"/>
    <x v="0"/>
    <s v="Trucks and Buses"/>
    <s v="S18_2432"/>
    <x v="20"/>
    <x v="7"/>
    <s v="Small"/>
  </r>
  <r>
    <n v="10140"/>
    <n v="46"/>
    <n v="61.99"/>
    <n v="2"/>
    <x v="151"/>
    <s v="Shipped"/>
    <x v="2"/>
    <x v="0"/>
    <s v="Trucks and Buses"/>
    <s v="S18_2432"/>
    <x v="5"/>
    <x v="0"/>
    <s v="Small"/>
  </r>
  <r>
    <n v="10151"/>
    <n v="39"/>
    <n v="69.28"/>
    <n v="9"/>
    <x v="745"/>
    <s v="Shipped"/>
    <x v="10"/>
    <x v="0"/>
    <s v="Trucks and Buses"/>
    <s v="S18_2432"/>
    <x v="50"/>
    <x v="4"/>
    <s v="Small"/>
  </r>
  <r>
    <n v="10165"/>
    <n v="31"/>
    <n v="71.099999999999994"/>
    <n v="18"/>
    <x v="746"/>
    <s v="Shipped"/>
    <x v="4"/>
    <x v="0"/>
    <s v="Trucks and Buses"/>
    <s v="S18_2432"/>
    <x v="22"/>
    <x v="9"/>
    <s v="Small"/>
  </r>
  <r>
    <n v="10175"/>
    <n v="41"/>
    <n v="69.28"/>
    <n v="7"/>
    <x v="747"/>
    <s v="Shipped"/>
    <x v="5"/>
    <x v="0"/>
    <s v="Trucks and Buses"/>
    <s v="S18_2432"/>
    <x v="41"/>
    <x v="6"/>
    <s v="Small"/>
  </r>
  <r>
    <n v="10184"/>
    <n v="44"/>
    <n v="60.16"/>
    <n v="12"/>
    <x v="748"/>
    <s v="Shipped"/>
    <x v="5"/>
    <x v="0"/>
    <s v="Trucks and Buses"/>
    <s v="S18_2432"/>
    <x v="64"/>
    <x v="7"/>
    <s v="Small"/>
  </r>
  <r>
    <n v="10194"/>
    <n v="45"/>
    <n v="70.489999999999995"/>
    <n v="2"/>
    <x v="749"/>
    <s v="Shipped"/>
    <x v="5"/>
    <x v="0"/>
    <s v="Trucks and Buses"/>
    <s v="S18_2432"/>
    <x v="25"/>
    <x v="1"/>
    <s v="Medium"/>
  </r>
  <r>
    <n v="10207"/>
    <n v="37"/>
    <n v="69.89"/>
    <n v="13"/>
    <x v="750"/>
    <s v="Shipped"/>
    <x v="6"/>
    <x v="0"/>
    <s v="Trucks and Buses"/>
    <s v="S18_2432"/>
    <x v="48"/>
    <x v="0"/>
    <s v="Small"/>
  </r>
  <r>
    <n v="10217"/>
    <n v="35"/>
    <n v="61.38"/>
    <n v="2"/>
    <x v="751"/>
    <s v="Shipped"/>
    <x v="0"/>
    <x v="1"/>
    <s v="Trucks and Buses"/>
    <s v="S18_2432"/>
    <x v="22"/>
    <x v="9"/>
    <s v="Small"/>
  </r>
  <r>
    <n v="10229"/>
    <n v="28"/>
    <n v="59.55"/>
    <n v="7"/>
    <x v="752"/>
    <s v="Shipped"/>
    <x v="11"/>
    <x v="1"/>
    <s v="Trucks and Buses"/>
    <s v="S18_2432"/>
    <x v="33"/>
    <x v="0"/>
    <s v="Small"/>
  </r>
  <r>
    <n v="10246"/>
    <n v="30"/>
    <n v="61.99"/>
    <n v="11"/>
    <x v="753"/>
    <s v="Shipped"/>
    <x v="1"/>
    <x v="1"/>
    <s v="Trucks and Buses"/>
    <s v="S18_2432"/>
    <x v="20"/>
    <x v="7"/>
    <s v="Small"/>
  </r>
  <r>
    <n v="10259"/>
    <n v="30"/>
    <n v="49.22"/>
    <n v="10"/>
    <x v="754"/>
    <s v="Shipped"/>
    <x v="9"/>
    <x v="1"/>
    <s v="Trucks and Buses"/>
    <s v="S18_2432"/>
    <x v="22"/>
    <x v="9"/>
    <s v="Small"/>
  </r>
  <r>
    <n v="10271"/>
    <n v="25"/>
    <n v="69.28"/>
    <n v="11"/>
    <x v="755"/>
    <s v="Shipped"/>
    <x v="2"/>
    <x v="1"/>
    <s v="Trucks and Buses"/>
    <s v="S18_2432"/>
    <x v="33"/>
    <x v="0"/>
    <s v="Small"/>
  </r>
  <r>
    <n v="10281"/>
    <n v="29"/>
    <n v="57.73"/>
    <n v="7"/>
    <x v="756"/>
    <s v="Shipped"/>
    <x v="3"/>
    <x v="1"/>
    <s v="Trucks and Buses"/>
    <s v="S18_2432"/>
    <x v="15"/>
    <x v="0"/>
    <s v="Small"/>
  </r>
  <r>
    <n v="10291"/>
    <n v="26"/>
    <n v="57.73"/>
    <n v="2"/>
    <x v="757"/>
    <s v="Shipped"/>
    <x v="10"/>
    <x v="1"/>
    <s v="Trucks and Buses"/>
    <s v="S18_2432"/>
    <x v="31"/>
    <x v="8"/>
    <s v="Small"/>
  </r>
  <r>
    <n v="10305"/>
    <n v="41"/>
    <n v="53.48"/>
    <n v="11"/>
    <x v="758"/>
    <s v="Shipped"/>
    <x v="4"/>
    <x v="1"/>
    <s v="Trucks and Buses"/>
    <s v="S18_2432"/>
    <x v="12"/>
    <x v="0"/>
    <s v="Small"/>
  </r>
  <r>
    <n v="10313"/>
    <n v="34"/>
    <n v="52.87"/>
    <n v="5"/>
    <x v="759"/>
    <s v="Shipped"/>
    <x v="4"/>
    <x v="1"/>
    <s v="Trucks and Buses"/>
    <s v="S18_2432"/>
    <x v="26"/>
    <x v="10"/>
    <s v="Small"/>
  </r>
  <r>
    <n v="10322"/>
    <n v="35"/>
    <n v="61.21"/>
    <n v="11"/>
    <x v="760"/>
    <s v="Shipped"/>
    <x v="5"/>
    <x v="1"/>
    <s v="Trucks and Buses"/>
    <s v="S18_2432"/>
    <x v="34"/>
    <x v="0"/>
    <s v="Small"/>
  </r>
  <r>
    <n v="10334"/>
    <n v="34"/>
    <n v="61.38"/>
    <n v="1"/>
    <x v="761"/>
    <s v="On Hold"/>
    <x v="5"/>
    <x v="1"/>
    <s v="Trucks and Buses"/>
    <s v="S18_2432"/>
    <x v="21"/>
    <x v="8"/>
    <s v="Small"/>
  </r>
  <r>
    <n v="10347"/>
    <n v="50"/>
    <n v="100"/>
    <n v="8"/>
    <x v="762"/>
    <s v="Shipped"/>
    <x v="5"/>
    <x v="1"/>
    <s v="Trucks and Buses"/>
    <s v="S18_2432"/>
    <x v="8"/>
    <x v="3"/>
    <s v="Medium"/>
  </r>
  <r>
    <n v="10357"/>
    <n v="41"/>
    <n v="61.99"/>
    <n v="7"/>
    <x v="763"/>
    <s v="Shipped"/>
    <x v="6"/>
    <x v="1"/>
    <s v="Trucks and Buses"/>
    <s v="S18_2432"/>
    <x v="33"/>
    <x v="0"/>
    <s v="Small"/>
  </r>
  <r>
    <n v="10370"/>
    <n v="22"/>
    <n v="96.86"/>
    <n v="7"/>
    <x v="764"/>
    <s v="Shipped"/>
    <x v="7"/>
    <x v="2"/>
    <s v="Trucks and Buses"/>
    <s v="S18_2432"/>
    <x v="36"/>
    <x v="3"/>
    <s v="Small"/>
  </r>
  <r>
    <n v="10381"/>
    <n v="35"/>
    <n v="48.62"/>
    <n v="7"/>
    <x v="765"/>
    <s v="Shipped"/>
    <x v="0"/>
    <x v="2"/>
    <s v="Trucks and Buses"/>
    <s v="S18_2432"/>
    <x v="4"/>
    <x v="0"/>
    <s v="Small"/>
  </r>
  <r>
    <n v="10391"/>
    <n v="44"/>
    <n v="38.5"/>
    <n v="5"/>
    <x v="766"/>
    <s v="Shipped"/>
    <x v="11"/>
    <x v="2"/>
    <s v="Trucks and Buses"/>
    <s v="S18_2432"/>
    <x v="36"/>
    <x v="3"/>
    <s v="Small"/>
  </r>
  <r>
    <n v="10412"/>
    <n v="47"/>
    <n v="61.99"/>
    <n v="11"/>
    <x v="767"/>
    <s v="Shipped"/>
    <x v="1"/>
    <x v="2"/>
    <s v="Trucks and Buses"/>
    <s v="S18_2432"/>
    <x v="20"/>
    <x v="7"/>
    <s v="Small"/>
  </r>
  <r>
    <n v="10425"/>
    <n v="19"/>
    <n v="49.22"/>
    <n v="10"/>
    <x v="768"/>
    <s v="In Process"/>
    <x v="1"/>
    <x v="2"/>
    <s v="Trucks and Buses"/>
    <s v="S18_2432"/>
    <x v="11"/>
    <x v="1"/>
    <s v="Small"/>
  </r>
  <r>
    <n v="10106"/>
    <n v="34"/>
    <n v="90.39"/>
    <n v="2"/>
    <x v="769"/>
    <s v="Shipped"/>
    <x v="0"/>
    <x v="0"/>
    <s v="Planes"/>
    <s v="S18_2581"/>
    <x v="69"/>
    <x v="12"/>
    <s v="Medium"/>
  </r>
  <r>
    <n v="10120"/>
    <n v="29"/>
    <n v="71.81"/>
    <n v="8"/>
    <x v="770"/>
    <s v="Shipped"/>
    <x v="8"/>
    <x v="0"/>
    <s v="Planes"/>
    <s v="S18_2581"/>
    <x v="8"/>
    <x v="3"/>
    <s v="Small"/>
  </r>
  <r>
    <n v="10133"/>
    <n v="49"/>
    <n v="69.27"/>
    <n v="3"/>
    <x v="771"/>
    <s v="Shipped"/>
    <x v="9"/>
    <x v="0"/>
    <s v="Planes"/>
    <s v="S18_2581"/>
    <x v="20"/>
    <x v="7"/>
    <s v="Medium"/>
  </r>
  <r>
    <n v="10145"/>
    <n v="30"/>
    <n v="85.32"/>
    <n v="14"/>
    <x v="366"/>
    <s v="Shipped"/>
    <x v="3"/>
    <x v="0"/>
    <s v="Planes"/>
    <s v="S18_2581"/>
    <x v="3"/>
    <x v="0"/>
    <s v="Small"/>
  </r>
  <r>
    <n v="10168"/>
    <n v="21"/>
    <n v="70.959999999999994"/>
    <n v="9"/>
    <x v="772"/>
    <s v="Shipped"/>
    <x v="4"/>
    <x v="0"/>
    <s v="Planes"/>
    <s v="S18_2581"/>
    <x v="5"/>
    <x v="0"/>
    <s v="Small"/>
  </r>
  <r>
    <n v="10210"/>
    <n v="50"/>
    <n v="76.88"/>
    <n v="7"/>
    <x v="773"/>
    <s v="Shipped"/>
    <x v="7"/>
    <x v="1"/>
    <s v="Planes"/>
    <s v="S18_2581"/>
    <x v="38"/>
    <x v="11"/>
    <s v="Medium"/>
  </r>
  <r>
    <n v="10223"/>
    <n v="47"/>
    <n v="100"/>
    <n v="9"/>
    <x v="774"/>
    <s v="Shipped"/>
    <x v="0"/>
    <x v="1"/>
    <s v="Planes"/>
    <s v="S18_2581"/>
    <x v="8"/>
    <x v="3"/>
    <s v="Medium"/>
  </r>
  <r>
    <n v="10235"/>
    <n v="24"/>
    <n v="76.03"/>
    <n v="3"/>
    <x v="775"/>
    <s v="Shipped"/>
    <x v="8"/>
    <x v="1"/>
    <s v="Planes"/>
    <s v="S18_2581"/>
    <x v="47"/>
    <x v="10"/>
    <s v="Small"/>
  </r>
  <r>
    <n v="10250"/>
    <n v="27"/>
    <n v="98.84"/>
    <n v="4"/>
    <x v="776"/>
    <s v="Shipped"/>
    <x v="1"/>
    <x v="1"/>
    <s v="Planes"/>
    <s v="S18_2581"/>
    <x v="51"/>
    <x v="0"/>
    <s v="Small"/>
  </r>
  <r>
    <n v="10263"/>
    <n v="33"/>
    <n v="86.17"/>
    <n v="10"/>
    <x v="777"/>
    <s v="Shipped"/>
    <x v="9"/>
    <x v="1"/>
    <s v="Planes"/>
    <s v="S18_2581"/>
    <x v="10"/>
    <x v="0"/>
    <s v="Small"/>
  </r>
  <r>
    <n v="10275"/>
    <n v="35"/>
    <n v="90.39"/>
    <n v="9"/>
    <x v="778"/>
    <s v="Shipped"/>
    <x v="2"/>
    <x v="1"/>
    <s v="Planes"/>
    <s v="S18_2581"/>
    <x v="11"/>
    <x v="1"/>
    <s v="Medium"/>
  </r>
  <r>
    <n v="10284"/>
    <n v="31"/>
    <n v="71.81"/>
    <n v="1"/>
    <x v="779"/>
    <s v="Shipped"/>
    <x v="3"/>
    <x v="1"/>
    <s v="Planes"/>
    <s v="S18_2581"/>
    <x v="68"/>
    <x v="2"/>
    <s v="Small"/>
  </r>
  <r>
    <n v="10297"/>
    <n v="25"/>
    <n v="82.79"/>
    <n v="4"/>
    <x v="780"/>
    <s v="Shipped"/>
    <x v="10"/>
    <x v="1"/>
    <s v="Planes"/>
    <s v="S18_2581"/>
    <x v="60"/>
    <x v="18"/>
    <s v="Small"/>
  </r>
  <r>
    <n v="10308"/>
    <n v="27"/>
    <n v="82.79"/>
    <n v="7"/>
    <x v="781"/>
    <s v="Shipped"/>
    <x v="4"/>
    <x v="1"/>
    <s v="Planes"/>
    <s v="S18_2581"/>
    <x v="39"/>
    <x v="0"/>
    <s v="Small"/>
  </r>
  <r>
    <n v="10318"/>
    <n v="31"/>
    <n v="100"/>
    <n v="9"/>
    <x v="782"/>
    <s v="Shipped"/>
    <x v="5"/>
    <x v="1"/>
    <s v="Planes"/>
    <s v="S18_2581"/>
    <x v="15"/>
    <x v="0"/>
    <s v="Medium"/>
  </r>
  <r>
    <n v="10327"/>
    <n v="45"/>
    <n v="100"/>
    <n v="8"/>
    <x v="783"/>
    <s v="Resolved"/>
    <x v="5"/>
    <x v="1"/>
    <s v="Planes"/>
    <s v="S18_2581"/>
    <x v="40"/>
    <x v="13"/>
    <s v="Medium"/>
  </r>
  <r>
    <n v="10339"/>
    <n v="27"/>
    <n v="100"/>
    <n v="2"/>
    <x v="784"/>
    <s v="Shipped"/>
    <x v="5"/>
    <x v="1"/>
    <s v="Planes"/>
    <s v="S18_2581"/>
    <x v="29"/>
    <x v="11"/>
    <s v="Small"/>
  </r>
  <r>
    <n v="10353"/>
    <n v="27"/>
    <n v="100"/>
    <n v="1"/>
    <x v="785"/>
    <s v="Shipped"/>
    <x v="6"/>
    <x v="1"/>
    <s v="Planes"/>
    <s v="S18_2581"/>
    <x v="63"/>
    <x v="0"/>
    <s v="Medium"/>
  </r>
  <r>
    <n v="10374"/>
    <n v="42"/>
    <n v="69.27"/>
    <n v="2"/>
    <x v="786"/>
    <s v="Shipped"/>
    <x v="0"/>
    <x v="2"/>
    <s v="Planes"/>
    <s v="S18_2581"/>
    <x v="23"/>
    <x v="3"/>
    <s v="Small"/>
  </r>
  <r>
    <n v="10386"/>
    <n v="21"/>
    <n v="74.77"/>
    <n v="18"/>
    <x v="787"/>
    <s v="Resolved"/>
    <x v="11"/>
    <x v="2"/>
    <s v="Planes"/>
    <s v="S18_2581"/>
    <x v="20"/>
    <x v="7"/>
    <s v="Small"/>
  </r>
  <r>
    <n v="10398"/>
    <n v="34"/>
    <n v="76.88"/>
    <n v="15"/>
    <x v="788"/>
    <s v="Shipped"/>
    <x v="11"/>
    <x v="2"/>
    <s v="Planes"/>
    <s v="S18_2581"/>
    <x v="1"/>
    <x v="1"/>
    <s v="Small"/>
  </r>
  <r>
    <n v="10401"/>
    <n v="42"/>
    <n v="76.03"/>
    <n v="3"/>
    <x v="789"/>
    <s v="On Hold"/>
    <x v="8"/>
    <x v="2"/>
    <s v="Planes"/>
    <s v="S18_2581"/>
    <x v="9"/>
    <x v="0"/>
    <s v="Medium"/>
  </r>
  <r>
    <n v="10416"/>
    <n v="15"/>
    <n v="98.84"/>
    <n v="4"/>
    <x v="790"/>
    <s v="Shipped"/>
    <x v="1"/>
    <x v="2"/>
    <s v="Planes"/>
    <s v="S18_2581"/>
    <x v="57"/>
    <x v="12"/>
    <s v="Small"/>
  </r>
  <r>
    <n v="10107"/>
    <n v="29"/>
    <n v="70.87"/>
    <n v="6"/>
    <x v="791"/>
    <s v="Shipped"/>
    <x v="0"/>
    <x v="0"/>
    <s v="Motorcycles"/>
    <s v="S18_2625"/>
    <x v="0"/>
    <x v="0"/>
    <s v="Small"/>
  </r>
  <r>
    <n v="10120"/>
    <n v="46"/>
    <n v="58.15"/>
    <n v="4"/>
    <x v="792"/>
    <s v="Shipped"/>
    <x v="8"/>
    <x v="0"/>
    <s v="Motorcycles"/>
    <s v="S18_2625"/>
    <x v="8"/>
    <x v="3"/>
    <s v="Small"/>
  </r>
  <r>
    <n v="10134"/>
    <n v="30"/>
    <n v="61.78"/>
    <n v="6"/>
    <x v="793"/>
    <s v="Shipped"/>
    <x v="2"/>
    <x v="0"/>
    <s v="Motorcycles"/>
    <s v="S18_2625"/>
    <x v="2"/>
    <x v="1"/>
    <s v="Small"/>
  </r>
  <r>
    <n v="10145"/>
    <n v="30"/>
    <n v="49.67"/>
    <n v="10"/>
    <x v="794"/>
    <s v="Shipped"/>
    <x v="3"/>
    <x v="0"/>
    <s v="Motorcycles"/>
    <s v="S18_2625"/>
    <x v="3"/>
    <x v="0"/>
    <s v="Small"/>
  </r>
  <r>
    <n v="10159"/>
    <n v="42"/>
    <n v="51.48"/>
    <n v="18"/>
    <x v="795"/>
    <s v="Shipped"/>
    <x v="4"/>
    <x v="0"/>
    <s v="Motorcycles"/>
    <s v="S18_2625"/>
    <x v="4"/>
    <x v="0"/>
    <s v="Small"/>
  </r>
  <r>
    <n v="10168"/>
    <n v="46"/>
    <n v="61.18"/>
    <n v="5"/>
    <x v="796"/>
    <s v="Shipped"/>
    <x v="4"/>
    <x v="0"/>
    <s v="Motorcycles"/>
    <s v="S18_2625"/>
    <x v="5"/>
    <x v="0"/>
    <s v="Small"/>
  </r>
  <r>
    <n v="10180"/>
    <n v="25"/>
    <n v="64.2"/>
    <n v="13"/>
    <x v="797"/>
    <s v="Shipped"/>
    <x v="5"/>
    <x v="0"/>
    <s v="Motorcycles"/>
    <s v="S18_2625"/>
    <x v="6"/>
    <x v="1"/>
    <s v="Small"/>
  </r>
  <r>
    <n v="10188"/>
    <n v="32"/>
    <n v="65.42"/>
    <n v="5"/>
    <x v="798"/>
    <s v="Shipped"/>
    <x v="5"/>
    <x v="0"/>
    <s v="Motorcycles"/>
    <s v="S18_2625"/>
    <x v="7"/>
    <x v="2"/>
    <s v="Small"/>
  </r>
  <r>
    <n v="10201"/>
    <n v="30"/>
    <n v="64.81"/>
    <n v="6"/>
    <x v="799"/>
    <s v="Shipped"/>
    <x v="6"/>
    <x v="0"/>
    <s v="Motorcycles"/>
    <s v="S18_2625"/>
    <x v="4"/>
    <x v="0"/>
    <s v="Small"/>
  </r>
  <r>
    <n v="10210"/>
    <n v="40"/>
    <n v="49.67"/>
    <n v="3"/>
    <x v="800"/>
    <s v="Shipped"/>
    <x v="7"/>
    <x v="1"/>
    <s v="Motorcycles"/>
    <s v="S18_2625"/>
    <x v="38"/>
    <x v="11"/>
    <s v="Small"/>
  </r>
  <r>
    <n v="10223"/>
    <n v="28"/>
    <n v="60.57"/>
    <n v="5"/>
    <x v="801"/>
    <s v="Shipped"/>
    <x v="0"/>
    <x v="1"/>
    <s v="Motorcycles"/>
    <s v="S18_2625"/>
    <x v="8"/>
    <x v="3"/>
    <s v="Small"/>
  </r>
  <r>
    <n v="10236"/>
    <n v="23"/>
    <n v="55.72"/>
    <n v="2"/>
    <x v="802"/>
    <s v="Shipped"/>
    <x v="8"/>
    <x v="1"/>
    <s v="Motorcycles"/>
    <s v="S18_2625"/>
    <x v="24"/>
    <x v="0"/>
    <s v="Small"/>
  </r>
  <r>
    <n v="10251"/>
    <n v="29"/>
    <n v="61.18"/>
    <n v="6"/>
    <x v="803"/>
    <s v="Shipped"/>
    <x v="1"/>
    <x v="1"/>
    <s v="Motorcycles"/>
    <s v="S18_2625"/>
    <x v="9"/>
    <x v="0"/>
    <s v="Small"/>
  </r>
  <r>
    <n v="10263"/>
    <n v="34"/>
    <n v="58.75"/>
    <n v="6"/>
    <x v="804"/>
    <s v="Shipped"/>
    <x v="9"/>
    <x v="1"/>
    <s v="Motorcycles"/>
    <s v="S18_2625"/>
    <x v="10"/>
    <x v="0"/>
    <s v="Small"/>
  </r>
  <r>
    <n v="10275"/>
    <n v="37"/>
    <n v="63.6"/>
    <n v="5"/>
    <x v="805"/>
    <s v="Shipped"/>
    <x v="2"/>
    <x v="1"/>
    <s v="Motorcycles"/>
    <s v="S18_2625"/>
    <x v="11"/>
    <x v="1"/>
    <s v="Small"/>
  </r>
  <r>
    <n v="10285"/>
    <n v="20"/>
    <n v="49.06"/>
    <n v="10"/>
    <x v="806"/>
    <s v="Shipped"/>
    <x v="3"/>
    <x v="1"/>
    <s v="Motorcycles"/>
    <s v="S18_2625"/>
    <x v="12"/>
    <x v="0"/>
    <s v="Small"/>
  </r>
  <r>
    <n v="10298"/>
    <n v="32"/>
    <n v="48.46"/>
    <n v="2"/>
    <x v="807"/>
    <s v="Shipped"/>
    <x v="10"/>
    <x v="1"/>
    <s v="Motorcycles"/>
    <s v="S18_2625"/>
    <x v="11"/>
    <x v="1"/>
    <s v="Small"/>
  </r>
  <r>
    <n v="10308"/>
    <n v="34"/>
    <n v="52.09"/>
    <n v="3"/>
    <x v="808"/>
    <s v="Shipped"/>
    <x v="4"/>
    <x v="1"/>
    <s v="Motorcycles"/>
    <s v="S18_2625"/>
    <x v="39"/>
    <x v="0"/>
    <s v="Small"/>
  </r>
  <r>
    <n v="10318"/>
    <n v="42"/>
    <n v="52.7"/>
    <n v="5"/>
    <x v="809"/>
    <s v="Shipped"/>
    <x v="5"/>
    <x v="1"/>
    <s v="Motorcycles"/>
    <s v="S18_2625"/>
    <x v="15"/>
    <x v="0"/>
    <s v="Small"/>
  </r>
  <r>
    <n v="10329"/>
    <n v="38"/>
    <n v="100"/>
    <n v="12"/>
    <x v="810"/>
    <s v="Shipped"/>
    <x v="5"/>
    <x v="1"/>
    <s v="Motorcycles"/>
    <s v="S18_2625"/>
    <x v="0"/>
    <x v="0"/>
    <s v="Medium"/>
  </r>
  <r>
    <n v="10339"/>
    <n v="30"/>
    <n v="62.16"/>
    <n v="1"/>
    <x v="811"/>
    <s v="Shipped"/>
    <x v="5"/>
    <x v="1"/>
    <s v="Motorcycles"/>
    <s v="S18_2625"/>
    <x v="29"/>
    <x v="11"/>
    <s v="Small"/>
  </r>
  <r>
    <n v="10362"/>
    <n v="23"/>
    <n v="49.67"/>
    <n v="3"/>
    <x v="812"/>
    <s v="Shipped"/>
    <x v="7"/>
    <x v="2"/>
    <s v="Motorcycles"/>
    <s v="S18_2625"/>
    <x v="5"/>
    <x v="0"/>
    <s v="Small"/>
  </r>
  <r>
    <n v="10374"/>
    <n v="22"/>
    <n v="53.3"/>
    <n v="4"/>
    <x v="813"/>
    <s v="Shipped"/>
    <x v="0"/>
    <x v="2"/>
    <s v="Motorcycles"/>
    <s v="S18_2625"/>
    <x v="23"/>
    <x v="3"/>
    <s v="Small"/>
  </r>
  <r>
    <n v="10389"/>
    <n v="39"/>
    <n v="100"/>
    <n v="5"/>
    <x v="814"/>
    <s v="Shipped"/>
    <x v="11"/>
    <x v="2"/>
    <s v="Motorcycles"/>
    <s v="S18_2625"/>
    <x v="31"/>
    <x v="8"/>
    <s v="Medium"/>
  </r>
  <r>
    <n v="10402"/>
    <n v="55"/>
    <n v="55.72"/>
    <n v="2"/>
    <x v="815"/>
    <s v="Shipped"/>
    <x v="8"/>
    <x v="2"/>
    <s v="Motorcycles"/>
    <s v="S18_2625"/>
    <x v="2"/>
    <x v="1"/>
    <s v="Medium"/>
  </r>
  <r>
    <n v="10417"/>
    <n v="36"/>
    <n v="61.18"/>
    <n v="6"/>
    <x v="816"/>
    <s v="Disputed"/>
    <x v="1"/>
    <x v="2"/>
    <s v="Motorcycles"/>
    <s v="S18_2625"/>
    <x v="20"/>
    <x v="7"/>
    <s v="Small"/>
  </r>
  <r>
    <n v="10101"/>
    <n v="26"/>
    <n v="100"/>
    <n v="1"/>
    <x v="817"/>
    <s v="Shipped"/>
    <x v="7"/>
    <x v="0"/>
    <s v="Vintage Cars"/>
    <s v="S18_2795"/>
    <x v="58"/>
    <x v="16"/>
    <s v="Medium"/>
  </r>
  <r>
    <n v="10110"/>
    <n v="31"/>
    <n v="100"/>
    <n v="1"/>
    <x v="818"/>
    <s v="Shipped"/>
    <x v="11"/>
    <x v="0"/>
    <s v="Vintage Cars"/>
    <s v="S18_2795"/>
    <x v="61"/>
    <x v="6"/>
    <s v="Medium"/>
  </r>
  <r>
    <n v="10125"/>
    <n v="34"/>
    <n v="100"/>
    <n v="2"/>
    <x v="819"/>
    <s v="Shipped"/>
    <x v="1"/>
    <x v="0"/>
    <s v="Vintage Cars"/>
    <s v="S18_2795"/>
    <x v="8"/>
    <x v="3"/>
    <s v="Medium"/>
  </r>
  <r>
    <n v="10139"/>
    <n v="41"/>
    <n v="100"/>
    <n v="8"/>
    <x v="820"/>
    <s v="Shipped"/>
    <x v="2"/>
    <x v="0"/>
    <s v="Vintage Cars"/>
    <s v="S18_2795"/>
    <x v="17"/>
    <x v="3"/>
    <s v="Large"/>
  </r>
  <r>
    <n v="10149"/>
    <n v="23"/>
    <n v="100"/>
    <n v="5"/>
    <x v="821"/>
    <s v="Shipped"/>
    <x v="10"/>
    <x v="0"/>
    <s v="Vintage Cars"/>
    <s v="S18_2795"/>
    <x v="65"/>
    <x v="0"/>
    <s v="Medium"/>
  </r>
  <r>
    <n v="10162"/>
    <n v="48"/>
    <n v="100"/>
    <n v="3"/>
    <x v="822"/>
    <s v="Shipped"/>
    <x v="4"/>
    <x v="0"/>
    <s v="Vintage Cars"/>
    <s v="S18_2795"/>
    <x v="4"/>
    <x v="0"/>
    <s v="Large"/>
  </r>
  <r>
    <n v="10173"/>
    <n v="22"/>
    <n v="100"/>
    <n v="7"/>
    <x v="823"/>
    <s v="Shipped"/>
    <x v="5"/>
    <x v="0"/>
    <s v="Vintage Cars"/>
    <s v="S18_2795"/>
    <x v="69"/>
    <x v="12"/>
    <s v="Medium"/>
  </r>
  <r>
    <n v="10182"/>
    <n v="21"/>
    <n v="100"/>
    <n v="4"/>
    <x v="824"/>
    <s v="Shipped"/>
    <x v="5"/>
    <x v="0"/>
    <s v="Vintage Cars"/>
    <s v="S18_2795"/>
    <x v="33"/>
    <x v="0"/>
    <s v="Medium"/>
  </r>
  <r>
    <n v="10193"/>
    <n v="22"/>
    <n v="100"/>
    <n v="8"/>
    <x v="825"/>
    <s v="Shipped"/>
    <x v="5"/>
    <x v="0"/>
    <s v="Vintage Cars"/>
    <s v="S18_2795"/>
    <x v="70"/>
    <x v="3"/>
    <s v="Medium"/>
  </r>
  <r>
    <n v="10205"/>
    <n v="40"/>
    <n v="100"/>
    <n v="3"/>
    <x v="826"/>
    <s v="Shipped"/>
    <x v="6"/>
    <x v="0"/>
    <s v="Vintage Cars"/>
    <s v="S18_2795"/>
    <x v="20"/>
    <x v="7"/>
    <s v="Large"/>
  </r>
  <r>
    <n v="10214"/>
    <n v="50"/>
    <n v="100"/>
    <n v="1"/>
    <x v="827"/>
    <s v="Shipped"/>
    <x v="7"/>
    <x v="1"/>
    <s v="Vintage Cars"/>
    <s v="S18_2795"/>
    <x v="20"/>
    <x v="7"/>
    <s v="Large"/>
  </r>
  <r>
    <n v="10227"/>
    <n v="29"/>
    <n v="100"/>
    <n v="4"/>
    <x v="828"/>
    <s v="Shipped"/>
    <x v="11"/>
    <x v="1"/>
    <s v="Vintage Cars"/>
    <s v="S18_2795"/>
    <x v="25"/>
    <x v="1"/>
    <s v="Medium"/>
  </r>
  <r>
    <n v="10244"/>
    <n v="43"/>
    <n v="100"/>
    <n v="8"/>
    <x v="829"/>
    <s v="Shipped"/>
    <x v="8"/>
    <x v="1"/>
    <s v="Vintage Cars"/>
    <s v="S18_2795"/>
    <x v="20"/>
    <x v="7"/>
    <s v="Medium"/>
  </r>
  <r>
    <n v="10255"/>
    <n v="24"/>
    <n v="100"/>
    <n v="1"/>
    <x v="830"/>
    <s v="Shipped"/>
    <x v="9"/>
    <x v="1"/>
    <s v="Vintage Cars"/>
    <s v="S18_2795"/>
    <x v="66"/>
    <x v="1"/>
    <s v="Medium"/>
  </r>
  <r>
    <n v="10280"/>
    <n v="22"/>
    <n v="100"/>
    <n v="10"/>
    <x v="831"/>
    <s v="Shipped"/>
    <x v="3"/>
    <x v="1"/>
    <s v="Vintage Cars"/>
    <s v="S18_2795"/>
    <x v="30"/>
    <x v="12"/>
    <s v="Medium"/>
  </r>
  <r>
    <n v="10289"/>
    <n v="43"/>
    <n v="100"/>
    <n v="3"/>
    <x v="832"/>
    <s v="Shipped"/>
    <x v="10"/>
    <x v="1"/>
    <s v="Vintage Cars"/>
    <s v="S18_2795"/>
    <x v="7"/>
    <x v="2"/>
    <s v="Large"/>
  </r>
  <r>
    <n v="10304"/>
    <n v="20"/>
    <n v="100"/>
    <n v="14"/>
    <x v="833"/>
    <s v="Shipped"/>
    <x v="4"/>
    <x v="1"/>
    <s v="Vintage Cars"/>
    <s v="S18_2795"/>
    <x v="32"/>
    <x v="1"/>
    <s v="Medium"/>
  </r>
  <r>
    <n v="10312"/>
    <n v="25"/>
    <n v="100"/>
    <n v="11"/>
    <x v="834"/>
    <s v="Shipped"/>
    <x v="4"/>
    <x v="1"/>
    <s v="Vintage Cars"/>
    <s v="S18_2795"/>
    <x v="33"/>
    <x v="0"/>
    <s v="Medium"/>
  </r>
  <r>
    <n v="10322"/>
    <n v="36"/>
    <n v="100"/>
    <n v="2"/>
    <x v="835"/>
    <s v="Shipped"/>
    <x v="5"/>
    <x v="1"/>
    <s v="Vintage Cars"/>
    <s v="S18_2795"/>
    <x v="34"/>
    <x v="0"/>
    <s v="Medium"/>
  </r>
  <r>
    <n v="10332"/>
    <n v="24"/>
    <n v="52.67"/>
    <n v="1"/>
    <x v="836"/>
    <s v="Shipped"/>
    <x v="5"/>
    <x v="1"/>
    <s v="Vintage Cars"/>
    <s v="S18_2795"/>
    <x v="61"/>
    <x v="6"/>
    <s v="Small"/>
  </r>
  <r>
    <n v="10347"/>
    <n v="21"/>
    <n v="100"/>
    <n v="6"/>
    <x v="837"/>
    <s v="Shipped"/>
    <x v="5"/>
    <x v="1"/>
    <s v="Vintage Cars"/>
    <s v="S18_2795"/>
    <x v="8"/>
    <x v="3"/>
    <s v="Medium"/>
  </r>
  <r>
    <n v="10356"/>
    <n v="30"/>
    <n v="100"/>
    <n v="1"/>
    <x v="838"/>
    <s v="Shipped"/>
    <x v="6"/>
    <x v="1"/>
    <s v="Vintage Cars"/>
    <s v="S18_2795"/>
    <x v="2"/>
    <x v="1"/>
    <s v="Medium"/>
  </r>
  <r>
    <n v="10367"/>
    <n v="32"/>
    <n v="94.79"/>
    <n v="7"/>
    <x v="839"/>
    <s v="Resolved"/>
    <x v="7"/>
    <x v="2"/>
    <s v="Vintage Cars"/>
    <s v="S18_2795"/>
    <x v="3"/>
    <x v="0"/>
    <s v="Medium"/>
  </r>
  <r>
    <n v="10380"/>
    <n v="21"/>
    <n v="47.18"/>
    <n v="8"/>
    <x v="840"/>
    <s v="Shipped"/>
    <x v="0"/>
    <x v="2"/>
    <s v="Vintage Cars"/>
    <s v="S18_2795"/>
    <x v="20"/>
    <x v="7"/>
    <s v="Small"/>
  </r>
  <r>
    <n v="10390"/>
    <n v="26"/>
    <n v="78.11"/>
    <n v="7"/>
    <x v="841"/>
    <s v="Shipped"/>
    <x v="11"/>
    <x v="2"/>
    <s v="Vintage Cars"/>
    <s v="S18_2795"/>
    <x v="33"/>
    <x v="0"/>
    <s v="Small"/>
  </r>
  <r>
    <n v="10421"/>
    <n v="35"/>
    <n v="100"/>
    <n v="1"/>
    <x v="842"/>
    <s v="In Process"/>
    <x v="1"/>
    <x v="2"/>
    <s v="Vintage Cars"/>
    <s v="S18_2795"/>
    <x v="33"/>
    <x v="0"/>
    <s v="Medium"/>
  </r>
  <r>
    <n v="10109"/>
    <n v="26"/>
    <n v="100"/>
    <n v="1"/>
    <x v="843"/>
    <s v="Shipped"/>
    <x v="11"/>
    <x v="0"/>
    <s v="Classic Cars"/>
    <s v="S18_2870"/>
    <x v="24"/>
    <x v="0"/>
    <s v="Medium"/>
  </r>
  <r>
    <n v="10123"/>
    <n v="46"/>
    <n v="100"/>
    <n v="3"/>
    <x v="844"/>
    <s v="Shipped"/>
    <x v="1"/>
    <x v="0"/>
    <s v="Classic Cars"/>
    <s v="S18_2870"/>
    <x v="11"/>
    <x v="1"/>
    <s v="Medium"/>
  </r>
  <r>
    <n v="10137"/>
    <n v="37"/>
    <n v="100"/>
    <n v="3"/>
    <x v="845"/>
    <s v="Shipped"/>
    <x v="2"/>
    <x v="0"/>
    <s v="Classic Cars"/>
    <s v="S18_2870"/>
    <x v="1"/>
    <x v="1"/>
    <s v="Medium"/>
  </r>
  <r>
    <n v="10148"/>
    <n v="27"/>
    <n v="100"/>
    <n v="10"/>
    <x v="846"/>
    <s v="Shipped"/>
    <x v="10"/>
    <x v="0"/>
    <s v="Classic Cars"/>
    <s v="S18_2870"/>
    <x v="36"/>
    <x v="3"/>
    <s v="Medium"/>
  </r>
  <r>
    <n v="10161"/>
    <n v="23"/>
    <n v="100"/>
    <n v="9"/>
    <x v="847"/>
    <s v="Shipped"/>
    <x v="4"/>
    <x v="0"/>
    <s v="Classic Cars"/>
    <s v="S18_2870"/>
    <x v="62"/>
    <x v="13"/>
    <s v="Medium"/>
  </r>
  <r>
    <n v="10172"/>
    <n v="39"/>
    <n v="100"/>
    <n v="7"/>
    <x v="848"/>
    <s v="Shipped"/>
    <x v="5"/>
    <x v="0"/>
    <s v="Classic Cars"/>
    <s v="S18_2870"/>
    <x v="10"/>
    <x v="0"/>
    <s v="Medium"/>
  </r>
  <r>
    <n v="10181"/>
    <n v="27"/>
    <n v="100"/>
    <n v="3"/>
    <x v="849"/>
    <s v="Shipped"/>
    <x v="5"/>
    <x v="0"/>
    <s v="Classic Cars"/>
    <s v="S18_2870"/>
    <x v="7"/>
    <x v="2"/>
    <s v="Medium"/>
  </r>
  <r>
    <n v="10192"/>
    <n v="38"/>
    <n v="100"/>
    <n v="8"/>
    <x v="850"/>
    <s v="Shipped"/>
    <x v="5"/>
    <x v="0"/>
    <s v="Classic Cars"/>
    <s v="S18_2870"/>
    <x v="34"/>
    <x v="0"/>
    <s v="Medium"/>
  </r>
  <r>
    <n v="10204"/>
    <n v="27"/>
    <n v="100"/>
    <n v="14"/>
    <x v="851"/>
    <s v="Shipped"/>
    <x v="6"/>
    <x v="0"/>
    <s v="Classic Cars"/>
    <s v="S18_2870"/>
    <x v="0"/>
    <x v="0"/>
    <s v="Medium"/>
  </r>
  <r>
    <n v="10212"/>
    <n v="40"/>
    <n v="100"/>
    <n v="7"/>
    <x v="852"/>
    <s v="Shipped"/>
    <x v="7"/>
    <x v="1"/>
    <s v="Classic Cars"/>
    <s v="S18_2870"/>
    <x v="20"/>
    <x v="7"/>
    <s v="Medium"/>
  </r>
  <r>
    <n v="10226"/>
    <n v="24"/>
    <n v="100"/>
    <n v="5"/>
    <x v="853"/>
    <s v="Shipped"/>
    <x v="0"/>
    <x v="1"/>
    <s v="Classic Cars"/>
    <s v="S18_2870"/>
    <x v="45"/>
    <x v="0"/>
    <s v="Medium"/>
  </r>
  <r>
    <n v="10241"/>
    <n v="44"/>
    <n v="100"/>
    <n v="12"/>
    <x v="854"/>
    <s v="Shipped"/>
    <x v="8"/>
    <x v="1"/>
    <s v="Classic Cars"/>
    <s v="S18_2870"/>
    <x v="66"/>
    <x v="1"/>
    <s v="Medium"/>
  </r>
  <r>
    <n v="10253"/>
    <n v="37"/>
    <n v="100"/>
    <n v="2"/>
    <x v="855"/>
    <s v="Cancelled"/>
    <x v="9"/>
    <x v="1"/>
    <s v="Classic Cars"/>
    <s v="S18_2870"/>
    <x v="19"/>
    <x v="6"/>
    <s v="Medium"/>
  </r>
  <r>
    <n v="10266"/>
    <n v="20"/>
    <n v="100"/>
    <n v="3"/>
    <x v="856"/>
    <s v="Shipped"/>
    <x v="2"/>
    <x v="1"/>
    <s v="Classic Cars"/>
    <s v="S18_2870"/>
    <x v="57"/>
    <x v="12"/>
    <s v="Small"/>
  </r>
  <r>
    <n v="10278"/>
    <n v="39"/>
    <n v="100"/>
    <n v="3"/>
    <x v="857"/>
    <s v="Shipped"/>
    <x v="3"/>
    <x v="1"/>
    <s v="Classic Cars"/>
    <s v="S18_2870"/>
    <x v="67"/>
    <x v="0"/>
    <s v="Medium"/>
  </r>
  <r>
    <n v="10287"/>
    <n v="44"/>
    <n v="100"/>
    <n v="1"/>
    <x v="858"/>
    <s v="Shipped"/>
    <x v="3"/>
    <x v="1"/>
    <s v="Classic Cars"/>
    <s v="S18_2870"/>
    <x v="56"/>
    <x v="17"/>
    <s v="Medium"/>
  </r>
  <r>
    <n v="10301"/>
    <n v="22"/>
    <n v="100"/>
    <n v="5"/>
    <x v="859"/>
    <s v="Shipped"/>
    <x v="4"/>
    <x v="0"/>
    <s v="Classic Cars"/>
    <s v="S18_2870"/>
    <x v="68"/>
    <x v="2"/>
    <s v="Medium"/>
  </r>
  <r>
    <n v="10311"/>
    <n v="43"/>
    <n v="100"/>
    <n v="10"/>
    <x v="860"/>
    <s v="Shipped"/>
    <x v="4"/>
    <x v="1"/>
    <s v="Classic Cars"/>
    <s v="S18_2870"/>
    <x v="20"/>
    <x v="7"/>
    <s v="Medium"/>
  </r>
  <r>
    <n v="10321"/>
    <n v="27"/>
    <n v="100"/>
    <n v="7"/>
    <x v="861"/>
    <s v="Shipped"/>
    <x v="5"/>
    <x v="1"/>
    <s v="Classic Cars"/>
    <s v="S18_2870"/>
    <x v="18"/>
    <x v="0"/>
    <s v="Small"/>
  </r>
  <r>
    <n v="10331"/>
    <n v="26"/>
    <n v="64.900000000000006"/>
    <n v="10"/>
    <x v="862"/>
    <s v="Shipped"/>
    <x v="5"/>
    <x v="1"/>
    <s v="Classic Cars"/>
    <s v="S18_2870"/>
    <x v="24"/>
    <x v="0"/>
    <s v="Small"/>
  </r>
  <r>
    <n v="10343"/>
    <n v="25"/>
    <n v="52.32"/>
    <n v="3"/>
    <x v="863"/>
    <s v="Shipped"/>
    <x v="5"/>
    <x v="1"/>
    <s v="Classic Cars"/>
    <s v="S18_2870"/>
    <x v="1"/>
    <x v="1"/>
    <s v="Small"/>
  </r>
  <r>
    <n v="10366"/>
    <n v="49"/>
    <n v="100"/>
    <n v="2"/>
    <x v="864"/>
    <s v="Shipped"/>
    <x v="7"/>
    <x v="2"/>
    <s v="Classic Cars"/>
    <s v="S18_2870"/>
    <x v="72"/>
    <x v="14"/>
    <s v="Medium"/>
  </r>
  <r>
    <n v="10379"/>
    <n v="29"/>
    <n v="100"/>
    <n v="5"/>
    <x v="865"/>
    <s v="Shipped"/>
    <x v="0"/>
    <x v="2"/>
    <s v="Classic Cars"/>
    <s v="S18_2870"/>
    <x v="20"/>
    <x v="7"/>
    <s v="Medium"/>
  </r>
  <r>
    <n v="10407"/>
    <n v="41"/>
    <n v="100"/>
    <n v="12"/>
    <x v="866"/>
    <s v="On Hold"/>
    <x v="8"/>
    <x v="2"/>
    <s v="Classic Cars"/>
    <s v="S18_2870"/>
    <x v="51"/>
    <x v="0"/>
    <s v="Medium"/>
  </r>
  <r>
    <n v="10419"/>
    <n v="55"/>
    <n v="100"/>
    <n v="2"/>
    <x v="867"/>
    <s v="Shipped"/>
    <x v="1"/>
    <x v="2"/>
    <s v="Classic Cars"/>
    <s v="S18_2870"/>
    <x v="16"/>
    <x v="5"/>
    <s v="Large"/>
  </r>
  <r>
    <n v="10103"/>
    <n v="27"/>
    <n v="83.07"/>
    <n v="12"/>
    <x v="868"/>
    <s v="Shipped"/>
    <x v="7"/>
    <x v="0"/>
    <s v="Vintage Cars"/>
    <s v="S18_2949"/>
    <x v="14"/>
    <x v="2"/>
    <s v="Small"/>
  </r>
  <r>
    <n v="10112"/>
    <n v="23"/>
    <n v="100"/>
    <n v="2"/>
    <x v="869"/>
    <s v="Shipped"/>
    <x v="11"/>
    <x v="0"/>
    <s v="Vintage Cars"/>
    <s v="S18_2949"/>
    <x v="21"/>
    <x v="8"/>
    <s v="Small"/>
  </r>
  <r>
    <n v="10126"/>
    <n v="31"/>
    <n v="90.17"/>
    <n v="12"/>
    <x v="870"/>
    <s v="Shipped"/>
    <x v="1"/>
    <x v="0"/>
    <s v="Vintage Cars"/>
    <s v="S18_2949"/>
    <x v="20"/>
    <x v="7"/>
    <s v="Small"/>
  </r>
  <r>
    <n v="10139"/>
    <n v="46"/>
    <n v="100"/>
    <n v="1"/>
    <x v="871"/>
    <s v="Shipped"/>
    <x v="2"/>
    <x v="0"/>
    <s v="Vintage Cars"/>
    <s v="S18_2949"/>
    <x v="17"/>
    <x v="3"/>
    <s v="Medium"/>
  </r>
  <r>
    <n v="10150"/>
    <n v="47"/>
    <n v="91.18"/>
    <n v="9"/>
    <x v="872"/>
    <s v="Shipped"/>
    <x v="10"/>
    <x v="0"/>
    <s v="Vintage Cars"/>
    <s v="S18_2949"/>
    <x v="22"/>
    <x v="9"/>
    <s v="Medium"/>
  </r>
  <r>
    <n v="10163"/>
    <n v="31"/>
    <n v="100"/>
    <n v="2"/>
    <x v="873"/>
    <s v="Shipped"/>
    <x v="4"/>
    <x v="0"/>
    <s v="Vintage Cars"/>
    <s v="S18_2949"/>
    <x v="0"/>
    <x v="0"/>
    <s v="Medium"/>
  </r>
  <r>
    <n v="10174"/>
    <n v="46"/>
    <n v="100"/>
    <n v="5"/>
    <x v="874"/>
    <s v="Shipped"/>
    <x v="5"/>
    <x v="0"/>
    <s v="Vintage Cars"/>
    <s v="S18_2949"/>
    <x v="23"/>
    <x v="3"/>
    <s v="Medium"/>
  </r>
  <r>
    <n v="10183"/>
    <n v="37"/>
    <n v="89.15"/>
    <n v="9"/>
    <x v="875"/>
    <s v="Shipped"/>
    <x v="5"/>
    <x v="0"/>
    <s v="Vintage Cars"/>
    <s v="S18_2949"/>
    <x v="24"/>
    <x v="0"/>
    <s v="Medium"/>
  </r>
  <r>
    <n v="10193"/>
    <n v="28"/>
    <n v="93.21"/>
    <n v="1"/>
    <x v="876"/>
    <s v="Shipped"/>
    <x v="5"/>
    <x v="0"/>
    <s v="Vintage Cars"/>
    <s v="S18_2949"/>
    <x v="70"/>
    <x v="3"/>
    <s v="Small"/>
  </r>
  <r>
    <n v="10206"/>
    <n v="37"/>
    <n v="90.17"/>
    <n v="7"/>
    <x v="877"/>
    <s v="Shipped"/>
    <x v="6"/>
    <x v="0"/>
    <s v="Vintage Cars"/>
    <s v="S18_2949"/>
    <x v="26"/>
    <x v="10"/>
    <s v="Medium"/>
  </r>
  <r>
    <n v="10215"/>
    <n v="49"/>
    <n v="100"/>
    <n v="4"/>
    <x v="878"/>
    <s v="Shipped"/>
    <x v="7"/>
    <x v="1"/>
    <s v="Vintage Cars"/>
    <s v="S18_2949"/>
    <x v="27"/>
    <x v="0"/>
    <s v="Medium"/>
  </r>
  <r>
    <n v="10228"/>
    <n v="24"/>
    <n v="100"/>
    <n v="3"/>
    <x v="879"/>
    <s v="Shipped"/>
    <x v="11"/>
    <x v="1"/>
    <s v="Vintage Cars"/>
    <s v="S18_2949"/>
    <x v="12"/>
    <x v="0"/>
    <s v="Small"/>
  </r>
  <r>
    <n v="10244"/>
    <n v="30"/>
    <n v="100"/>
    <n v="1"/>
    <x v="880"/>
    <s v="Shipped"/>
    <x v="8"/>
    <x v="1"/>
    <s v="Vintage Cars"/>
    <s v="S18_2949"/>
    <x v="20"/>
    <x v="7"/>
    <s v="Medium"/>
  </r>
  <r>
    <n v="10257"/>
    <n v="50"/>
    <n v="88.14"/>
    <n v="1"/>
    <x v="881"/>
    <s v="Shipped"/>
    <x v="9"/>
    <x v="1"/>
    <s v="Vintage Cars"/>
    <s v="S18_2949"/>
    <x v="51"/>
    <x v="0"/>
    <s v="Medium"/>
  </r>
  <r>
    <n v="10270"/>
    <n v="31"/>
    <n v="96.24"/>
    <n v="10"/>
    <x v="882"/>
    <s v="Shipped"/>
    <x v="2"/>
    <x v="1"/>
    <s v="Vintage Cars"/>
    <s v="S18_2949"/>
    <x v="17"/>
    <x v="3"/>
    <s v="Small"/>
  </r>
  <r>
    <n v="10280"/>
    <n v="46"/>
    <n v="100"/>
    <n v="3"/>
    <x v="883"/>
    <s v="Shipped"/>
    <x v="3"/>
    <x v="1"/>
    <s v="Vintage Cars"/>
    <s v="S18_2949"/>
    <x v="30"/>
    <x v="12"/>
    <s v="Medium"/>
  </r>
  <r>
    <n v="10291"/>
    <n v="47"/>
    <n v="100"/>
    <n v="12"/>
    <x v="884"/>
    <s v="Shipped"/>
    <x v="10"/>
    <x v="1"/>
    <s v="Vintage Cars"/>
    <s v="S18_2949"/>
    <x v="31"/>
    <x v="8"/>
    <s v="Medium"/>
  </r>
  <r>
    <n v="10304"/>
    <n v="46"/>
    <n v="100"/>
    <n v="7"/>
    <x v="885"/>
    <s v="Shipped"/>
    <x v="4"/>
    <x v="1"/>
    <s v="Vintage Cars"/>
    <s v="S18_2949"/>
    <x v="32"/>
    <x v="1"/>
    <s v="Medium"/>
  </r>
  <r>
    <n v="10312"/>
    <n v="37"/>
    <n v="100"/>
    <n v="4"/>
    <x v="886"/>
    <s v="Shipped"/>
    <x v="4"/>
    <x v="1"/>
    <s v="Vintage Cars"/>
    <s v="S18_2949"/>
    <x v="33"/>
    <x v="0"/>
    <s v="Medium"/>
  </r>
  <r>
    <n v="10322"/>
    <n v="33"/>
    <n v="100"/>
    <n v="12"/>
    <x v="887"/>
    <s v="Shipped"/>
    <x v="5"/>
    <x v="1"/>
    <s v="Vintage Cars"/>
    <s v="S18_2949"/>
    <x v="34"/>
    <x v="0"/>
    <s v="Medium"/>
  </r>
  <r>
    <n v="10333"/>
    <n v="31"/>
    <n v="90.17"/>
    <n v="5"/>
    <x v="870"/>
    <s v="Shipped"/>
    <x v="5"/>
    <x v="1"/>
    <s v="Vintage Cars"/>
    <s v="S18_2949"/>
    <x v="4"/>
    <x v="0"/>
    <s v="Small"/>
  </r>
  <r>
    <n v="10347"/>
    <n v="48"/>
    <n v="100"/>
    <n v="9"/>
    <x v="888"/>
    <s v="Shipped"/>
    <x v="5"/>
    <x v="1"/>
    <s v="Vintage Cars"/>
    <s v="S18_2949"/>
    <x v="8"/>
    <x v="3"/>
    <s v="Medium"/>
  </r>
  <r>
    <n v="10357"/>
    <n v="41"/>
    <n v="87.13"/>
    <n v="6"/>
    <x v="889"/>
    <s v="Shipped"/>
    <x v="6"/>
    <x v="1"/>
    <s v="Vintage Cars"/>
    <s v="S18_2949"/>
    <x v="33"/>
    <x v="0"/>
    <s v="Medium"/>
  </r>
  <r>
    <n v="10369"/>
    <n v="42"/>
    <n v="100"/>
    <n v="1"/>
    <x v="890"/>
    <s v="Shipped"/>
    <x v="7"/>
    <x v="2"/>
    <s v="Vintage Cars"/>
    <s v="S18_2949"/>
    <x v="35"/>
    <x v="0"/>
    <s v="Medium"/>
  </r>
  <r>
    <n v="10381"/>
    <n v="41"/>
    <n v="100"/>
    <n v="8"/>
    <x v="891"/>
    <s v="Shipped"/>
    <x v="0"/>
    <x v="2"/>
    <s v="Vintage Cars"/>
    <s v="S18_2949"/>
    <x v="4"/>
    <x v="0"/>
    <s v="Medium"/>
  </r>
  <r>
    <n v="10391"/>
    <n v="32"/>
    <n v="45.25"/>
    <n v="6"/>
    <x v="892"/>
    <s v="Shipped"/>
    <x v="11"/>
    <x v="2"/>
    <s v="Vintage Cars"/>
    <s v="S18_2949"/>
    <x v="36"/>
    <x v="3"/>
    <s v="Small"/>
  </r>
  <r>
    <n v="10423"/>
    <n v="10"/>
    <n v="88.14"/>
    <n v="1"/>
    <x v="893"/>
    <s v="In Process"/>
    <x v="1"/>
    <x v="2"/>
    <s v="Vintage Cars"/>
    <s v="S18_2949"/>
    <x v="46"/>
    <x v="14"/>
    <s v="Small"/>
  </r>
  <r>
    <n v="10103"/>
    <n v="35"/>
    <n v="57.46"/>
    <n v="14"/>
    <x v="894"/>
    <s v="Shipped"/>
    <x v="7"/>
    <x v="0"/>
    <s v="Vintage Cars"/>
    <s v="S18_2957"/>
    <x v="14"/>
    <x v="2"/>
    <s v="Small"/>
  </r>
  <r>
    <n v="10111"/>
    <n v="28"/>
    <n v="64.33"/>
    <n v="2"/>
    <x v="895"/>
    <s v="Shipped"/>
    <x v="11"/>
    <x v="0"/>
    <s v="Vintage Cars"/>
    <s v="S18_2957"/>
    <x v="4"/>
    <x v="0"/>
    <s v="Small"/>
  </r>
  <r>
    <n v="10126"/>
    <n v="46"/>
    <n v="73.7"/>
    <n v="14"/>
    <x v="896"/>
    <s v="Shipped"/>
    <x v="1"/>
    <x v="0"/>
    <s v="Vintage Cars"/>
    <s v="S18_2957"/>
    <x v="20"/>
    <x v="7"/>
    <s v="Medium"/>
  </r>
  <r>
    <n v="10139"/>
    <n v="20"/>
    <n v="71.2"/>
    <n v="3"/>
    <x v="897"/>
    <s v="Shipped"/>
    <x v="2"/>
    <x v="0"/>
    <s v="Vintage Cars"/>
    <s v="S18_2957"/>
    <x v="17"/>
    <x v="3"/>
    <s v="Small"/>
  </r>
  <r>
    <n v="10150"/>
    <n v="30"/>
    <n v="49.97"/>
    <n v="11"/>
    <x v="898"/>
    <s v="Shipped"/>
    <x v="10"/>
    <x v="0"/>
    <s v="Vintage Cars"/>
    <s v="S18_2957"/>
    <x v="22"/>
    <x v="9"/>
    <s v="Small"/>
  </r>
  <r>
    <n v="10163"/>
    <n v="48"/>
    <n v="69.959999999999994"/>
    <n v="4"/>
    <x v="899"/>
    <s v="Shipped"/>
    <x v="4"/>
    <x v="0"/>
    <s v="Vintage Cars"/>
    <s v="S18_2957"/>
    <x v="0"/>
    <x v="0"/>
    <s v="Medium"/>
  </r>
  <r>
    <n v="10173"/>
    <n v="28"/>
    <n v="53.72"/>
    <n v="2"/>
    <x v="900"/>
    <s v="Shipped"/>
    <x v="5"/>
    <x v="0"/>
    <s v="Vintage Cars"/>
    <s v="S18_2957"/>
    <x v="69"/>
    <x v="12"/>
    <s v="Small"/>
  </r>
  <r>
    <n v="10183"/>
    <n v="39"/>
    <n v="68.08"/>
    <n v="11"/>
    <x v="901"/>
    <s v="Shipped"/>
    <x v="5"/>
    <x v="0"/>
    <s v="Vintage Cars"/>
    <s v="S18_2957"/>
    <x v="24"/>
    <x v="0"/>
    <s v="Small"/>
  </r>
  <r>
    <n v="10193"/>
    <n v="24"/>
    <n v="51.84"/>
    <n v="3"/>
    <x v="902"/>
    <s v="Shipped"/>
    <x v="5"/>
    <x v="0"/>
    <s v="Vintage Cars"/>
    <s v="S18_2957"/>
    <x v="70"/>
    <x v="3"/>
    <s v="Small"/>
  </r>
  <r>
    <n v="10206"/>
    <n v="28"/>
    <n v="67.459999999999994"/>
    <n v="9"/>
    <x v="903"/>
    <s v="Shipped"/>
    <x v="6"/>
    <x v="0"/>
    <s v="Vintage Cars"/>
    <s v="S18_2957"/>
    <x v="26"/>
    <x v="10"/>
    <s v="Small"/>
  </r>
  <r>
    <n v="10215"/>
    <n v="31"/>
    <n v="58.71"/>
    <n v="6"/>
    <x v="904"/>
    <s v="Shipped"/>
    <x v="7"/>
    <x v="1"/>
    <s v="Vintage Cars"/>
    <s v="S18_2957"/>
    <x v="27"/>
    <x v="0"/>
    <s v="Small"/>
  </r>
  <r>
    <n v="10228"/>
    <n v="45"/>
    <n v="63.71"/>
    <n v="5"/>
    <x v="905"/>
    <s v="Shipped"/>
    <x v="11"/>
    <x v="1"/>
    <s v="Vintage Cars"/>
    <s v="S18_2957"/>
    <x v="12"/>
    <x v="0"/>
    <s v="Small"/>
  </r>
  <r>
    <n v="10244"/>
    <n v="24"/>
    <n v="58.09"/>
    <n v="3"/>
    <x v="906"/>
    <s v="Shipped"/>
    <x v="8"/>
    <x v="1"/>
    <s v="Vintage Cars"/>
    <s v="S18_2957"/>
    <x v="20"/>
    <x v="7"/>
    <s v="Small"/>
  </r>
  <r>
    <n v="10257"/>
    <n v="49"/>
    <n v="53.72"/>
    <n v="3"/>
    <x v="907"/>
    <s v="Shipped"/>
    <x v="9"/>
    <x v="1"/>
    <s v="Vintage Cars"/>
    <s v="S18_2957"/>
    <x v="51"/>
    <x v="0"/>
    <s v="Small"/>
  </r>
  <r>
    <n v="10269"/>
    <n v="32"/>
    <n v="63.08"/>
    <n v="1"/>
    <x v="908"/>
    <s v="Shipped"/>
    <x v="2"/>
    <x v="1"/>
    <s v="Vintage Cars"/>
    <s v="S18_2957"/>
    <x v="16"/>
    <x v="5"/>
    <s v="Small"/>
  </r>
  <r>
    <n v="10280"/>
    <n v="43"/>
    <n v="68.709999999999994"/>
    <n v="5"/>
    <x v="909"/>
    <s v="Shipped"/>
    <x v="3"/>
    <x v="1"/>
    <s v="Vintage Cars"/>
    <s v="S18_2957"/>
    <x v="30"/>
    <x v="12"/>
    <s v="Small"/>
  </r>
  <r>
    <n v="10291"/>
    <n v="37"/>
    <n v="50.59"/>
    <n v="14"/>
    <x v="910"/>
    <s v="Shipped"/>
    <x v="10"/>
    <x v="1"/>
    <s v="Vintage Cars"/>
    <s v="S18_2957"/>
    <x v="31"/>
    <x v="8"/>
    <s v="Small"/>
  </r>
  <r>
    <n v="10304"/>
    <n v="24"/>
    <n v="64.959999999999994"/>
    <n v="9"/>
    <x v="911"/>
    <s v="Shipped"/>
    <x v="4"/>
    <x v="1"/>
    <s v="Vintage Cars"/>
    <s v="S18_2957"/>
    <x v="32"/>
    <x v="1"/>
    <s v="Small"/>
  </r>
  <r>
    <n v="10312"/>
    <n v="35"/>
    <n v="53.72"/>
    <n v="6"/>
    <x v="912"/>
    <s v="Shipped"/>
    <x v="4"/>
    <x v="1"/>
    <s v="Vintage Cars"/>
    <s v="S18_2957"/>
    <x v="33"/>
    <x v="0"/>
    <s v="Small"/>
  </r>
  <r>
    <n v="10322"/>
    <n v="41"/>
    <n v="29.87"/>
    <n v="13"/>
    <x v="913"/>
    <s v="Shipped"/>
    <x v="5"/>
    <x v="1"/>
    <s v="Vintage Cars"/>
    <s v="S18_2957"/>
    <x v="34"/>
    <x v="0"/>
    <s v="Small"/>
  </r>
  <r>
    <n v="10332"/>
    <n v="26"/>
    <n v="100"/>
    <n v="17"/>
    <x v="914"/>
    <s v="Shipped"/>
    <x v="5"/>
    <x v="1"/>
    <s v="Vintage Cars"/>
    <s v="S18_2957"/>
    <x v="61"/>
    <x v="6"/>
    <s v="Small"/>
  </r>
  <r>
    <n v="10347"/>
    <n v="34"/>
    <n v="64.959999999999994"/>
    <n v="10"/>
    <x v="915"/>
    <s v="Shipped"/>
    <x v="5"/>
    <x v="1"/>
    <s v="Vintage Cars"/>
    <s v="S18_2957"/>
    <x v="8"/>
    <x v="3"/>
    <s v="Small"/>
  </r>
  <r>
    <n v="10357"/>
    <n v="49"/>
    <n v="70.58"/>
    <n v="5"/>
    <x v="916"/>
    <s v="Shipped"/>
    <x v="6"/>
    <x v="1"/>
    <s v="Vintage Cars"/>
    <s v="S18_2957"/>
    <x v="33"/>
    <x v="0"/>
    <s v="Medium"/>
  </r>
  <r>
    <n v="10369"/>
    <n v="28"/>
    <n v="44.21"/>
    <n v="6"/>
    <x v="917"/>
    <s v="Shipped"/>
    <x v="7"/>
    <x v="2"/>
    <s v="Vintage Cars"/>
    <s v="S18_2957"/>
    <x v="35"/>
    <x v="0"/>
    <s v="Small"/>
  </r>
  <r>
    <n v="10381"/>
    <n v="40"/>
    <n v="68.08"/>
    <n v="4"/>
    <x v="918"/>
    <s v="Shipped"/>
    <x v="0"/>
    <x v="2"/>
    <s v="Vintage Cars"/>
    <s v="S18_2957"/>
    <x v="4"/>
    <x v="0"/>
    <s v="Small"/>
  </r>
  <r>
    <n v="10392"/>
    <n v="37"/>
    <n v="59.96"/>
    <n v="3"/>
    <x v="919"/>
    <s v="Shipped"/>
    <x v="11"/>
    <x v="2"/>
    <s v="Vintage Cars"/>
    <s v="S18_2957"/>
    <x v="52"/>
    <x v="5"/>
    <s v="Small"/>
  </r>
  <r>
    <n v="10423"/>
    <n v="31"/>
    <n v="53.72"/>
    <n v="3"/>
    <x v="920"/>
    <s v="In Process"/>
    <x v="1"/>
    <x v="2"/>
    <s v="Vintage Cars"/>
    <s v="S18_2957"/>
    <x v="46"/>
    <x v="14"/>
    <s v="Small"/>
  </r>
  <r>
    <n v="10106"/>
    <n v="41"/>
    <n v="83.44"/>
    <n v="18"/>
    <x v="921"/>
    <s v="Shipped"/>
    <x v="0"/>
    <x v="0"/>
    <s v="Ships"/>
    <s v="S18_3029"/>
    <x v="69"/>
    <x v="12"/>
    <s v="Medium"/>
  </r>
  <r>
    <n v="10119"/>
    <n v="21"/>
    <n v="89.46"/>
    <n v="9"/>
    <x v="922"/>
    <s v="Shipped"/>
    <x v="8"/>
    <x v="0"/>
    <s v="Ships"/>
    <s v="S18_3029"/>
    <x v="16"/>
    <x v="5"/>
    <s v="Small"/>
  </r>
  <r>
    <n v="10130"/>
    <n v="40"/>
    <n v="96.34"/>
    <n v="2"/>
    <x v="923"/>
    <s v="Shipped"/>
    <x v="9"/>
    <x v="0"/>
    <s v="Ships"/>
    <s v="S18_3029"/>
    <x v="35"/>
    <x v="0"/>
    <s v="Medium"/>
  </r>
  <r>
    <n v="10143"/>
    <n v="46"/>
    <n v="74.84"/>
    <n v="13"/>
    <x v="924"/>
    <s v="Shipped"/>
    <x v="3"/>
    <x v="0"/>
    <s v="Ships"/>
    <s v="S18_3029"/>
    <x v="18"/>
    <x v="0"/>
    <s v="Medium"/>
  </r>
  <r>
    <n v="10155"/>
    <n v="44"/>
    <n v="79.14"/>
    <n v="11"/>
    <x v="925"/>
    <s v="Shipped"/>
    <x v="4"/>
    <x v="0"/>
    <s v="Ships"/>
    <s v="S18_3029"/>
    <x v="13"/>
    <x v="4"/>
    <s v="Medium"/>
  </r>
  <r>
    <n v="10167"/>
    <n v="46"/>
    <n v="73.12"/>
    <n v="7"/>
    <x v="926"/>
    <s v="Cancelled"/>
    <x v="4"/>
    <x v="0"/>
    <s v="Ships"/>
    <s v="S18_3029"/>
    <x v="31"/>
    <x v="8"/>
    <s v="Medium"/>
  </r>
  <r>
    <n v="10178"/>
    <n v="41"/>
    <n v="81.72"/>
    <n v="10"/>
    <x v="927"/>
    <s v="Shipped"/>
    <x v="5"/>
    <x v="0"/>
    <s v="Ships"/>
    <s v="S18_3029"/>
    <x v="42"/>
    <x v="1"/>
    <s v="Medium"/>
  </r>
  <r>
    <n v="10186"/>
    <n v="32"/>
    <n v="89.46"/>
    <n v="7"/>
    <x v="928"/>
    <s v="Shipped"/>
    <x v="5"/>
    <x v="0"/>
    <s v="Ships"/>
    <s v="S18_3029"/>
    <x v="41"/>
    <x v="6"/>
    <s v="Small"/>
  </r>
  <r>
    <n v="10197"/>
    <n v="46"/>
    <n v="87.74"/>
    <n v="4"/>
    <x v="929"/>
    <s v="Shipped"/>
    <x v="5"/>
    <x v="0"/>
    <s v="Ships"/>
    <s v="S18_3029"/>
    <x v="43"/>
    <x v="7"/>
    <s v="Medium"/>
  </r>
  <r>
    <n v="10209"/>
    <n v="28"/>
    <n v="100"/>
    <n v="6"/>
    <x v="930"/>
    <s v="Shipped"/>
    <x v="7"/>
    <x v="1"/>
    <s v="Ships"/>
    <s v="S18_3029"/>
    <x v="44"/>
    <x v="0"/>
    <s v="Small"/>
  </r>
  <r>
    <n v="10222"/>
    <n v="49"/>
    <n v="94.62"/>
    <n v="10"/>
    <x v="931"/>
    <s v="Shipped"/>
    <x v="0"/>
    <x v="1"/>
    <s v="Ships"/>
    <s v="S18_3029"/>
    <x v="45"/>
    <x v="0"/>
    <s v="Medium"/>
  </r>
  <r>
    <n v="10248"/>
    <n v="21"/>
    <n v="73.98"/>
    <n v="1"/>
    <x v="932"/>
    <s v="Cancelled"/>
    <x v="1"/>
    <x v="1"/>
    <s v="Ships"/>
    <s v="S18_3029"/>
    <x v="0"/>
    <x v="0"/>
    <s v="Small"/>
  </r>
  <r>
    <n v="10262"/>
    <n v="32"/>
    <n v="84.3"/>
    <n v="15"/>
    <x v="933"/>
    <s v="Cancelled"/>
    <x v="9"/>
    <x v="1"/>
    <s v="Ships"/>
    <s v="S18_3029"/>
    <x v="20"/>
    <x v="7"/>
    <s v="Small"/>
  </r>
  <r>
    <n v="10273"/>
    <n v="34"/>
    <n v="98.06"/>
    <n v="2"/>
    <x v="934"/>
    <s v="Shipped"/>
    <x v="2"/>
    <x v="1"/>
    <s v="Ships"/>
    <s v="S18_3029"/>
    <x v="46"/>
    <x v="14"/>
    <s v="Medium"/>
  </r>
  <r>
    <n v="10283"/>
    <n v="21"/>
    <n v="98.06"/>
    <n v="4"/>
    <x v="935"/>
    <s v="Shipped"/>
    <x v="3"/>
    <x v="1"/>
    <s v="Ships"/>
    <s v="S18_3029"/>
    <x v="47"/>
    <x v="10"/>
    <s v="Small"/>
  </r>
  <r>
    <n v="10296"/>
    <n v="21"/>
    <n v="96.34"/>
    <n v="13"/>
    <x v="936"/>
    <s v="Shipped"/>
    <x v="10"/>
    <x v="1"/>
    <s v="Ships"/>
    <s v="S18_3029"/>
    <x v="71"/>
    <x v="16"/>
    <s v="Small"/>
  </r>
  <r>
    <n v="10307"/>
    <n v="31"/>
    <n v="83.44"/>
    <n v="7"/>
    <x v="937"/>
    <s v="Shipped"/>
    <x v="4"/>
    <x v="1"/>
    <s v="Ships"/>
    <s v="S18_3029"/>
    <x v="24"/>
    <x v="0"/>
    <s v="Small"/>
  </r>
  <r>
    <n v="10316"/>
    <n v="21"/>
    <n v="94.62"/>
    <n v="15"/>
    <x v="938"/>
    <s v="Shipped"/>
    <x v="5"/>
    <x v="1"/>
    <s v="Ships"/>
    <s v="S18_3029"/>
    <x v="49"/>
    <x v="6"/>
    <s v="Small"/>
  </r>
  <r>
    <n v="10327"/>
    <n v="25"/>
    <n v="45.86"/>
    <n v="5"/>
    <x v="939"/>
    <s v="Resolved"/>
    <x v="5"/>
    <x v="1"/>
    <s v="Ships"/>
    <s v="S18_3029"/>
    <x v="40"/>
    <x v="13"/>
    <s v="Small"/>
  </r>
  <r>
    <n v="10338"/>
    <n v="28"/>
    <n v="82.58"/>
    <n v="3"/>
    <x v="940"/>
    <s v="Shipped"/>
    <x v="5"/>
    <x v="1"/>
    <s v="Ships"/>
    <s v="S18_3029"/>
    <x v="72"/>
    <x v="14"/>
    <s v="Small"/>
  </r>
  <r>
    <n v="10350"/>
    <n v="43"/>
    <n v="64.97"/>
    <n v="6"/>
    <x v="941"/>
    <s v="Shipped"/>
    <x v="6"/>
    <x v="1"/>
    <s v="Ships"/>
    <s v="S18_3029"/>
    <x v="20"/>
    <x v="7"/>
    <s v="Small"/>
  </r>
  <r>
    <n v="10373"/>
    <n v="22"/>
    <n v="86.74"/>
    <n v="5"/>
    <x v="942"/>
    <s v="Shipped"/>
    <x v="7"/>
    <x v="2"/>
    <s v="Ships"/>
    <s v="S18_3029"/>
    <x v="50"/>
    <x v="4"/>
    <s v="Small"/>
  </r>
  <r>
    <n v="10386"/>
    <n v="37"/>
    <n v="93.01"/>
    <n v="5"/>
    <x v="943"/>
    <s v="Resolved"/>
    <x v="11"/>
    <x v="2"/>
    <s v="Ships"/>
    <s v="S18_3029"/>
    <x v="20"/>
    <x v="7"/>
    <s v="Medium"/>
  </r>
  <r>
    <n v="10398"/>
    <n v="28"/>
    <n v="72.260000000000005"/>
    <n v="18"/>
    <x v="944"/>
    <s v="Shipped"/>
    <x v="11"/>
    <x v="2"/>
    <s v="Ships"/>
    <s v="S18_3029"/>
    <x v="1"/>
    <x v="1"/>
    <s v="Small"/>
  </r>
  <r>
    <n v="10400"/>
    <n v="30"/>
    <n v="74.84"/>
    <n v="7"/>
    <x v="945"/>
    <s v="Shipped"/>
    <x v="8"/>
    <x v="2"/>
    <s v="Ships"/>
    <s v="S18_3029"/>
    <x v="51"/>
    <x v="0"/>
    <s v="Small"/>
  </r>
  <r>
    <n v="10414"/>
    <n v="44"/>
    <n v="73.98"/>
    <n v="1"/>
    <x v="946"/>
    <s v="On Hold"/>
    <x v="1"/>
    <x v="2"/>
    <s v="Ships"/>
    <s v="S18_3029"/>
    <x v="48"/>
    <x v="0"/>
    <s v="Medium"/>
  </r>
  <r>
    <n v="10103"/>
    <n v="25"/>
    <n v="100"/>
    <n v="13"/>
    <x v="947"/>
    <s v="Shipped"/>
    <x v="7"/>
    <x v="0"/>
    <s v="Vintage Cars"/>
    <s v="S18_3136"/>
    <x v="14"/>
    <x v="2"/>
    <s v="Small"/>
  </r>
  <r>
    <n v="10111"/>
    <n v="43"/>
    <n v="100"/>
    <n v="1"/>
    <x v="948"/>
    <s v="Shipped"/>
    <x v="11"/>
    <x v="0"/>
    <s v="Vintage Cars"/>
    <s v="S18_3136"/>
    <x v="4"/>
    <x v="0"/>
    <s v="Medium"/>
  </r>
  <r>
    <n v="10126"/>
    <n v="30"/>
    <n v="97.39"/>
    <n v="13"/>
    <x v="949"/>
    <s v="Shipped"/>
    <x v="1"/>
    <x v="0"/>
    <s v="Vintage Cars"/>
    <s v="S18_3136"/>
    <x v="20"/>
    <x v="7"/>
    <s v="Small"/>
  </r>
  <r>
    <n v="10139"/>
    <n v="20"/>
    <n v="90.06"/>
    <n v="2"/>
    <x v="950"/>
    <s v="Shipped"/>
    <x v="2"/>
    <x v="0"/>
    <s v="Vintage Cars"/>
    <s v="S18_3136"/>
    <x v="17"/>
    <x v="3"/>
    <s v="Small"/>
  </r>
  <r>
    <n v="10150"/>
    <n v="26"/>
    <n v="100"/>
    <n v="10"/>
    <x v="951"/>
    <s v="Shipped"/>
    <x v="10"/>
    <x v="0"/>
    <s v="Vintage Cars"/>
    <s v="S18_3136"/>
    <x v="22"/>
    <x v="9"/>
    <s v="Small"/>
  </r>
  <r>
    <n v="10163"/>
    <n v="40"/>
    <n v="100"/>
    <n v="3"/>
    <x v="952"/>
    <s v="Shipped"/>
    <x v="4"/>
    <x v="0"/>
    <s v="Vintage Cars"/>
    <s v="S18_3136"/>
    <x v="0"/>
    <x v="0"/>
    <s v="Medium"/>
  </r>
  <r>
    <n v="10173"/>
    <n v="31"/>
    <n v="89.01"/>
    <n v="1"/>
    <x v="953"/>
    <s v="Shipped"/>
    <x v="5"/>
    <x v="0"/>
    <s v="Vintage Cars"/>
    <s v="S18_3136"/>
    <x v="69"/>
    <x v="12"/>
    <s v="Small"/>
  </r>
  <r>
    <n v="10183"/>
    <n v="22"/>
    <n v="100"/>
    <n v="10"/>
    <x v="954"/>
    <s v="Shipped"/>
    <x v="5"/>
    <x v="0"/>
    <s v="Vintage Cars"/>
    <s v="S18_3136"/>
    <x v="24"/>
    <x v="0"/>
    <s v="Small"/>
  </r>
  <r>
    <n v="10193"/>
    <n v="23"/>
    <n v="100"/>
    <n v="2"/>
    <x v="955"/>
    <s v="Shipped"/>
    <x v="5"/>
    <x v="0"/>
    <s v="Vintage Cars"/>
    <s v="S18_3136"/>
    <x v="70"/>
    <x v="3"/>
    <s v="Small"/>
  </r>
  <r>
    <n v="10206"/>
    <n v="30"/>
    <n v="100"/>
    <n v="8"/>
    <x v="956"/>
    <s v="Shipped"/>
    <x v="6"/>
    <x v="0"/>
    <s v="Vintage Cars"/>
    <s v="S18_3136"/>
    <x v="26"/>
    <x v="10"/>
    <s v="Medium"/>
  </r>
  <r>
    <n v="10215"/>
    <n v="49"/>
    <n v="100"/>
    <n v="5"/>
    <x v="957"/>
    <s v="Shipped"/>
    <x v="7"/>
    <x v="1"/>
    <s v="Vintage Cars"/>
    <s v="S18_3136"/>
    <x v="27"/>
    <x v="0"/>
    <s v="Medium"/>
  </r>
  <r>
    <n v="10228"/>
    <n v="31"/>
    <n v="100"/>
    <n v="4"/>
    <x v="958"/>
    <s v="Shipped"/>
    <x v="11"/>
    <x v="1"/>
    <s v="Vintage Cars"/>
    <s v="S18_3136"/>
    <x v="12"/>
    <x v="0"/>
    <s v="Medium"/>
  </r>
  <r>
    <n v="10244"/>
    <n v="29"/>
    <n v="100"/>
    <n v="2"/>
    <x v="959"/>
    <s v="Shipped"/>
    <x v="8"/>
    <x v="1"/>
    <s v="Vintage Cars"/>
    <s v="S18_3136"/>
    <x v="20"/>
    <x v="7"/>
    <s v="Medium"/>
  </r>
  <r>
    <n v="10257"/>
    <n v="37"/>
    <n v="84.82"/>
    <n v="2"/>
    <x v="960"/>
    <s v="Shipped"/>
    <x v="9"/>
    <x v="1"/>
    <s v="Vintage Cars"/>
    <s v="S18_3136"/>
    <x v="51"/>
    <x v="0"/>
    <s v="Medium"/>
  </r>
  <r>
    <n v="10270"/>
    <n v="38"/>
    <n v="100"/>
    <n v="11"/>
    <x v="961"/>
    <s v="Shipped"/>
    <x v="2"/>
    <x v="1"/>
    <s v="Vintage Cars"/>
    <s v="S18_3136"/>
    <x v="17"/>
    <x v="3"/>
    <s v="Medium"/>
  </r>
  <r>
    <n v="10280"/>
    <n v="29"/>
    <n v="100"/>
    <n v="4"/>
    <x v="962"/>
    <s v="Shipped"/>
    <x v="3"/>
    <x v="1"/>
    <s v="Vintage Cars"/>
    <s v="S18_3136"/>
    <x v="30"/>
    <x v="12"/>
    <s v="Medium"/>
  </r>
  <r>
    <n v="10291"/>
    <n v="23"/>
    <n v="100"/>
    <n v="13"/>
    <x v="963"/>
    <s v="Shipped"/>
    <x v="10"/>
    <x v="1"/>
    <s v="Vintage Cars"/>
    <s v="S18_3136"/>
    <x v="31"/>
    <x v="8"/>
    <s v="Small"/>
  </r>
  <r>
    <n v="10304"/>
    <n v="26"/>
    <n v="85.87"/>
    <n v="8"/>
    <x v="964"/>
    <s v="Shipped"/>
    <x v="4"/>
    <x v="1"/>
    <s v="Vintage Cars"/>
    <s v="S18_3136"/>
    <x v="32"/>
    <x v="1"/>
    <s v="Small"/>
  </r>
  <r>
    <n v="10312"/>
    <n v="38"/>
    <n v="100"/>
    <n v="5"/>
    <x v="965"/>
    <s v="Shipped"/>
    <x v="4"/>
    <x v="1"/>
    <s v="Vintage Cars"/>
    <s v="S18_3136"/>
    <x v="33"/>
    <x v="0"/>
    <s v="Medium"/>
  </r>
  <r>
    <n v="10322"/>
    <n v="48"/>
    <n v="47.04"/>
    <n v="7"/>
    <x v="966"/>
    <s v="Shipped"/>
    <x v="5"/>
    <x v="1"/>
    <s v="Vintage Cars"/>
    <s v="S18_3136"/>
    <x v="34"/>
    <x v="0"/>
    <s v="Small"/>
  </r>
  <r>
    <n v="10332"/>
    <n v="40"/>
    <n v="39.799999999999997"/>
    <n v="18"/>
    <x v="967"/>
    <s v="Shipped"/>
    <x v="5"/>
    <x v="1"/>
    <s v="Vintage Cars"/>
    <s v="S18_3136"/>
    <x v="61"/>
    <x v="6"/>
    <s v="Small"/>
  </r>
  <r>
    <n v="10347"/>
    <n v="45"/>
    <n v="100"/>
    <n v="11"/>
    <x v="968"/>
    <s v="Shipped"/>
    <x v="5"/>
    <x v="1"/>
    <s v="Vintage Cars"/>
    <s v="S18_3136"/>
    <x v="8"/>
    <x v="3"/>
    <s v="Medium"/>
  </r>
  <r>
    <n v="10357"/>
    <n v="44"/>
    <n v="100"/>
    <n v="4"/>
    <x v="969"/>
    <s v="Shipped"/>
    <x v="6"/>
    <x v="1"/>
    <s v="Vintage Cars"/>
    <s v="S18_3136"/>
    <x v="33"/>
    <x v="0"/>
    <s v="Medium"/>
  </r>
  <r>
    <n v="10369"/>
    <n v="21"/>
    <n v="94.22"/>
    <n v="5"/>
    <x v="970"/>
    <s v="Shipped"/>
    <x v="7"/>
    <x v="2"/>
    <s v="Vintage Cars"/>
    <s v="S18_3136"/>
    <x v="35"/>
    <x v="0"/>
    <s v="Small"/>
  </r>
  <r>
    <n v="10381"/>
    <n v="35"/>
    <n v="100"/>
    <n v="5"/>
    <x v="971"/>
    <s v="Shipped"/>
    <x v="0"/>
    <x v="2"/>
    <s v="Vintage Cars"/>
    <s v="S18_3136"/>
    <x v="4"/>
    <x v="0"/>
    <s v="Medium"/>
  </r>
  <r>
    <n v="10392"/>
    <n v="29"/>
    <n v="86.92"/>
    <n v="2"/>
    <x v="972"/>
    <s v="Shipped"/>
    <x v="11"/>
    <x v="2"/>
    <s v="Vintage Cars"/>
    <s v="S18_3136"/>
    <x v="52"/>
    <x v="5"/>
    <s v="Small"/>
  </r>
  <r>
    <n v="10423"/>
    <n v="21"/>
    <n v="84.82"/>
    <n v="2"/>
    <x v="973"/>
    <s v="In Process"/>
    <x v="1"/>
    <x v="2"/>
    <s v="Vintage Cars"/>
    <s v="S18_3136"/>
    <x v="46"/>
    <x v="14"/>
    <s v="Small"/>
  </r>
  <r>
    <n v="10105"/>
    <n v="22"/>
    <n v="100"/>
    <n v="11"/>
    <x v="974"/>
    <s v="Shipped"/>
    <x v="0"/>
    <x v="0"/>
    <s v="Vintage Cars"/>
    <s v="S18_3140"/>
    <x v="40"/>
    <x v="13"/>
    <s v="Medium"/>
  </r>
  <r>
    <n v="10117"/>
    <n v="26"/>
    <n v="100"/>
    <n v="5"/>
    <x v="975"/>
    <s v="Shipped"/>
    <x v="8"/>
    <x v="0"/>
    <s v="Vintage Cars"/>
    <s v="S18_3140"/>
    <x v="22"/>
    <x v="9"/>
    <s v="Medium"/>
  </r>
  <r>
    <n v="10128"/>
    <n v="41"/>
    <n v="100"/>
    <n v="2"/>
    <x v="976"/>
    <s v="Shipped"/>
    <x v="9"/>
    <x v="0"/>
    <s v="Vintage Cars"/>
    <s v="S18_3140"/>
    <x v="20"/>
    <x v="7"/>
    <s v="Medium"/>
  </r>
  <r>
    <n v="10142"/>
    <n v="47"/>
    <n v="100"/>
    <n v="8"/>
    <x v="977"/>
    <s v="Shipped"/>
    <x v="3"/>
    <x v="0"/>
    <s v="Vintage Cars"/>
    <s v="S18_3140"/>
    <x v="33"/>
    <x v="0"/>
    <s v="Medium"/>
  </r>
  <r>
    <n v="10153"/>
    <n v="31"/>
    <n v="100"/>
    <n v="7"/>
    <x v="978"/>
    <s v="Shipped"/>
    <x v="10"/>
    <x v="0"/>
    <s v="Vintage Cars"/>
    <s v="S18_3140"/>
    <x v="20"/>
    <x v="7"/>
    <s v="Medium"/>
  </r>
  <r>
    <n v="10166"/>
    <n v="43"/>
    <n v="100"/>
    <n v="2"/>
    <x v="979"/>
    <s v="Shipped"/>
    <x v="4"/>
    <x v="0"/>
    <s v="Vintage Cars"/>
    <s v="S18_3140"/>
    <x v="18"/>
    <x v="0"/>
    <s v="Medium"/>
  </r>
  <r>
    <n v="10177"/>
    <n v="23"/>
    <n v="100"/>
    <n v="9"/>
    <x v="980"/>
    <s v="Shipped"/>
    <x v="5"/>
    <x v="0"/>
    <s v="Vintage Cars"/>
    <s v="S18_3140"/>
    <x v="20"/>
    <x v="7"/>
    <s v="Medium"/>
  </r>
  <r>
    <n v="10185"/>
    <n v="28"/>
    <n v="100"/>
    <n v="9"/>
    <x v="981"/>
    <s v="Shipped"/>
    <x v="5"/>
    <x v="0"/>
    <s v="Vintage Cars"/>
    <s v="S18_3140"/>
    <x v="18"/>
    <x v="0"/>
    <s v="Medium"/>
  </r>
  <r>
    <n v="10196"/>
    <n v="49"/>
    <n v="100"/>
    <n v="1"/>
    <x v="982"/>
    <s v="Shipped"/>
    <x v="5"/>
    <x v="0"/>
    <s v="Vintage Cars"/>
    <s v="S18_3140"/>
    <x v="28"/>
    <x v="0"/>
    <s v="Medium"/>
  </r>
  <r>
    <n v="10208"/>
    <n v="24"/>
    <n v="100"/>
    <n v="9"/>
    <x v="983"/>
    <s v="Shipped"/>
    <x v="7"/>
    <x v="1"/>
    <s v="Vintage Cars"/>
    <s v="S18_3140"/>
    <x v="25"/>
    <x v="1"/>
    <s v="Small"/>
  </r>
  <r>
    <n v="10221"/>
    <n v="33"/>
    <n v="100"/>
    <n v="3"/>
    <x v="984"/>
    <s v="Shipped"/>
    <x v="0"/>
    <x v="1"/>
    <s v="Vintage Cars"/>
    <s v="S18_3140"/>
    <x v="46"/>
    <x v="14"/>
    <s v="Medium"/>
  </r>
  <r>
    <n v="10232"/>
    <n v="22"/>
    <n v="100"/>
    <n v="6"/>
    <x v="985"/>
    <s v="Shipped"/>
    <x v="11"/>
    <x v="1"/>
    <s v="Vintage Cars"/>
    <s v="S18_3140"/>
    <x v="49"/>
    <x v="6"/>
    <s v="Medium"/>
  </r>
  <r>
    <n v="10248"/>
    <n v="32"/>
    <n v="100"/>
    <n v="12"/>
    <x v="986"/>
    <s v="Cancelled"/>
    <x v="1"/>
    <x v="1"/>
    <s v="Vintage Cars"/>
    <s v="S18_3140"/>
    <x v="0"/>
    <x v="0"/>
    <s v="Medium"/>
  </r>
  <r>
    <n v="10273"/>
    <n v="40"/>
    <n v="100"/>
    <n v="13"/>
    <x v="987"/>
    <s v="Shipped"/>
    <x v="2"/>
    <x v="1"/>
    <s v="Vintage Cars"/>
    <s v="S18_3140"/>
    <x v="46"/>
    <x v="14"/>
    <s v="Medium"/>
  </r>
  <r>
    <n v="10282"/>
    <n v="43"/>
    <n v="100"/>
    <n v="1"/>
    <x v="988"/>
    <s v="Shipped"/>
    <x v="3"/>
    <x v="1"/>
    <s v="Vintage Cars"/>
    <s v="S18_3140"/>
    <x v="33"/>
    <x v="0"/>
    <s v="Medium"/>
  </r>
  <r>
    <n v="10293"/>
    <n v="24"/>
    <n v="100"/>
    <n v="4"/>
    <x v="989"/>
    <s v="Shipped"/>
    <x v="10"/>
    <x v="1"/>
    <s v="Vintage Cars"/>
    <s v="S18_3140"/>
    <x v="30"/>
    <x v="12"/>
    <s v="Small"/>
  </r>
  <r>
    <n v="10306"/>
    <n v="32"/>
    <n v="100"/>
    <n v="9"/>
    <x v="990"/>
    <s v="Shipped"/>
    <x v="4"/>
    <x v="1"/>
    <s v="Vintage Cars"/>
    <s v="S18_3140"/>
    <x v="61"/>
    <x v="6"/>
    <s v="Medium"/>
  </r>
  <r>
    <n v="10314"/>
    <n v="20"/>
    <n v="100"/>
    <n v="1"/>
    <x v="991"/>
    <s v="Shipped"/>
    <x v="4"/>
    <x v="1"/>
    <s v="Vintage Cars"/>
    <s v="S18_3140"/>
    <x v="62"/>
    <x v="13"/>
    <s v="Small"/>
  </r>
  <r>
    <n v="10325"/>
    <n v="24"/>
    <n v="69.12"/>
    <n v="9"/>
    <x v="992"/>
    <s v="Shipped"/>
    <x v="5"/>
    <x v="1"/>
    <s v="Vintage Cars"/>
    <s v="S18_3140"/>
    <x v="14"/>
    <x v="2"/>
    <s v="Small"/>
  </r>
  <r>
    <n v="10336"/>
    <n v="48"/>
    <n v="100"/>
    <n v="12"/>
    <x v="993"/>
    <s v="Shipped"/>
    <x v="5"/>
    <x v="1"/>
    <s v="Vintage Cars"/>
    <s v="S18_3140"/>
    <x v="2"/>
    <x v="1"/>
    <s v="Medium"/>
  </r>
  <r>
    <n v="10350"/>
    <n v="44"/>
    <n v="100"/>
    <n v="1"/>
    <x v="994"/>
    <s v="Shipped"/>
    <x v="6"/>
    <x v="1"/>
    <s v="Vintage Cars"/>
    <s v="S18_3140"/>
    <x v="20"/>
    <x v="7"/>
    <s v="Medium"/>
  </r>
  <r>
    <n v="10372"/>
    <n v="28"/>
    <n v="100"/>
    <n v="3"/>
    <x v="995"/>
    <s v="Shipped"/>
    <x v="7"/>
    <x v="2"/>
    <s v="Vintage Cars"/>
    <s v="S18_3140"/>
    <x v="29"/>
    <x v="11"/>
    <s v="Medium"/>
  </r>
  <r>
    <n v="10383"/>
    <n v="24"/>
    <n v="61.52"/>
    <n v="9"/>
    <x v="996"/>
    <s v="Shipped"/>
    <x v="0"/>
    <x v="2"/>
    <s v="Vintage Cars"/>
    <s v="S18_3140"/>
    <x v="20"/>
    <x v="7"/>
    <s v="Small"/>
  </r>
  <r>
    <n v="10396"/>
    <n v="33"/>
    <n v="100"/>
    <n v="2"/>
    <x v="997"/>
    <s v="Shipped"/>
    <x v="11"/>
    <x v="2"/>
    <s v="Vintage Cars"/>
    <s v="S18_3140"/>
    <x v="33"/>
    <x v="0"/>
    <s v="Medium"/>
  </r>
  <r>
    <n v="10414"/>
    <n v="41"/>
    <n v="100"/>
    <n v="12"/>
    <x v="998"/>
    <s v="On Hold"/>
    <x v="1"/>
    <x v="2"/>
    <s v="Vintage Cars"/>
    <s v="S18_3140"/>
    <x v="48"/>
    <x v="0"/>
    <s v="Medium"/>
  </r>
  <r>
    <n v="10104"/>
    <n v="23"/>
    <n v="100"/>
    <n v="13"/>
    <x v="999"/>
    <s v="Shipped"/>
    <x v="7"/>
    <x v="0"/>
    <s v="Classic Cars"/>
    <s v="S18_3232"/>
    <x v="20"/>
    <x v="7"/>
    <s v="Medium"/>
  </r>
  <r>
    <n v="10109"/>
    <n v="46"/>
    <n v="100"/>
    <n v="5"/>
    <x v="1000"/>
    <s v="Shipped"/>
    <x v="11"/>
    <x v="0"/>
    <s v="Classic Cars"/>
    <s v="S18_3232"/>
    <x v="24"/>
    <x v="0"/>
    <s v="Large"/>
  </r>
  <r>
    <n v="10114"/>
    <n v="48"/>
    <n v="100"/>
    <n v="4"/>
    <x v="1001"/>
    <s v="Shipped"/>
    <x v="8"/>
    <x v="0"/>
    <s v="Classic Cars"/>
    <s v="S18_3232"/>
    <x v="2"/>
    <x v="1"/>
    <s v="Large"/>
  </r>
  <r>
    <n v="10122"/>
    <n v="25"/>
    <n v="100"/>
    <n v="3"/>
    <x v="1002"/>
    <s v="Shipped"/>
    <x v="1"/>
    <x v="0"/>
    <s v="Classic Cars"/>
    <s v="S18_3232"/>
    <x v="54"/>
    <x v="1"/>
    <s v="Medium"/>
  </r>
  <r>
    <n v="10127"/>
    <n v="22"/>
    <n v="100"/>
    <n v="15"/>
    <x v="1003"/>
    <s v="Shipped"/>
    <x v="9"/>
    <x v="0"/>
    <s v="Classic Cars"/>
    <s v="S18_3232"/>
    <x v="0"/>
    <x v="0"/>
    <s v="Medium"/>
  </r>
  <r>
    <n v="10136"/>
    <n v="41"/>
    <n v="100"/>
    <n v="3"/>
    <x v="1004"/>
    <s v="Shipped"/>
    <x v="2"/>
    <x v="0"/>
    <s v="Classic Cars"/>
    <s v="S18_3232"/>
    <x v="42"/>
    <x v="1"/>
    <s v="Large"/>
  </r>
  <r>
    <n v="10141"/>
    <n v="34"/>
    <n v="100"/>
    <n v="9"/>
    <x v="1005"/>
    <s v="Shipped"/>
    <x v="3"/>
    <x v="0"/>
    <s v="Classic Cars"/>
    <s v="S18_3232"/>
    <x v="59"/>
    <x v="4"/>
    <s v="Medium"/>
  </r>
  <r>
    <n v="10148"/>
    <n v="32"/>
    <n v="100"/>
    <n v="14"/>
    <x v="1006"/>
    <s v="Shipped"/>
    <x v="10"/>
    <x v="0"/>
    <s v="Classic Cars"/>
    <s v="S18_3232"/>
    <x v="36"/>
    <x v="3"/>
    <s v="Medium"/>
  </r>
  <r>
    <n v="10151"/>
    <n v="21"/>
    <n v="100"/>
    <n v="7"/>
    <x v="1007"/>
    <s v="Shipped"/>
    <x v="10"/>
    <x v="0"/>
    <s v="Classic Cars"/>
    <s v="S18_3232"/>
    <x v="50"/>
    <x v="4"/>
    <s v="Medium"/>
  </r>
  <r>
    <n v="10160"/>
    <n v="20"/>
    <n v="100"/>
    <n v="1"/>
    <x v="1008"/>
    <s v="Shipped"/>
    <x v="4"/>
    <x v="0"/>
    <s v="Classic Cars"/>
    <s v="S18_3232"/>
    <x v="44"/>
    <x v="0"/>
    <s v="Medium"/>
  </r>
  <r>
    <n v="10165"/>
    <n v="47"/>
    <n v="100"/>
    <n v="16"/>
    <x v="1009"/>
    <s v="Shipped"/>
    <x v="4"/>
    <x v="0"/>
    <s v="Classic Cars"/>
    <s v="S18_3232"/>
    <x v="22"/>
    <x v="9"/>
    <s v="Large"/>
  </r>
  <r>
    <n v="10171"/>
    <n v="39"/>
    <n v="100"/>
    <n v="3"/>
    <x v="1010"/>
    <s v="Shipped"/>
    <x v="5"/>
    <x v="0"/>
    <s v="Classic Cars"/>
    <s v="S18_3232"/>
    <x v="37"/>
    <x v="10"/>
    <s v="Medium"/>
  </r>
  <r>
    <n v="10175"/>
    <n v="29"/>
    <n v="100"/>
    <n v="5"/>
    <x v="1011"/>
    <s v="Shipped"/>
    <x v="5"/>
    <x v="0"/>
    <s v="Classic Cars"/>
    <s v="S18_3232"/>
    <x v="41"/>
    <x v="6"/>
    <s v="Medium"/>
  </r>
  <r>
    <n v="10181"/>
    <n v="45"/>
    <n v="100"/>
    <n v="7"/>
    <x v="1012"/>
    <s v="Shipped"/>
    <x v="5"/>
    <x v="0"/>
    <s v="Classic Cars"/>
    <s v="S18_3232"/>
    <x v="7"/>
    <x v="2"/>
    <s v="Medium"/>
  </r>
  <r>
    <n v="10184"/>
    <n v="28"/>
    <n v="100"/>
    <n v="10"/>
    <x v="1013"/>
    <s v="Shipped"/>
    <x v="5"/>
    <x v="0"/>
    <s v="Classic Cars"/>
    <s v="S18_3232"/>
    <x v="64"/>
    <x v="7"/>
    <s v="Medium"/>
  </r>
  <r>
    <n v="10192"/>
    <n v="26"/>
    <n v="100"/>
    <n v="12"/>
    <x v="1014"/>
    <s v="Shipped"/>
    <x v="5"/>
    <x v="0"/>
    <s v="Classic Cars"/>
    <s v="S18_3232"/>
    <x v="34"/>
    <x v="0"/>
    <s v="Medium"/>
  </r>
  <r>
    <n v="10195"/>
    <n v="50"/>
    <n v="100"/>
    <n v="10"/>
    <x v="1015"/>
    <s v="Shipped"/>
    <x v="5"/>
    <x v="0"/>
    <s v="Classic Cars"/>
    <s v="S18_3232"/>
    <x v="39"/>
    <x v="0"/>
    <s v="Large"/>
  </r>
  <r>
    <n v="10203"/>
    <n v="48"/>
    <n v="100"/>
    <n v="1"/>
    <x v="1016"/>
    <s v="Shipped"/>
    <x v="6"/>
    <x v="0"/>
    <s v="Classic Cars"/>
    <s v="S18_3232"/>
    <x v="20"/>
    <x v="7"/>
    <s v="Large"/>
  </r>
  <r>
    <n v="10207"/>
    <n v="25"/>
    <n v="100"/>
    <n v="11"/>
    <x v="1017"/>
    <s v="Shipped"/>
    <x v="6"/>
    <x v="0"/>
    <s v="Classic Cars"/>
    <s v="S18_3232"/>
    <x v="48"/>
    <x v="0"/>
    <s v="Medium"/>
  </r>
  <r>
    <n v="10212"/>
    <n v="40"/>
    <n v="100"/>
    <n v="11"/>
    <x v="1018"/>
    <s v="Shipped"/>
    <x v="7"/>
    <x v="1"/>
    <s v="Classic Cars"/>
    <s v="S18_3232"/>
    <x v="20"/>
    <x v="7"/>
    <s v="Medium"/>
  </r>
  <r>
    <n v="10225"/>
    <n v="43"/>
    <n v="100"/>
    <n v="2"/>
    <x v="1019"/>
    <s v="Shipped"/>
    <x v="0"/>
    <x v="1"/>
    <s v="Classic Cars"/>
    <s v="S18_3232"/>
    <x v="56"/>
    <x v="17"/>
    <s v="Medium"/>
  </r>
  <r>
    <n v="10229"/>
    <n v="22"/>
    <n v="100"/>
    <n v="5"/>
    <x v="1020"/>
    <s v="Shipped"/>
    <x v="11"/>
    <x v="1"/>
    <s v="Classic Cars"/>
    <s v="S18_3232"/>
    <x v="33"/>
    <x v="0"/>
    <s v="Medium"/>
  </r>
  <r>
    <n v="10239"/>
    <n v="47"/>
    <n v="100"/>
    <n v="1"/>
    <x v="1021"/>
    <s v="Shipped"/>
    <x v="8"/>
    <x v="1"/>
    <s v="Classic Cars"/>
    <s v="S18_3232"/>
    <x v="50"/>
    <x v="4"/>
    <s v="Large"/>
  </r>
  <r>
    <n v="10246"/>
    <n v="36"/>
    <n v="100"/>
    <n v="9"/>
    <x v="1022"/>
    <s v="Shipped"/>
    <x v="1"/>
    <x v="1"/>
    <s v="Classic Cars"/>
    <s v="S18_3232"/>
    <x v="20"/>
    <x v="7"/>
    <s v="Large"/>
  </r>
  <r>
    <n v="10253"/>
    <n v="40"/>
    <n v="100"/>
    <n v="6"/>
    <x v="1023"/>
    <s v="Cancelled"/>
    <x v="9"/>
    <x v="1"/>
    <s v="Classic Cars"/>
    <s v="S18_3232"/>
    <x v="19"/>
    <x v="6"/>
    <s v="Medium"/>
  </r>
  <r>
    <n v="10259"/>
    <n v="27"/>
    <n v="100"/>
    <n v="8"/>
    <x v="1024"/>
    <s v="Shipped"/>
    <x v="9"/>
    <x v="1"/>
    <s v="Classic Cars"/>
    <s v="S18_3232"/>
    <x v="22"/>
    <x v="9"/>
    <s v="Medium"/>
  </r>
  <r>
    <n v="10266"/>
    <n v="29"/>
    <n v="100"/>
    <n v="7"/>
    <x v="1025"/>
    <s v="Shipped"/>
    <x v="2"/>
    <x v="1"/>
    <s v="Classic Cars"/>
    <s v="S18_3232"/>
    <x v="57"/>
    <x v="12"/>
    <s v="Medium"/>
  </r>
  <r>
    <n v="10271"/>
    <n v="20"/>
    <n v="100"/>
    <n v="9"/>
    <x v="1026"/>
    <s v="Shipped"/>
    <x v="2"/>
    <x v="1"/>
    <s v="Classic Cars"/>
    <s v="S18_3232"/>
    <x v="33"/>
    <x v="0"/>
    <s v="Medium"/>
  </r>
  <r>
    <n v="10278"/>
    <n v="42"/>
    <n v="100"/>
    <n v="7"/>
    <x v="1027"/>
    <s v="Shipped"/>
    <x v="3"/>
    <x v="1"/>
    <s v="Classic Cars"/>
    <s v="S18_3232"/>
    <x v="67"/>
    <x v="0"/>
    <s v="Medium"/>
  </r>
  <r>
    <n v="10281"/>
    <n v="25"/>
    <n v="100"/>
    <n v="5"/>
    <x v="1028"/>
    <s v="Shipped"/>
    <x v="3"/>
    <x v="1"/>
    <s v="Classic Cars"/>
    <s v="S18_3232"/>
    <x v="15"/>
    <x v="0"/>
    <s v="Medium"/>
  </r>
  <r>
    <n v="10287"/>
    <n v="36"/>
    <n v="100"/>
    <n v="5"/>
    <x v="1029"/>
    <s v="Shipped"/>
    <x v="3"/>
    <x v="1"/>
    <s v="Classic Cars"/>
    <s v="S18_3232"/>
    <x v="56"/>
    <x v="17"/>
    <s v="Medium"/>
  </r>
  <r>
    <n v="10292"/>
    <n v="21"/>
    <n v="100"/>
    <n v="12"/>
    <x v="1030"/>
    <s v="Shipped"/>
    <x v="10"/>
    <x v="1"/>
    <s v="Classic Cars"/>
    <s v="S18_3232"/>
    <x v="0"/>
    <x v="0"/>
    <s v="Small"/>
  </r>
  <r>
    <n v="10301"/>
    <n v="23"/>
    <n v="100"/>
    <n v="9"/>
    <x v="1031"/>
    <s v="Shipped"/>
    <x v="4"/>
    <x v="0"/>
    <s v="Classic Cars"/>
    <s v="S18_3232"/>
    <x v="68"/>
    <x v="2"/>
    <s v="Medium"/>
  </r>
  <r>
    <n v="10305"/>
    <n v="37"/>
    <n v="100"/>
    <n v="9"/>
    <x v="1032"/>
    <s v="Shipped"/>
    <x v="4"/>
    <x v="1"/>
    <s v="Classic Cars"/>
    <s v="S18_3232"/>
    <x v="12"/>
    <x v="0"/>
    <s v="Large"/>
  </r>
  <r>
    <n v="10310"/>
    <n v="48"/>
    <n v="100"/>
    <n v="3"/>
    <x v="1033"/>
    <s v="Shipped"/>
    <x v="4"/>
    <x v="1"/>
    <s v="Classic Cars"/>
    <s v="S18_3232"/>
    <x v="55"/>
    <x v="16"/>
    <s v="Large"/>
  </r>
  <r>
    <n v="10313"/>
    <n v="25"/>
    <n v="100"/>
    <n v="3"/>
    <x v="1034"/>
    <s v="Shipped"/>
    <x v="4"/>
    <x v="1"/>
    <s v="Classic Cars"/>
    <s v="S18_3232"/>
    <x v="26"/>
    <x v="10"/>
    <s v="Medium"/>
  </r>
  <r>
    <n v="10321"/>
    <n v="33"/>
    <n v="100"/>
    <n v="11"/>
    <x v="1035"/>
    <s v="Shipped"/>
    <x v="5"/>
    <x v="1"/>
    <s v="Classic Cars"/>
    <s v="S18_3232"/>
    <x v="18"/>
    <x v="0"/>
    <s v="Medium"/>
  </r>
  <r>
    <n v="10324"/>
    <n v="27"/>
    <n v="100"/>
    <n v="12"/>
    <x v="1036"/>
    <s v="Shipped"/>
    <x v="5"/>
    <x v="1"/>
    <s v="Classic Cars"/>
    <s v="S18_3232"/>
    <x v="0"/>
    <x v="0"/>
    <s v="Medium"/>
  </r>
  <r>
    <n v="10331"/>
    <n v="27"/>
    <n v="100"/>
    <n v="11"/>
    <x v="1037"/>
    <s v="Shipped"/>
    <x v="5"/>
    <x v="1"/>
    <s v="Classic Cars"/>
    <s v="S18_3232"/>
    <x v="24"/>
    <x v="0"/>
    <s v="Medium"/>
  </r>
  <r>
    <n v="10334"/>
    <n v="20"/>
    <n v="100"/>
    <n v="3"/>
    <x v="1038"/>
    <s v="On Hold"/>
    <x v="5"/>
    <x v="1"/>
    <s v="Classic Cars"/>
    <s v="S18_3232"/>
    <x v="21"/>
    <x v="8"/>
    <s v="Small"/>
  </r>
  <r>
    <n v="10342"/>
    <n v="30"/>
    <n v="100"/>
    <n v="4"/>
    <x v="1039"/>
    <s v="Shipped"/>
    <x v="5"/>
    <x v="1"/>
    <s v="Classic Cars"/>
    <s v="S18_3232"/>
    <x v="8"/>
    <x v="3"/>
    <s v="Medium"/>
  </r>
  <r>
    <n v="10349"/>
    <n v="48"/>
    <n v="100"/>
    <n v="6"/>
    <x v="1040"/>
    <s v="Shipped"/>
    <x v="6"/>
    <x v="1"/>
    <s v="Classic Cars"/>
    <s v="S18_3232"/>
    <x v="0"/>
    <x v="0"/>
    <s v="Large"/>
  </r>
  <r>
    <n v="10358"/>
    <n v="32"/>
    <n v="93.49"/>
    <n v="12"/>
    <x v="1041"/>
    <s v="Shipped"/>
    <x v="6"/>
    <x v="1"/>
    <s v="Classic Cars"/>
    <s v="S18_3232"/>
    <x v="20"/>
    <x v="7"/>
    <s v="Small"/>
  </r>
  <r>
    <n v="10366"/>
    <n v="34"/>
    <n v="100"/>
    <n v="1"/>
    <x v="1042"/>
    <s v="Shipped"/>
    <x v="7"/>
    <x v="2"/>
    <s v="Classic Cars"/>
    <s v="S18_3232"/>
    <x v="72"/>
    <x v="14"/>
    <s v="Medium"/>
  </r>
  <r>
    <n v="10370"/>
    <n v="27"/>
    <n v="56.85"/>
    <n v="9"/>
    <x v="1043"/>
    <s v="Shipped"/>
    <x v="7"/>
    <x v="2"/>
    <s v="Classic Cars"/>
    <s v="S18_3232"/>
    <x v="36"/>
    <x v="3"/>
    <s v="Small"/>
  </r>
  <r>
    <n v="10377"/>
    <n v="39"/>
    <n v="100"/>
    <n v="3"/>
    <x v="1044"/>
    <s v="Shipped"/>
    <x v="0"/>
    <x v="2"/>
    <s v="Classic Cars"/>
    <s v="S18_3232"/>
    <x v="13"/>
    <x v="4"/>
    <s v="Large"/>
  </r>
  <r>
    <n v="10383"/>
    <n v="47"/>
    <n v="100"/>
    <n v="6"/>
    <x v="1045"/>
    <s v="Shipped"/>
    <x v="0"/>
    <x v="2"/>
    <s v="Classic Cars"/>
    <s v="S18_3232"/>
    <x v="20"/>
    <x v="7"/>
    <s v="Medium"/>
  </r>
  <r>
    <n v="10394"/>
    <n v="22"/>
    <n v="100"/>
    <n v="5"/>
    <x v="1046"/>
    <s v="Shipped"/>
    <x v="11"/>
    <x v="2"/>
    <s v="Classic Cars"/>
    <s v="S18_3232"/>
    <x v="20"/>
    <x v="7"/>
    <s v="Medium"/>
  </r>
  <r>
    <n v="10405"/>
    <n v="55"/>
    <n v="100"/>
    <n v="1"/>
    <x v="1047"/>
    <s v="Shipped"/>
    <x v="8"/>
    <x v="2"/>
    <s v="Classic Cars"/>
    <s v="S18_3232"/>
    <x v="66"/>
    <x v="1"/>
    <s v="Large"/>
  </r>
  <r>
    <n v="10412"/>
    <n v="60"/>
    <n v="100"/>
    <n v="9"/>
    <x v="1048"/>
    <s v="Shipped"/>
    <x v="1"/>
    <x v="2"/>
    <s v="Classic Cars"/>
    <s v="S18_3232"/>
    <x v="20"/>
    <x v="7"/>
    <s v="Large"/>
  </r>
  <r>
    <n v="10419"/>
    <n v="35"/>
    <n v="100"/>
    <n v="6"/>
    <x v="1049"/>
    <s v="Shipped"/>
    <x v="1"/>
    <x v="2"/>
    <s v="Classic Cars"/>
    <s v="S18_3232"/>
    <x v="16"/>
    <x v="5"/>
    <s v="Medium"/>
  </r>
  <r>
    <n v="10425"/>
    <n v="28"/>
    <n v="100"/>
    <n v="8"/>
    <x v="1050"/>
    <s v="In Process"/>
    <x v="1"/>
    <x v="2"/>
    <s v="Classic Cars"/>
    <s v="S18_3232"/>
    <x v="11"/>
    <x v="1"/>
    <s v="Medium"/>
  </r>
  <r>
    <n v="10105"/>
    <n v="38"/>
    <n v="100"/>
    <n v="13"/>
    <x v="1051"/>
    <s v="Shipped"/>
    <x v="0"/>
    <x v="0"/>
    <s v="Trains"/>
    <s v="S18_3259"/>
    <x v="40"/>
    <x v="13"/>
    <s v="Medium"/>
  </r>
  <r>
    <n v="10117"/>
    <n v="21"/>
    <n v="95.8"/>
    <n v="7"/>
    <x v="1052"/>
    <s v="Shipped"/>
    <x v="8"/>
    <x v="0"/>
    <s v="Trains"/>
    <s v="S18_3259"/>
    <x v="22"/>
    <x v="9"/>
    <s v="Small"/>
  </r>
  <r>
    <n v="10128"/>
    <n v="41"/>
    <n v="100"/>
    <n v="4"/>
    <x v="1053"/>
    <s v="Shipped"/>
    <x v="9"/>
    <x v="0"/>
    <s v="Trains"/>
    <s v="S18_3259"/>
    <x v="20"/>
    <x v="7"/>
    <s v="Medium"/>
  </r>
  <r>
    <n v="10142"/>
    <n v="22"/>
    <n v="97.81"/>
    <n v="10"/>
    <x v="1054"/>
    <s v="Shipped"/>
    <x v="3"/>
    <x v="0"/>
    <s v="Trains"/>
    <s v="S18_3259"/>
    <x v="33"/>
    <x v="0"/>
    <s v="Small"/>
  </r>
  <r>
    <n v="10153"/>
    <n v="29"/>
    <n v="88.74"/>
    <n v="9"/>
    <x v="1055"/>
    <s v="Shipped"/>
    <x v="10"/>
    <x v="0"/>
    <s v="Trains"/>
    <s v="S18_3259"/>
    <x v="20"/>
    <x v="7"/>
    <s v="Small"/>
  </r>
  <r>
    <n v="10165"/>
    <n v="50"/>
    <n v="100"/>
    <n v="1"/>
    <x v="1056"/>
    <s v="Shipped"/>
    <x v="4"/>
    <x v="0"/>
    <s v="Trains"/>
    <s v="S18_3259"/>
    <x v="22"/>
    <x v="9"/>
    <s v="Medium"/>
  </r>
  <r>
    <n v="10177"/>
    <n v="29"/>
    <n v="100"/>
    <n v="11"/>
    <x v="1057"/>
    <s v="Shipped"/>
    <x v="5"/>
    <x v="0"/>
    <s v="Trains"/>
    <s v="S18_3259"/>
    <x v="20"/>
    <x v="7"/>
    <s v="Medium"/>
  </r>
  <r>
    <n v="10185"/>
    <n v="49"/>
    <n v="80.67"/>
    <n v="11"/>
    <x v="1058"/>
    <s v="Shipped"/>
    <x v="5"/>
    <x v="0"/>
    <s v="Trains"/>
    <s v="S18_3259"/>
    <x v="18"/>
    <x v="0"/>
    <s v="Medium"/>
  </r>
  <r>
    <n v="10196"/>
    <n v="35"/>
    <n v="100"/>
    <n v="3"/>
    <x v="1059"/>
    <s v="Shipped"/>
    <x v="5"/>
    <x v="0"/>
    <s v="Trains"/>
    <s v="S18_3259"/>
    <x v="28"/>
    <x v="0"/>
    <s v="Medium"/>
  </r>
  <r>
    <n v="10208"/>
    <n v="48"/>
    <n v="100"/>
    <n v="11"/>
    <x v="1060"/>
    <s v="Shipped"/>
    <x v="7"/>
    <x v="1"/>
    <s v="Trains"/>
    <s v="S18_3259"/>
    <x v="25"/>
    <x v="1"/>
    <s v="Medium"/>
  </r>
  <r>
    <n v="10221"/>
    <n v="23"/>
    <n v="80.67"/>
    <n v="5"/>
    <x v="1061"/>
    <s v="Shipped"/>
    <x v="0"/>
    <x v="1"/>
    <s v="Trains"/>
    <s v="S18_3259"/>
    <x v="46"/>
    <x v="14"/>
    <s v="Small"/>
  </r>
  <r>
    <n v="10232"/>
    <n v="48"/>
    <n v="95.8"/>
    <n v="8"/>
    <x v="1062"/>
    <s v="Shipped"/>
    <x v="11"/>
    <x v="1"/>
    <s v="Trains"/>
    <s v="S18_3259"/>
    <x v="49"/>
    <x v="6"/>
    <s v="Medium"/>
  </r>
  <r>
    <n v="10248"/>
    <n v="42"/>
    <n v="100"/>
    <n v="14"/>
    <x v="1063"/>
    <s v="Cancelled"/>
    <x v="1"/>
    <x v="1"/>
    <s v="Trains"/>
    <s v="S18_3259"/>
    <x v="0"/>
    <x v="0"/>
    <s v="Medium"/>
  </r>
  <r>
    <n v="10273"/>
    <n v="47"/>
    <n v="100"/>
    <n v="15"/>
    <x v="1064"/>
    <s v="Shipped"/>
    <x v="2"/>
    <x v="1"/>
    <s v="Trains"/>
    <s v="S18_3259"/>
    <x v="46"/>
    <x v="14"/>
    <s v="Medium"/>
  </r>
  <r>
    <n v="10282"/>
    <n v="36"/>
    <n v="100"/>
    <n v="3"/>
    <x v="1065"/>
    <s v="Shipped"/>
    <x v="3"/>
    <x v="1"/>
    <s v="Trains"/>
    <s v="S18_3259"/>
    <x v="33"/>
    <x v="0"/>
    <s v="Medium"/>
  </r>
  <r>
    <n v="10293"/>
    <n v="22"/>
    <n v="100"/>
    <n v="6"/>
    <x v="1066"/>
    <s v="Shipped"/>
    <x v="10"/>
    <x v="1"/>
    <s v="Trains"/>
    <s v="S18_3259"/>
    <x v="30"/>
    <x v="12"/>
    <s v="Small"/>
  </r>
  <r>
    <n v="10306"/>
    <n v="40"/>
    <n v="91.76"/>
    <n v="11"/>
    <x v="1067"/>
    <s v="Shipped"/>
    <x v="4"/>
    <x v="1"/>
    <s v="Trains"/>
    <s v="S18_3259"/>
    <x v="61"/>
    <x v="6"/>
    <s v="Medium"/>
  </r>
  <r>
    <n v="10314"/>
    <n v="23"/>
    <n v="100"/>
    <n v="3"/>
    <x v="1068"/>
    <s v="Shipped"/>
    <x v="4"/>
    <x v="1"/>
    <s v="Trains"/>
    <s v="S18_3259"/>
    <x v="62"/>
    <x v="13"/>
    <s v="Small"/>
  </r>
  <r>
    <n v="10326"/>
    <n v="32"/>
    <n v="100"/>
    <n v="6"/>
    <x v="1069"/>
    <s v="Shipped"/>
    <x v="5"/>
    <x v="1"/>
    <s v="Trains"/>
    <s v="S18_3259"/>
    <x v="21"/>
    <x v="8"/>
    <s v="Medium"/>
  </r>
  <r>
    <n v="10336"/>
    <n v="21"/>
    <n v="100"/>
    <n v="7"/>
    <x v="1070"/>
    <s v="Shipped"/>
    <x v="5"/>
    <x v="1"/>
    <s v="Trains"/>
    <s v="S18_3259"/>
    <x v="2"/>
    <x v="1"/>
    <s v="Small"/>
  </r>
  <r>
    <n v="10350"/>
    <n v="41"/>
    <n v="93.04"/>
    <n v="2"/>
    <x v="1071"/>
    <s v="Shipped"/>
    <x v="6"/>
    <x v="1"/>
    <s v="Trains"/>
    <s v="S18_3259"/>
    <x v="20"/>
    <x v="7"/>
    <s v="Medium"/>
  </r>
  <r>
    <n v="10372"/>
    <n v="25"/>
    <n v="84.71"/>
    <n v="5"/>
    <x v="1072"/>
    <s v="Shipped"/>
    <x v="7"/>
    <x v="2"/>
    <s v="Trains"/>
    <s v="S18_3259"/>
    <x v="29"/>
    <x v="11"/>
    <s v="Small"/>
  </r>
  <r>
    <n v="10383"/>
    <n v="26"/>
    <n v="100"/>
    <n v="12"/>
    <x v="1073"/>
    <s v="Shipped"/>
    <x v="0"/>
    <x v="2"/>
    <s v="Trains"/>
    <s v="S18_3259"/>
    <x v="20"/>
    <x v="7"/>
    <s v="Medium"/>
  </r>
  <r>
    <n v="10396"/>
    <n v="24"/>
    <n v="89.75"/>
    <n v="4"/>
    <x v="1074"/>
    <s v="Shipped"/>
    <x v="11"/>
    <x v="2"/>
    <s v="Trains"/>
    <s v="S18_3259"/>
    <x v="33"/>
    <x v="0"/>
    <s v="Small"/>
  </r>
  <r>
    <n v="10414"/>
    <n v="48"/>
    <n v="100"/>
    <n v="14"/>
    <x v="1075"/>
    <s v="On Hold"/>
    <x v="1"/>
    <x v="2"/>
    <s v="Trains"/>
    <s v="S18_3259"/>
    <x v="48"/>
    <x v="0"/>
    <s v="Medium"/>
  </r>
  <r>
    <n v="10108"/>
    <n v="26"/>
    <n v="68.349999999999994"/>
    <n v="9"/>
    <x v="1076"/>
    <s v="Shipped"/>
    <x v="11"/>
    <x v="0"/>
    <s v="Classic Cars"/>
    <s v="S18_3278"/>
    <x v="53"/>
    <x v="15"/>
    <s v="Small"/>
  </r>
  <r>
    <n v="10122"/>
    <n v="21"/>
    <n v="73.17"/>
    <n v="13"/>
    <x v="1077"/>
    <s v="Shipped"/>
    <x v="1"/>
    <x v="0"/>
    <s v="Classic Cars"/>
    <s v="S18_3278"/>
    <x v="54"/>
    <x v="1"/>
    <s v="Small"/>
  </r>
  <r>
    <n v="10135"/>
    <n v="45"/>
    <n v="78"/>
    <n v="10"/>
    <x v="1078"/>
    <s v="Shipped"/>
    <x v="2"/>
    <x v="0"/>
    <s v="Classic Cars"/>
    <s v="S18_3278"/>
    <x v="33"/>
    <x v="0"/>
    <s v="Medium"/>
  </r>
  <r>
    <n v="10147"/>
    <n v="36"/>
    <n v="86.04"/>
    <n v="10"/>
    <x v="1079"/>
    <s v="Shipped"/>
    <x v="10"/>
    <x v="0"/>
    <s v="Classic Cars"/>
    <s v="S18_3278"/>
    <x v="35"/>
    <x v="0"/>
    <s v="Medium"/>
  </r>
  <r>
    <n v="10159"/>
    <n v="21"/>
    <n v="81.209999999999994"/>
    <n v="5"/>
    <x v="1080"/>
    <s v="Shipped"/>
    <x v="4"/>
    <x v="0"/>
    <s v="Classic Cars"/>
    <s v="S18_3278"/>
    <x v="4"/>
    <x v="0"/>
    <s v="Small"/>
  </r>
  <r>
    <n v="10169"/>
    <n v="32"/>
    <n v="70.760000000000005"/>
    <n v="5"/>
    <x v="1081"/>
    <s v="Shipped"/>
    <x v="5"/>
    <x v="0"/>
    <s v="Classic Cars"/>
    <s v="S18_3278"/>
    <x v="36"/>
    <x v="3"/>
    <s v="Small"/>
  </r>
  <r>
    <n v="10181"/>
    <n v="30"/>
    <n v="82.82"/>
    <n v="17"/>
    <x v="1082"/>
    <s v="Shipped"/>
    <x v="5"/>
    <x v="0"/>
    <s v="Classic Cars"/>
    <s v="S18_3278"/>
    <x v="7"/>
    <x v="2"/>
    <s v="Small"/>
  </r>
  <r>
    <n v="10191"/>
    <n v="36"/>
    <n v="94.88"/>
    <n v="6"/>
    <x v="1083"/>
    <s v="Shipped"/>
    <x v="5"/>
    <x v="0"/>
    <s v="Classic Cars"/>
    <s v="S18_3278"/>
    <x v="55"/>
    <x v="16"/>
    <s v="Medium"/>
  </r>
  <r>
    <n v="10203"/>
    <n v="33"/>
    <n v="86.04"/>
    <n v="11"/>
    <x v="1084"/>
    <s v="Shipped"/>
    <x v="6"/>
    <x v="0"/>
    <s v="Classic Cars"/>
    <s v="S18_3278"/>
    <x v="20"/>
    <x v="7"/>
    <s v="Small"/>
  </r>
  <r>
    <n v="10211"/>
    <n v="35"/>
    <n v="78"/>
    <n v="5"/>
    <x v="1085"/>
    <s v="Shipped"/>
    <x v="7"/>
    <x v="1"/>
    <s v="Classic Cars"/>
    <s v="S18_3278"/>
    <x v="2"/>
    <x v="1"/>
    <s v="Small"/>
  </r>
  <r>
    <n v="10225"/>
    <n v="37"/>
    <n v="95.69"/>
    <n v="12"/>
    <x v="1086"/>
    <s v="Shipped"/>
    <x v="0"/>
    <x v="1"/>
    <s v="Classic Cars"/>
    <s v="S18_3278"/>
    <x v="56"/>
    <x v="17"/>
    <s v="Medium"/>
  </r>
  <r>
    <n v="10238"/>
    <n v="41"/>
    <n v="73.17"/>
    <n v="6"/>
    <x v="1087"/>
    <s v="Shipped"/>
    <x v="8"/>
    <x v="1"/>
    <s v="Classic Cars"/>
    <s v="S18_3278"/>
    <x v="40"/>
    <x v="13"/>
    <s v="Small"/>
  </r>
  <r>
    <n v="10252"/>
    <n v="20"/>
    <n v="76.39"/>
    <n v="2"/>
    <x v="1088"/>
    <s v="Shipped"/>
    <x v="1"/>
    <x v="1"/>
    <s v="Classic Cars"/>
    <s v="S18_3278"/>
    <x v="2"/>
    <x v="1"/>
    <s v="Small"/>
  </r>
  <r>
    <n v="10265"/>
    <n v="45"/>
    <n v="86.84"/>
    <n v="2"/>
    <x v="1089"/>
    <s v="Shipped"/>
    <x v="2"/>
    <x v="1"/>
    <s v="Classic Cars"/>
    <s v="S18_3278"/>
    <x v="70"/>
    <x v="3"/>
    <s v="Medium"/>
  </r>
  <r>
    <n v="10276"/>
    <n v="38"/>
    <n v="69.959999999999994"/>
    <n v="6"/>
    <x v="1090"/>
    <s v="Shipped"/>
    <x v="3"/>
    <x v="1"/>
    <s v="Classic Cars"/>
    <s v="S18_3278"/>
    <x v="35"/>
    <x v="0"/>
    <s v="Small"/>
  </r>
  <r>
    <n v="10287"/>
    <n v="43"/>
    <n v="70.760000000000005"/>
    <n v="15"/>
    <x v="1091"/>
    <s v="Shipped"/>
    <x v="3"/>
    <x v="1"/>
    <s v="Classic Cars"/>
    <s v="S18_3278"/>
    <x v="56"/>
    <x v="17"/>
    <s v="Medium"/>
  </r>
  <r>
    <n v="10300"/>
    <n v="49"/>
    <n v="78.8"/>
    <n v="8"/>
    <x v="1092"/>
    <s v="Shipped"/>
    <x v="4"/>
    <x v="0"/>
    <s v="Classic Cars"/>
    <s v="S18_3278"/>
    <x v="58"/>
    <x v="16"/>
    <s v="Medium"/>
  </r>
  <r>
    <n v="10310"/>
    <n v="27"/>
    <n v="80.41"/>
    <n v="13"/>
    <x v="1093"/>
    <s v="Shipped"/>
    <x v="4"/>
    <x v="1"/>
    <s v="Classic Cars"/>
    <s v="S18_3278"/>
    <x v="55"/>
    <x v="16"/>
    <s v="Small"/>
  </r>
  <r>
    <n v="10319"/>
    <n v="46"/>
    <n v="73.98"/>
    <n v="1"/>
    <x v="1094"/>
    <s v="Shipped"/>
    <x v="5"/>
    <x v="1"/>
    <s v="Classic Cars"/>
    <s v="S18_3278"/>
    <x v="0"/>
    <x v="0"/>
    <s v="Medium"/>
  </r>
  <r>
    <n v="10329"/>
    <n v="38"/>
    <n v="59.1"/>
    <n v="10"/>
    <x v="1095"/>
    <s v="Shipped"/>
    <x v="5"/>
    <x v="1"/>
    <s v="Classic Cars"/>
    <s v="S18_3278"/>
    <x v="0"/>
    <x v="0"/>
    <s v="Small"/>
  </r>
  <r>
    <n v="10342"/>
    <n v="25"/>
    <n v="66.739999999999995"/>
    <n v="5"/>
    <x v="1096"/>
    <s v="Shipped"/>
    <x v="5"/>
    <x v="1"/>
    <s v="Classic Cars"/>
    <s v="S18_3278"/>
    <x v="8"/>
    <x v="3"/>
    <s v="Small"/>
  </r>
  <r>
    <n v="10363"/>
    <n v="46"/>
    <n v="60.3"/>
    <n v="10"/>
    <x v="1097"/>
    <s v="Shipped"/>
    <x v="7"/>
    <x v="2"/>
    <s v="Classic Cars"/>
    <s v="S18_3278"/>
    <x v="59"/>
    <x v="4"/>
    <s v="Small"/>
  </r>
  <r>
    <n v="10378"/>
    <n v="22"/>
    <n v="100"/>
    <n v="4"/>
    <x v="1098"/>
    <s v="Shipped"/>
    <x v="0"/>
    <x v="2"/>
    <s v="Classic Cars"/>
    <s v="S18_3278"/>
    <x v="20"/>
    <x v="7"/>
    <s v="Small"/>
  </r>
  <r>
    <n v="10390"/>
    <n v="40"/>
    <n v="100"/>
    <n v="9"/>
    <x v="1099"/>
    <s v="Shipped"/>
    <x v="11"/>
    <x v="2"/>
    <s v="Classic Cars"/>
    <s v="S18_3278"/>
    <x v="33"/>
    <x v="0"/>
    <s v="Medium"/>
  </r>
  <r>
    <n v="10103"/>
    <n v="46"/>
    <n v="100"/>
    <n v="16"/>
    <x v="1100"/>
    <s v="Shipped"/>
    <x v="7"/>
    <x v="0"/>
    <s v="Vintage Cars"/>
    <s v="S18_3320"/>
    <x v="14"/>
    <x v="2"/>
    <s v="Medium"/>
  </r>
  <r>
    <n v="10111"/>
    <n v="39"/>
    <n v="100"/>
    <n v="4"/>
    <x v="1101"/>
    <s v="Shipped"/>
    <x v="11"/>
    <x v="0"/>
    <s v="Vintage Cars"/>
    <s v="S18_3320"/>
    <x v="4"/>
    <x v="0"/>
    <s v="Medium"/>
  </r>
  <r>
    <n v="10126"/>
    <n v="38"/>
    <n v="82.34"/>
    <n v="16"/>
    <x v="1102"/>
    <s v="Shipped"/>
    <x v="1"/>
    <x v="0"/>
    <s v="Vintage Cars"/>
    <s v="S18_3320"/>
    <x v="20"/>
    <x v="7"/>
    <s v="Medium"/>
  </r>
  <r>
    <n v="10139"/>
    <n v="30"/>
    <n v="100"/>
    <n v="5"/>
    <x v="1103"/>
    <s v="Shipped"/>
    <x v="2"/>
    <x v="0"/>
    <s v="Vintage Cars"/>
    <s v="S18_3320"/>
    <x v="17"/>
    <x v="3"/>
    <s v="Medium"/>
  </r>
  <r>
    <n v="10149"/>
    <n v="42"/>
    <n v="94.25"/>
    <n v="2"/>
    <x v="1104"/>
    <s v="Shipped"/>
    <x v="10"/>
    <x v="0"/>
    <s v="Vintage Cars"/>
    <s v="S18_3320"/>
    <x v="65"/>
    <x v="0"/>
    <s v="Medium"/>
  </r>
  <r>
    <n v="10163"/>
    <n v="43"/>
    <n v="100"/>
    <n v="6"/>
    <x v="1105"/>
    <s v="Shipped"/>
    <x v="4"/>
    <x v="0"/>
    <s v="Vintage Cars"/>
    <s v="S18_3320"/>
    <x v="0"/>
    <x v="0"/>
    <s v="Medium"/>
  </r>
  <r>
    <n v="10173"/>
    <n v="29"/>
    <n v="95.24"/>
    <n v="4"/>
    <x v="1106"/>
    <s v="Shipped"/>
    <x v="5"/>
    <x v="0"/>
    <s v="Vintage Cars"/>
    <s v="S18_3320"/>
    <x v="69"/>
    <x v="12"/>
    <s v="Small"/>
  </r>
  <r>
    <n v="10182"/>
    <n v="33"/>
    <n v="86.31"/>
    <n v="1"/>
    <x v="1107"/>
    <s v="Shipped"/>
    <x v="5"/>
    <x v="0"/>
    <s v="Vintage Cars"/>
    <s v="S18_3320"/>
    <x v="33"/>
    <x v="0"/>
    <s v="Small"/>
  </r>
  <r>
    <n v="10193"/>
    <n v="32"/>
    <n v="79.37"/>
    <n v="5"/>
    <x v="1108"/>
    <s v="Shipped"/>
    <x v="5"/>
    <x v="0"/>
    <s v="Vintage Cars"/>
    <s v="S18_3320"/>
    <x v="70"/>
    <x v="3"/>
    <s v="Small"/>
  </r>
  <r>
    <n v="10206"/>
    <n v="28"/>
    <n v="87.3"/>
    <n v="11"/>
    <x v="1109"/>
    <s v="Shipped"/>
    <x v="6"/>
    <x v="0"/>
    <s v="Vintage Cars"/>
    <s v="S18_3320"/>
    <x v="26"/>
    <x v="10"/>
    <s v="Small"/>
  </r>
  <r>
    <n v="10215"/>
    <n v="41"/>
    <n v="100"/>
    <n v="8"/>
    <x v="1110"/>
    <s v="Shipped"/>
    <x v="7"/>
    <x v="1"/>
    <s v="Vintage Cars"/>
    <s v="S18_3320"/>
    <x v="27"/>
    <x v="0"/>
    <s v="Medium"/>
  </r>
  <r>
    <n v="10227"/>
    <n v="33"/>
    <n v="100"/>
    <n v="1"/>
    <x v="1111"/>
    <s v="Shipped"/>
    <x v="11"/>
    <x v="1"/>
    <s v="Vintage Cars"/>
    <s v="S18_3320"/>
    <x v="25"/>
    <x v="1"/>
    <s v="Medium"/>
  </r>
  <r>
    <n v="10244"/>
    <n v="36"/>
    <n v="84.33"/>
    <n v="5"/>
    <x v="1112"/>
    <s v="Shipped"/>
    <x v="8"/>
    <x v="1"/>
    <s v="Vintage Cars"/>
    <s v="S18_3320"/>
    <x v="20"/>
    <x v="7"/>
    <s v="Medium"/>
  </r>
  <r>
    <n v="10257"/>
    <n v="26"/>
    <n v="89.29"/>
    <n v="5"/>
    <x v="1113"/>
    <s v="Shipped"/>
    <x v="9"/>
    <x v="1"/>
    <s v="Vintage Cars"/>
    <s v="S18_3320"/>
    <x v="51"/>
    <x v="0"/>
    <s v="Small"/>
  </r>
  <r>
    <n v="10280"/>
    <n v="34"/>
    <n v="100"/>
    <n v="7"/>
    <x v="1114"/>
    <s v="Shipped"/>
    <x v="3"/>
    <x v="1"/>
    <s v="Vintage Cars"/>
    <s v="S18_3320"/>
    <x v="30"/>
    <x v="12"/>
    <s v="Medium"/>
  </r>
  <r>
    <n v="10290"/>
    <n v="26"/>
    <n v="96.23"/>
    <n v="2"/>
    <x v="1115"/>
    <s v="Shipped"/>
    <x v="10"/>
    <x v="1"/>
    <s v="Vintage Cars"/>
    <s v="S18_3320"/>
    <x v="35"/>
    <x v="0"/>
    <s v="Small"/>
  </r>
  <r>
    <n v="10304"/>
    <n v="38"/>
    <n v="100"/>
    <n v="11"/>
    <x v="1116"/>
    <s v="Shipped"/>
    <x v="4"/>
    <x v="1"/>
    <s v="Vintage Cars"/>
    <s v="S18_3320"/>
    <x v="32"/>
    <x v="1"/>
    <s v="Medium"/>
  </r>
  <r>
    <n v="10312"/>
    <n v="33"/>
    <n v="100"/>
    <n v="8"/>
    <x v="1117"/>
    <s v="Shipped"/>
    <x v="4"/>
    <x v="1"/>
    <s v="Vintage Cars"/>
    <s v="S18_3320"/>
    <x v="33"/>
    <x v="0"/>
    <s v="Medium"/>
  </r>
  <r>
    <n v="10323"/>
    <n v="33"/>
    <n v="91.27"/>
    <n v="2"/>
    <x v="1118"/>
    <s v="Shipped"/>
    <x v="5"/>
    <x v="1"/>
    <s v="Vintage Cars"/>
    <s v="S18_3320"/>
    <x v="58"/>
    <x v="16"/>
    <s v="Medium"/>
  </r>
  <r>
    <n v="10333"/>
    <n v="46"/>
    <n v="100"/>
    <n v="2"/>
    <x v="1119"/>
    <s v="Shipped"/>
    <x v="5"/>
    <x v="1"/>
    <s v="Vintage Cars"/>
    <s v="S18_3320"/>
    <x v="4"/>
    <x v="0"/>
    <s v="Large"/>
  </r>
  <r>
    <n v="10347"/>
    <n v="26"/>
    <n v="100"/>
    <n v="12"/>
    <x v="1120"/>
    <s v="Shipped"/>
    <x v="5"/>
    <x v="1"/>
    <s v="Vintage Cars"/>
    <s v="S18_3320"/>
    <x v="8"/>
    <x v="3"/>
    <s v="Small"/>
  </r>
  <r>
    <n v="10357"/>
    <n v="25"/>
    <n v="100"/>
    <n v="3"/>
    <x v="1121"/>
    <s v="Shipped"/>
    <x v="6"/>
    <x v="1"/>
    <s v="Vintage Cars"/>
    <s v="S18_3320"/>
    <x v="33"/>
    <x v="0"/>
    <s v="Small"/>
  </r>
  <r>
    <n v="10369"/>
    <n v="45"/>
    <n v="73.08"/>
    <n v="4"/>
    <x v="1122"/>
    <s v="Shipped"/>
    <x v="7"/>
    <x v="2"/>
    <s v="Vintage Cars"/>
    <s v="S18_3320"/>
    <x v="35"/>
    <x v="0"/>
    <s v="Medium"/>
  </r>
  <r>
    <n v="10382"/>
    <n v="50"/>
    <n v="100"/>
    <n v="7"/>
    <x v="1123"/>
    <s v="Shipped"/>
    <x v="0"/>
    <x v="2"/>
    <s v="Vintage Cars"/>
    <s v="S18_3320"/>
    <x v="33"/>
    <x v="0"/>
    <s v="Large"/>
  </r>
  <r>
    <n v="10392"/>
    <n v="36"/>
    <n v="100"/>
    <n v="1"/>
    <x v="1124"/>
    <s v="Shipped"/>
    <x v="11"/>
    <x v="2"/>
    <s v="Vintage Cars"/>
    <s v="S18_3320"/>
    <x v="52"/>
    <x v="5"/>
    <s v="Medium"/>
  </r>
  <r>
    <n v="10423"/>
    <n v="21"/>
    <n v="89.29"/>
    <n v="5"/>
    <x v="1125"/>
    <s v="In Process"/>
    <x v="1"/>
    <x v="2"/>
    <s v="Vintage Cars"/>
    <s v="S18_3320"/>
    <x v="46"/>
    <x v="14"/>
    <s v="Small"/>
  </r>
  <r>
    <n v="10108"/>
    <n v="29"/>
    <n v="100"/>
    <n v="8"/>
    <x v="1126"/>
    <s v="Shipped"/>
    <x v="11"/>
    <x v="0"/>
    <s v="Classic Cars"/>
    <s v="S18_3482"/>
    <x v="53"/>
    <x v="15"/>
    <s v="Medium"/>
  </r>
  <r>
    <n v="10122"/>
    <n v="21"/>
    <n v="100"/>
    <n v="12"/>
    <x v="1127"/>
    <s v="Shipped"/>
    <x v="1"/>
    <x v="0"/>
    <s v="Classic Cars"/>
    <s v="S18_3482"/>
    <x v="54"/>
    <x v="1"/>
    <s v="Small"/>
  </r>
  <r>
    <n v="10135"/>
    <n v="42"/>
    <n v="100"/>
    <n v="9"/>
    <x v="1128"/>
    <s v="Shipped"/>
    <x v="2"/>
    <x v="0"/>
    <s v="Classic Cars"/>
    <s v="S18_3482"/>
    <x v="33"/>
    <x v="0"/>
    <s v="Medium"/>
  </r>
  <r>
    <n v="10147"/>
    <n v="37"/>
    <n v="100"/>
    <n v="9"/>
    <x v="1129"/>
    <s v="Shipped"/>
    <x v="10"/>
    <x v="0"/>
    <s v="Classic Cars"/>
    <s v="S18_3482"/>
    <x v="35"/>
    <x v="0"/>
    <s v="Medium"/>
  </r>
  <r>
    <n v="10159"/>
    <n v="25"/>
    <n v="100"/>
    <n v="4"/>
    <x v="1130"/>
    <s v="Shipped"/>
    <x v="4"/>
    <x v="0"/>
    <s v="Classic Cars"/>
    <s v="S18_3482"/>
    <x v="4"/>
    <x v="0"/>
    <s v="Medium"/>
  </r>
  <r>
    <n v="10169"/>
    <n v="36"/>
    <n v="100"/>
    <n v="4"/>
    <x v="1131"/>
    <s v="Shipped"/>
    <x v="5"/>
    <x v="0"/>
    <s v="Classic Cars"/>
    <s v="S18_3482"/>
    <x v="36"/>
    <x v="3"/>
    <s v="Medium"/>
  </r>
  <r>
    <n v="10181"/>
    <n v="22"/>
    <n v="100"/>
    <n v="16"/>
    <x v="1132"/>
    <s v="Shipped"/>
    <x v="5"/>
    <x v="0"/>
    <s v="Classic Cars"/>
    <s v="S18_3482"/>
    <x v="7"/>
    <x v="2"/>
    <s v="Medium"/>
  </r>
  <r>
    <n v="10191"/>
    <n v="23"/>
    <n v="100"/>
    <n v="5"/>
    <x v="1133"/>
    <s v="Shipped"/>
    <x v="5"/>
    <x v="0"/>
    <s v="Classic Cars"/>
    <s v="S18_3482"/>
    <x v="55"/>
    <x v="16"/>
    <s v="Medium"/>
  </r>
  <r>
    <n v="10203"/>
    <n v="32"/>
    <n v="100"/>
    <n v="10"/>
    <x v="1134"/>
    <s v="Shipped"/>
    <x v="6"/>
    <x v="0"/>
    <s v="Classic Cars"/>
    <s v="S18_3482"/>
    <x v="20"/>
    <x v="7"/>
    <s v="Medium"/>
  </r>
  <r>
    <n v="10211"/>
    <n v="28"/>
    <n v="100"/>
    <n v="4"/>
    <x v="1135"/>
    <s v="Shipped"/>
    <x v="7"/>
    <x v="1"/>
    <s v="Classic Cars"/>
    <s v="S18_3482"/>
    <x v="2"/>
    <x v="1"/>
    <s v="Medium"/>
  </r>
  <r>
    <n v="10225"/>
    <n v="27"/>
    <n v="100"/>
    <n v="11"/>
    <x v="1136"/>
    <s v="Shipped"/>
    <x v="0"/>
    <x v="1"/>
    <s v="Classic Cars"/>
    <s v="S18_3482"/>
    <x v="56"/>
    <x v="17"/>
    <s v="Medium"/>
  </r>
  <r>
    <n v="10238"/>
    <n v="49"/>
    <n v="100"/>
    <n v="5"/>
    <x v="1137"/>
    <s v="Shipped"/>
    <x v="8"/>
    <x v="1"/>
    <s v="Classic Cars"/>
    <s v="S18_3482"/>
    <x v="40"/>
    <x v="13"/>
    <s v="Medium"/>
  </r>
  <r>
    <n v="10252"/>
    <n v="41"/>
    <n v="100"/>
    <n v="1"/>
    <x v="1138"/>
    <s v="Shipped"/>
    <x v="1"/>
    <x v="1"/>
    <s v="Classic Cars"/>
    <s v="S18_3482"/>
    <x v="2"/>
    <x v="1"/>
    <s v="Medium"/>
  </r>
  <r>
    <n v="10265"/>
    <n v="49"/>
    <n v="100"/>
    <n v="1"/>
    <x v="1139"/>
    <s v="Shipped"/>
    <x v="2"/>
    <x v="1"/>
    <s v="Classic Cars"/>
    <s v="S18_3482"/>
    <x v="70"/>
    <x v="3"/>
    <s v="Large"/>
  </r>
  <r>
    <n v="10276"/>
    <n v="30"/>
    <n v="100"/>
    <n v="5"/>
    <x v="1140"/>
    <s v="Shipped"/>
    <x v="3"/>
    <x v="1"/>
    <s v="Classic Cars"/>
    <s v="S18_3482"/>
    <x v="35"/>
    <x v="0"/>
    <s v="Medium"/>
  </r>
  <r>
    <n v="10287"/>
    <n v="40"/>
    <n v="100"/>
    <n v="14"/>
    <x v="1141"/>
    <s v="Shipped"/>
    <x v="3"/>
    <x v="1"/>
    <s v="Classic Cars"/>
    <s v="S18_3482"/>
    <x v="56"/>
    <x v="17"/>
    <s v="Medium"/>
  </r>
  <r>
    <n v="10300"/>
    <n v="23"/>
    <n v="100"/>
    <n v="7"/>
    <x v="1142"/>
    <s v="Shipped"/>
    <x v="4"/>
    <x v="0"/>
    <s v="Classic Cars"/>
    <s v="S18_3482"/>
    <x v="58"/>
    <x v="16"/>
    <s v="Medium"/>
  </r>
  <r>
    <n v="10310"/>
    <n v="49"/>
    <n v="100"/>
    <n v="12"/>
    <x v="1143"/>
    <s v="Shipped"/>
    <x v="4"/>
    <x v="1"/>
    <s v="Classic Cars"/>
    <s v="S18_3482"/>
    <x v="55"/>
    <x v="16"/>
    <s v="Medium"/>
  </r>
  <r>
    <n v="10320"/>
    <n v="25"/>
    <n v="100"/>
    <n v="5"/>
    <x v="1144"/>
    <s v="Shipped"/>
    <x v="5"/>
    <x v="1"/>
    <s v="Classic Cars"/>
    <s v="S18_3482"/>
    <x v="21"/>
    <x v="8"/>
    <s v="Medium"/>
  </r>
  <r>
    <n v="10330"/>
    <n v="37"/>
    <n v="100"/>
    <n v="3"/>
    <x v="1129"/>
    <s v="Shipped"/>
    <x v="5"/>
    <x v="1"/>
    <s v="Classic Cars"/>
    <s v="S18_3482"/>
    <x v="53"/>
    <x v="15"/>
    <s v="Medium"/>
  </r>
  <r>
    <n v="10342"/>
    <n v="55"/>
    <n v="100"/>
    <n v="7"/>
    <x v="1145"/>
    <s v="Shipped"/>
    <x v="5"/>
    <x v="1"/>
    <s v="Classic Cars"/>
    <s v="S18_3482"/>
    <x v="8"/>
    <x v="3"/>
    <s v="Medium"/>
  </r>
  <r>
    <n v="10355"/>
    <n v="23"/>
    <n v="100"/>
    <n v="7"/>
    <x v="1146"/>
    <s v="Shipped"/>
    <x v="6"/>
    <x v="1"/>
    <s v="Classic Cars"/>
    <s v="S18_3482"/>
    <x v="20"/>
    <x v="7"/>
    <s v="Medium"/>
  </r>
  <r>
    <n v="10363"/>
    <n v="24"/>
    <n v="100"/>
    <n v="11"/>
    <x v="1147"/>
    <s v="Shipped"/>
    <x v="7"/>
    <x v="2"/>
    <s v="Classic Cars"/>
    <s v="S18_3482"/>
    <x v="59"/>
    <x v="4"/>
    <s v="Medium"/>
  </r>
  <r>
    <n v="10378"/>
    <n v="43"/>
    <n v="96.49"/>
    <n v="10"/>
    <x v="1148"/>
    <s v="Shipped"/>
    <x v="0"/>
    <x v="2"/>
    <s v="Classic Cars"/>
    <s v="S18_3482"/>
    <x v="20"/>
    <x v="7"/>
    <s v="Medium"/>
  </r>
  <r>
    <n v="10390"/>
    <n v="50"/>
    <n v="100"/>
    <n v="1"/>
    <x v="1149"/>
    <s v="Shipped"/>
    <x v="11"/>
    <x v="2"/>
    <s v="Classic Cars"/>
    <s v="S18_3482"/>
    <x v="33"/>
    <x v="0"/>
    <s v="Large"/>
  </r>
  <r>
    <n v="10109"/>
    <n v="47"/>
    <n v="100"/>
    <n v="2"/>
    <x v="1150"/>
    <s v="Shipped"/>
    <x v="11"/>
    <x v="0"/>
    <s v="Classic Cars"/>
    <s v="S18_3685"/>
    <x v="24"/>
    <x v="0"/>
    <s v="Medium"/>
  </r>
  <r>
    <n v="10123"/>
    <n v="34"/>
    <n v="100"/>
    <n v="4"/>
    <x v="1151"/>
    <s v="Shipped"/>
    <x v="1"/>
    <x v="0"/>
    <s v="Classic Cars"/>
    <s v="S18_3685"/>
    <x v="11"/>
    <x v="1"/>
    <s v="Medium"/>
  </r>
  <r>
    <n v="10137"/>
    <n v="31"/>
    <n v="100"/>
    <n v="4"/>
    <x v="1152"/>
    <s v="Shipped"/>
    <x v="2"/>
    <x v="0"/>
    <s v="Classic Cars"/>
    <s v="S18_3685"/>
    <x v="1"/>
    <x v="1"/>
    <s v="Medium"/>
  </r>
  <r>
    <n v="10148"/>
    <n v="28"/>
    <n v="100"/>
    <n v="11"/>
    <x v="1153"/>
    <s v="Shipped"/>
    <x v="10"/>
    <x v="0"/>
    <s v="Classic Cars"/>
    <s v="S18_3685"/>
    <x v="36"/>
    <x v="3"/>
    <s v="Medium"/>
  </r>
  <r>
    <n v="10161"/>
    <n v="36"/>
    <n v="100"/>
    <n v="10"/>
    <x v="1154"/>
    <s v="Shipped"/>
    <x v="4"/>
    <x v="0"/>
    <s v="Classic Cars"/>
    <s v="S18_3685"/>
    <x v="62"/>
    <x v="13"/>
    <s v="Medium"/>
  </r>
  <r>
    <n v="10172"/>
    <n v="48"/>
    <n v="100"/>
    <n v="8"/>
    <x v="1155"/>
    <s v="Shipped"/>
    <x v="5"/>
    <x v="0"/>
    <s v="Classic Cars"/>
    <s v="S18_3685"/>
    <x v="10"/>
    <x v="0"/>
    <s v="Medium"/>
  </r>
  <r>
    <n v="10181"/>
    <n v="39"/>
    <n v="100"/>
    <n v="4"/>
    <x v="1156"/>
    <s v="Shipped"/>
    <x v="5"/>
    <x v="0"/>
    <s v="Classic Cars"/>
    <s v="S18_3685"/>
    <x v="7"/>
    <x v="2"/>
    <s v="Medium"/>
  </r>
  <r>
    <n v="10192"/>
    <n v="45"/>
    <n v="100"/>
    <n v="9"/>
    <x v="1157"/>
    <s v="Shipped"/>
    <x v="5"/>
    <x v="0"/>
    <s v="Classic Cars"/>
    <s v="S18_3685"/>
    <x v="34"/>
    <x v="0"/>
    <s v="Medium"/>
  </r>
  <r>
    <n v="10204"/>
    <n v="35"/>
    <n v="100"/>
    <n v="15"/>
    <x v="1158"/>
    <s v="Shipped"/>
    <x v="6"/>
    <x v="0"/>
    <s v="Classic Cars"/>
    <s v="S18_3685"/>
    <x v="0"/>
    <x v="0"/>
    <s v="Medium"/>
  </r>
  <r>
    <n v="10212"/>
    <n v="45"/>
    <n v="100"/>
    <n v="8"/>
    <x v="1159"/>
    <s v="Shipped"/>
    <x v="7"/>
    <x v="1"/>
    <s v="Classic Cars"/>
    <s v="S18_3685"/>
    <x v="20"/>
    <x v="7"/>
    <s v="Medium"/>
  </r>
  <r>
    <n v="10226"/>
    <n v="46"/>
    <n v="100"/>
    <n v="6"/>
    <x v="1160"/>
    <s v="Shipped"/>
    <x v="0"/>
    <x v="1"/>
    <s v="Classic Cars"/>
    <s v="S18_3685"/>
    <x v="45"/>
    <x v="0"/>
    <s v="Large"/>
  </r>
  <r>
    <n v="10240"/>
    <n v="37"/>
    <n v="100"/>
    <n v="1"/>
    <x v="1161"/>
    <s v="Shipped"/>
    <x v="8"/>
    <x v="1"/>
    <s v="Classic Cars"/>
    <s v="S18_3685"/>
    <x v="38"/>
    <x v="11"/>
    <s v="Medium"/>
  </r>
  <r>
    <n v="10253"/>
    <n v="31"/>
    <n v="100"/>
    <n v="3"/>
    <x v="1162"/>
    <s v="Cancelled"/>
    <x v="9"/>
    <x v="1"/>
    <s v="Classic Cars"/>
    <s v="S18_3685"/>
    <x v="19"/>
    <x v="6"/>
    <s v="Medium"/>
  </r>
  <r>
    <n v="10266"/>
    <n v="33"/>
    <n v="100"/>
    <n v="4"/>
    <x v="1163"/>
    <s v="Shipped"/>
    <x v="2"/>
    <x v="1"/>
    <s v="Classic Cars"/>
    <s v="S18_3685"/>
    <x v="57"/>
    <x v="12"/>
    <s v="Medium"/>
  </r>
  <r>
    <n v="10278"/>
    <n v="31"/>
    <n v="100"/>
    <n v="4"/>
    <x v="1164"/>
    <s v="Shipped"/>
    <x v="3"/>
    <x v="1"/>
    <s v="Classic Cars"/>
    <s v="S18_3685"/>
    <x v="67"/>
    <x v="0"/>
    <s v="Medium"/>
  </r>
  <r>
    <n v="10287"/>
    <n v="27"/>
    <n v="100"/>
    <n v="2"/>
    <x v="1165"/>
    <s v="Shipped"/>
    <x v="3"/>
    <x v="1"/>
    <s v="Classic Cars"/>
    <s v="S18_3685"/>
    <x v="56"/>
    <x v="17"/>
    <s v="Medium"/>
  </r>
  <r>
    <n v="10301"/>
    <n v="39"/>
    <n v="100"/>
    <n v="6"/>
    <x v="1166"/>
    <s v="Shipped"/>
    <x v="4"/>
    <x v="0"/>
    <s v="Classic Cars"/>
    <s v="S18_3685"/>
    <x v="68"/>
    <x v="2"/>
    <s v="Medium"/>
  </r>
  <r>
    <n v="10311"/>
    <n v="32"/>
    <n v="100"/>
    <n v="11"/>
    <x v="1167"/>
    <s v="Shipped"/>
    <x v="4"/>
    <x v="1"/>
    <s v="Classic Cars"/>
    <s v="S18_3685"/>
    <x v="20"/>
    <x v="7"/>
    <s v="Medium"/>
  </r>
  <r>
    <n v="10321"/>
    <n v="28"/>
    <n v="100"/>
    <n v="8"/>
    <x v="1168"/>
    <s v="Shipped"/>
    <x v="5"/>
    <x v="1"/>
    <s v="Classic Cars"/>
    <s v="S18_3685"/>
    <x v="18"/>
    <x v="0"/>
    <s v="Medium"/>
  </r>
  <r>
    <n v="10331"/>
    <n v="26"/>
    <n v="67.91"/>
    <n v="12"/>
    <x v="1169"/>
    <s v="Shipped"/>
    <x v="5"/>
    <x v="1"/>
    <s v="Classic Cars"/>
    <s v="S18_3685"/>
    <x v="24"/>
    <x v="0"/>
    <s v="Small"/>
  </r>
  <r>
    <n v="10343"/>
    <n v="44"/>
    <n v="84.88"/>
    <n v="2"/>
    <x v="1170"/>
    <s v="Shipped"/>
    <x v="5"/>
    <x v="1"/>
    <s v="Classic Cars"/>
    <s v="S18_3685"/>
    <x v="1"/>
    <x v="1"/>
    <s v="Medium"/>
  </r>
  <r>
    <n v="10367"/>
    <n v="46"/>
    <n v="100"/>
    <n v="6"/>
    <x v="1171"/>
    <s v="Resolved"/>
    <x v="7"/>
    <x v="2"/>
    <s v="Classic Cars"/>
    <s v="S18_3685"/>
    <x v="3"/>
    <x v="0"/>
    <s v="Medium"/>
  </r>
  <r>
    <n v="10379"/>
    <n v="32"/>
    <n v="70.83"/>
    <n v="4"/>
    <x v="1172"/>
    <s v="Shipped"/>
    <x v="0"/>
    <x v="2"/>
    <s v="Classic Cars"/>
    <s v="S18_3685"/>
    <x v="20"/>
    <x v="7"/>
    <s v="Small"/>
  </r>
  <r>
    <n v="10406"/>
    <n v="65"/>
    <n v="100"/>
    <n v="1"/>
    <x v="1173"/>
    <s v="Disputed"/>
    <x v="8"/>
    <x v="2"/>
    <s v="Classic Cars"/>
    <s v="S18_3685"/>
    <x v="40"/>
    <x v="13"/>
    <s v="Large"/>
  </r>
  <r>
    <n v="10419"/>
    <n v="43"/>
    <n v="100"/>
    <n v="3"/>
    <x v="1174"/>
    <s v="Shipped"/>
    <x v="1"/>
    <x v="2"/>
    <s v="Classic Cars"/>
    <s v="S18_3685"/>
    <x v="16"/>
    <x v="5"/>
    <s v="Medium"/>
  </r>
  <r>
    <n v="10108"/>
    <n v="43"/>
    <n v="67.77"/>
    <n v="12"/>
    <x v="1175"/>
    <s v="Shipped"/>
    <x v="11"/>
    <x v="0"/>
    <s v="Motorcycles"/>
    <s v="S18_3782"/>
    <x v="53"/>
    <x v="15"/>
    <s v="Small"/>
  </r>
  <r>
    <n v="10122"/>
    <n v="35"/>
    <n v="49.74"/>
    <n v="16"/>
    <x v="1176"/>
    <s v="Shipped"/>
    <x v="1"/>
    <x v="0"/>
    <s v="Motorcycles"/>
    <s v="S18_3782"/>
    <x v="54"/>
    <x v="1"/>
    <s v="Small"/>
  </r>
  <r>
    <n v="10135"/>
    <n v="45"/>
    <n v="50.36"/>
    <n v="13"/>
    <x v="1177"/>
    <s v="Shipped"/>
    <x v="2"/>
    <x v="0"/>
    <s v="Motorcycles"/>
    <s v="S18_3782"/>
    <x v="33"/>
    <x v="0"/>
    <s v="Small"/>
  </r>
  <r>
    <n v="10146"/>
    <n v="47"/>
    <n v="67.14"/>
    <n v="2"/>
    <x v="1178"/>
    <s v="Shipped"/>
    <x v="10"/>
    <x v="0"/>
    <s v="Motorcycles"/>
    <s v="S18_3782"/>
    <x v="63"/>
    <x v="0"/>
    <s v="Medium"/>
  </r>
  <r>
    <n v="10159"/>
    <n v="21"/>
    <n v="64.66"/>
    <n v="8"/>
    <x v="1179"/>
    <s v="Shipped"/>
    <x v="4"/>
    <x v="0"/>
    <s v="Motorcycles"/>
    <s v="S18_3782"/>
    <x v="4"/>
    <x v="0"/>
    <s v="Small"/>
  </r>
  <r>
    <n v="10169"/>
    <n v="38"/>
    <n v="68.39"/>
    <n v="8"/>
    <x v="1180"/>
    <s v="Shipped"/>
    <x v="5"/>
    <x v="0"/>
    <s v="Motorcycles"/>
    <s v="S18_3782"/>
    <x v="36"/>
    <x v="3"/>
    <s v="Small"/>
  </r>
  <r>
    <n v="10180"/>
    <n v="21"/>
    <n v="50.36"/>
    <n v="3"/>
    <x v="1181"/>
    <s v="Shipped"/>
    <x v="5"/>
    <x v="0"/>
    <s v="Motorcycles"/>
    <s v="S18_3782"/>
    <x v="6"/>
    <x v="1"/>
    <s v="Small"/>
  </r>
  <r>
    <n v="10191"/>
    <n v="43"/>
    <n v="72.739999999999995"/>
    <n v="9"/>
    <x v="1182"/>
    <s v="Shipped"/>
    <x v="5"/>
    <x v="0"/>
    <s v="Motorcycles"/>
    <s v="S18_3782"/>
    <x v="55"/>
    <x v="16"/>
    <s v="Medium"/>
  </r>
  <r>
    <n v="10211"/>
    <n v="46"/>
    <n v="54.09"/>
    <n v="8"/>
    <x v="1183"/>
    <s v="Shipped"/>
    <x v="7"/>
    <x v="1"/>
    <s v="Motorcycles"/>
    <s v="S18_3782"/>
    <x v="2"/>
    <x v="1"/>
    <s v="Small"/>
  </r>
  <r>
    <n v="10224"/>
    <n v="38"/>
    <n v="58.44"/>
    <n v="1"/>
    <x v="1184"/>
    <s v="Shipped"/>
    <x v="0"/>
    <x v="1"/>
    <s v="Motorcycles"/>
    <s v="S18_3782"/>
    <x v="6"/>
    <x v="1"/>
    <s v="Small"/>
  </r>
  <r>
    <n v="10237"/>
    <n v="26"/>
    <n v="52.22"/>
    <n v="1"/>
    <x v="1185"/>
    <s v="Shipped"/>
    <x v="8"/>
    <x v="1"/>
    <s v="Motorcycles"/>
    <s v="S18_3782"/>
    <x v="0"/>
    <x v="0"/>
    <s v="Small"/>
  </r>
  <r>
    <n v="10252"/>
    <n v="31"/>
    <n v="52.84"/>
    <n v="5"/>
    <x v="1186"/>
    <s v="Shipped"/>
    <x v="1"/>
    <x v="1"/>
    <s v="Motorcycles"/>
    <s v="S18_3782"/>
    <x v="2"/>
    <x v="1"/>
    <s v="Small"/>
  </r>
  <r>
    <n v="10264"/>
    <n v="48"/>
    <n v="54.71"/>
    <n v="3"/>
    <x v="1187"/>
    <s v="Shipped"/>
    <x v="9"/>
    <x v="1"/>
    <s v="Motorcycles"/>
    <s v="S18_3782"/>
    <x v="48"/>
    <x v="0"/>
    <s v="Small"/>
  </r>
  <r>
    <n v="10276"/>
    <n v="33"/>
    <n v="50.36"/>
    <n v="9"/>
    <x v="1188"/>
    <s v="Shipped"/>
    <x v="3"/>
    <x v="1"/>
    <s v="Motorcycles"/>
    <s v="S18_3782"/>
    <x v="35"/>
    <x v="0"/>
    <s v="Small"/>
  </r>
  <r>
    <n v="10286"/>
    <n v="38"/>
    <n v="57.2"/>
    <n v="1"/>
    <x v="1189"/>
    <s v="Shipped"/>
    <x v="3"/>
    <x v="1"/>
    <s v="Motorcycles"/>
    <s v="S18_3782"/>
    <x v="2"/>
    <x v="1"/>
    <s v="Small"/>
  </r>
  <r>
    <n v="10299"/>
    <n v="39"/>
    <n v="55.95"/>
    <n v="3"/>
    <x v="1190"/>
    <s v="Shipped"/>
    <x v="10"/>
    <x v="1"/>
    <s v="Motorcycles"/>
    <s v="S18_3782"/>
    <x v="13"/>
    <x v="4"/>
    <s v="Small"/>
  </r>
  <r>
    <n v="10310"/>
    <n v="42"/>
    <n v="67.14"/>
    <n v="16"/>
    <x v="1191"/>
    <s v="Shipped"/>
    <x v="4"/>
    <x v="1"/>
    <s v="Motorcycles"/>
    <s v="S18_3782"/>
    <x v="55"/>
    <x v="16"/>
    <s v="Small"/>
  </r>
  <r>
    <n v="10319"/>
    <n v="44"/>
    <n v="59.06"/>
    <n v="4"/>
    <x v="1192"/>
    <s v="Shipped"/>
    <x v="5"/>
    <x v="1"/>
    <s v="Motorcycles"/>
    <s v="S18_3782"/>
    <x v="0"/>
    <x v="0"/>
    <s v="Small"/>
  </r>
  <r>
    <n v="10330"/>
    <n v="29"/>
    <n v="69.63"/>
    <n v="2"/>
    <x v="1193"/>
    <s v="Shipped"/>
    <x v="5"/>
    <x v="1"/>
    <s v="Motorcycles"/>
    <s v="S18_3782"/>
    <x v="53"/>
    <x v="15"/>
    <s v="Small"/>
  </r>
  <r>
    <n v="10342"/>
    <n v="26"/>
    <n v="55.95"/>
    <n v="8"/>
    <x v="1194"/>
    <s v="Shipped"/>
    <x v="5"/>
    <x v="1"/>
    <s v="Motorcycles"/>
    <s v="S18_3782"/>
    <x v="8"/>
    <x v="3"/>
    <s v="Small"/>
  </r>
  <r>
    <n v="10355"/>
    <n v="31"/>
    <n v="53.47"/>
    <n v="1"/>
    <x v="1195"/>
    <s v="Shipped"/>
    <x v="6"/>
    <x v="1"/>
    <s v="Motorcycles"/>
    <s v="S18_3782"/>
    <x v="20"/>
    <x v="7"/>
    <s v="Small"/>
  </r>
  <r>
    <n v="10363"/>
    <n v="32"/>
    <n v="89.12"/>
    <n v="12"/>
    <x v="1196"/>
    <s v="Shipped"/>
    <x v="7"/>
    <x v="2"/>
    <s v="Motorcycles"/>
    <s v="S18_3782"/>
    <x v="59"/>
    <x v="4"/>
    <s v="Small"/>
  </r>
  <r>
    <n v="10378"/>
    <n v="28"/>
    <n v="100"/>
    <n v="9"/>
    <x v="1197"/>
    <s v="Shipped"/>
    <x v="0"/>
    <x v="2"/>
    <s v="Motorcycles"/>
    <s v="S18_3782"/>
    <x v="20"/>
    <x v="7"/>
    <s v="Medium"/>
  </r>
  <r>
    <n v="10390"/>
    <n v="36"/>
    <n v="100"/>
    <n v="2"/>
    <x v="1198"/>
    <s v="Shipped"/>
    <x v="11"/>
    <x v="2"/>
    <s v="Motorcycles"/>
    <s v="S18_3782"/>
    <x v="33"/>
    <x v="0"/>
    <s v="Medium"/>
  </r>
  <r>
    <n v="10403"/>
    <n v="36"/>
    <n v="52.22"/>
    <n v="1"/>
    <x v="1199"/>
    <s v="Shipped"/>
    <x v="8"/>
    <x v="2"/>
    <s v="Motorcycles"/>
    <s v="S18_3782"/>
    <x v="19"/>
    <x v="6"/>
    <s v="Small"/>
  </r>
  <r>
    <n v="10106"/>
    <n v="41"/>
    <n v="100"/>
    <n v="17"/>
    <x v="1200"/>
    <s v="Shipped"/>
    <x v="0"/>
    <x v="0"/>
    <s v="Vintage Cars"/>
    <s v="S18_3856"/>
    <x v="69"/>
    <x v="12"/>
    <s v="Medium"/>
  </r>
  <r>
    <n v="10119"/>
    <n v="27"/>
    <n v="99.52"/>
    <n v="8"/>
    <x v="1201"/>
    <s v="Shipped"/>
    <x v="8"/>
    <x v="0"/>
    <s v="Vintage Cars"/>
    <s v="S18_3856"/>
    <x v="16"/>
    <x v="5"/>
    <s v="Small"/>
  </r>
  <r>
    <n v="10130"/>
    <n v="33"/>
    <n v="100"/>
    <n v="1"/>
    <x v="1202"/>
    <s v="Shipped"/>
    <x v="9"/>
    <x v="0"/>
    <s v="Vintage Cars"/>
    <s v="S18_3856"/>
    <x v="35"/>
    <x v="0"/>
    <s v="Medium"/>
  </r>
  <r>
    <n v="10143"/>
    <n v="34"/>
    <n v="100"/>
    <n v="12"/>
    <x v="1203"/>
    <s v="Shipped"/>
    <x v="3"/>
    <x v="0"/>
    <s v="Vintage Cars"/>
    <s v="S18_3856"/>
    <x v="18"/>
    <x v="0"/>
    <s v="Medium"/>
  </r>
  <r>
    <n v="10155"/>
    <n v="29"/>
    <n v="100"/>
    <n v="10"/>
    <x v="1204"/>
    <s v="Shipped"/>
    <x v="4"/>
    <x v="0"/>
    <s v="Vintage Cars"/>
    <s v="S18_3856"/>
    <x v="13"/>
    <x v="4"/>
    <s v="Medium"/>
  </r>
  <r>
    <n v="10167"/>
    <n v="34"/>
    <n v="100"/>
    <n v="6"/>
    <x v="1205"/>
    <s v="Cancelled"/>
    <x v="4"/>
    <x v="0"/>
    <s v="Vintage Cars"/>
    <s v="S18_3856"/>
    <x v="31"/>
    <x v="8"/>
    <s v="Medium"/>
  </r>
  <r>
    <n v="10178"/>
    <n v="48"/>
    <n v="100"/>
    <n v="9"/>
    <x v="1206"/>
    <s v="Shipped"/>
    <x v="5"/>
    <x v="0"/>
    <s v="Vintage Cars"/>
    <s v="S18_3856"/>
    <x v="42"/>
    <x v="1"/>
    <s v="Medium"/>
  </r>
  <r>
    <n v="10186"/>
    <n v="46"/>
    <n v="100"/>
    <n v="6"/>
    <x v="1207"/>
    <s v="Shipped"/>
    <x v="5"/>
    <x v="0"/>
    <s v="Vintage Cars"/>
    <s v="S18_3856"/>
    <x v="41"/>
    <x v="6"/>
    <s v="Medium"/>
  </r>
  <r>
    <n v="10197"/>
    <n v="22"/>
    <n v="100"/>
    <n v="3"/>
    <x v="1208"/>
    <s v="Shipped"/>
    <x v="5"/>
    <x v="0"/>
    <s v="Vintage Cars"/>
    <s v="S18_3856"/>
    <x v="43"/>
    <x v="7"/>
    <s v="Small"/>
  </r>
  <r>
    <n v="10209"/>
    <n v="20"/>
    <n v="100"/>
    <n v="5"/>
    <x v="1209"/>
    <s v="Shipped"/>
    <x v="7"/>
    <x v="1"/>
    <s v="Vintage Cars"/>
    <s v="S18_3856"/>
    <x v="44"/>
    <x v="0"/>
    <s v="Small"/>
  </r>
  <r>
    <n v="10222"/>
    <n v="45"/>
    <n v="85.75"/>
    <n v="9"/>
    <x v="1210"/>
    <s v="Shipped"/>
    <x v="0"/>
    <x v="1"/>
    <s v="Vintage Cars"/>
    <s v="S18_3856"/>
    <x v="45"/>
    <x v="0"/>
    <s v="Medium"/>
  </r>
  <r>
    <n v="10249"/>
    <n v="46"/>
    <n v="100"/>
    <n v="5"/>
    <x v="1211"/>
    <s v="Shipped"/>
    <x v="1"/>
    <x v="1"/>
    <s v="Vintage Cars"/>
    <s v="S18_3856"/>
    <x v="12"/>
    <x v="0"/>
    <s v="Medium"/>
  </r>
  <r>
    <n v="10262"/>
    <n v="34"/>
    <n v="100"/>
    <n v="14"/>
    <x v="1212"/>
    <s v="Cancelled"/>
    <x v="9"/>
    <x v="1"/>
    <s v="Vintage Cars"/>
    <s v="S18_3856"/>
    <x v="20"/>
    <x v="7"/>
    <s v="Medium"/>
  </r>
  <r>
    <n v="10273"/>
    <n v="50"/>
    <n v="85.75"/>
    <n v="1"/>
    <x v="1213"/>
    <s v="Shipped"/>
    <x v="2"/>
    <x v="1"/>
    <s v="Vintage Cars"/>
    <s v="S18_3856"/>
    <x v="46"/>
    <x v="14"/>
    <s v="Medium"/>
  </r>
  <r>
    <n v="10283"/>
    <n v="46"/>
    <n v="100"/>
    <n v="3"/>
    <x v="1214"/>
    <s v="Shipped"/>
    <x v="3"/>
    <x v="1"/>
    <s v="Vintage Cars"/>
    <s v="S18_3856"/>
    <x v="47"/>
    <x v="10"/>
    <s v="Medium"/>
  </r>
  <r>
    <n v="10296"/>
    <n v="22"/>
    <n v="84.7"/>
    <n v="12"/>
    <x v="1215"/>
    <s v="Shipped"/>
    <x v="10"/>
    <x v="1"/>
    <s v="Vintage Cars"/>
    <s v="S18_3856"/>
    <x v="71"/>
    <x v="16"/>
    <s v="Small"/>
  </r>
  <r>
    <n v="10307"/>
    <n v="48"/>
    <n v="86.81"/>
    <n v="6"/>
    <x v="1216"/>
    <s v="Shipped"/>
    <x v="4"/>
    <x v="1"/>
    <s v="Vintage Cars"/>
    <s v="S18_3856"/>
    <x v="24"/>
    <x v="0"/>
    <s v="Medium"/>
  </r>
  <r>
    <n v="10316"/>
    <n v="47"/>
    <n v="86.81"/>
    <n v="14"/>
    <x v="1217"/>
    <s v="Shipped"/>
    <x v="5"/>
    <x v="1"/>
    <s v="Vintage Cars"/>
    <s v="S18_3856"/>
    <x v="49"/>
    <x v="6"/>
    <s v="Medium"/>
  </r>
  <r>
    <n v="10328"/>
    <n v="34"/>
    <n v="100"/>
    <n v="6"/>
    <x v="1218"/>
    <s v="Shipped"/>
    <x v="5"/>
    <x v="1"/>
    <s v="Vintage Cars"/>
    <s v="S18_3856"/>
    <x v="69"/>
    <x v="12"/>
    <s v="Medium"/>
  </r>
  <r>
    <n v="10338"/>
    <n v="45"/>
    <n v="100"/>
    <n v="2"/>
    <x v="1219"/>
    <s v="Shipped"/>
    <x v="5"/>
    <x v="1"/>
    <s v="Vintage Cars"/>
    <s v="S18_3856"/>
    <x v="72"/>
    <x v="14"/>
    <s v="Medium"/>
  </r>
  <r>
    <n v="10351"/>
    <n v="20"/>
    <n v="100"/>
    <n v="2"/>
    <x v="1220"/>
    <s v="Shipped"/>
    <x v="6"/>
    <x v="1"/>
    <s v="Vintage Cars"/>
    <s v="S18_3856"/>
    <x v="41"/>
    <x v="6"/>
    <s v="Medium"/>
  </r>
  <r>
    <n v="10373"/>
    <n v="50"/>
    <n v="60.49"/>
    <n v="6"/>
    <x v="1221"/>
    <s v="Shipped"/>
    <x v="7"/>
    <x v="2"/>
    <s v="Vintage Cars"/>
    <s v="S18_3856"/>
    <x v="50"/>
    <x v="4"/>
    <s v="Medium"/>
  </r>
  <r>
    <n v="10386"/>
    <n v="22"/>
    <n v="57.55"/>
    <n v="6"/>
    <x v="1222"/>
    <s v="Resolved"/>
    <x v="11"/>
    <x v="2"/>
    <s v="Vintage Cars"/>
    <s v="S18_3856"/>
    <x v="20"/>
    <x v="7"/>
    <s v="Small"/>
  </r>
  <r>
    <n v="10398"/>
    <n v="45"/>
    <n v="100"/>
    <n v="17"/>
    <x v="1223"/>
    <s v="Shipped"/>
    <x v="11"/>
    <x v="2"/>
    <s v="Vintage Cars"/>
    <s v="S18_3856"/>
    <x v="1"/>
    <x v="1"/>
    <s v="Medium"/>
  </r>
  <r>
    <n v="10400"/>
    <n v="58"/>
    <n v="100"/>
    <n v="6"/>
    <x v="1224"/>
    <s v="Shipped"/>
    <x v="8"/>
    <x v="2"/>
    <s v="Vintage Cars"/>
    <s v="S18_3856"/>
    <x v="51"/>
    <x v="0"/>
    <s v="Large"/>
  </r>
  <r>
    <n v="10415"/>
    <n v="51"/>
    <n v="100"/>
    <n v="5"/>
    <x v="1225"/>
    <s v="Disputed"/>
    <x v="1"/>
    <x v="2"/>
    <s v="Vintage Cars"/>
    <s v="S18_3856"/>
    <x v="70"/>
    <x v="3"/>
    <s v="Medium"/>
  </r>
  <r>
    <n v="10104"/>
    <n v="38"/>
    <n v="100"/>
    <n v="3"/>
    <x v="1226"/>
    <s v="Shipped"/>
    <x v="7"/>
    <x v="0"/>
    <s v="Classic Cars"/>
    <s v="S18_4027"/>
    <x v="20"/>
    <x v="7"/>
    <s v="Medium"/>
  </r>
  <r>
    <n v="10117"/>
    <n v="22"/>
    <n v="100"/>
    <n v="12"/>
    <x v="1227"/>
    <s v="Shipped"/>
    <x v="8"/>
    <x v="0"/>
    <s v="Classic Cars"/>
    <s v="S18_4027"/>
    <x v="22"/>
    <x v="9"/>
    <s v="Small"/>
  </r>
  <r>
    <n v="10127"/>
    <n v="25"/>
    <n v="100"/>
    <n v="5"/>
    <x v="1228"/>
    <s v="Shipped"/>
    <x v="9"/>
    <x v="0"/>
    <s v="Classic Cars"/>
    <s v="S18_4027"/>
    <x v="0"/>
    <x v="0"/>
    <s v="Medium"/>
  </r>
  <r>
    <n v="10142"/>
    <n v="24"/>
    <n v="100"/>
    <n v="15"/>
    <x v="1229"/>
    <s v="Shipped"/>
    <x v="3"/>
    <x v="0"/>
    <s v="Classic Cars"/>
    <s v="S18_4027"/>
    <x v="33"/>
    <x v="0"/>
    <s v="Medium"/>
  </r>
  <r>
    <n v="10152"/>
    <n v="35"/>
    <n v="100"/>
    <n v="1"/>
    <x v="1230"/>
    <s v="Shipped"/>
    <x v="10"/>
    <x v="0"/>
    <s v="Classic Cars"/>
    <s v="S18_4027"/>
    <x v="23"/>
    <x v="3"/>
    <s v="Medium"/>
  </r>
  <r>
    <n v="10165"/>
    <n v="28"/>
    <n v="100"/>
    <n v="6"/>
    <x v="1231"/>
    <s v="Shipped"/>
    <x v="4"/>
    <x v="0"/>
    <s v="Classic Cars"/>
    <s v="S18_4027"/>
    <x v="22"/>
    <x v="9"/>
    <s v="Medium"/>
  </r>
  <r>
    <n v="10176"/>
    <n v="36"/>
    <n v="100"/>
    <n v="5"/>
    <x v="1232"/>
    <s v="Shipped"/>
    <x v="5"/>
    <x v="0"/>
    <s v="Classic Cars"/>
    <s v="S18_4027"/>
    <x v="57"/>
    <x v="12"/>
    <s v="Medium"/>
  </r>
  <r>
    <n v="10185"/>
    <n v="39"/>
    <n v="100"/>
    <n v="16"/>
    <x v="1233"/>
    <s v="Shipped"/>
    <x v="5"/>
    <x v="0"/>
    <s v="Classic Cars"/>
    <s v="S18_4027"/>
    <x v="18"/>
    <x v="0"/>
    <s v="Medium"/>
  </r>
  <r>
    <n v="10196"/>
    <n v="27"/>
    <n v="100"/>
    <n v="8"/>
    <x v="1234"/>
    <s v="Shipped"/>
    <x v="5"/>
    <x v="0"/>
    <s v="Classic Cars"/>
    <s v="S18_4027"/>
    <x v="28"/>
    <x v="0"/>
    <s v="Medium"/>
  </r>
  <r>
    <n v="10207"/>
    <n v="40"/>
    <n v="100"/>
    <n v="1"/>
    <x v="1235"/>
    <s v="Shipped"/>
    <x v="6"/>
    <x v="0"/>
    <s v="Classic Cars"/>
    <s v="S18_4027"/>
    <x v="48"/>
    <x v="0"/>
    <s v="Medium"/>
  </r>
  <r>
    <n v="10220"/>
    <n v="50"/>
    <n v="100"/>
    <n v="5"/>
    <x v="1236"/>
    <s v="Shipped"/>
    <x v="0"/>
    <x v="1"/>
    <s v="Classic Cars"/>
    <s v="S18_4027"/>
    <x v="60"/>
    <x v="18"/>
    <s v="Large"/>
  </r>
  <r>
    <n v="10230"/>
    <n v="42"/>
    <n v="100"/>
    <n v="3"/>
    <x v="1237"/>
    <s v="Shipped"/>
    <x v="11"/>
    <x v="1"/>
    <s v="Classic Cars"/>
    <s v="S18_4027"/>
    <x v="58"/>
    <x v="16"/>
    <s v="Large"/>
  </r>
  <r>
    <n v="10247"/>
    <n v="48"/>
    <n v="100"/>
    <n v="5"/>
    <x v="1238"/>
    <s v="Shipped"/>
    <x v="1"/>
    <x v="1"/>
    <s v="Classic Cars"/>
    <s v="S18_4027"/>
    <x v="59"/>
    <x v="4"/>
    <s v="Medium"/>
  </r>
  <r>
    <n v="10272"/>
    <n v="25"/>
    <n v="100"/>
    <n v="5"/>
    <x v="635"/>
    <s v="Shipped"/>
    <x v="2"/>
    <x v="1"/>
    <s v="Classic Cars"/>
    <s v="S18_4027"/>
    <x v="15"/>
    <x v="0"/>
    <s v="Medium"/>
  </r>
  <r>
    <n v="10282"/>
    <n v="31"/>
    <n v="100"/>
    <n v="8"/>
    <x v="1239"/>
    <s v="Shipped"/>
    <x v="3"/>
    <x v="1"/>
    <s v="Classic Cars"/>
    <s v="S18_4027"/>
    <x v="33"/>
    <x v="0"/>
    <s v="Medium"/>
  </r>
  <r>
    <n v="10292"/>
    <n v="44"/>
    <n v="100"/>
    <n v="2"/>
    <x v="1240"/>
    <s v="Shipped"/>
    <x v="10"/>
    <x v="1"/>
    <s v="Classic Cars"/>
    <s v="S18_4027"/>
    <x v="0"/>
    <x v="0"/>
    <s v="Large"/>
  </r>
  <r>
    <n v="10306"/>
    <n v="23"/>
    <n v="100"/>
    <n v="16"/>
    <x v="1241"/>
    <s v="Shipped"/>
    <x v="4"/>
    <x v="1"/>
    <s v="Classic Cars"/>
    <s v="S18_4027"/>
    <x v="61"/>
    <x v="6"/>
    <s v="Medium"/>
  </r>
  <r>
    <n v="10314"/>
    <n v="29"/>
    <n v="100"/>
    <n v="8"/>
    <x v="1242"/>
    <s v="Shipped"/>
    <x v="4"/>
    <x v="1"/>
    <s v="Classic Cars"/>
    <s v="S18_4027"/>
    <x v="62"/>
    <x v="13"/>
    <s v="Medium"/>
  </r>
  <r>
    <n v="10324"/>
    <n v="49"/>
    <n v="100"/>
    <n v="13"/>
    <x v="1243"/>
    <s v="Shipped"/>
    <x v="5"/>
    <x v="1"/>
    <s v="Classic Cars"/>
    <s v="S18_4027"/>
    <x v="0"/>
    <x v="0"/>
    <s v="Medium"/>
  </r>
  <r>
    <n v="10337"/>
    <n v="36"/>
    <n v="100"/>
    <n v="3"/>
    <x v="1244"/>
    <s v="Shipped"/>
    <x v="5"/>
    <x v="1"/>
    <s v="Classic Cars"/>
    <s v="S18_4027"/>
    <x v="0"/>
    <x v="0"/>
    <s v="Medium"/>
  </r>
  <r>
    <n v="10349"/>
    <n v="34"/>
    <n v="100"/>
    <n v="5"/>
    <x v="1245"/>
    <s v="Shipped"/>
    <x v="6"/>
    <x v="1"/>
    <s v="Classic Cars"/>
    <s v="S18_4027"/>
    <x v="0"/>
    <x v="0"/>
    <s v="Medium"/>
  </r>
  <r>
    <n v="10358"/>
    <n v="25"/>
    <n v="100"/>
    <n v="13"/>
    <x v="1246"/>
    <s v="Shipped"/>
    <x v="6"/>
    <x v="1"/>
    <s v="Classic Cars"/>
    <s v="S18_4027"/>
    <x v="20"/>
    <x v="7"/>
    <s v="Small"/>
  </r>
  <r>
    <n v="10372"/>
    <n v="48"/>
    <n v="100"/>
    <n v="6"/>
    <x v="1247"/>
    <s v="Shipped"/>
    <x v="7"/>
    <x v="2"/>
    <s v="Classic Cars"/>
    <s v="S18_4027"/>
    <x v="29"/>
    <x v="11"/>
    <s v="Large"/>
  </r>
  <r>
    <n v="10383"/>
    <n v="38"/>
    <n v="100"/>
    <n v="1"/>
    <x v="1248"/>
    <s v="Shipped"/>
    <x v="0"/>
    <x v="2"/>
    <s v="Classic Cars"/>
    <s v="S18_4027"/>
    <x v="20"/>
    <x v="7"/>
    <s v="Medium"/>
  </r>
  <r>
    <n v="10394"/>
    <n v="37"/>
    <n v="100"/>
    <n v="1"/>
    <x v="1249"/>
    <s v="Shipped"/>
    <x v="11"/>
    <x v="2"/>
    <s v="Classic Cars"/>
    <s v="S18_4027"/>
    <x v="20"/>
    <x v="7"/>
    <s v="Medium"/>
  </r>
  <r>
    <n v="10413"/>
    <n v="49"/>
    <n v="100"/>
    <n v="5"/>
    <x v="1250"/>
    <s v="Shipped"/>
    <x v="1"/>
    <x v="2"/>
    <s v="Classic Cars"/>
    <s v="S18_4027"/>
    <x v="10"/>
    <x v="0"/>
    <s v="Medium"/>
  </r>
  <r>
    <n v="10100"/>
    <n v="22"/>
    <n v="86.51"/>
    <n v="4"/>
    <x v="1251"/>
    <s v="Shipped"/>
    <x v="7"/>
    <x v="0"/>
    <s v="Vintage Cars"/>
    <s v="S18_4409"/>
    <x v="34"/>
    <x v="0"/>
    <s v="Small"/>
  </r>
  <r>
    <n v="10110"/>
    <n v="28"/>
    <n v="89.27"/>
    <n v="8"/>
    <x v="1252"/>
    <s v="Shipped"/>
    <x v="11"/>
    <x v="0"/>
    <s v="Vintage Cars"/>
    <s v="S18_4409"/>
    <x v="61"/>
    <x v="6"/>
    <s v="Small"/>
  </r>
  <r>
    <n v="10124"/>
    <n v="36"/>
    <n v="85.59"/>
    <n v="7"/>
    <x v="1253"/>
    <s v="Shipped"/>
    <x v="1"/>
    <x v="0"/>
    <s v="Vintage Cars"/>
    <s v="S18_4409"/>
    <x v="67"/>
    <x v="0"/>
    <s v="Medium"/>
  </r>
  <r>
    <n v="10148"/>
    <n v="34"/>
    <n v="100"/>
    <n v="1"/>
    <x v="1254"/>
    <s v="Shipped"/>
    <x v="10"/>
    <x v="0"/>
    <s v="Vintage Cars"/>
    <s v="S18_4409"/>
    <x v="36"/>
    <x v="3"/>
    <s v="Medium"/>
  </r>
  <r>
    <n v="10162"/>
    <n v="39"/>
    <n v="100"/>
    <n v="10"/>
    <x v="1255"/>
    <s v="Shipped"/>
    <x v="4"/>
    <x v="0"/>
    <s v="Vintage Cars"/>
    <s v="S18_4409"/>
    <x v="4"/>
    <x v="0"/>
    <s v="Medium"/>
  </r>
  <r>
    <n v="10173"/>
    <n v="21"/>
    <n v="75.459999999999994"/>
    <n v="14"/>
    <x v="1256"/>
    <s v="Shipped"/>
    <x v="5"/>
    <x v="0"/>
    <s v="Vintage Cars"/>
    <s v="S18_4409"/>
    <x v="69"/>
    <x v="12"/>
    <s v="Small"/>
  </r>
  <r>
    <n v="10182"/>
    <n v="36"/>
    <n v="100"/>
    <n v="11"/>
    <x v="1257"/>
    <s v="Shipped"/>
    <x v="5"/>
    <x v="0"/>
    <s v="Vintage Cars"/>
    <s v="S18_4409"/>
    <x v="33"/>
    <x v="0"/>
    <s v="Medium"/>
  </r>
  <r>
    <n v="10193"/>
    <n v="24"/>
    <n v="97.55"/>
    <n v="15"/>
    <x v="1258"/>
    <s v="Shipped"/>
    <x v="5"/>
    <x v="0"/>
    <s v="Vintage Cars"/>
    <s v="S18_4409"/>
    <x v="70"/>
    <x v="3"/>
    <s v="Small"/>
  </r>
  <r>
    <n v="10204"/>
    <n v="29"/>
    <n v="85.59"/>
    <n v="5"/>
    <x v="1259"/>
    <s v="Shipped"/>
    <x v="6"/>
    <x v="0"/>
    <s v="Vintage Cars"/>
    <s v="S18_4409"/>
    <x v="0"/>
    <x v="0"/>
    <s v="Small"/>
  </r>
  <r>
    <n v="10213"/>
    <n v="38"/>
    <n v="94.79"/>
    <n v="1"/>
    <x v="1260"/>
    <s v="Shipped"/>
    <x v="7"/>
    <x v="1"/>
    <s v="Vintage Cars"/>
    <s v="S18_4409"/>
    <x v="41"/>
    <x v="6"/>
    <s v="Medium"/>
  </r>
  <r>
    <n v="10227"/>
    <n v="34"/>
    <n v="100"/>
    <n v="11"/>
    <x v="1261"/>
    <s v="Shipped"/>
    <x v="11"/>
    <x v="1"/>
    <s v="Vintage Cars"/>
    <s v="S18_4409"/>
    <x v="25"/>
    <x v="1"/>
    <s v="Medium"/>
  </r>
  <r>
    <n v="10241"/>
    <n v="42"/>
    <n v="90.19"/>
    <n v="3"/>
    <x v="1262"/>
    <s v="Shipped"/>
    <x v="8"/>
    <x v="1"/>
    <s v="Vintage Cars"/>
    <s v="S18_4409"/>
    <x v="66"/>
    <x v="1"/>
    <s v="Medium"/>
  </r>
  <r>
    <n v="10280"/>
    <n v="35"/>
    <n v="100"/>
    <n v="17"/>
    <x v="1263"/>
    <s v="Shipped"/>
    <x v="3"/>
    <x v="1"/>
    <s v="Vintage Cars"/>
    <s v="S18_4409"/>
    <x v="30"/>
    <x v="12"/>
    <s v="Medium"/>
  </r>
  <r>
    <n v="10288"/>
    <n v="35"/>
    <n v="80.989999999999995"/>
    <n v="6"/>
    <x v="1264"/>
    <s v="Shipped"/>
    <x v="10"/>
    <x v="1"/>
    <s v="Vintage Cars"/>
    <s v="S18_4409"/>
    <x v="22"/>
    <x v="9"/>
    <s v="Small"/>
  </r>
  <r>
    <n v="10302"/>
    <n v="38"/>
    <n v="89.27"/>
    <n v="2"/>
    <x v="1265"/>
    <s v="Shipped"/>
    <x v="4"/>
    <x v="0"/>
    <s v="Vintage Cars"/>
    <s v="S18_4409"/>
    <x v="19"/>
    <x v="6"/>
    <s v="Medium"/>
  </r>
  <r>
    <n v="10311"/>
    <n v="41"/>
    <n v="81.91"/>
    <n v="1"/>
    <x v="1266"/>
    <s v="Shipped"/>
    <x v="4"/>
    <x v="1"/>
    <s v="Vintage Cars"/>
    <s v="S18_4409"/>
    <x v="20"/>
    <x v="7"/>
    <s v="Medium"/>
  </r>
  <r>
    <n v="10332"/>
    <n v="50"/>
    <n v="100"/>
    <n v="2"/>
    <x v="583"/>
    <s v="Shipped"/>
    <x v="5"/>
    <x v="1"/>
    <s v="Vintage Cars"/>
    <s v="S18_4409"/>
    <x v="61"/>
    <x v="6"/>
    <s v="Large"/>
  </r>
  <r>
    <n v="10344"/>
    <n v="21"/>
    <n v="100"/>
    <n v="4"/>
    <x v="1267"/>
    <s v="Shipped"/>
    <x v="5"/>
    <x v="1"/>
    <s v="Vintage Cars"/>
    <s v="S18_4409"/>
    <x v="54"/>
    <x v="1"/>
    <s v="Small"/>
  </r>
  <r>
    <n v="10367"/>
    <n v="43"/>
    <n v="62.72"/>
    <n v="8"/>
    <x v="1268"/>
    <s v="Resolved"/>
    <x v="7"/>
    <x v="2"/>
    <s v="Vintage Cars"/>
    <s v="S18_4409"/>
    <x v="3"/>
    <x v="0"/>
    <s v="Small"/>
  </r>
  <r>
    <n v="10380"/>
    <n v="32"/>
    <n v="100"/>
    <n v="1"/>
    <x v="1269"/>
    <s v="Shipped"/>
    <x v="0"/>
    <x v="2"/>
    <s v="Vintage Cars"/>
    <s v="S18_4409"/>
    <x v="20"/>
    <x v="7"/>
    <s v="Medium"/>
  </r>
  <r>
    <n v="10407"/>
    <n v="6"/>
    <n v="90.19"/>
    <n v="3"/>
    <x v="1270"/>
    <s v="On Hold"/>
    <x v="8"/>
    <x v="2"/>
    <s v="Vintage Cars"/>
    <s v="S18_4409"/>
    <x v="51"/>
    <x v="0"/>
    <s v="Small"/>
  </r>
  <r>
    <n v="10420"/>
    <n v="66"/>
    <n v="92.95"/>
    <n v="6"/>
    <x v="1271"/>
    <s v="In Process"/>
    <x v="1"/>
    <x v="2"/>
    <s v="Vintage Cars"/>
    <s v="S18_4409"/>
    <x v="17"/>
    <x v="3"/>
    <s v="Medium"/>
  </r>
  <r>
    <n v="10105"/>
    <n v="41"/>
    <n v="82.5"/>
    <n v="10"/>
    <x v="1272"/>
    <s v="Shipped"/>
    <x v="0"/>
    <x v="0"/>
    <s v="Vintage Cars"/>
    <s v="S18_4522"/>
    <x v="40"/>
    <x v="13"/>
    <s v="Medium"/>
  </r>
  <r>
    <n v="10117"/>
    <n v="23"/>
    <n v="97.42"/>
    <n v="4"/>
    <x v="1273"/>
    <s v="Shipped"/>
    <x v="8"/>
    <x v="0"/>
    <s v="Vintage Cars"/>
    <s v="S18_4522"/>
    <x v="22"/>
    <x v="9"/>
    <s v="Small"/>
  </r>
  <r>
    <n v="10128"/>
    <n v="43"/>
    <n v="92.16"/>
    <n v="1"/>
    <x v="1274"/>
    <s v="Shipped"/>
    <x v="9"/>
    <x v="0"/>
    <s v="Vintage Cars"/>
    <s v="S18_4522"/>
    <x v="20"/>
    <x v="7"/>
    <s v="Medium"/>
  </r>
  <r>
    <n v="10142"/>
    <n v="24"/>
    <n v="70.22"/>
    <n v="7"/>
    <x v="1275"/>
    <s v="Shipped"/>
    <x v="3"/>
    <x v="0"/>
    <s v="Vintage Cars"/>
    <s v="S18_4522"/>
    <x v="33"/>
    <x v="0"/>
    <s v="Small"/>
  </r>
  <r>
    <n v="10153"/>
    <n v="22"/>
    <n v="83.38"/>
    <n v="6"/>
    <x v="1276"/>
    <s v="Shipped"/>
    <x v="10"/>
    <x v="0"/>
    <s v="Vintage Cars"/>
    <s v="S18_4522"/>
    <x v="20"/>
    <x v="7"/>
    <s v="Small"/>
  </r>
  <r>
    <n v="10166"/>
    <n v="26"/>
    <n v="73.73"/>
    <n v="1"/>
    <x v="1277"/>
    <s v="Shipped"/>
    <x v="4"/>
    <x v="0"/>
    <s v="Vintage Cars"/>
    <s v="S18_4522"/>
    <x v="18"/>
    <x v="0"/>
    <s v="Small"/>
  </r>
  <r>
    <n v="10177"/>
    <n v="35"/>
    <n v="74.599999999999994"/>
    <n v="8"/>
    <x v="1278"/>
    <s v="Shipped"/>
    <x v="5"/>
    <x v="0"/>
    <s v="Vintage Cars"/>
    <s v="S18_4522"/>
    <x v="20"/>
    <x v="7"/>
    <s v="Small"/>
  </r>
  <r>
    <n v="10185"/>
    <n v="47"/>
    <n v="77.239999999999995"/>
    <n v="8"/>
    <x v="1279"/>
    <s v="Shipped"/>
    <x v="5"/>
    <x v="0"/>
    <s v="Vintage Cars"/>
    <s v="S18_4522"/>
    <x v="18"/>
    <x v="0"/>
    <s v="Medium"/>
  </r>
  <r>
    <n v="10197"/>
    <n v="50"/>
    <n v="100"/>
    <n v="14"/>
    <x v="1280"/>
    <s v="Shipped"/>
    <x v="5"/>
    <x v="0"/>
    <s v="Vintage Cars"/>
    <s v="S18_4522"/>
    <x v="43"/>
    <x v="7"/>
    <s v="Medium"/>
  </r>
  <r>
    <n v="10208"/>
    <n v="45"/>
    <n v="87.77"/>
    <n v="8"/>
    <x v="1281"/>
    <s v="Shipped"/>
    <x v="7"/>
    <x v="1"/>
    <s v="Vintage Cars"/>
    <s v="S18_4522"/>
    <x v="25"/>
    <x v="1"/>
    <s v="Medium"/>
  </r>
  <r>
    <n v="10221"/>
    <n v="39"/>
    <n v="89.53"/>
    <n v="2"/>
    <x v="1282"/>
    <s v="Shipped"/>
    <x v="0"/>
    <x v="1"/>
    <s v="Vintage Cars"/>
    <s v="S18_4522"/>
    <x v="46"/>
    <x v="14"/>
    <s v="Medium"/>
  </r>
  <r>
    <n v="10232"/>
    <n v="23"/>
    <n v="89.53"/>
    <n v="5"/>
    <x v="1283"/>
    <s v="Shipped"/>
    <x v="11"/>
    <x v="1"/>
    <s v="Vintage Cars"/>
    <s v="S18_4522"/>
    <x v="49"/>
    <x v="6"/>
    <s v="Small"/>
  </r>
  <r>
    <n v="10248"/>
    <n v="42"/>
    <n v="75.48"/>
    <n v="11"/>
    <x v="1284"/>
    <s v="Cancelled"/>
    <x v="1"/>
    <x v="1"/>
    <s v="Vintage Cars"/>
    <s v="S18_4522"/>
    <x v="0"/>
    <x v="0"/>
    <s v="Medium"/>
  </r>
  <r>
    <n v="10261"/>
    <n v="20"/>
    <n v="89.53"/>
    <n v="9"/>
    <x v="1285"/>
    <s v="Shipped"/>
    <x v="9"/>
    <x v="1"/>
    <s v="Vintage Cars"/>
    <s v="S18_4522"/>
    <x v="37"/>
    <x v="10"/>
    <s v="Small"/>
  </r>
  <r>
    <n v="10273"/>
    <n v="33"/>
    <n v="71.09"/>
    <n v="12"/>
    <x v="1286"/>
    <s v="Shipped"/>
    <x v="2"/>
    <x v="1"/>
    <s v="Vintage Cars"/>
    <s v="S18_4522"/>
    <x v="46"/>
    <x v="14"/>
    <s v="Small"/>
  </r>
  <r>
    <n v="10283"/>
    <n v="34"/>
    <n v="100"/>
    <n v="14"/>
    <x v="1287"/>
    <s v="Shipped"/>
    <x v="3"/>
    <x v="1"/>
    <s v="Vintage Cars"/>
    <s v="S18_4522"/>
    <x v="47"/>
    <x v="10"/>
    <s v="Medium"/>
  </r>
  <r>
    <n v="10293"/>
    <n v="49"/>
    <n v="100"/>
    <n v="3"/>
    <x v="1288"/>
    <s v="Shipped"/>
    <x v="10"/>
    <x v="1"/>
    <s v="Vintage Cars"/>
    <s v="S18_4522"/>
    <x v="30"/>
    <x v="12"/>
    <s v="Medium"/>
  </r>
  <r>
    <n v="10306"/>
    <n v="39"/>
    <n v="90.4"/>
    <n v="8"/>
    <x v="880"/>
    <s v="Shipped"/>
    <x v="4"/>
    <x v="1"/>
    <s v="Vintage Cars"/>
    <s v="S18_4522"/>
    <x v="61"/>
    <x v="6"/>
    <s v="Medium"/>
  </r>
  <r>
    <n v="10315"/>
    <n v="36"/>
    <n v="100"/>
    <n v="7"/>
    <x v="1289"/>
    <s v="Shipped"/>
    <x v="4"/>
    <x v="1"/>
    <s v="Vintage Cars"/>
    <s v="S18_4522"/>
    <x v="11"/>
    <x v="1"/>
    <s v="Medium"/>
  </r>
  <r>
    <n v="10326"/>
    <n v="50"/>
    <n v="86.01"/>
    <n v="5"/>
    <x v="1290"/>
    <s v="Shipped"/>
    <x v="5"/>
    <x v="1"/>
    <s v="Vintage Cars"/>
    <s v="S18_4522"/>
    <x v="21"/>
    <x v="8"/>
    <s v="Medium"/>
  </r>
  <r>
    <n v="10337"/>
    <n v="29"/>
    <n v="100"/>
    <n v="2"/>
    <x v="1291"/>
    <s v="Shipped"/>
    <x v="5"/>
    <x v="1"/>
    <s v="Vintage Cars"/>
    <s v="S18_4522"/>
    <x v="0"/>
    <x v="0"/>
    <s v="Medium"/>
  </r>
  <r>
    <n v="10350"/>
    <n v="30"/>
    <n v="100"/>
    <n v="3"/>
    <x v="1292"/>
    <s v="Shipped"/>
    <x v="6"/>
    <x v="1"/>
    <s v="Vintage Cars"/>
    <s v="S18_4522"/>
    <x v="20"/>
    <x v="7"/>
    <s v="Medium"/>
  </r>
  <r>
    <n v="10372"/>
    <n v="41"/>
    <n v="86.89"/>
    <n v="7"/>
    <x v="1293"/>
    <s v="Shipped"/>
    <x v="7"/>
    <x v="2"/>
    <s v="Vintage Cars"/>
    <s v="S18_4522"/>
    <x v="29"/>
    <x v="11"/>
    <s v="Medium"/>
  </r>
  <r>
    <n v="10383"/>
    <n v="28"/>
    <n v="58.58"/>
    <n v="7"/>
    <x v="1294"/>
    <s v="Shipped"/>
    <x v="0"/>
    <x v="2"/>
    <s v="Vintage Cars"/>
    <s v="S18_4522"/>
    <x v="20"/>
    <x v="7"/>
    <s v="Small"/>
  </r>
  <r>
    <n v="10396"/>
    <n v="45"/>
    <n v="100"/>
    <n v="5"/>
    <x v="1295"/>
    <s v="Shipped"/>
    <x v="11"/>
    <x v="2"/>
    <s v="Vintage Cars"/>
    <s v="S18_4522"/>
    <x v="33"/>
    <x v="0"/>
    <s v="Medium"/>
  </r>
  <r>
    <n v="10414"/>
    <n v="16"/>
    <n v="75.48"/>
    <n v="11"/>
    <x v="1296"/>
    <s v="On Hold"/>
    <x v="1"/>
    <x v="2"/>
    <s v="Vintage Cars"/>
    <s v="S18_4522"/>
    <x v="48"/>
    <x v="0"/>
    <s v="Small"/>
  </r>
  <r>
    <n v="10103"/>
    <n v="36"/>
    <n v="100"/>
    <n v="5"/>
    <x v="1297"/>
    <s v="Shipped"/>
    <x v="7"/>
    <x v="0"/>
    <s v="Trucks and Buses"/>
    <s v="S18_4600"/>
    <x v="14"/>
    <x v="2"/>
    <s v="Medium"/>
  </r>
  <r>
    <n v="10114"/>
    <n v="41"/>
    <n v="100"/>
    <n v="9"/>
    <x v="1298"/>
    <s v="Shipped"/>
    <x v="8"/>
    <x v="0"/>
    <s v="Trucks and Buses"/>
    <s v="S18_4600"/>
    <x v="2"/>
    <x v="1"/>
    <s v="Medium"/>
  </r>
  <r>
    <n v="10126"/>
    <n v="50"/>
    <n v="100"/>
    <n v="5"/>
    <x v="1299"/>
    <s v="Shipped"/>
    <x v="1"/>
    <x v="0"/>
    <s v="Trucks and Buses"/>
    <s v="S18_4600"/>
    <x v="20"/>
    <x v="7"/>
    <s v="Large"/>
  </r>
  <r>
    <n v="10140"/>
    <n v="40"/>
    <n v="100"/>
    <n v="5"/>
    <x v="1300"/>
    <s v="Shipped"/>
    <x v="2"/>
    <x v="0"/>
    <s v="Trucks and Buses"/>
    <s v="S18_4600"/>
    <x v="5"/>
    <x v="0"/>
    <s v="Medium"/>
  </r>
  <r>
    <n v="10150"/>
    <n v="49"/>
    <n v="100"/>
    <n v="2"/>
    <x v="1301"/>
    <s v="Shipped"/>
    <x v="10"/>
    <x v="0"/>
    <s v="Trucks and Buses"/>
    <s v="S18_4600"/>
    <x v="22"/>
    <x v="9"/>
    <s v="Medium"/>
  </r>
  <r>
    <n v="10164"/>
    <n v="45"/>
    <n v="100"/>
    <n v="3"/>
    <x v="1302"/>
    <s v="Resolved"/>
    <x v="4"/>
    <x v="0"/>
    <s v="Trucks and Buses"/>
    <s v="S18_4600"/>
    <x v="52"/>
    <x v="5"/>
    <s v="Medium"/>
  </r>
  <r>
    <n v="10175"/>
    <n v="47"/>
    <n v="100"/>
    <n v="10"/>
    <x v="1303"/>
    <s v="Shipped"/>
    <x v="5"/>
    <x v="0"/>
    <s v="Trucks and Buses"/>
    <s v="S18_4600"/>
    <x v="41"/>
    <x v="6"/>
    <s v="Medium"/>
  </r>
  <r>
    <n v="10183"/>
    <n v="21"/>
    <n v="100"/>
    <n v="2"/>
    <x v="1304"/>
    <s v="Shipped"/>
    <x v="5"/>
    <x v="0"/>
    <s v="Trucks and Buses"/>
    <s v="S18_4600"/>
    <x v="24"/>
    <x v="0"/>
    <s v="Small"/>
  </r>
  <r>
    <n v="10194"/>
    <n v="32"/>
    <n v="100"/>
    <n v="5"/>
    <x v="1305"/>
    <s v="Shipped"/>
    <x v="5"/>
    <x v="0"/>
    <s v="Trucks and Buses"/>
    <s v="S18_4600"/>
    <x v="25"/>
    <x v="1"/>
    <s v="Medium"/>
  </r>
  <r>
    <n v="10207"/>
    <n v="47"/>
    <n v="100"/>
    <n v="16"/>
    <x v="1306"/>
    <s v="Shipped"/>
    <x v="6"/>
    <x v="0"/>
    <s v="Trucks and Buses"/>
    <s v="S18_4600"/>
    <x v="48"/>
    <x v="0"/>
    <s v="Medium"/>
  </r>
  <r>
    <n v="10217"/>
    <n v="38"/>
    <n v="100"/>
    <n v="5"/>
    <x v="1307"/>
    <s v="Shipped"/>
    <x v="0"/>
    <x v="1"/>
    <s v="Trucks and Buses"/>
    <s v="S18_4600"/>
    <x v="22"/>
    <x v="9"/>
    <s v="Medium"/>
  </r>
  <r>
    <n v="10229"/>
    <n v="41"/>
    <n v="100"/>
    <n v="10"/>
    <x v="1308"/>
    <s v="Shipped"/>
    <x v="11"/>
    <x v="1"/>
    <s v="Trucks and Buses"/>
    <s v="S18_4600"/>
    <x v="33"/>
    <x v="0"/>
    <s v="Medium"/>
  </r>
  <r>
    <n v="10245"/>
    <n v="21"/>
    <n v="100"/>
    <n v="3"/>
    <x v="1309"/>
    <s v="Shipped"/>
    <x v="1"/>
    <x v="1"/>
    <s v="Trucks and Buses"/>
    <s v="S18_4600"/>
    <x v="28"/>
    <x v="0"/>
    <s v="Small"/>
  </r>
  <r>
    <n v="10259"/>
    <n v="41"/>
    <n v="100"/>
    <n v="13"/>
    <x v="1310"/>
    <s v="Shipped"/>
    <x v="9"/>
    <x v="1"/>
    <s v="Trucks and Buses"/>
    <s v="S18_4600"/>
    <x v="22"/>
    <x v="9"/>
    <s v="Medium"/>
  </r>
  <r>
    <n v="10270"/>
    <n v="38"/>
    <n v="100"/>
    <n v="3"/>
    <x v="1311"/>
    <s v="Shipped"/>
    <x v="2"/>
    <x v="1"/>
    <s v="Trucks and Buses"/>
    <s v="S18_4600"/>
    <x v="17"/>
    <x v="3"/>
    <s v="Medium"/>
  </r>
  <r>
    <n v="10281"/>
    <n v="25"/>
    <n v="99.29"/>
    <n v="10"/>
    <x v="1312"/>
    <s v="Shipped"/>
    <x v="3"/>
    <x v="1"/>
    <s v="Trucks and Buses"/>
    <s v="S18_4600"/>
    <x v="15"/>
    <x v="0"/>
    <s v="Small"/>
  </r>
  <r>
    <n v="10291"/>
    <n v="48"/>
    <n v="100"/>
    <n v="5"/>
    <x v="1313"/>
    <s v="Shipped"/>
    <x v="10"/>
    <x v="1"/>
    <s v="Trucks and Buses"/>
    <s v="S18_4600"/>
    <x v="31"/>
    <x v="8"/>
    <s v="Medium"/>
  </r>
  <r>
    <n v="10305"/>
    <n v="22"/>
    <n v="99.29"/>
    <n v="14"/>
    <x v="1314"/>
    <s v="Shipped"/>
    <x v="4"/>
    <x v="1"/>
    <s v="Trucks and Buses"/>
    <s v="S18_4600"/>
    <x v="12"/>
    <x v="0"/>
    <s v="Small"/>
  </r>
  <r>
    <n v="10313"/>
    <n v="28"/>
    <n v="100"/>
    <n v="8"/>
    <x v="1315"/>
    <s v="Shipped"/>
    <x v="4"/>
    <x v="1"/>
    <s v="Trucks and Buses"/>
    <s v="S18_4600"/>
    <x v="26"/>
    <x v="10"/>
    <s v="Small"/>
  </r>
  <r>
    <n v="10323"/>
    <n v="47"/>
    <n v="100"/>
    <n v="1"/>
    <x v="1316"/>
    <s v="Shipped"/>
    <x v="5"/>
    <x v="1"/>
    <s v="Trucks and Buses"/>
    <s v="S18_4600"/>
    <x v="58"/>
    <x v="16"/>
    <s v="Medium"/>
  </r>
  <r>
    <n v="10334"/>
    <n v="49"/>
    <n v="100"/>
    <n v="4"/>
    <x v="1317"/>
    <s v="On Hold"/>
    <x v="5"/>
    <x v="1"/>
    <s v="Trucks and Buses"/>
    <s v="S18_4600"/>
    <x v="21"/>
    <x v="8"/>
    <s v="Medium"/>
  </r>
  <r>
    <n v="10347"/>
    <n v="45"/>
    <n v="100"/>
    <n v="4"/>
    <x v="1318"/>
    <s v="Shipped"/>
    <x v="5"/>
    <x v="1"/>
    <s v="Trucks and Buses"/>
    <s v="S18_4600"/>
    <x v="8"/>
    <x v="3"/>
    <s v="Medium"/>
  </r>
  <r>
    <n v="10357"/>
    <n v="28"/>
    <n v="100"/>
    <n v="2"/>
    <x v="1319"/>
    <s v="Shipped"/>
    <x v="6"/>
    <x v="1"/>
    <s v="Trucks and Buses"/>
    <s v="S18_4600"/>
    <x v="33"/>
    <x v="0"/>
    <s v="Medium"/>
  </r>
  <r>
    <n v="10370"/>
    <n v="29"/>
    <n v="57.53"/>
    <n v="6"/>
    <x v="1320"/>
    <s v="Shipped"/>
    <x v="7"/>
    <x v="2"/>
    <s v="Trucks and Buses"/>
    <s v="S18_4600"/>
    <x v="36"/>
    <x v="3"/>
    <s v="Small"/>
  </r>
  <r>
    <n v="10382"/>
    <n v="39"/>
    <n v="100"/>
    <n v="1"/>
    <x v="1321"/>
    <s v="Shipped"/>
    <x v="0"/>
    <x v="2"/>
    <s v="Trucks and Buses"/>
    <s v="S18_4600"/>
    <x v="33"/>
    <x v="0"/>
    <s v="Medium"/>
  </r>
  <r>
    <n v="10411"/>
    <n v="46"/>
    <n v="100"/>
    <n v="3"/>
    <x v="1322"/>
    <s v="Shipped"/>
    <x v="1"/>
    <x v="2"/>
    <s v="Trucks and Buses"/>
    <s v="S18_4600"/>
    <x v="37"/>
    <x v="10"/>
    <s v="Medium"/>
  </r>
  <r>
    <n v="10425"/>
    <n v="38"/>
    <n v="100"/>
    <n v="13"/>
    <x v="1323"/>
    <s v="In Process"/>
    <x v="1"/>
    <x v="2"/>
    <s v="Trucks and Buses"/>
    <s v="S18_4600"/>
    <x v="11"/>
    <x v="1"/>
    <s v="Medium"/>
  </r>
  <r>
    <n v="10103"/>
    <n v="41"/>
    <n v="47.29"/>
    <n v="9"/>
    <x v="1324"/>
    <s v="Shipped"/>
    <x v="7"/>
    <x v="0"/>
    <s v="Vintage Cars"/>
    <s v="S18_4668"/>
    <x v="14"/>
    <x v="2"/>
    <s v="Small"/>
  </r>
  <r>
    <n v="10113"/>
    <n v="50"/>
    <n v="49.81"/>
    <n v="3"/>
    <x v="1325"/>
    <s v="Shipped"/>
    <x v="11"/>
    <x v="0"/>
    <s v="Vintage Cars"/>
    <s v="S18_4668"/>
    <x v="33"/>
    <x v="0"/>
    <s v="Small"/>
  </r>
  <r>
    <n v="10126"/>
    <n v="43"/>
    <n v="53.83"/>
    <n v="9"/>
    <x v="1326"/>
    <s v="Shipped"/>
    <x v="1"/>
    <x v="0"/>
    <s v="Vintage Cars"/>
    <s v="S18_4668"/>
    <x v="20"/>
    <x v="7"/>
    <s v="Small"/>
  </r>
  <r>
    <n v="10140"/>
    <n v="29"/>
    <n v="43.27"/>
    <n v="9"/>
    <x v="1327"/>
    <s v="Shipped"/>
    <x v="2"/>
    <x v="0"/>
    <s v="Vintage Cars"/>
    <s v="S18_4668"/>
    <x v="5"/>
    <x v="0"/>
    <s v="Small"/>
  </r>
  <r>
    <n v="10150"/>
    <n v="30"/>
    <n v="42.76"/>
    <n v="6"/>
    <x v="1328"/>
    <s v="Shipped"/>
    <x v="10"/>
    <x v="0"/>
    <s v="Vintage Cars"/>
    <s v="S18_4668"/>
    <x v="22"/>
    <x v="9"/>
    <s v="Small"/>
  </r>
  <r>
    <n v="10164"/>
    <n v="25"/>
    <n v="53.83"/>
    <n v="7"/>
    <x v="1329"/>
    <s v="Resolved"/>
    <x v="4"/>
    <x v="0"/>
    <s v="Vintage Cars"/>
    <s v="S18_4668"/>
    <x v="52"/>
    <x v="5"/>
    <s v="Small"/>
  </r>
  <r>
    <n v="10174"/>
    <n v="49"/>
    <n v="44.78"/>
    <n v="2"/>
    <x v="1330"/>
    <s v="Shipped"/>
    <x v="5"/>
    <x v="0"/>
    <s v="Vintage Cars"/>
    <s v="S18_4668"/>
    <x v="23"/>
    <x v="3"/>
    <s v="Small"/>
  </r>
  <r>
    <n v="10183"/>
    <n v="40"/>
    <n v="49.3"/>
    <n v="6"/>
    <x v="1331"/>
    <s v="Shipped"/>
    <x v="5"/>
    <x v="0"/>
    <s v="Vintage Cars"/>
    <s v="S18_4668"/>
    <x v="24"/>
    <x v="0"/>
    <s v="Small"/>
  </r>
  <r>
    <n v="10194"/>
    <n v="41"/>
    <n v="44.78"/>
    <n v="9"/>
    <x v="1332"/>
    <s v="Shipped"/>
    <x v="5"/>
    <x v="0"/>
    <s v="Vintage Cars"/>
    <s v="S18_4668"/>
    <x v="25"/>
    <x v="1"/>
    <s v="Small"/>
  </r>
  <r>
    <n v="10206"/>
    <n v="21"/>
    <n v="53.33"/>
    <n v="4"/>
    <x v="1333"/>
    <s v="Shipped"/>
    <x v="6"/>
    <x v="0"/>
    <s v="Vintage Cars"/>
    <s v="S18_4668"/>
    <x v="26"/>
    <x v="10"/>
    <s v="Small"/>
  </r>
  <r>
    <n v="10215"/>
    <n v="46"/>
    <n v="45.28"/>
    <n v="1"/>
    <x v="1334"/>
    <s v="Shipped"/>
    <x v="7"/>
    <x v="1"/>
    <s v="Vintage Cars"/>
    <s v="S18_4668"/>
    <x v="27"/>
    <x v="0"/>
    <s v="Small"/>
  </r>
  <r>
    <n v="10229"/>
    <n v="39"/>
    <n v="40.25"/>
    <n v="14"/>
    <x v="1335"/>
    <s v="Shipped"/>
    <x v="11"/>
    <x v="1"/>
    <s v="Vintage Cars"/>
    <s v="S18_4668"/>
    <x v="33"/>
    <x v="0"/>
    <s v="Small"/>
  </r>
  <r>
    <n v="10245"/>
    <n v="45"/>
    <n v="59.87"/>
    <n v="7"/>
    <x v="1336"/>
    <s v="Shipped"/>
    <x v="1"/>
    <x v="1"/>
    <s v="Vintage Cars"/>
    <s v="S18_4668"/>
    <x v="28"/>
    <x v="0"/>
    <s v="Small"/>
  </r>
  <r>
    <n v="10258"/>
    <n v="21"/>
    <n v="59.87"/>
    <n v="4"/>
    <x v="1337"/>
    <s v="Shipped"/>
    <x v="9"/>
    <x v="1"/>
    <s v="Vintage Cars"/>
    <s v="S18_4668"/>
    <x v="29"/>
    <x v="11"/>
    <s v="Small"/>
  </r>
  <r>
    <n v="10270"/>
    <n v="44"/>
    <n v="58.36"/>
    <n v="7"/>
    <x v="1338"/>
    <s v="Shipped"/>
    <x v="2"/>
    <x v="1"/>
    <s v="Vintage Cars"/>
    <s v="S18_4668"/>
    <x v="17"/>
    <x v="3"/>
    <s v="Small"/>
  </r>
  <r>
    <n v="10281"/>
    <n v="44"/>
    <n v="59.87"/>
    <n v="14"/>
    <x v="1339"/>
    <s v="Shipped"/>
    <x v="3"/>
    <x v="1"/>
    <s v="Vintage Cars"/>
    <s v="S18_4668"/>
    <x v="15"/>
    <x v="0"/>
    <s v="Small"/>
  </r>
  <r>
    <n v="10291"/>
    <n v="29"/>
    <n v="51.82"/>
    <n v="9"/>
    <x v="1340"/>
    <s v="Shipped"/>
    <x v="10"/>
    <x v="1"/>
    <s v="Vintage Cars"/>
    <s v="S18_4668"/>
    <x v="31"/>
    <x v="8"/>
    <s v="Small"/>
  </r>
  <r>
    <n v="10304"/>
    <n v="34"/>
    <n v="49.3"/>
    <n v="4"/>
    <x v="1341"/>
    <s v="Shipped"/>
    <x v="4"/>
    <x v="1"/>
    <s v="Vintage Cars"/>
    <s v="S18_4668"/>
    <x v="32"/>
    <x v="1"/>
    <s v="Small"/>
  </r>
  <r>
    <n v="10312"/>
    <n v="39"/>
    <n v="56.85"/>
    <n v="1"/>
    <x v="1342"/>
    <s v="Shipped"/>
    <x v="4"/>
    <x v="1"/>
    <s v="Vintage Cars"/>
    <s v="S18_4668"/>
    <x v="33"/>
    <x v="0"/>
    <s v="Small"/>
  </r>
  <r>
    <n v="10324"/>
    <n v="38"/>
    <n v="100"/>
    <n v="6"/>
    <x v="1343"/>
    <s v="Shipped"/>
    <x v="5"/>
    <x v="1"/>
    <s v="Vintage Cars"/>
    <s v="S18_4668"/>
    <x v="0"/>
    <x v="0"/>
    <s v="Medium"/>
  </r>
  <r>
    <n v="10333"/>
    <n v="24"/>
    <n v="79.86"/>
    <n v="8"/>
    <x v="1344"/>
    <s v="Shipped"/>
    <x v="5"/>
    <x v="1"/>
    <s v="Vintage Cars"/>
    <s v="S18_4668"/>
    <x v="4"/>
    <x v="0"/>
    <s v="Small"/>
  </r>
  <r>
    <n v="10348"/>
    <n v="29"/>
    <n v="100"/>
    <n v="6"/>
    <x v="1345"/>
    <s v="Shipped"/>
    <x v="5"/>
    <x v="1"/>
    <s v="Vintage Cars"/>
    <s v="S18_4668"/>
    <x v="20"/>
    <x v="7"/>
    <s v="Large"/>
  </r>
  <r>
    <n v="10358"/>
    <n v="30"/>
    <n v="100"/>
    <n v="8"/>
    <x v="1346"/>
    <s v="Shipped"/>
    <x v="6"/>
    <x v="1"/>
    <s v="Vintage Cars"/>
    <s v="S18_4668"/>
    <x v="20"/>
    <x v="7"/>
    <s v="Medium"/>
  </r>
  <r>
    <n v="10370"/>
    <n v="20"/>
    <n v="100"/>
    <n v="2"/>
    <x v="1085"/>
    <s v="Shipped"/>
    <x v="7"/>
    <x v="2"/>
    <s v="Vintage Cars"/>
    <s v="S18_4668"/>
    <x v="36"/>
    <x v="3"/>
    <s v="Small"/>
  </r>
  <r>
    <n v="10382"/>
    <n v="39"/>
    <n v="100"/>
    <n v="2"/>
    <x v="1347"/>
    <s v="Shipped"/>
    <x v="0"/>
    <x v="2"/>
    <s v="Vintage Cars"/>
    <s v="S18_4668"/>
    <x v="33"/>
    <x v="0"/>
    <s v="Large"/>
  </r>
  <r>
    <n v="10411"/>
    <n v="35"/>
    <n v="59.87"/>
    <n v="7"/>
    <x v="1348"/>
    <s v="Shipped"/>
    <x v="1"/>
    <x v="2"/>
    <s v="Vintage Cars"/>
    <s v="S18_4668"/>
    <x v="37"/>
    <x v="10"/>
    <s v="Small"/>
  </r>
  <r>
    <n v="10424"/>
    <n v="26"/>
    <n v="59.87"/>
    <n v="4"/>
    <x v="1349"/>
    <s v="In Process"/>
    <x v="1"/>
    <x v="2"/>
    <s v="Vintage Cars"/>
    <s v="S18_4668"/>
    <x v="20"/>
    <x v="7"/>
    <s v="Small"/>
  </r>
  <r>
    <n v="10108"/>
    <n v="44"/>
    <n v="100"/>
    <n v="11"/>
    <x v="1350"/>
    <s v="Shipped"/>
    <x v="11"/>
    <x v="0"/>
    <s v="Classic Cars"/>
    <s v="S18_4721"/>
    <x v="53"/>
    <x v="15"/>
    <s v="Medium"/>
  </r>
  <r>
    <n v="10122"/>
    <n v="28"/>
    <n v="100"/>
    <n v="15"/>
    <x v="1351"/>
    <s v="Shipped"/>
    <x v="1"/>
    <x v="0"/>
    <s v="Classic Cars"/>
    <s v="S18_4721"/>
    <x v="54"/>
    <x v="1"/>
    <s v="Medium"/>
  </r>
  <r>
    <n v="10135"/>
    <n v="31"/>
    <n v="100"/>
    <n v="12"/>
    <x v="1352"/>
    <s v="Shipped"/>
    <x v="2"/>
    <x v="0"/>
    <s v="Classic Cars"/>
    <s v="S18_4721"/>
    <x v="33"/>
    <x v="0"/>
    <s v="Medium"/>
  </r>
  <r>
    <n v="10146"/>
    <n v="29"/>
    <n v="100"/>
    <n v="1"/>
    <x v="1353"/>
    <s v="Shipped"/>
    <x v="10"/>
    <x v="0"/>
    <s v="Classic Cars"/>
    <s v="S18_4721"/>
    <x v="63"/>
    <x v="0"/>
    <s v="Medium"/>
  </r>
  <r>
    <n v="10159"/>
    <n v="32"/>
    <n v="100"/>
    <n v="7"/>
    <x v="1354"/>
    <s v="Shipped"/>
    <x v="4"/>
    <x v="0"/>
    <s v="Classic Cars"/>
    <s v="S18_4721"/>
    <x v="4"/>
    <x v="0"/>
    <s v="Medium"/>
  </r>
  <r>
    <n v="10169"/>
    <n v="33"/>
    <n v="100"/>
    <n v="7"/>
    <x v="852"/>
    <s v="Shipped"/>
    <x v="5"/>
    <x v="0"/>
    <s v="Classic Cars"/>
    <s v="S18_4721"/>
    <x v="36"/>
    <x v="3"/>
    <s v="Medium"/>
  </r>
  <r>
    <n v="10180"/>
    <n v="44"/>
    <n v="100"/>
    <n v="2"/>
    <x v="1350"/>
    <s v="Shipped"/>
    <x v="5"/>
    <x v="0"/>
    <s v="Classic Cars"/>
    <s v="S18_4721"/>
    <x v="6"/>
    <x v="1"/>
    <s v="Medium"/>
  </r>
  <r>
    <n v="10191"/>
    <n v="32"/>
    <n v="100"/>
    <n v="8"/>
    <x v="1355"/>
    <s v="Shipped"/>
    <x v="5"/>
    <x v="0"/>
    <s v="Classic Cars"/>
    <s v="S18_4721"/>
    <x v="55"/>
    <x v="16"/>
    <s v="Medium"/>
  </r>
  <r>
    <n v="10211"/>
    <n v="41"/>
    <n v="100"/>
    <n v="7"/>
    <x v="1356"/>
    <s v="Shipped"/>
    <x v="7"/>
    <x v="1"/>
    <s v="Classic Cars"/>
    <s v="S18_4721"/>
    <x v="2"/>
    <x v="1"/>
    <s v="Medium"/>
  </r>
  <r>
    <n v="10225"/>
    <n v="35"/>
    <n v="100"/>
    <n v="14"/>
    <x v="1357"/>
    <s v="Shipped"/>
    <x v="0"/>
    <x v="1"/>
    <s v="Classic Cars"/>
    <s v="S18_4721"/>
    <x v="56"/>
    <x v="17"/>
    <s v="Medium"/>
  </r>
  <r>
    <n v="10238"/>
    <n v="44"/>
    <n v="100"/>
    <n v="8"/>
    <x v="1358"/>
    <s v="Shipped"/>
    <x v="8"/>
    <x v="1"/>
    <s v="Classic Cars"/>
    <s v="S18_4721"/>
    <x v="40"/>
    <x v="13"/>
    <s v="Medium"/>
  </r>
  <r>
    <n v="10252"/>
    <n v="26"/>
    <n v="100"/>
    <n v="4"/>
    <x v="1359"/>
    <s v="Shipped"/>
    <x v="1"/>
    <x v="1"/>
    <s v="Classic Cars"/>
    <s v="S18_4721"/>
    <x v="2"/>
    <x v="1"/>
    <s v="Medium"/>
  </r>
  <r>
    <n v="10264"/>
    <n v="20"/>
    <n v="100"/>
    <n v="2"/>
    <x v="1360"/>
    <s v="Shipped"/>
    <x v="9"/>
    <x v="1"/>
    <s v="Classic Cars"/>
    <s v="S18_4721"/>
    <x v="48"/>
    <x v="0"/>
    <s v="Small"/>
  </r>
  <r>
    <n v="10276"/>
    <n v="48"/>
    <n v="100"/>
    <n v="8"/>
    <x v="1361"/>
    <s v="Shipped"/>
    <x v="3"/>
    <x v="1"/>
    <s v="Classic Cars"/>
    <s v="S18_4721"/>
    <x v="35"/>
    <x v="0"/>
    <s v="Medium"/>
  </r>
  <r>
    <n v="10287"/>
    <n v="34"/>
    <n v="100"/>
    <n v="17"/>
    <x v="1362"/>
    <s v="Shipped"/>
    <x v="3"/>
    <x v="1"/>
    <s v="Classic Cars"/>
    <s v="S18_4721"/>
    <x v="56"/>
    <x v="17"/>
    <s v="Medium"/>
  </r>
  <r>
    <n v="10299"/>
    <n v="49"/>
    <n v="100"/>
    <n v="2"/>
    <x v="1363"/>
    <s v="Shipped"/>
    <x v="10"/>
    <x v="1"/>
    <s v="Classic Cars"/>
    <s v="S18_4721"/>
    <x v="13"/>
    <x v="4"/>
    <s v="Large"/>
  </r>
  <r>
    <n v="10310"/>
    <n v="40"/>
    <n v="100"/>
    <n v="15"/>
    <x v="1364"/>
    <s v="Shipped"/>
    <x v="4"/>
    <x v="1"/>
    <s v="Classic Cars"/>
    <s v="S18_4721"/>
    <x v="55"/>
    <x v="16"/>
    <s v="Medium"/>
  </r>
  <r>
    <n v="10319"/>
    <n v="45"/>
    <n v="100"/>
    <n v="3"/>
    <x v="1365"/>
    <s v="Shipped"/>
    <x v="5"/>
    <x v="1"/>
    <s v="Classic Cars"/>
    <s v="S18_4721"/>
    <x v="0"/>
    <x v="0"/>
    <s v="Large"/>
  </r>
  <r>
    <n v="10330"/>
    <n v="50"/>
    <n v="100"/>
    <n v="4"/>
    <x v="1366"/>
    <s v="Shipped"/>
    <x v="5"/>
    <x v="1"/>
    <s v="Classic Cars"/>
    <s v="S18_4721"/>
    <x v="53"/>
    <x v="15"/>
    <s v="Medium"/>
  </r>
  <r>
    <n v="10342"/>
    <n v="38"/>
    <n v="100"/>
    <n v="11"/>
    <x v="1367"/>
    <s v="Shipped"/>
    <x v="5"/>
    <x v="1"/>
    <s v="Classic Cars"/>
    <s v="S18_4721"/>
    <x v="8"/>
    <x v="3"/>
    <s v="Medium"/>
  </r>
  <r>
    <n v="10355"/>
    <n v="25"/>
    <n v="100"/>
    <n v="2"/>
    <x v="1368"/>
    <s v="Shipped"/>
    <x v="6"/>
    <x v="1"/>
    <s v="Classic Cars"/>
    <s v="S18_4721"/>
    <x v="20"/>
    <x v="7"/>
    <s v="Medium"/>
  </r>
  <r>
    <n v="10363"/>
    <n v="28"/>
    <n v="58.18"/>
    <n v="13"/>
    <x v="1369"/>
    <s v="Shipped"/>
    <x v="7"/>
    <x v="2"/>
    <s v="Classic Cars"/>
    <s v="S18_4721"/>
    <x v="59"/>
    <x v="4"/>
    <s v="Small"/>
  </r>
  <r>
    <n v="10378"/>
    <n v="49"/>
    <n v="67.14"/>
    <n v="8"/>
    <x v="1370"/>
    <s v="Shipped"/>
    <x v="0"/>
    <x v="2"/>
    <s v="Classic Cars"/>
    <s v="S18_4721"/>
    <x v="20"/>
    <x v="7"/>
    <s v="Medium"/>
  </r>
  <r>
    <n v="10390"/>
    <n v="49"/>
    <n v="100"/>
    <n v="3"/>
    <x v="1371"/>
    <s v="Shipped"/>
    <x v="11"/>
    <x v="2"/>
    <s v="Classic Cars"/>
    <s v="S18_4721"/>
    <x v="33"/>
    <x v="0"/>
    <s v="Medium"/>
  </r>
  <r>
    <n v="10110"/>
    <n v="42"/>
    <n v="61.29"/>
    <n v="9"/>
    <x v="1372"/>
    <s v="Shipped"/>
    <x v="11"/>
    <x v="0"/>
    <s v="Classic Cars"/>
    <s v="S18_4933"/>
    <x v="61"/>
    <x v="6"/>
    <s v="Small"/>
  </r>
  <r>
    <n v="10124"/>
    <n v="23"/>
    <n v="57.73"/>
    <n v="8"/>
    <x v="1373"/>
    <s v="Shipped"/>
    <x v="1"/>
    <x v="0"/>
    <s v="Classic Cars"/>
    <s v="S18_4933"/>
    <x v="67"/>
    <x v="0"/>
    <s v="Small"/>
  </r>
  <r>
    <n v="10148"/>
    <n v="29"/>
    <n v="81.25"/>
    <n v="2"/>
    <x v="1374"/>
    <s v="Shipped"/>
    <x v="10"/>
    <x v="0"/>
    <s v="Classic Cars"/>
    <s v="S18_4933"/>
    <x v="36"/>
    <x v="3"/>
    <s v="Small"/>
  </r>
  <r>
    <n v="10161"/>
    <n v="25"/>
    <n v="80.540000000000006"/>
    <n v="1"/>
    <x v="1375"/>
    <s v="Shipped"/>
    <x v="4"/>
    <x v="0"/>
    <s v="Classic Cars"/>
    <s v="S18_4933"/>
    <x v="62"/>
    <x v="13"/>
    <s v="Small"/>
  </r>
  <r>
    <n v="10173"/>
    <n v="39"/>
    <n v="71.98"/>
    <n v="15"/>
    <x v="1376"/>
    <s v="Shipped"/>
    <x v="5"/>
    <x v="0"/>
    <s v="Classic Cars"/>
    <s v="S18_4933"/>
    <x v="69"/>
    <x v="12"/>
    <s v="Small"/>
  </r>
  <r>
    <n v="10182"/>
    <n v="44"/>
    <n v="69.84"/>
    <n v="12"/>
    <x v="1377"/>
    <s v="Shipped"/>
    <x v="5"/>
    <x v="0"/>
    <s v="Classic Cars"/>
    <s v="S18_4933"/>
    <x v="33"/>
    <x v="0"/>
    <s v="Medium"/>
  </r>
  <r>
    <n v="10193"/>
    <n v="25"/>
    <n v="76.260000000000005"/>
    <n v="16"/>
    <x v="1378"/>
    <s v="Shipped"/>
    <x v="5"/>
    <x v="0"/>
    <s v="Classic Cars"/>
    <s v="S18_4933"/>
    <x v="70"/>
    <x v="3"/>
    <s v="Small"/>
  </r>
  <r>
    <n v="10204"/>
    <n v="45"/>
    <n v="76.260000000000005"/>
    <n v="6"/>
    <x v="1379"/>
    <s v="Shipped"/>
    <x v="6"/>
    <x v="0"/>
    <s v="Classic Cars"/>
    <s v="S18_4933"/>
    <x v="0"/>
    <x v="0"/>
    <s v="Medium"/>
  </r>
  <r>
    <n v="10213"/>
    <n v="25"/>
    <n v="83.39"/>
    <n v="2"/>
    <x v="1380"/>
    <s v="Shipped"/>
    <x v="7"/>
    <x v="1"/>
    <s v="Classic Cars"/>
    <s v="S18_4933"/>
    <x v="41"/>
    <x v="6"/>
    <s v="Small"/>
  </r>
  <r>
    <n v="10227"/>
    <n v="37"/>
    <n v="57.73"/>
    <n v="12"/>
    <x v="1381"/>
    <s v="Shipped"/>
    <x v="11"/>
    <x v="1"/>
    <s v="Classic Cars"/>
    <s v="S18_4933"/>
    <x v="25"/>
    <x v="1"/>
    <s v="Small"/>
  </r>
  <r>
    <n v="10241"/>
    <n v="30"/>
    <n v="66.989999999999995"/>
    <n v="4"/>
    <x v="1382"/>
    <s v="Shipped"/>
    <x v="8"/>
    <x v="1"/>
    <s v="Classic Cars"/>
    <s v="S18_4933"/>
    <x v="66"/>
    <x v="1"/>
    <s v="Small"/>
  </r>
  <r>
    <n v="10267"/>
    <n v="36"/>
    <n v="75.55"/>
    <n v="1"/>
    <x v="1383"/>
    <s v="Shipped"/>
    <x v="2"/>
    <x v="1"/>
    <s v="Classic Cars"/>
    <s v="S18_4933"/>
    <x v="0"/>
    <x v="0"/>
    <s v="Small"/>
  </r>
  <r>
    <n v="10279"/>
    <n v="26"/>
    <n v="60.58"/>
    <n v="1"/>
    <x v="1384"/>
    <s v="Shipped"/>
    <x v="3"/>
    <x v="1"/>
    <s v="Classic Cars"/>
    <s v="S18_4933"/>
    <x v="20"/>
    <x v="7"/>
    <s v="Small"/>
  </r>
  <r>
    <n v="10288"/>
    <n v="23"/>
    <n v="73.41"/>
    <n v="7"/>
    <x v="1385"/>
    <s v="Shipped"/>
    <x v="10"/>
    <x v="1"/>
    <s v="Classic Cars"/>
    <s v="S18_4933"/>
    <x v="22"/>
    <x v="9"/>
    <s v="Small"/>
  </r>
  <r>
    <n v="10302"/>
    <n v="23"/>
    <n v="72.7"/>
    <n v="3"/>
    <x v="1386"/>
    <s v="Shipped"/>
    <x v="4"/>
    <x v="0"/>
    <s v="Classic Cars"/>
    <s v="S18_4933"/>
    <x v="19"/>
    <x v="6"/>
    <s v="Small"/>
  </r>
  <r>
    <n v="10311"/>
    <n v="25"/>
    <n v="66.989999999999995"/>
    <n v="2"/>
    <x v="1387"/>
    <s v="Shipped"/>
    <x v="4"/>
    <x v="1"/>
    <s v="Classic Cars"/>
    <s v="S18_4933"/>
    <x v="20"/>
    <x v="7"/>
    <s v="Small"/>
  </r>
  <r>
    <n v="10332"/>
    <n v="21"/>
    <n v="100"/>
    <n v="3"/>
    <x v="1388"/>
    <s v="Shipped"/>
    <x v="5"/>
    <x v="1"/>
    <s v="Classic Cars"/>
    <s v="S18_4933"/>
    <x v="61"/>
    <x v="6"/>
    <s v="Medium"/>
  </r>
  <r>
    <n v="10344"/>
    <n v="26"/>
    <n v="63.43"/>
    <n v="5"/>
    <x v="1389"/>
    <s v="Shipped"/>
    <x v="5"/>
    <x v="1"/>
    <s v="Classic Cars"/>
    <s v="S18_4933"/>
    <x v="54"/>
    <x v="1"/>
    <s v="Small"/>
  </r>
  <r>
    <n v="10367"/>
    <n v="44"/>
    <n v="85.25"/>
    <n v="9"/>
    <x v="1390"/>
    <s v="Resolved"/>
    <x v="7"/>
    <x v="2"/>
    <s v="Classic Cars"/>
    <s v="S18_4933"/>
    <x v="3"/>
    <x v="0"/>
    <s v="Medium"/>
  </r>
  <r>
    <n v="10380"/>
    <n v="24"/>
    <n v="100"/>
    <n v="2"/>
    <x v="1391"/>
    <s v="Shipped"/>
    <x v="0"/>
    <x v="2"/>
    <s v="Classic Cars"/>
    <s v="S18_4933"/>
    <x v="20"/>
    <x v="7"/>
    <s v="Medium"/>
  </r>
  <r>
    <n v="10407"/>
    <n v="66"/>
    <n v="66.989999999999995"/>
    <n v="4"/>
    <x v="1392"/>
    <s v="On Hold"/>
    <x v="8"/>
    <x v="2"/>
    <s v="Classic Cars"/>
    <s v="S18_4933"/>
    <x v="51"/>
    <x v="0"/>
    <s v="Medium"/>
  </r>
  <r>
    <n v="10420"/>
    <n v="36"/>
    <n v="57.73"/>
    <n v="7"/>
    <x v="1393"/>
    <s v="In Process"/>
    <x v="1"/>
    <x v="2"/>
    <s v="Classic Cars"/>
    <s v="S18_4933"/>
    <x v="17"/>
    <x v="3"/>
    <s v="Small"/>
  </r>
  <r>
    <n v="10110"/>
    <n v="36"/>
    <n v="85.25"/>
    <n v="13"/>
    <x v="1394"/>
    <s v="Shipped"/>
    <x v="11"/>
    <x v="0"/>
    <s v="Classic Cars"/>
    <s v="S24_1046"/>
    <x v="61"/>
    <x v="6"/>
    <s v="Medium"/>
  </r>
  <r>
    <n v="10124"/>
    <n v="22"/>
    <n v="77.900000000000006"/>
    <n v="12"/>
    <x v="1395"/>
    <s v="Shipped"/>
    <x v="1"/>
    <x v="0"/>
    <s v="Classic Cars"/>
    <s v="S24_1046"/>
    <x v="67"/>
    <x v="0"/>
    <s v="Small"/>
  </r>
  <r>
    <n v="10148"/>
    <n v="25"/>
    <n v="60.26"/>
    <n v="6"/>
    <x v="1396"/>
    <s v="Shipped"/>
    <x v="10"/>
    <x v="0"/>
    <s v="Classic Cars"/>
    <s v="S24_1046"/>
    <x v="36"/>
    <x v="3"/>
    <s v="Small"/>
  </r>
  <r>
    <n v="10161"/>
    <n v="37"/>
    <n v="72.760000000000005"/>
    <n v="5"/>
    <x v="1397"/>
    <s v="Shipped"/>
    <x v="4"/>
    <x v="0"/>
    <s v="Classic Cars"/>
    <s v="S24_1046"/>
    <x v="62"/>
    <x v="13"/>
    <s v="Small"/>
  </r>
  <r>
    <n v="10172"/>
    <n v="32"/>
    <n v="75.69"/>
    <n v="3"/>
    <x v="1398"/>
    <s v="Shipped"/>
    <x v="5"/>
    <x v="0"/>
    <s v="Classic Cars"/>
    <s v="S24_1046"/>
    <x v="10"/>
    <x v="0"/>
    <s v="Small"/>
  </r>
  <r>
    <n v="10182"/>
    <n v="47"/>
    <n v="74.22"/>
    <n v="16"/>
    <x v="1399"/>
    <s v="Shipped"/>
    <x v="5"/>
    <x v="0"/>
    <s v="Classic Cars"/>
    <s v="S24_1046"/>
    <x v="33"/>
    <x v="0"/>
    <s v="Medium"/>
  </r>
  <r>
    <n v="10192"/>
    <n v="37"/>
    <n v="69.819999999999993"/>
    <n v="4"/>
    <x v="1400"/>
    <s v="Shipped"/>
    <x v="5"/>
    <x v="0"/>
    <s v="Classic Cars"/>
    <s v="S24_1046"/>
    <x v="34"/>
    <x v="0"/>
    <s v="Small"/>
  </r>
  <r>
    <n v="10204"/>
    <n v="20"/>
    <n v="62.47"/>
    <n v="10"/>
    <x v="1401"/>
    <s v="Shipped"/>
    <x v="6"/>
    <x v="0"/>
    <s v="Classic Cars"/>
    <s v="S24_1046"/>
    <x v="0"/>
    <x v="0"/>
    <s v="Small"/>
  </r>
  <r>
    <n v="10212"/>
    <n v="41"/>
    <n v="82.31"/>
    <n v="3"/>
    <x v="1402"/>
    <s v="Shipped"/>
    <x v="7"/>
    <x v="1"/>
    <s v="Classic Cars"/>
    <s v="S24_1046"/>
    <x v="20"/>
    <x v="7"/>
    <s v="Medium"/>
  </r>
  <r>
    <n v="10226"/>
    <n v="21"/>
    <n v="60.26"/>
    <n v="1"/>
    <x v="1403"/>
    <s v="Shipped"/>
    <x v="0"/>
    <x v="1"/>
    <s v="Classic Cars"/>
    <s v="S24_1046"/>
    <x v="45"/>
    <x v="0"/>
    <s v="Small"/>
  </r>
  <r>
    <n v="10241"/>
    <n v="22"/>
    <n v="76.430000000000007"/>
    <n v="8"/>
    <x v="1404"/>
    <s v="Shipped"/>
    <x v="8"/>
    <x v="1"/>
    <s v="Classic Cars"/>
    <s v="S24_1046"/>
    <x v="66"/>
    <x v="1"/>
    <s v="Small"/>
  </r>
  <r>
    <n v="10267"/>
    <n v="40"/>
    <n v="80.099999999999994"/>
    <n v="5"/>
    <x v="1405"/>
    <s v="Shipped"/>
    <x v="2"/>
    <x v="1"/>
    <s v="Classic Cars"/>
    <s v="S24_1046"/>
    <x v="0"/>
    <x v="0"/>
    <s v="Medium"/>
  </r>
  <r>
    <n v="10279"/>
    <n v="32"/>
    <n v="74.959999999999994"/>
    <n v="5"/>
    <x v="1406"/>
    <s v="Shipped"/>
    <x v="3"/>
    <x v="1"/>
    <s v="Classic Cars"/>
    <s v="S24_1046"/>
    <x v="20"/>
    <x v="7"/>
    <s v="Small"/>
  </r>
  <r>
    <n v="10288"/>
    <n v="36"/>
    <n v="66.14"/>
    <n v="11"/>
    <x v="1407"/>
    <s v="Shipped"/>
    <x v="10"/>
    <x v="1"/>
    <s v="Classic Cars"/>
    <s v="S24_1046"/>
    <x v="22"/>
    <x v="9"/>
    <s v="Small"/>
  </r>
  <r>
    <n v="10301"/>
    <n v="27"/>
    <n v="72.02"/>
    <n v="1"/>
    <x v="1408"/>
    <s v="Shipped"/>
    <x v="4"/>
    <x v="0"/>
    <s v="Classic Cars"/>
    <s v="S24_1046"/>
    <x v="68"/>
    <x v="2"/>
    <s v="Small"/>
  </r>
  <r>
    <n v="10311"/>
    <n v="26"/>
    <n v="87.45"/>
    <n v="6"/>
    <x v="1409"/>
    <s v="Shipped"/>
    <x v="4"/>
    <x v="1"/>
    <s v="Classic Cars"/>
    <s v="S24_1046"/>
    <x v="20"/>
    <x v="7"/>
    <s v="Small"/>
  </r>
  <r>
    <n v="10321"/>
    <n v="30"/>
    <n v="70.55"/>
    <n v="3"/>
    <x v="1410"/>
    <s v="Shipped"/>
    <x v="5"/>
    <x v="1"/>
    <s v="Classic Cars"/>
    <s v="S24_1046"/>
    <x v="18"/>
    <x v="0"/>
    <s v="Small"/>
  </r>
  <r>
    <n v="10332"/>
    <n v="23"/>
    <n v="56.84"/>
    <n v="4"/>
    <x v="1411"/>
    <s v="Shipped"/>
    <x v="5"/>
    <x v="1"/>
    <s v="Classic Cars"/>
    <s v="S24_1046"/>
    <x v="61"/>
    <x v="6"/>
    <s v="Small"/>
  </r>
  <r>
    <n v="10344"/>
    <n v="29"/>
    <n v="59.53"/>
    <n v="7"/>
    <x v="1412"/>
    <s v="Shipped"/>
    <x v="5"/>
    <x v="1"/>
    <s v="Classic Cars"/>
    <s v="S24_1046"/>
    <x v="54"/>
    <x v="1"/>
    <s v="Small"/>
  </r>
  <r>
    <n v="10367"/>
    <n v="21"/>
    <n v="60.37"/>
    <n v="10"/>
    <x v="1413"/>
    <s v="Resolved"/>
    <x v="7"/>
    <x v="2"/>
    <s v="Classic Cars"/>
    <s v="S24_1046"/>
    <x v="3"/>
    <x v="0"/>
    <s v="Small"/>
  </r>
  <r>
    <n v="10380"/>
    <n v="34"/>
    <n v="100"/>
    <n v="3"/>
    <x v="1414"/>
    <s v="Shipped"/>
    <x v="0"/>
    <x v="2"/>
    <s v="Classic Cars"/>
    <s v="S24_1046"/>
    <x v="20"/>
    <x v="7"/>
    <s v="Medium"/>
  </r>
  <r>
    <n v="10407"/>
    <n v="26"/>
    <n v="76.430000000000007"/>
    <n v="8"/>
    <x v="1415"/>
    <s v="On Hold"/>
    <x v="8"/>
    <x v="2"/>
    <s v="Classic Cars"/>
    <s v="S24_1046"/>
    <x v="51"/>
    <x v="0"/>
    <s v="Small"/>
  </r>
  <r>
    <n v="10420"/>
    <n v="60"/>
    <n v="64.67"/>
    <n v="11"/>
    <x v="1416"/>
    <s v="In Process"/>
    <x v="1"/>
    <x v="2"/>
    <s v="Classic Cars"/>
    <s v="S24_1046"/>
    <x v="17"/>
    <x v="3"/>
    <s v="Medium"/>
  </r>
  <r>
    <n v="10104"/>
    <n v="35"/>
    <n v="55.49"/>
    <n v="6"/>
    <x v="1417"/>
    <s v="Shipped"/>
    <x v="7"/>
    <x v="0"/>
    <s v="Classic Cars"/>
    <s v="S24_1444"/>
    <x v="20"/>
    <x v="7"/>
    <s v="Small"/>
  </r>
  <r>
    <n v="10115"/>
    <n v="47"/>
    <n v="69.36"/>
    <n v="2"/>
    <x v="1418"/>
    <s v="Shipped"/>
    <x v="8"/>
    <x v="0"/>
    <s v="Classic Cars"/>
    <s v="S24_1444"/>
    <x v="0"/>
    <x v="0"/>
    <s v="Medium"/>
  </r>
  <r>
    <n v="10127"/>
    <n v="20"/>
    <n v="60.69"/>
    <n v="8"/>
    <x v="1419"/>
    <s v="Shipped"/>
    <x v="9"/>
    <x v="0"/>
    <s v="Classic Cars"/>
    <s v="S24_1444"/>
    <x v="0"/>
    <x v="0"/>
    <s v="Small"/>
  </r>
  <r>
    <n v="10141"/>
    <n v="20"/>
    <n v="54.33"/>
    <n v="2"/>
    <x v="1420"/>
    <s v="Shipped"/>
    <x v="3"/>
    <x v="0"/>
    <s v="Classic Cars"/>
    <s v="S24_1444"/>
    <x v="59"/>
    <x v="4"/>
    <s v="Small"/>
  </r>
  <r>
    <n v="10152"/>
    <n v="25"/>
    <n v="65.31"/>
    <n v="4"/>
    <x v="1421"/>
    <s v="Shipped"/>
    <x v="10"/>
    <x v="0"/>
    <s v="Classic Cars"/>
    <s v="S24_1444"/>
    <x v="23"/>
    <x v="3"/>
    <s v="Small"/>
  </r>
  <r>
    <n v="10165"/>
    <n v="25"/>
    <n v="69.36"/>
    <n v="9"/>
    <x v="1422"/>
    <s v="Shipped"/>
    <x v="4"/>
    <x v="0"/>
    <s v="Classic Cars"/>
    <s v="S24_1444"/>
    <x v="22"/>
    <x v="9"/>
    <s v="Small"/>
  </r>
  <r>
    <n v="10176"/>
    <n v="27"/>
    <n v="68.78"/>
    <n v="8"/>
    <x v="1423"/>
    <s v="Shipped"/>
    <x v="5"/>
    <x v="0"/>
    <s v="Classic Cars"/>
    <s v="S24_1444"/>
    <x v="57"/>
    <x v="12"/>
    <s v="Small"/>
  </r>
  <r>
    <n v="10184"/>
    <n v="31"/>
    <n v="60.11"/>
    <n v="3"/>
    <x v="1424"/>
    <s v="Shipped"/>
    <x v="5"/>
    <x v="0"/>
    <s v="Classic Cars"/>
    <s v="S24_1444"/>
    <x v="64"/>
    <x v="7"/>
    <s v="Small"/>
  </r>
  <r>
    <n v="10195"/>
    <n v="44"/>
    <n v="66.47"/>
    <n v="3"/>
    <x v="1425"/>
    <s v="Shipped"/>
    <x v="5"/>
    <x v="0"/>
    <s v="Classic Cars"/>
    <s v="S24_1444"/>
    <x v="39"/>
    <x v="0"/>
    <s v="Small"/>
  </r>
  <r>
    <n v="10207"/>
    <n v="49"/>
    <n v="46.82"/>
    <n v="4"/>
    <x v="1426"/>
    <s v="Shipped"/>
    <x v="6"/>
    <x v="0"/>
    <s v="Classic Cars"/>
    <s v="S24_1444"/>
    <x v="48"/>
    <x v="0"/>
    <s v="Small"/>
  </r>
  <r>
    <n v="10220"/>
    <n v="26"/>
    <n v="56.07"/>
    <n v="8"/>
    <x v="1427"/>
    <s v="Shipped"/>
    <x v="0"/>
    <x v="1"/>
    <s v="Classic Cars"/>
    <s v="S24_1444"/>
    <x v="60"/>
    <x v="18"/>
    <s v="Small"/>
  </r>
  <r>
    <n v="10230"/>
    <n v="36"/>
    <n v="54.33"/>
    <n v="6"/>
    <x v="1428"/>
    <s v="Shipped"/>
    <x v="11"/>
    <x v="1"/>
    <s v="Classic Cars"/>
    <s v="S24_1444"/>
    <x v="58"/>
    <x v="16"/>
    <s v="Small"/>
  </r>
  <r>
    <n v="10246"/>
    <n v="44"/>
    <n v="52.6"/>
    <n v="2"/>
    <x v="1429"/>
    <s v="Shipped"/>
    <x v="1"/>
    <x v="1"/>
    <s v="Classic Cars"/>
    <s v="S24_1444"/>
    <x v="20"/>
    <x v="7"/>
    <s v="Small"/>
  </r>
  <r>
    <n v="10259"/>
    <n v="28"/>
    <n v="46.82"/>
    <n v="1"/>
    <x v="1430"/>
    <s v="Shipped"/>
    <x v="9"/>
    <x v="1"/>
    <s v="Classic Cars"/>
    <s v="S24_1444"/>
    <x v="22"/>
    <x v="9"/>
    <s v="Small"/>
  </r>
  <r>
    <n v="10271"/>
    <n v="45"/>
    <n v="64.739999999999995"/>
    <n v="2"/>
    <x v="1431"/>
    <s v="Shipped"/>
    <x v="2"/>
    <x v="1"/>
    <s v="Classic Cars"/>
    <s v="S24_1444"/>
    <x v="33"/>
    <x v="0"/>
    <s v="Small"/>
  </r>
  <r>
    <n v="10282"/>
    <n v="29"/>
    <n v="46.82"/>
    <n v="11"/>
    <x v="1432"/>
    <s v="Shipped"/>
    <x v="3"/>
    <x v="1"/>
    <s v="Classic Cars"/>
    <s v="S24_1444"/>
    <x v="33"/>
    <x v="0"/>
    <s v="Small"/>
  </r>
  <r>
    <n v="10292"/>
    <n v="40"/>
    <n v="53.75"/>
    <n v="5"/>
    <x v="1433"/>
    <s v="Shipped"/>
    <x v="10"/>
    <x v="1"/>
    <s v="Classic Cars"/>
    <s v="S24_1444"/>
    <x v="0"/>
    <x v="0"/>
    <s v="Small"/>
  </r>
  <r>
    <n v="10305"/>
    <n v="45"/>
    <n v="61.85"/>
    <n v="2"/>
    <x v="1434"/>
    <s v="Shipped"/>
    <x v="4"/>
    <x v="1"/>
    <s v="Classic Cars"/>
    <s v="S24_1444"/>
    <x v="12"/>
    <x v="0"/>
    <s v="Small"/>
  </r>
  <r>
    <n v="10314"/>
    <n v="44"/>
    <n v="53.18"/>
    <n v="11"/>
    <x v="1435"/>
    <s v="Shipped"/>
    <x v="4"/>
    <x v="1"/>
    <s v="Classic Cars"/>
    <s v="S24_1444"/>
    <x v="62"/>
    <x v="13"/>
    <s v="Small"/>
  </r>
  <r>
    <n v="10324"/>
    <n v="25"/>
    <n v="69.16"/>
    <n v="14"/>
    <x v="683"/>
    <s v="Shipped"/>
    <x v="5"/>
    <x v="1"/>
    <s v="Classic Cars"/>
    <s v="S24_1444"/>
    <x v="0"/>
    <x v="0"/>
    <s v="Small"/>
  </r>
  <r>
    <n v="10336"/>
    <n v="45"/>
    <n v="100"/>
    <n v="4"/>
    <x v="1436"/>
    <s v="Shipped"/>
    <x v="5"/>
    <x v="1"/>
    <s v="Classic Cars"/>
    <s v="S24_1444"/>
    <x v="2"/>
    <x v="1"/>
    <s v="Medium"/>
  </r>
  <r>
    <n v="10349"/>
    <n v="48"/>
    <n v="47.4"/>
    <n v="4"/>
    <x v="1437"/>
    <s v="Shipped"/>
    <x v="6"/>
    <x v="1"/>
    <s v="Classic Cars"/>
    <s v="S24_1444"/>
    <x v="0"/>
    <x v="0"/>
    <s v="Small"/>
  </r>
  <r>
    <n v="10358"/>
    <n v="44"/>
    <n v="60.76"/>
    <n v="14"/>
    <x v="1438"/>
    <s v="Shipped"/>
    <x v="6"/>
    <x v="1"/>
    <s v="Classic Cars"/>
    <s v="S24_1444"/>
    <x v="20"/>
    <x v="7"/>
    <s v="Small"/>
  </r>
  <r>
    <n v="10371"/>
    <n v="25"/>
    <n v="97.27"/>
    <n v="12"/>
    <x v="1439"/>
    <s v="Shipped"/>
    <x v="7"/>
    <x v="2"/>
    <s v="Classic Cars"/>
    <s v="S24_1444"/>
    <x v="33"/>
    <x v="0"/>
    <s v="Small"/>
  </r>
  <r>
    <n v="10383"/>
    <n v="22"/>
    <n v="91.76"/>
    <n v="2"/>
    <x v="1440"/>
    <s v="Shipped"/>
    <x v="0"/>
    <x v="2"/>
    <s v="Classic Cars"/>
    <s v="S24_1444"/>
    <x v="20"/>
    <x v="7"/>
    <s v="Small"/>
  </r>
  <r>
    <n v="10394"/>
    <n v="31"/>
    <n v="50.29"/>
    <n v="2"/>
    <x v="1441"/>
    <s v="Shipped"/>
    <x v="11"/>
    <x v="2"/>
    <s v="Classic Cars"/>
    <s v="S24_1444"/>
    <x v="20"/>
    <x v="7"/>
    <s v="Small"/>
  </r>
  <r>
    <n v="10412"/>
    <n v="21"/>
    <n v="52.6"/>
    <n v="2"/>
    <x v="1442"/>
    <s v="Shipped"/>
    <x v="1"/>
    <x v="2"/>
    <s v="Classic Cars"/>
    <s v="S24_1444"/>
    <x v="20"/>
    <x v="7"/>
    <s v="Small"/>
  </r>
  <r>
    <n v="10425"/>
    <n v="55"/>
    <n v="46.82"/>
    <n v="1"/>
    <x v="1443"/>
    <s v="In Process"/>
    <x v="1"/>
    <x v="2"/>
    <s v="Classic Cars"/>
    <s v="S24_1444"/>
    <x v="11"/>
    <x v="1"/>
    <s v="Small"/>
  </r>
  <r>
    <n v="10107"/>
    <n v="25"/>
    <n v="100"/>
    <n v="3"/>
    <x v="1444"/>
    <s v="Shipped"/>
    <x v="0"/>
    <x v="0"/>
    <s v="Motorcycles"/>
    <s v="S24_1578"/>
    <x v="0"/>
    <x v="0"/>
    <s v="Small"/>
  </r>
  <r>
    <n v="10120"/>
    <n v="35"/>
    <n v="98.05"/>
    <n v="1"/>
    <x v="1445"/>
    <s v="Shipped"/>
    <x v="8"/>
    <x v="0"/>
    <s v="Motorcycles"/>
    <s v="S24_1578"/>
    <x v="8"/>
    <x v="3"/>
    <s v="Medium"/>
  </r>
  <r>
    <n v="10134"/>
    <n v="35"/>
    <n v="93.54"/>
    <n v="3"/>
    <x v="1446"/>
    <s v="Shipped"/>
    <x v="2"/>
    <x v="0"/>
    <s v="Motorcycles"/>
    <s v="S24_1578"/>
    <x v="2"/>
    <x v="1"/>
    <s v="Medium"/>
  </r>
  <r>
    <n v="10145"/>
    <n v="43"/>
    <n v="95.8"/>
    <n v="7"/>
    <x v="1447"/>
    <s v="Shipped"/>
    <x v="3"/>
    <x v="0"/>
    <s v="Motorcycles"/>
    <s v="S24_1578"/>
    <x v="3"/>
    <x v="0"/>
    <s v="Medium"/>
  </r>
  <r>
    <n v="10159"/>
    <n v="44"/>
    <n v="100"/>
    <n v="15"/>
    <x v="1448"/>
    <s v="Shipped"/>
    <x v="4"/>
    <x v="0"/>
    <s v="Motorcycles"/>
    <s v="S24_1578"/>
    <x v="4"/>
    <x v="0"/>
    <s v="Medium"/>
  </r>
  <r>
    <n v="10168"/>
    <n v="50"/>
    <n v="100"/>
    <n v="2"/>
    <x v="1449"/>
    <s v="Shipped"/>
    <x v="4"/>
    <x v="0"/>
    <s v="Motorcycles"/>
    <s v="S24_1578"/>
    <x v="5"/>
    <x v="0"/>
    <s v="Medium"/>
  </r>
  <r>
    <n v="10180"/>
    <n v="48"/>
    <n v="100"/>
    <n v="10"/>
    <x v="1450"/>
    <s v="Shipped"/>
    <x v="5"/>
    <x v="0"/>
    <s v="Motorcycles"/>
    <s v="S24_1578"/>
    <x v="6"/>
    <x v="1"/>
    <s v="Medium"/>
  </r>
  <r>
    <n v="10188"/>
    <n v="25"/>
    <n v="100"/>
    <n v="2"/>
    <x v="1451"/>
    <s v="Shipped"/>
    <x v="5"/>
    <x v="0"/>
    <s v="Motorcycles"/>
    <s v="S24_1578"/>
    <x v="7"/>
    <x v="2"/>
    <s v="Small"/>
  </r>
  <r>
    <n v="10201"/>
    <n v="39"/>
    <n v="100"/>
    <n v="3"/>
    <x v="1452"/>
    <s v="Shipped"/>
    <x v="6"/>
    <x v="0"/>
    <s v="Motorcycles"/>
    <s v="S24_1578"/>
    <x v="4"/>
    <x v="0"/>
    <s v="Medium"/>
  </r>
  <r>
    <n v="10211"/>
    <n v="25"/>
    <n v="90.16"/>
    <n v="15"/>
    <x v="1453"/>
    <s v="Shipped"/>
    <x v="7"/>
    <x v="1"/>
    <s v="Motorcycles"/>
    <s v="S24_1578"/>
    <x v="2"/>
    <x v="1"/>
    <s v="Small"/>
  </r>
  <r>
    <n v="10223"/>
    <n v="32"/>
    <n v="91.29"/>
    <n v="2"/>
    <x v="1454"/>
    <s v="Shipped"/>
    <x v="0"/>
    <x v="1"/>
    <s v="Motorcycles"/>
    <s v="S24_1578"/>
    <x v="8"/>
    <x v="3"/>
    <s v="Small"/>
  </r>
  <r>
    <n v="10237"/>
    <n v="20"/>
    <n v="100"/>
    <n v="8"/>
    <x v="1455"/>
    <s v="Shipped"/>
    <x v="8"/>
    <x v="1"/>
    <s v="Motorcycles"/>
    <s v="S24_1578"/>
    <x v="0"/>
    <x v="0"/>
    <s v="Small"/>
  </r>
  <r>
    <n v="10251"/>
    <n v="26"/>
    <n v="100"/>
    <n v="3"/>
    <x v="1456"/>
    <s v="Shipped"/>
    <x v="1"/>
    <x v="1"/>
    <s v="Motorcycles"/>
    <s v="S24_1578"/>
    <x v="9"/>
    <x v="0"/>
    <s v="Small"/>
  </r>
  <r>
    <n v="10263"/>
    <n v="42"/>
    <n v="100"/>
    <n v="3"/>
    <x v="1457"/>
    <s v="Shipped"/>
    <x v="9"/>
    <x v="1"/>
    <s v="Motorcycles"/>
    <s v="S24_1578"/>
    <x v="10"/>
    <x v="0"/>
    <s v="Medium"/>
  </r>
  <r>
    <n v="10275"/>
    <n v="21"/>
    <n v="100"/>
    <n v="2"/>
    <x v="1458"/>
    <s v="Shipped"/>
    <x v="2"/>
    <x v="1"/>
    <s v="Motorcycles"/>
    <s v="S24_1578"/>
    <x v="11"/>
    <x v="1"/>
    <s v="Small"/>
  </r>
  <r>
    <n v="10285"/>
    <n v="34"/>
    <n v="100"/>
    <n v="7"/>
    <x v="1459"/>
    <s v="Shipped"/>
    <x v="3"/>
    <x v="1"/>
    <s v="Motorcycles"/>
    <s v="S24_1578"/>
    <x v="12"/>
    <x v="0"/>
    <s v="Medium"/>
  </r>
  <r>
    <n v="10299"/>
    <n v="47"/>
    <n v="100"/>
    <n v="10"/>
    <x v="1460"/>
    <s v="Shipped"/>
    <x v="10"/>
    <x v="1"/>
    <s v="Motorcycles"/>
    <s v="S24_1578"/>
    <x v="13"/>
    <x v="4"/>
    <s v="Medium"/>
  </r>
  <r>
    <n v="10309"/>
    <n v="21"/>
    <n v="100"/>
    <n v="6"/>
    <x v="1461"/>
    <s v="Shipped"/>
    <x v="4"/>
    <x v="1"/>
    <s v="Motorcycles"/>
    <s v="S24_1578"/>
    <x v="14"/>
    <x v="2"/>
    <s v="Small"/>
  </r>
  <r>
    <n v="10318"/>
    <n v="48"/>
    <n v="100"/>
    <n v="2"/>
    <x v="1462"/>
    <s v="Shipped"/>
    <x v="5"/>
    <x v="1"/>
    <s v="Motorcycles"/>
    <s v="S24_1578"/>
    <x v="15"/>
    <x v="0"/>
    <s v="Medium"/>
  </r>
  <r>
    <n v="10329"/>
    <n v="30"/>
    <n v="87.78"/>
    <n v="7"/>
    <x v="1463"/>
    <s v="Shipped"/>
    <x v="5"/>
    <x v="1"/>
    <s v="Motorcycles"/>
    <s v="S24_1578"/>
    <x v="0"/>
    <x v="0"/>
    <s v="Small"/>
  </r>
  <r>
    <n v="10339"/>
    <n v="27"/>
    <n v="84.39"/>
    <n v="10"/>
    <x v="1464"/>
    <s v="Shipped"/>
    <x v="5"/>
    <x v="1"/>
    <s v="Motorcycles"/>
    <s v="S24_1578"/>
    <x v="29"/>
    <x v="11"/>
    <s v="Small"/>
  </r>
  <r>
    <n v="10362"/>
    <n v="50"/>
    <n v="96.92"/>
    <n v="2"/>
    <x v="1465"/>
    <s v="Shipped"/>
    <x v="7"/>
    <x v="2"/>
    <s v="Motorcycles"/>
    <s v="S24_1578"/>
    <x v="5"/>
    <x v="0"/>
    <s v="Medium"/>
  </r>
  <r>
    <n v="10374"/>
    <n v="38"/>
    <n v="100"/>
    <n v="6"/>
    <x v="1466"/>
    <s v="Shipped"/>
    <x v="0"/>
    <x v="2"/>
    <s v="Motorcycles"/>
    <s v="S24_1578"/>
    <x v="23"/>
    <x v="3"/>
    <s v="Medium"/>
  </r>
  <r>
    <n v="10389"/>
    <n v="45"/>
    <n v="100"/>
    <n v="1"/>
    <x v="1467"/>
    <s v="Shipped"/>
    <x v="11"/>
    <x v="2"/>
    <s v="Motorcycles"/>
    <s v="S24_1578"/>
    <x v="31"/>
    <x v="8"/>
    <s v="Medium"/>
  </r>
  <r>
    <n v="10403"/>
    <n v="46"/>
    <n v="100"/>
    <n v="8"/>
    <x v="1468"/>
    <s v="Shipped"/>
    <x v="8"/>
    <x v="2"/>
    <s v="Motorcycles"/>
    <s v="S24_1578"/>
    <x v="19"/>
    <x v="6"/>
    <s v="Medium"/>
  </r>
  <r>
    <n v="10417"/>
    <n v="35"/>
    <n v="100"/>
    <n v="3"/>
    <x v="1469"/>
    <s v="Disputed"/>
    <x v="1"/>
    <x v="2"/>
    <s v="Motorcycles"/>
    <s v="S24_1578"/>
    <x v="20"/>
    <x v="7"/>
    <s v="Medium"/>
  </r>
  <r>
    <n v="10110"/>
    <n v="29"/>
    <n v="59.37"/>
    <n v="15"/>
    <x v="1470"/>
    <s v="Shipped"/>
    <x v="11"/>
    <x v="0"/>
    <s v="Classic Cars"/>
    <s v="S24_1628"/>
    <x v="61"/>
    <x v="6"/>
    <s v="Small"/>
  </r>
  <r>
    <n v="10123"/>
    <n v="50"/>
    <n v="59.87"/>
    <n v="1"/>
    <x v="1471"/>
    <s v="Shipped"/>
    <x v="1"/>
    <x v="0"/>
    <s v="Classic Cars"/>
    <s v="S24_1628"/>
    <x v="11"/>
    <x v="1"/>
    <s v="Small"/>
  </r>
  <r>
    <n v="10137"/>
    <n v="26"/>
    <n v="49.81"/>
    <n v="1"/>
    <x v="1472"/>
    <s v="Shipped"/>
    <x v="2"/>
    <x v="0"/>
    <s v="Classic Cars"/>
    <s v="S24_1628"/>
    <x v="1"/>
    <x v="1"/>
    <s v="Small"/>
  </r>
  <r>
    <n v="10148"/>
    <n v="47"/>
    <n v="56.85"/>
    <n v="8"/>
    <x v="1473"/>
    <s v="Shipped"/>
    <x v="10"/>
    <x v="0"/>
    <s v="Classic Cars"/>
    <s v="S24_1628"/>
    <x v="36"/>
    <x v="3"/>
    <s v="Small"/>
  </r>
  <r>
    <n v="10161"/>
    <n v="23"/>
    <n v="53.33"/>
    <n v="7"/>
    <x v="1474"/>
    <s v="Shipped"/>
    <x v="4"/>
    <x v="0"/>
    <s v="Classic Cars"/>
    <s v="S24_1628"/>
    <x v="62"/>
    <x v="13"/>
    <s v="Small"/>
  </r>
  <r>
    <n v="10172"/>
    <n v="34"/>
    <n v="42.76"/>
    <n v="5"/>
    <x v="1475"/>
    <s v="Shipped"/>
    <x v="5"/>
    <x v="0"/>
    <s v="Classic Cars"/>
    <s v="S24_1628"/>
    <x v="10"/>
    <x v="0"/>
    <s v="Small"/>
  </r>
  <r>
    <n v="10181"/>
    <n v="34"/>
    <n v="53.83"/>
    <n v="1"/>
    <x v="1476"/>
    <s v="Shipped"/>
    <x v="5"/>
    <x v="0"/>
    <s v="Classic Cars"/>
    <s v="S24_1628"/>
    <x v="7"/>
    <x v="2"/>
    <s v="Small"/>
  </r>
  <r>
    <n v="10192"/>
    <n v="47"/>
    <n v="53.83"/>
    <n v="6"/>
    <x v="1477"/>
    <s v="Shipped"/>
    <x v="5"/>
    <x v="0"/>
    <s v="Classic Cars"/>
    <s v="S24_1628"/>
    <x v="34"/>
    <x v="0"/>
    <s v="Small"/>
  </r>
  <r>
    <n v="10204"/>
    <n v="45"/>
    <n v="49.81"/>
    <n v="12"/>
    <x v="1478"/>
    <s v="Shipped"/>
    <x v="6"/>
    <x v="0"/>
    <s v="Classic Cars"/>
    <s v="S24_1628"/>
    <x v="0"/>
    <x v="0"/>
    <s v="Small"/>
  </r>
  <r>
    <n v="10212"/>
    <n v="45"/>
    <n v="53.33"/>
    <n v="5"/>
    <x v="1479"/>
    <s v="Shipped"/>
    <x v="7"/>
    <x v="1"/>
    <s v="Classic Cars"/>
    <s v="S24_1628"/>
    <x v="20"/>
    <x v="7"/>
    <s v="Small"/>
  </r>
  <r>
    <n v="10226"/>
    <n v="36"/>
    <n v="43.27"/>
    <n v="3"/>
    <x v="1480"/>
    <s v="Shipped"/>
    <x v="0"/>
    <x v="1"/>
    <s v="Classic Cars"/>
    <s v="S24_1628"/>
    <x v="45"/>
    <x v="0"/>
    <s v="Small"/>
  </r>
  <r>
    <n v="10241"/>
    <n v="21"/>
    <n v="40.25"/>
    <n v="10"/>
    <x v="1481"/>
    <s v="Shipped"/>
    <x v="8"/>
    <x v="1"/>
    <s v="Classic Cars"/>
    <s v="S24_1628"/>
    <x v="66"/>
    <x v="1"/>
    <s v="Small"/>
  </r>
  <r>
    <n v="10266"/>
    <n v="28"/>
    <n v="48.3"/>
    <n v="1"/>
    <x v="1482"/>
    <s v="Shipped"/>
    <x v="2"/>
    <x v="1"/>
    <s v="Classic Cars"/>
    <s v="S24_1628"/>
    <x v="57"/>
    <x v="12"/>
    <s v="Small"/>
  </r>
  <r>
    <n v="10278"/>
    <n v="35"/>
    <n v="45.28"/>
    <n v="1"/>
    <x v="1483"/>
    <s v="Shipped"/>
    <x v="3"/>
    <x v="1"/>
    <s v="Classic Cars"/>
    <s v="S24_1628"/>
    <x v="67"/>
    <x v="0"/>
    <s v="Small"/>
  </r>
  <r>
    <n v="10288"/>
    <n v="50"/>
    <n v="52.32"/>
    <n v="13"/>
    <x v="1484"/>
    <s v="Shipped"/>
    <x v="10"/>
    <x v="1"/>
    <s v="Classic Cars"/>
    <s v="S24_1628"/>
    <x v="22"/>
    <x v="9"/>
    <s v="Small"/>
  </r>
  <r>
    <n v="10301"/>
    <n v="22"/>
    <n v="51.32"/>
    <n v="3"/>
    <x v="1485"/>
    <s v="Shipped"/>
    <x v="4"/>
    <x v="0"/>
    <s v="Classic Cars"/>
    <s v="S24_1628"/>
    <x v="68"/>
    <x v="2"/>
    <s v="Small"/>
  </r>
  <r>
    <n v="10311"/>
    <n v="45"/>
    <n v="49.3"/>
    <n v="8"/>
    <x v="1486"/>
    <s v="Shipped"/>
    <x v="4"/>
    <x v="1"/>
    <s v="Classic Cars"/>
    <s v="S24_1628"/>
    <x v="20"/>
    <x v="7"/>
    <s v="Small"/>
  </r>
  <r>
    <n v="10321"/>
    <n v="48"/>
    <n v="42.26"/>
    <n v="5"/>
    <x v="1487"/>
    <s v="Shipped"/>
    <x v="5"/>
    <x v="1"/>
    <s v="Classic Cars"/>
    <s v="S24_1628"/>
    <x v="18"/>
    <x v="0"/>
    <s v="Small"/>
  </r>
  <r>
    <n v="10332"/>
    <n v="20"/>
    <n v="87.96"/>
    <n v="5"/>
    <x v="1488"/>
    <s v="Shipped"/>
    <x v="5"/>
    <x v="1"/>
    <s v="Classic Cars"/>
    <s v="S24_1628"/>
    <x v="61"/>
    <x v="6"/>
    <s v="Small"/>
  </r>
  <r>
    <n v="10343"/>
    <n v="27"/>
    <n v="36.21"/>
    <n v="6"/>
    <x v="1489"/>
    <s v="Shipped"/>
    <x v="5"/>
    <x v="1"/>
    <s v="Classic Cars"/>
    <s v="S24_1628"/>
    <x v="1"/>
    <x v="1"/>
    <s v="Small"/>
  </r>
  <r>
    <n v="10367"/>
    <n v="38"/>
    <n v="38.5"/>
    <n v="11"/>
    <x v="1490"/>
    <s v="Resolved"/>
    <x v="7"/>
    <x v="2"/>
    <s v="Classic Cars"/>
    <s v="S24_1628"/>
    <x v="3"/>
    <x v="0"/>
    <s v="Small"/>
  </r>
  <r>
    <n v="10379"/>
    <n v="32"/>
    <n v="100"/>
    <n v="3"/>
    <x v="1491"/>
    <s v="Shipped"/>
    <x v="0"/>
    <x v="2"/>
    <s v="Classic Cars"/>
    <s v="S24_1628"/>
    <x v="20"/>
    <x v="7"/>
    <s v="Medium"/>
  </r>
  <r>
    <n v="10407"/>
    <n v="64"/>
    <n v="40.25"/>
    <n v="10"/>
    <x v="1492"/>
    <s v="On Hold"/>
    <x v="8"/>
    <x v="2"/>
    <s v="Classic Cars"/>
    <s v="S24_1628"/>
    <x v="51"/>
    <x v="0"/>
    <s v="Small"/>
  </r>
  <r>
    <n v="10420"/>
    <n v="37"/>
    <n v="60.37"/>
    <n v="13"/>
    <x v="1493"/>
    <s v="In Process"/>
    <x v="1"/>
    <x v="2"/>
    <s v="Classic Cars"/>
    <s v="S24_1628"/>
    <x v="17"/>
    <x v="3"/>
    <s v="Small"/>
  </r>
  <r>
    <n v="10106"/>
    <n v="28"/>
    <n v="88.63"/>
    <n v="4"/>
    <x v="1494"/>
    <s v="Shipped"/>
    <x v="0"/>
    <x v="0"/>
    <s v="Planes"/>
    <s v="S24_1785"/>
    <x v="69"/>
    <x v="12"/>
    <s v="Small"/>
  </r>
  <r>
    <n v="10120"/>
    <n v="39"/>
    <n v="100"/>
    <n v="10"/>
    <x v="1495"/>
    <s v="Shipped"/>
    <x v="8"/>
    <x v="0"/>
    <s v="Planes"/>
    <s v="S24_1785"/>
    <x v="8"/>
    <x v="3"/>
    <s v="Medium"/>
  </r>
  <r>
    <n v="10133"/>
    <n v="41"/>
    <n v="94.1"/>
    <n v="5"/>
    <x v="1496"/>
    <s v="Shipped"/>
    <x v="9"/>
    <x v="0"/>
    <s v="Planes"/>
    <s v="S24_1785"/>
    <x v="20"/>
    <x v="7"/>
    <s v="Medium"/>
  </r>
  <r>
    <n v="10145"/>
    <n v="40"/>
    <n v="87.54"/>
    <n v="16"/>
    <x v="1497"/>
    <s v="Shipped"/>
    <x v="3"/>
    <x v="0"/>
    <s v="Planes"/>
    <s v="S24_1785"/>
    <x v="3"/>
    <x v="0"/>
    <s v="Medium"/>
  </r>
  <r>
    <n v="10168"/>
    <n v="49"/>
    <n v="100"/>
    <n v="11"/>
    <x v="1498"/>
    <s v="Shipped"/>
    <x v="4"/>
    <x v="0"/>
    <s v="Planes"/>
    <s v="S24_1785"/>
    <x v="5"/>
    <x v="0"/>
    <s v="Medium"/>
  </r>
  <r>
    <n v="10210"/>
    <n v="27"/>
    <n v="98.48"/>
    <n v="9"/>
    <x v="1499"/>
    <s v="Shipped"/>
    <x v="7"/>
    <x v="1"/>
    <s v="Planes"/>
    <s v="S24_1785"/>
    <x v="38"/>
    <x v="11"/>
    <s v="Small"/>
  </r>
  <r>
    <n v="10223"/>
    <n v="34"/>
    <n v="100"/>
    <n v="11"/>
    <x v="1500"/>
    <s v="Shipped"/>
    <x v="0"/>
    <x v="1"/>
    <s v="Planes"/>
    <s v="S24_1785"/>
    <x v="8"/>
    <x v="3"/>
    <s v="Medium"/>
  </r>
  <r>
    <n v="10235"/>
    <n v="23"/>
    <n v="96.29"/>
    <n v="5"/>
    <x v="1501"/>
    <s v="Shipped"/>
    <x v="8"/>
    <x v="1"/>
    <s v="Planes"/>
    <s v="S24_1785"/>
    <x v="47"/>
    <x v="10"/>
    <s v="Small"/>
  </r>
  <r>
    <n v="10250"/>
    <n v="31"/>
    <n v="88.63"/>
    <n v="6"/>
    <x v="1502"/>
    <s v="Shipped"/>
    <x v="1"/>
    <x v="1"/>
    <s v="Planes"/>
    <s v="S24_1785"/>
    <x v="51"/>
    <x v="0"/>
    <s v="Small"/>
  </r>
  <r>
    <n v="10262"/>
    <n v="34"/>
    <n v="97.38"/>
    <n v="1"/>
    <x v="1503"/>
    <s v="Cancelled"/>
    <x v="9"/>
    <x v="1"/>
    <s v="Planes"/>
    <s v="S24_1785"/>
    <x v="20"/>
    <x v="7"/>
    <s v="Medium"/>
  </r>
  <r>
    <n v="10275"/>
    <n v="25"/>
    <n v="95.2"/>
    <n v="11"/>
    <x v="1504"/>
    <s v="Shipped"/>
    <x v="2"/>
    <x v="1"/>
    <s v="Planes"/>
    <s v="S24_1785"/>
    <x v="11"/>
    <x v="1"/>
    <s v="Small"/>
  </r>
  <r>
    <n v="10284"/>
    <n v="22"/>
    <n v="100"/>
    <n v="3"/>
    <x v="1505"/>
    <s v="Shipped"/>
    <x v="3"/>
    <x v="1"/>
    <s v="Planes"/>
    <s v="S24_1785"/>
    <x v="68"/>
    <x v="2"/>
    <s v="Small"/>
  </r>
  <r>
    <n v="10297"/>
    <n v="32"/>
    <n v="100"/>
    <n v="6"/>
    <x v="1506"/>
    <s v="Shipped"/>
    <x v="10"/>
    <x v="1"/>
    <s v="Planes"/>
    <s v="S24_1785"/>
    <x v="60"/>
    <x v="18"/>
    <s v="Medium"/>
  </r>
  <r>
    <n v="10308"/>
    <n v="31"/>
    <n v="100"/>
    <n v="9"/>
    <x v="1507"/>
    <s v="Shipped"/>
    <x v="4"/>
    <x v="1"/>
    <s v="Planes"/>
    <s v="S24_1785"/>
    <x v="39"/>
    <x v="0"/>
    <s v="Medium"/>
  </r>
  <r>
    <n v="10316"/>
    <n v="25"/>
    <n v="100"/>
    <n v="1"/>
    <x v="1508"/>
    <s v="Shipped"/>
    <x v="5"/>
    <x v="1"/>
    <s v="Planes"/>
    <s v="S24_1785"/>
    <x v="49"/>
    <x v="6"/>
    <s v="Small"/>
  </r>
  <r>
    <n v="10328"/>
    <n v="47"/>
    <n v="87.54"/>
    <n v="14"/>
    <x v="1509"/>
    <s v="Shipped"/>
    <x v="5"/>
    <x v="1"/>
    <s v="Planes"/>
    <s v="S24_1785"/>
    <x v="69"/>
    <x v="12"/>
    <s v="Medium"/>
  </r>
  <r>
    <n v="10339"/>
    <n v="21"/>
    <n v="50.65"/>
    <n v="7"/>
    <x v="1510"/>
    <s v="Shipped"/>
    <x v="5"/>
    <x v="1"/>
    <s v="Planes"/>
    <s v="S24_1785"/>
    <x v="29"/>
    <x v="11"/>
    <s v="Small"/>
  </r>
  <r>
    <n v="10353"/>
    <n v="28"/>
    <n v="71.73"/>
    <n v="2"/>
    <x v="1511"/>
    <s v="Shipped"/>
    <x v="6"/>
    <x v="1"/>
    <s v="Planes"/>
    <s v="S24_1785"/>
    <x v="63"/>
    <x v="0"/>
    <s v="Small"/>
  </r>
  <r>
    <n v="10374"/>
    <n v="46"/>
    <n v="94.1"/>
    <n v="3"/>
    <x v="1512"/>
    <s v="Shipped"/>
    <x v="0"/>
    <x v="2"/>
    <s v="Planes"/>
    <s v="S24_1785"/>
    <x v="23"/>
    <x v="3"/>
    <s v="Medium"/>
  </r>
  <r>
    <n v="10386"/>
    <n v="33"/>
    <n v="41.71"/>
    <n v="11"/>
    <x v="1513"/>
    <s v="Resolved"/>
    <x v="11"/>
    <x v="2"/>
    <s v="Planes"/>
    <s v="S24_1785"/>
    <x v="20"/>
    <x v="7"/>
    <s v="Small"/>
  </r>
  <r>
    <n v="10398"/>
    <n v="43"/>
    <n v="100"/>
    <n v="16"/>
    <x v="1514"/>
    <s v="Shipped"/>
    <x v="11"/>
    <x v="2"/>
    <s v="Planes"/>
    <s v="S24_1785"/>
    <x v="1"/>
    <x v="1"/>
    <s v="Medium"/>
  </r>
  <r>
    <n v="10401"/>
    <n v="38"/>
    <n v="96.29"/>
    <n v="5"/>
    <x v="1515"/>
    <s v="On Hold"/>
    <x v="8"/>
    <x v="2"/>
    <s v="Planes"/>
    <s v="S24_1785"/>
    <x v="9"/>
    <x v="0"/>
    <s v="Medium"/>
  </r>
  <r>
    <n v="10416"/>
    <n v="47"/>
    <n v="88.63"/>
    <n v="6"/>
    <x v="1516"/>
    <s v="Shipped"/>
    <x v="1"/>
    <x v="2"/>
    <s v="Planes"/>
    <s v="S24_1785"/>
    <x v="57"/>
    <x v="12"/>
    <s v="Medium"/>
  </r>
  <r>
    <n v="10101"/>
    <n v="45"/>
    <n v="31.2"/>
    <n v="3"/>
    <x v="1517"/>
    <s v="Shipped"/>
    <x v="7"/>
    <x v="0"/>
    <s v="Vintage Cars"/>
    <s v="S24_1937"/>
    <x v="58"/>
    <x v="16"/>
    <s v="Small"/>
  </r>
  <r>
    <n v="10110"/>
    <n v="20"/>
    <n v="35.51"/>
    <n v="3"/>
    <x v="1518"/>
    <s v="Shipped"/>
    <x v="11"/>
    <x v="0"/>
    <s v="Vintage Cars"/>
    <s v="S24_1937"/>
    <x v="61"/>
    <x v="6"/>
    <s v="Small"/>
  </r>
  <r>
    <n v="10124"/>
    <n v="45"/>
    <n v="37.840000000000003"/>
    <n v="2"/>
    <x v="1519"/>
    <s v="Shipped"/>
    <x v="1"/>
    <x v="0"/>
    <s v="Vintage Cars"/>
    <s v="S24_1937"/>
    <x v="67"/>
    <x v="0"/>
    <s v="Small"/>
  </r>
  <r>
    <n v="10149"/>
    <n v="36"/>
    <n v="33.19"/>
    <n v="7"/>
    <x v="1520"/>
    <s v="Shipped"/>
    <x v="10"/>
    <x v="0"/>
    <s v="Vintage Cars"/>
    <s v="S24_1937"/>
    <x v="65"/>
    <x v="0"/>
    <s v="Small"/>
  </r>
  <r>
    <n v="10162"/>
    <n v="37"/>
    <n v="27.22"/>
    <n v="5"/>
    <x v="1521"/>
    <s v="Shipped"/>
    <x v="4"/>
    <x v="0"/>
    <s v="Vintage Cars"/>
    <s v="S24_1937"/>
    <x v="4"/>
    <x v="0"/>
    <s v="Small"/>
  </r>
  <r>
    <n v="10173"/>
    <n v="31"/>
    <n v="31.53"/>
    <n v="9"/>
    <x v="1522"/>
    <s v="Shipped"/>
    <x v="5"/>
    <x v="0"/>
    <s v="Vintage Cars"/>
    <s v="S24_1937"/>
    <x v="69"/>
    <x v="12"/>
    <s v="Small"/>
  </r>
  <r>
    <n v="10182"/>
    <n v="39"/>
    <n v="36.840000000000003"/>
    <n v="6"/>
    <x v="1523"/>
    <s v="Shipped"/>
    <x v="5"/>
    <x v="0"/>
    <s v="Vintage Cars"/>
    <s v="S24_1937"/>
    <x v="33"/>
    <x v="0"/>
    <s v="Small"/>
  </r>
  <r>
    <n v="10193"/>
    <n v="26"/>
    <n v="29.21"/>
    <n v="10"/>
    <x v="1524"/>
    <s v="Shipped"/>
    <x v="5"/>
    <x v="0"/>
    <s v="Vintage Cars"/>
    <s v="S24_1937"/>
    <x v="70"/>
    <x v="3"/>
    <s v="Small"/>
  </r>
  <r>
    <n v="10205"/>
    <n v="32"/>
    <n v="37.17"/>
    <n v="5"/>
    <x v="1525"/>
    <s v="Shipped"/>
    <x v="6"/>
    <x v="0"/>
    <s v="Vintage Cars"/>
    <s v="S24_1937"/>
    <x v="20"/>
    <x v="7"/>
    <s v="Small"/>
  </r>
  <r>
    <n v="10214"/>
    <n v="20"/>
    <n v="34.19"/>
    <n v="3"/>
    <x v="1526"/>
    <s v="Shipped"/>
    <x v="7"/>
    <x v="1"/>
    <s v="Vintage Cars"/>
    <s v="S24_1937"/>
    <x v="20"/>
    <x v="7"/>
    <s v="Small"/>
  </r>
  <r>
    <n v="10227"/>
    <n v="42"/>
    <n v="29.21"/>
    <n v="6"/>
    <x v="1527"/>
    <s v="Shipped"/>
    <x v="11"/>
    <x v="1"/>
    <s v="Vintage Cars"/>
    <s v="S24_1937"/>
    <x v="25"/>
    <x v="1"/>
    <s v="Small"/>
  </r>
  <r>
    <n v="10243"/>
    <n v="33"/>
    <n v="29.54"/>
    <n v="1"/>
    <x v="1528"/>
    <s v="Shipped"/>
    <x v="8"/>
    <x v="1"/>
    <s v="Vintage Cars"/>
    <s v="S24_1937"/>
    <x v="48"/>
    <x v="0"/>
    <s v="Small"/>
  </r>
  <r>
    <n v="10280"/>
    <n v="20"/>
    <n v="28.88"/>
    <n v="12"/>
    <x v="1529"/>
    <s v="Shipped"/>
    <x v="3"/>
    <x v="1"/>
    <s v="Vintage Cars"/>
    <s v="S24_1937"/>
    <x v="30"/>
    <x v="12"/>
    <s v="Small"/>
  </r>
  <r>
    <n v="10288"/>
    <n v="29"/>
    <n v="38.17"/>
    <n v="1"/>
    <x v="1530"/>
    <s v="Shipped"/>
    <x v="10"/>
    <x v="1"/>
    <s v="Vintage Cars"/>
    <s v="S24_1937"/>
    <x v="22"/>
    <x v="9"/>
    <s v="Small"/>
  </r>
  <r>
    <n v="10304"/>
    <n v="23"/>
    <n v="30.2"/>
    <n v="16"/>
    <x v="1531"/>
    <s v="Shipped"/>
    <x v="4"/>
    <x v="1"/>
    <s v="Vintage Cars"/>
    <s v="S24_1937"/>
    <x v="32"/>
    <x v="1"/>
    <s v="Small"/>
  </r>
  <r>
    <n v="10312"/>
    <n v="39"/>
    <n v="29.54"/>
    <n v="13"/>
    <x v="1532"/>
    <s v="Shipped"/>
    <x v="4"/>
    <x v="1"/>
    <s v="Vintage Cars"/>
    <s v="S24_1937"/>
    <x v="33"/>
    <x v="0"/>
    <s v="Small"/>
  </r>
  <r>
    <n v="10322"/>
    <n v="20"/>
    <n v="100"/>
    <n v="3"/>
    <x v="1533"/>
    <s v="Shipped"/>
    <x v="5"/>
    <x v="1"/>
    <s v="Vintage Cars"/>
    <s v="S24_1937"/>
    <x v="34"/>
    <x v="0"/>
    <s v="Small"/>
  </r>
  <r>
    <n v="10332"/>
    <n v="45"/>
    <n v="81.91"/>
    <n v="6"/>
    <x v="1534"/>
    <s v="Shipped"/>
    <x v="5"/>
    <x v="1"/>
    <s v="Vintage Cars"/>
    <s v="S24_1937"/>
    <x v="61"/>
    <x v="6"/>
    <s v="Medium"/>
  </r>
  <r>
    <n v="10344"/>
    <n v="20"/>
    <n v="35.18"/>
    <n v="6"/>
    <x v="1535"/>
    <s v="Shipped"/>
    <x v="5"/>
    <x v="1"/>
    <s v="Vintage Cars"/>
    <s v="S24_1937"/>
    <x v="54"/>
    <x v="1"/>
    <s v="Small"/>
  </r>
  <r>
    <n v="10356"/>
    <n v="48"/>
    <n v="100"/>
    <n v="5"/>
    <x v="1536"/>
    <s v="Shipped"/>
    <x v="6"/>
    <x v="1"/>
    <s v="Vintage Cars"/>
    <s v="S24_1937"/>
    <x v="2"/>
    <x v="1"/>
    <s v="Large"/>
  </r>
  <r>
    <n v="10367"/>
    <n v="23"/>
    <n v="36.29"/>
    <n v="13"/>
    <x v="1537"/>
    <s v="Resolved"/>
    <x v="7"/>
    <x v="2"/>
    <s v="Vintage Cars"/>
    <s v="S24_1937"/>
    <x v="3"/>
    <x v="0"/>
    <s v="Small"/>
  </r>
  <r>
    <n v="10380"/>
    <n v="32"/>
    <n v="70.56"/>
    <n v="4"/>
    <x v="966"/>
    <s v="Shipped"/>
    <x v="0"/>
    <x v="2"/>
    <s v="Vintage Cars"/>
    <s v="S24_1937"/>
    <x v="20"/>
    <x v="7"/>
    <s v="Small"/>
  </r>
  <r>
    <n v="10391"/>
    <n v="33"/>
    <n v="100"/>
    <n v="8"/>
    <x v="1538"/>
    <s v="Shipped"/>
    <x v="11"/>
    <x v="2"/>
    <s v="Vintage Cars"/>
    <s v="S24_1937"/>
    <x v="36"/>
    <x v="3"/>
    <s v="Large"/>
  </r>
  <r>
    <n v="10409"/>
    <n v="61"/>
    <n v="29.54"/>
    <n v="1"/>
    <x v="1539"/>
    <s v="Shipped"/>
    <x v="8"/>
    <x v="2"/>
    <s v="Vintage Cars"/>
    <s v="S24_1937"/>
    <x v="22"/>
    <x v="9"/>
    <s v="Small"/>
  </r>
  <r>
    <n v="10420"/>
    <n v="45"/>
    <n v="26.88"/>
    <n v="1"/>
    <x v="1540"/>
    <s v="In Process"/>
    <x v="1"/>
    <x v="2"/>
    <s v="Vintage Cars"/>
    <s v="S24_1937"/>
    <x v="17"/>
    <x v="3"/>
    <s v="Small"/>
  </r>
  <r>
    <n v="10107"/>
    <n v="38"/>
    <n v="83.03"/>
    <n v="7"/>
    <x v="1541"/>
    <s v="Shipped"/>
    <x v="0"/>
    <x v="0"/>
    <s v="Motorcycles"/>
    <s v="S24_2000"/>
    <x v="0"/>
    <x v="0"/>
    <s v="Medium"/>
  </r>
  <r>
    <n v="10120"/>
    <n v="34"/>
    <n v="83.79"/>
    <n v="5"/>
    <x v="1542"/>
    <s v="Shipped"/>
    <x v="8"/>
    <x v="0"/>
    <s v="Motorcycles"/>
    <s v="S24_2000"/>
    <x v="8"/>
    <x v="3"/>
    <s v="Small"/>
  </r>
  <r>
    <n v="10134"/>
    <n v="43"/>
    <n v="83.03"/>
    <n v="7"/>
    <x v="1543"/>
    <s v="Shipped"/>
    <x v="2"/>
    <x v="0"/>
    <s v="Motorcycles"/>
    <s v="S24_2000"/>
    <x v="2"/>
    <x v="1"/>
    <s v="Medium"/>
  </r>
  <r>
    <n v="10145"/>
    <n v="47"/>
    <n v="83.03"/>
    <n v="11"/>
    <x v="1544"/>
    <s v="Shipped"/>
    <x v="3"/>
    <x v="0"/>
    <s v="Motorcycles"/>
    <s v="S24_2000"/>
    <x v="3"/>
    <x v="0"/>
    <s v="Medium"/>
  </r>
  <r>
    <n v="10158"/>
    <n v="22"/>
    <n v="67.03"/>
    <n v="1"/>
    <x v="1545"/>
    <s v="Shipped"/>
    <x v="4"/>
    <x v="0"/>
    <s v="Motorcycles"/>
    <s v="S24_2000"/>
    <x v="14"/>
    <x v="2"/>
    <s v="Small"/>
  </r>
  <r>
    <n v="10168"/>
    <n v="29"/>
    <n v="75.41"/>
    <n v="6"/>
    <x v="1546"/>
    <s v="Shipped"/>
    <x v="4"/>
    <x v="0"/>
    <s v="Motorcycles"/>
    <s v="S24_2000"/>
    <x v="5"/>
    <x v="0"/>
    <s v="Small"/>
  </r>
  <r>
    <n v="10180"/>
    <n v="28"/>
    <n v="68.55"/>
    <n v="14"/>
    <x v="1547"/>
    <s v="Shipped"/>
    <x v="5"/>
    <x v="0"/>
    <s v="Motorcycles"/>
    <s v="S24_2000"/>
    <x v="6"/>
    <x v="1"/>
    <s v="Small"/>
  </r>
  <r>
    <n v="10188"/>
    <n v="40"/>
    <n v="91.4"/>
    <n v="6"/>
    <x v="1548"/>
    <s v="Shipped"/>
    <x v="5"/>
    <x v="0"/>
    <s v="Motorcycles"/>
    <s v="S24_2000"/>
    <x v="7"/>
    <x v="2"/>
    <s v="Medium"/>
  </r>
  <r>
    <n v="10201"/>
    <n v="25"/>
    <n v="73.88"/>
    <n v="7"/>
    <x v="1549"/>
    <s v="Shipped"/>
    <x v="6"/>
    <x v="0"/>
    <s v="Motorcycles"/>
    <s v="S24_2000"/>
    <x v="4"/>
    <x v="0"/>
    <s v="Small"/>
  </r>
  <r>
    <n v="10210"/>
    <n v="30"/>
    <n v="61.7"/>
    <n v="4"/>
    <x v="1550"/>
    <s v="Shipped"/>
    <x v="7"/>
    <x v="1"/>
    <s v="Motorcycles"/>
    <s v="S24_2000"/>
    <x v="38"/>
    <x v="11"/>
    <s v="Small"/>
  </r>
  <r>
    <n v="10223"/>
    <n v="38"/>
    <n v="69.31"/>
    <n v="6"/>
    <x v="1551"/>
    <s v="Shipped"/>
    <x v="0"/>
    <x v="1"/>
    <s v="Motorcycles"/>
    <s v="S24_2000"/>
    <x v="8"/>
    <x v="3"/>
    <s v="Small"/>
  </r>
  <r>
    <n v="10236"/>
    <n v="36"/>
    <n v="87.6"/>
    <n v="3"/>
    <x v="1552"/>
    <s v="Shipped"/>
    <x v="8"/>
    <x v="1"/>
    <s v="Motorcycles"/>
    <s v="S24_2000"/>
    <x v="24"/>
    <x v="0"/>
    <s v="Medium"/>
  </r>
  <r>
    <n v="10250"/>
    <n v="32"/>
    <n v="87.6"/>
    <n v="1"/>
    <x v="1553"/>
    <s v="Shipped"/>
    <x v="1"/>
    <x v="1"/>
    <s v="Motorcycles"/>
    <s v="S24_2000"/>
    <x v="51"/>
    <x v="0"/>
    <s v="Small"/>
  </r>
  <r>
    <n v="10263"/>
    <n v="37"/>
    <n v="62.46"/>
    <n v="7"/>
    <x v="1554"/>
    <s v="Shipped"/>
    <x v="9"/>
    <x v="1"/>
    <s v="Motorcycles"/>
    <s v="S24_2000"/>
    <x v="10"/>
    <x v="0"/>
    <s v="Small"/>
  </r>
  <r>
    <n v="10275"/>
    <n v="30"/>
    <n v="79.98"/>
    <n v="6"/>
    <x v="1555"/>
    <s v="Shipped"/>
    <x v="2"/>
    <x v="1"/>
    <s v="Motorcycles"/>
    <s v="S24_2000"/>
    <x v="11"/>
    <x v="1"/>
    <s v="Small"/>
  </r>
  <r>
    <n v="10285"/>
    <n v="39"/>
    <n v="70.08"/>
    <n v="11"/>
    <x v="1556"/>
    <s v="Shipped"/>
    <x v="3"/>
    <x v="1"/>
    <s v="Motorcycles"/>
    <s v="S24_2000"/>
    <x v="12"/>
    <x v="0"/>
    <s v="Small"/>
  </r>
  <r>
    <n v="10297"/>
    <n v="32"/>
    <n v="65.510000000000005"/>
    <n v="1"/>
    <x v="1557"/>
    <s v="Shipped"/>
    <x v="10"/>
    <x v="1"/>
    <s v="Motorcycles"/>
    <s v="S24_2000"/>
    <x v="60"/>
    <x v="18"/>
    <s v="Small"/>
  </r>
  <r>
    <n v="10308"/>
    <n v="47"/>
    <n v="63.22"/>
    <n v="4"/>
    <x v="1558"/>
    <s v="Shipped"/>
    <x v="4"/>
    <x v="1"/>
    <s v="Motorcycles"/>
    <s v="S24_2000"/>
    <x v="39"/>
    <x v="0"/>
    <s v="Small"/>
  </r>
  <r>
    <n v="10318"/>
    <n v="26"/>
    <n v="86.83"/>
    <n v="6"/>
    <x v="1559"/>
    <s v="Shipped"/>
    <x v="5"/>
    <x v="1"/>
    <s v="Motorcycles"/>
    <s v="S24_2000"/>
    <x v="15"/>
    <x v="0"/>
    <s v="Small"/>
  </r>
  <r>
    <n v="10329"/>
    <n v="37"/>
    <n v="94.43"/>
    <n v="4"/>
    <x v="1560"/>
    <s v="Shipped"/>
    <x v="5"/>
    <x v="1"/>
    <s v="Motorcycles"/>
    <s v="S24_2000"/>
    <x v="0"/>
    <x v="0"/>
    <s v="Medium"/>
  </r>
  <r>
    <n v="10340"/>
    <n v="55"/>
    <n v="79.98"/>
    <n v="8"/>
    <x v="1561"/>
    <s v="Shipped"/>
    <x v="5"/>
    <x v="1"/>
    <s v="Motorcycles"/>
    <s v="S24_2000"/>
    <x v="43"/>
    <x v="7"/>
    <s v="Medium"/>
  </r>
  <r>
    <n v="10363"/>
    <n v="21"/>
    <n v="100"/>
    <n v="8"/>
    <x v="1562"/>
    <s v="Shipped"/>
    <x v="7"/>
    <x v="2"/>
    <s v="Motorcycles"/>
    <s v="S24_2000"/>
    <x v="59"/>
    <x v="4"/>
    <s v="Medium"/>
  </r>
  <r>
    <n v="10375"/>
    <n v="23"/>
    <n v="100"/>
    <n v="9"/>
    <x v="1563"/>
    <s v="Shipped"/>
    <x v="0"/>
    <x v="2"/>
    <s v="Motorcycles"/>
    <s v="S24_2000"/>
    <x v="11"/>
    <x v="1"/>
    <s v="Small"/>
  </r>
  <r>
    <n v="10389"/>
    <n v="49"/>
    <n v="81.400000000000006"/>
    <n v="2"/>
    <x v="356"/>
    <s v="Shipped"/>
    <x v="11"/>
    <x v="2"/>
    <s v="Motorcycles"/>
    <s v="S24_2000"/>
    <x v="31"/>
    <x v="8"/>
    <s v="Medium"/>
  </r>
  <r>
    <n v="10402"/>
    <n v="59"/>
    <n v="87.6"/>
    <n v="3"/>
    <x v="1564"/>
    <s v="Shipped"/>
    <x v="8"/>
    <x v="2"/>
    <s v="Motorcycles"/>
    <s v="S24_2000"/>
    <x v="2"/>
    <x v="1"/>
    <s v="Medium"/>
  </r>
  <r>
    <n v="10416"/>
    <n v="32"/>
    <n v="87.6"/>
    <n v="1"/>
    <x v="1553"/>
    <s v="Shipped"/>
    <x v="1"/>
    <x v="2"/>
    <s v="Motorcycles"/>
    <s v="S24_2000"/>
    <x v="57"/>
    <x v="12"/>
    <s v="Small"/>
  </r>
  <r>
    <n v="10105"/>
    <n v="43"/>
    <n v="100"/>
    <n v="9"/>
    <x v="1565"/>
    <s v="Shipped"/>
    <x v="0"/>
    <x v="0"/>
    <s v="Ships"/>
    <s v="S24_2011"/>
    <x v="40"/>
    <x v="13"/>
    <s v="Medium"/>
  </r>
  <r>
    <n v="10117"/>
    <n v="41"/>
    <n v="100"/>
    <n v="3"/>
    <x v="1566"/>
    <s v="Shipped"/>
    <x v="8"/>
    <x v="0"/>
    <s v="Ships"/>
    <s v="S24_2011"/>
    <x v="22"/>
    <x v="9"/>
    <s v="Medium"/>
  </r>
  <r>
    <n v="10129"/>
    <n v="45"/>
    <n v="100"/>
    <n v="9"/>
    <x v="1567"/>
    <s v="Shipped"/>
    <x v="9"/>
    <x v="0"/>
    <s v="Ships"/>
    <s v="S24_2011"/>
    <x v="41"/>
    <x v="6"/>
    <s v="Medium"/>
  </r>
  <r>
    <n v="10142"/>
    <n v="33"/>
    <n v="100"/>
    <n v="6"/>
    <x v="1568"/>
    <s v="Shipped"/>
    <x v="3"/>
    <x v="0"/>
    <s v="Ships"/>
    <s v="S24_2011"/>
    <x v="33"/>
    <x v="0"/>
    <s v="Medium"/>
  </r>
  <r>
    <n v="10153"/>
    <n v="40"/>
    <n v="100"/>
    <n v="5"/>
    <x v="1569"/>
    <s v="Shipped"/>
    <x v="10"/>
    <x v="0"/>
    <s v="Ships"/>
    <s v="S24_2011"/>
    <x v="20"/>
    <x v="7"/>
    <s v="Medium"/>
  </r>
  <r>
    <n v="10167"/>
    <n v="33"/>
    <n v="100"/>
    <n v="16"/>
    <x v="1570"/>
    <s v="Cancelled"/>
    <x v="4"/>
    <x v="0"/>
    <s v="Ships"/>
    <s v="S24_2011"/>
    <x v="31"/>
    <x v="8"/>
    <s v="Medium"/>
  </r>
  <r>
    <n v="10177"/>
    <n v="50"/>
    <n v="100"/>
    <n v="7"/>
    <x v="1571"/>
    <s v="Shipped"/>
    <x v="5"/>
    <x v="0"/>
    <s v="Ships"/>
    <s v="S24_2011"/>
    <x v="20"/>
    <x v="7"/>
    <s v="Medium"/>
  </r>
  <r>
    <n v="10185"/>
    <n v="30"/>
    <n v="100"/>
    <n v="7"/>
    <x v="1572"/>
    <s v="Shipped"/>
    <x v="5"/>
    <x v="0"/>
    <s v="Ships"/>
    <s v="S24_2011"/>
    <x v="18"/>
    <x v="0"/>
    <s v="Medium"/>
  </r>
  <r>
    <n v="10197"/>
    <n v="41"/>
    <n v="100"/>
    <n v="13"/>
    <x v="1573"/>
    <s v="Shipped"/>
    <x v="5"/>
    <x v="0"/>
    <s v="Ships"/>
    <s v="S24_2011"/>
    <x v="43"/>
    <x v="7"/>
    <s v="Medium"/>
  </r>
  <r>
    <n v="10208"/>
    <n v="35"/>
    <n v="100"/>
    <n v="7"/>
    <x v="1574"/>
    <s v="Shipped"/>
    <x v="7"/>
    <x v="1"/>
    <s v="Ships"/>
    <s v="S24_2011"/>
    <x v="25"/>
    <x v="1"/>
    <s v="Medium"/>
  </r>
  <r>
    <n v="10221"/>
    <n v="49"/>
    <n v="100"/>
    <n v="1"/>
    <x v="1575"/>
    <s v="Shipped"/>
    <x v="0"/>
    <x v="1"/>
    <s v="Ships"/>
    <s v="S24_2011"/>
    <x v="46"/>
    <x v="14"/>
    <s v="Medium"/>
  </r>
  <r>
    <n v="10232"/>
    <n v="46"/>
    <n v="100"/>
    <n v="4"/>
    <x v="1576"/>
    <s v="Shipped"/>
    <x v="11"/>
    <x v="1"/>
    <s v="Ships"/>
    <s v="S24_2011"/>
    <x v="49"/>
    <x v="6"/>
    <s v="Medium"/>
  </r>
  <r>
    <n v="10248"/>
    <n v="48"/>
    <n v="100"/>
    <n v="10"/>
    <x v="1577"/>
    <s v="Cancelled"/>
    <x v="1"/>
    <x v="1"/>
    <s v="Ships"/>
    <s v="S24_2011"/>
    <x v="0"/>
    <x v="0"/>
    <s v="Medium"/>
  </r>
  <r>
    <n v="10261"/>
    <n v="36"/>
    <n v="100"/>
    <n v="8"/>
    <x v="1578"/>
    <s v="Shipped"/>
    <x v="9"/>
    <x v="1"/>
    <s v="Ships"/>
    <s v="S24_2011"/>
    <x v="37"/>
    <x v="10"/>
    <s v="Medium"/>
  </r>
  <r>
    <n v="10273"/>
    <n v="22"/>
    <n v="100"/>
    <n v="11"/>
    <x v="1579"/>
    <s v="Shipped"/>
    <x v="2"/>
    <x v="1"/>
    <s v="Ships"/>
    <s v="S24_2011"/>
    <x v="46"/>
    <x v="14"/>
    <s v="Small"/>
  </r>
  <r>
    <n v="10283"/>
    <n v="42"/>
    <n v="100"/>
    <n v="13"/>
    <x v="1580"/>
    <s v="Shipped"/>
    <x v="3"/>
    <x v="1"/>
    <s v="Ships"/>
    <s v="S24_2011"/>
    <x v="47"/>
    <x v="10"/>
    <s v="Medium"/>
  </r>
  <r>
    <n v="10293"/>
    <n v="21"/>
    <n v="100"/>
    <n v="2"/>
    <x v="1581"/>
    <s v="Shipped"/>
    <x v="10"/>
    <x v="1"/>
    <s v="Ships"/>
    <s v="S24_2011"/>
    <x v="30"/>
    <x v="12"/>
    <s v="Small"/>
  </r>
  <r>
    <n v="10306"/>
    <n v="29"/>
    <n v="100"/>
    <n v="7"/>
    <x v="1582"/>
    <s v="Shipped"/>
    <x v="4"/>
    <x v="1"/>
    <s v="Ships"/>
    <s v="S24_2011"/>
    <x v="61"/>
    <x v="6"/>
    <s v="Medium"/>
  </r>
  <r>
    <n v="10315"/>
    <n v="35"/>
    <n v="100"/>
    <n v="6"/>
    <x v="1583"/>
    <s v="Shipped"/>
    <x v="4"/>
    <x v="1"/>
    <s v="Ships"/>
    <s v="S24_2011"/>
    <x v="11"/>
    <x v="1"/>
    <s v="Medium"/>
  </r>
  <r>
    <n v="10326"/>
    <n v="41"/>
    <n v="100"/>
    <n v="4"/>
    <x v="1584"/>
    <s v="Shipped"/>
    <x v="5"/>
    <x v="1"/>
    <s v="Ships"/>
    <s v="S24_2011"/>
    <x v="21"/>
    <x v="8"/>
    <s v="Medium"/>
  </r>
  <r>
    <n v="10337"/>
    <n v="29"/>
    <n v="71.97"/>
    <n v="4"/>
    <x v="1585"/>
    <s v="Shipped"/>
    <x v="5"/>
    <x v="1"/>
    <s v="Ships"/>
    <s v="S24_2011"/>
    <x v="0"/>
    <x v="0"/>
    <s v="Small"/>
  </r>
  <r>
    <n v="10350"/>
    <n v="34"/>
    <n v="50.33"/>
    <n v="7"/>
    <x v="1586"/>
    <s v="Shipped"/>
    <x v="6"/>
    <x v="1"/>
    <s v="Ships"/>
    <s v="S24_2011"/>
    <x v="20"/>
    <x v="7"/>
    <s v="Small"/>
  </r>
  <r>
    <n v="10372"/>
    <n v="37"/>
    <n v="100"/>
    <n v="8"/>
    <x v="1587"/>
    <s v="Shipped"/>
    <x v="7"/>
    <x v="2"/>
    <s v="Ships"/>
    <s v="S24_2011"/>
    <x v="29"/>
    <x v="11"/>
    <s v="Medium"/>
  </r>
  <r>
    <n v="10384"/>
    <n v="28"/>
    <n v="80.540000000000006"/>
    <n v="3"/>
    <x v="1588"/>
    <s v="Shipped"/>
    <x v="0"/>
    <x v="2"/>
    <s v="Ships"/>
    <s v="S24_2011"/>
    <x v="4"/>
    <x v="0"/>
    <s v="Small"/>
  </r>
  <r>
    <n v="10396"/>
    <n v="49"/>
    <n v="100"/>
    <n v="6"/>
    <x v="1589"/>
    <s v="Shipped"/>
    <x v="11"/>
    <x v="2"/>
    <s v="Ships"/>
    <s v="S24_2011"/>
    <x v="33"/>
    <x v="0"/>
    <s v="Medium"/>
  </r>
  <r>
    <n v="10414"/>
    <n v="23"/>
    <n v="100"/>
    <n v="10"/>
    <x v="1590"/>
    <s v="On Hold"/>
    <x v="1"/>
    <x v="2"/>
    <s v="Ships"/>
    <s v="S24_2011"/>
    <x v="48"/>
    <x v="0"/>
    <s v="Medium"/>
  </r>
  <r>
    <n v="10101"/>
    <n v="46"/>
    <n v="53.76"/>
    <n v="2"/>
    <x v="1591"/>
    <s v="Shipped"/>
    <x v="7"/>
    <x v="0"/>
    <s v="Vintage Cars"/>
    <s v="S24_2022"/>
    <x v="58"/>
    <x v="16"/>
    <s v="Small"/>
  </r>
  <r>
    <n v="10110"/>
    <n v="39"/>
    <n v="44.35"/>
    <n v="2"/>
    <x v="1592"/>
    <s v="Shipped"/>
    <x v="11"/>
    <x v="0"/>
    <s v="Vintage Cars"/>
    <s v="S24_2022"/>
    <x v="61"/>
    <x v="6"/>
    <s v="Small"/>
  </r>
  <r>
    <n v="10124"/>
    <n v="22"/>
    <n v="45.25"/>
    <n v="1"/>
    <x v="1593"/>
    <s v="Shipped"/>
    <x v="1"/>
    <x v="0"/>
    <s v="Vintage Cars"/>
    <s v="S24_2022"/>
    <x v="67"/>
    <x v="0"/>
    <s v="Small"/>
  </r>
  <r>
    <n v="10149"/>
    <n v="49"/>
    <n v="49.28"/>
    <n v="6"/>
    <x v="1594"/>
    <s v="Shipped"/>
    <x v="10"/>
    <x v="0"/>
    <s v="Vintage Cars"/>
    <s v="S24_2022"/>
    <x v="65"/>
    <x v="0"/>
    <s v="Small"/>
  </r>
  <r>
    <n v="10162"/>
    <n v="43"/>
    <n v="36.29"/>
    <n v="4"/>
    <x v="1595"/>
    <s v="Shipped"/>
    <x v="4"/>
    <x v="0"/>
    <s v="Vintage Cars"/>
    <s v="S24_2022"/>
    <x v="4"/>
    <x v="0"/>
    <s v="Small"/>
  </r>
  <r>
    <n v="10173"/>
    <n v="27"/>
    <n v="41.22"/>
    <n v="8"/>
    <x v="1596"/>
    <s v="Shipped"/>
    <x v="5"/>
    <x v="0"/>
    <s v="Vintage Cars"/>
    <s v="S24_2022"/>
    <x v="69"/>
    <x v="12"/>
    <s v="Small"/>
  </r>
  <r>
    <n v="10182"/>
    <n v="31"/>
    <n v="36.74"/>
    <n v="5"/>
    <x v="1597"/>
    <s v="Shipped"/>
    <x v="5"/>
    <x v="0"/>
    <s v="Vintage Cars"/>
    <s v="S24_2022"/>
    <x v="33"/>
    <x v="0"/>
    <s v="Small"/>
  </r>
  <r>
    <n v="10193"/>
    <n v="20"/>
    <n v="50.62"/>
    <n v="9"/>
    <x v="1598"/>
    <s v="Shipped"/>
    <x v="5"/>
    <x v="0"/>
    <s v="Vintage Cars"/>
    <s v="S24_2022"/>
    <x v="70"/>
    <x v="3"/>
    <s v="Small"/>
  </r>
  <r>
    <n v="10205"/>
    <n v="24"/>
    <n v="38.08"/>
    <n v="4"/>
    <x v="1599"/>
    <s v="Shipped"/>
    <x v="6"/>
    <x v="0"/>
    <s v="Vintage Cars"/>
    <s v="S24_2022"/>
    <x v="20"/>
    <x v="7"/>
    <s v="Small"/>
  </r>
  <r>
    <n v="10214"/>
    <n v="49"/>
    <n v="47.94"/>
    <n v="2"/>
    <x v="1600"/>
    <s v="Shipped"/>
    <x v="7"/>
    <x v="1"/>
    <s v="Vintage Cars"/>
    <s v="S24_2022"/>
    <x v="20"/>
    <x v="7"/>
    <s v="Small"/>
  </r>
  <r>
    <n v="10227"/>
    <n v="24"/>
    <n v="48.38"/>
    <n v="5"/>
    <x v="1601"/>
    <s v="Shipped"/>
    <x v="11"/>
    <x v="1"/>
    <s v="Vintage Cars"/>
    <s v="S24_2022"/>
    <x v="25"/>
    <x v="1"/>
    <s v="Small"/>
  </r>
  <r>
    <n v="10244"/>
    <n v="39"/>
    <n v="45.25"/>
    <n v="9"/>
    <x v="1602"/>
    <s v="Shipped"/>
    <x v="8"/>
    <x v="1"/>
    <s v="Vintage Cars"/>
    <s v="S24_2022"/>
    <x v="20"/>
    <x v="7"/>
    <s v="Small"/>
  </r>
  <r>
    <n v="10255"/>
    <n v="37"/>
    <n v="45.7"/>
    <n v="2"/>
    <x v="1603"/>
    <s v="Shipped"/>
    <x v="9"/>
    <x v="1"/>
    <s v="Vintage Cars"/>
    <s v="S24_2022"/>
    <x v="66"/>
    <x v="1"/>
    <s v="Small"/>
  </r>
  <r>
    <n v="10280"/>
    <n v="45"/>
    <n v="47.49"/>
    <n v="11"/>
    <x v="1604"/>
    <s v="Shipped"/>
    <x v="3"/>
    <x v="1"/>
    <s v="Vintage Cars"/>
    <s v="S24_2022"/>
    <x v="30"/>
    <x v="12"/>
    <s v="Small"/>
  </r>
  <r>
    <n v="10289"/>
    <n v="45"/>
    <n v="48.38"/>
    <n v="4"/>
    <x v="1605"/>
    <s v="Shipped"/>
    <x v="10"/>
    <x v="1"/>
    <s v="Vintage Cars"/>
    <s v="S24_2022"/>
    <x v="7"/>
    <x v="2"/>
    <s v="Small"/>
  </r>
  <r>
    <n v="10304"/>
    <n v="44"/>
    <n v="39.42"/>
    <n v="15"/>
    <x v="1606"/>
    <s v="Shipped"/>
    <x v="4"/>
    <x v="1"/>
    <s v="Vintage Cars"/>
    <s v="S24_2022"/>
    <x v="32"/>
    <x v="1"/>
    <s v="Small"/>
  </r>
  <r>
    <n v="10312"/>
    <n v="23"/>
    <n v="37.630000000000003"/>
    <n v="12"/>
    <x v="1607"/>
    <s v="Shipped"/>
    <x v="4"/>
    <x v="1"/>
    <s v="Vintage Cars"/>
    <s v="S24_2022"/>
    <x v="33"/>
    <x v="0"/>
    <s v="Small"/>
  </r>
  <r>
    <n v="10322"/>
    <n v="30"/>
    <n v="100"/>
    <n v="4"/>
    <x v="1608"/>
    <s v="Shipped"/>
    <x v="5"/>
    <x v="1"/>
    <s v="Vintage Cars"/>
    <s v="S24_2022"/>
    <x v="34"/>
    <x v="0"/>
    <s v="Medium"/>
  </r>
  <r>
    <n v="10332"/>
    <n v="26"/>
    <n v="85.52"/>
    <n v="10"/>
    <x v="1609"/>
    <s v="Shipped"/>
    <x v="5"/>
    <x v="1"/>
    <s v="Vintage Cars"/>
    <s v="S24_2022"/>
    <x v="61"/>
    <x v="6"/>
    <s v="Small"/>
  </r>
  <r>
    <n v="10345"/>
    <n v="43"/>
    <n v="53.76"/>
    <n v="1"/>
    <x v="1610"/>
    <s v="Shipped"/>
    <x v="5"/>
    <x v="1"/>
    <s v="Vintage Cars"/>
    <s v="S24_2022"/>
    <x v="11"/>
    <x v="1"/>
    <s v="Small"/>
  </r>
  <r>
    <n v="10356"/>
    <n v="26"/>
    <n v="31.86"/>
    <n v="7"/>
    <x v="1611"/>
    <s v="Shipped"/>
    <x v="6"/>
    <x v="1"/>
    <s v="Vintage Cars"/>
    <s v="S24_2022"/>
    <x v="2"/>
    <x v="1"/>
    <s v="Small"/>
  </r>
  <r>
    <n v="10367"/>
    <n v="28"/>
    <n v="30.59"/>
    <n v="12"/>
    <x v="1612"/>
    <s v="Resolved"/>
    <x v="7"/>
    <x v="2"/>
    <s v="Vintage Cars"/>
    <s v="S24_2022"/>
    <x v="3"/>
    <x v="0"/>
    <s v="Small"/>
  </r>
  <r>
    <n v="10380"/>
    <n v="27"/>
    <n v="68.349999999999994"/>
    <n v="5"/>
    <x v="1613"/>
    <s v="Shipped"/>
    <x v="0"/>
    <x v="2"/>
    <s v="Vintage Cars"/>
    <s v="S24_2022"/>
    <x v="20"/>
    <x v="7"/>
    <s v="Small"/>
  </r>
  <r>
    <n v="10391"/>
    <n v="24"/>
    <n v="100"/>
    <n v="1"/>
    <x v="1614"/>
    <s v="Shipped"/>
    <x v="11"/>
    <x v="2"/>
    <s v="Vintage Cars"/>
    <s v="S24_2022"/>
    <x v="36"/>
    <x v="3"/>
    <s v="Medium"/>
  </r>
  <r>
    <n v="10421"/>
    <n v="40"/>
    <n v="45.7"/>
    <n v="2"/>
    <x v="1615"/>
    <s v="In Process"/>
    <x v="1"/>
    <x v="2"/>
    <s v="Vintage Cars"/>
    <s v="S24_2022"/>
    <x v="33"/>
    <x v="0"/>
    <s v="Small"/>
  </r>
  <r>
    <n v="10103"/>
    <n v="36"/>
    <n v="100"/>
    <n v="1"/>
    <x v="1616"/>
    <s v="Shipped"/>
    <x v="7"/>
    <x v="0"/>
    <s v="Trucks and Buses"/>
    <s v="S24_2300"/>
    <x v="14"/>
    <x v="2"/>
    <s v="Medium"/>
  </r>
  <r>
    <n v="10114"/>
    <n v="21"/>
    <n v="100"/>
    <n v="5"/>
    <x v="1617"/>
    <s v="Shipped"/>
    <x v="8"/>
    <x v="0"/>
    <s v="Trucks and Buses"/>
    <s v="S24_2300"/>
    <x v="2"/>
    <x v="1"/>
    <s v="Small"/>
  </r>
  <r>
    <n v="10126"/>
    <n v="27"/>
    <n v="100"/>
    <n v="1"/>
    <x v="1618"/>
    <s v="Shipped"/>
    <x v="1"/>
    <x v="0"/>
    <s v="Trucks and Buses"/>
    <s v="S24_2300"/>
    <x v="20"/>
    <x v="7"/>
    <s v="Medium"/>
  </r>
  <r>
    <n v="10140"/>
    <n v="47"/>
    <n v="100"/>
    <n v="1"/>
    <x v="1619"/>
    <s v="Shipped"/>
    <x v="2"/>
    <x v="0"/>
    <s v="Trucks and Buses"/>
    <s v="S24_2300"/>
    <x v="5"/>
    <x v="0"/>
    <s v="Medium"/>
  </r>
  <r>
    <n v="10151"/>
    <n v="42"/>
    <n v="100"/>
    <n v="8"/>
    <x v="1620"/>
    <s v="Shipped"/>
    <x v="10"/>
    <x v="0"/>
    <s v="Trucks and Buses"/>
    <s v="S24_2300"/>
    <x v="50"/>
    <x v="4"/>
    <s v="Medium"/>
  </r>
  <r>
    <n v="10165"/>
    <n v="32"/>
    <n v="100"/>
    <n v="17"/>
    <x v="1621"/>
    <s v="Shipped"/>
    <x v="4"/>
    <x v="0"/>
    <s v="Trucks and Buses"/>
    <s v="S24_2300"/>
    <x v="22"/>
    <x v="9"/>
    <s v="Medium"/>
  </r>
  <r>
    <n v="10175"/>
    <n v="28"/>
    <n v="100"/>
    <n v="6"/>
    <x v="1622"/>
    <s v="Shipped"/>
    <x v="5"/>
    <x v="0"/>
    <s v="Trucks and Buses"/>
    <s v="S24_2300"/>
    <x v="41"/>
    <x v="6"/>
    <s v="Small"/>
  </r>
  <r>
    <n v="10184"/>
    <n v="24"/>
    <n v="100"/>
    <n v="11"/>
    <x v="1623"/>
    <s v="Shipped"/>
    <x v="5"/>
    <x v="0"/>
    <s v="Trucks and Buses"/>
    <s v="S24_2300"/>
    <x v="64"/>
    <x v="7"/>
    <s v="Medium"/>
  </r>
  <r>
    <n v="10194"/>
    <n v="49"/>
    <n v="100"/>
    <n v="1"/>
    <x v="1624"/>
    <s v="Shipped"/>
    <x v="5"/>
    <x v="0"/>
    <s v="Trucks and Buses"/>
    <s v="S24_2300"/>
    <x v="25"/>
    <x v="1"/>
    <s v="Medium"/>
  </r>
  <r>
    <n v="10207"/>
    <n v="46"/>
    <n v="100"/>
    <n v="12"/>
    <x v="1625"/>
    <s v="Shipped"/>
    <x v="6"/>
    <x v="0"/>
    <s v="Trucks and Buses"/>
    <s v="S24_2300"/>
    <x v="48"/>
    <x v="0"/>
    <s v="Medium"/>
  </r>
  <r>
    <n v="10217"/>
    <n v="28"/>
    <n v="100"/>
    <n v="1"/>
    <x v="1626"/>
    <s v="Shipped"/>
    <x v="0"/>
    <x v="1"/>
    <s v="Trucks and Buses"/>
    <s v="S24_2300"/>
    <x v="22"/>
    <x v="9"/>
    <s v="Medium"/>
  </r>
  <r>
    <n v="10229"/>
    <n v="48"/>
    <n v="100"/>
    <n v="6"/>
    <x v="1627"/>
    <s v="Shipped"/>
    <x v="11"/>
    <x v="1"/>
    <s v="Trucks and Buses"/>
    <s v="S24_2300"/>
    <x v="33"/>
    <x v="0"/>
    <s v="Medium"/>
  </r>
  <r>
    <n v="10246"/>
    <n v="29"/>
    <n v="100"/>
    <n v="10"/>
    <x v="1628"/>
    <s v="Shipped"/>
    <x v="1"/>
    <x v="1"/>
    <s v="Trucks and Buses"/>
    <s v="S24_2300"/>
    <x v="20"/>
    <x v="7"/>
    <s v="Medium"/>
  </r>
  <r>
    <n v="10259"/>
    <n v="47"/>
    <n v="100"/>
    <n v="9"/>
    <x v="1629"/>
    <s v="Shipped"/>
    <x v="9"/>
    <x v="1"/>
    <s v="Trucks and Buses"/>
    <s v="S24_2300"/>
    <x v="22"/>
    <x v="9"/>
    <s v="Medium"/>
  </r>
  <r>
    <n v="10271"/>
    <n v="43"/>
    <n v="100"/>
    <n v="10"/>
    <x v="1630"/>
    <s v="Shipped"/>
    <x v="2"/>
    <x v="1"/>
    <s v="Trucks and Buses"/>
    <s v="S24_2300"/>
    <x v="33"/>
    <x v="0"/>
    <s v="Medium"/>
  </r>
  <r>
    <n v="10281"/>
    <n v="25"/>
    <n v="100"/>
    <n v="6"/>
    <x v="1631"/>
    <s v="Shipped"/>
    <x v="3"/>
    <x v="1"/>
    <s v="Trucks and Buses"/>
    <s v="S24_2300"/>
    <x v="15"/>
    <x v="0"/>
    <s v="Small"/>
  </r>
  <r>
    <n v="10291"/>
    <n v="48"/>
    <n v="100"/>
    <n v="1"/>
    <x v="1632"/>
    <s v="Shipped"/>
    <x v="10"/>
    <x v="1"/>
    <s v="Trucks and Buses"/>
    <s v="S24_2300"/>
    <x v="31"/>
    <x v="8"/>
    <s v="Medium"/>
  </r>
  <r>
    <n v="10305"/>
    <n v="24"/>
    <n v="100"/>
    <n v="10"/>
    <x v="1633"/>
    <s v="Shipped"/>
    <x v="4"/>
    <x v="1"/>
    <s v="Trucks and Buses"/>
    <s v="S24_2300"/>
    <x v="12"/>
    <x v="0"/>
    <s v="Medium"/>
  </r>
  <r>
    <n v="10313"/>
    <n v="42"/>
    <n v="100"/>
    <n v="4"/>
    <x v="1634"/>
    <s v="Shipped"/>
    <x v="4"/>
    <x v="1"/>
    <s v="Trucks and Buses"/>
    <s v="S24_2300"/>
    <x v="26"/>
    <x v="10"/>
    <s v="Medium"/>
  </r>
  <r>
    <n v="10324"/>
    <n v="31"/>
    <n v="100"/>
    <n v="2"/>
    <x v="1635"/>
    <s v="Shipped"/>
    <x v="5"/>
    <x v="1"/>
    <s v="Trucks and Buses"/>
    <s v="S24_2300"/>
    <x v="0"/>
    <x v="0"/>
    <s v="Medium"/>
  </r>
  <r>
    <n v="10334"/>
    <n v="42"/>
    <n v="100"/>
    <n v="5"/>
    <x v="1636"/>
    <s v="On Hold"/>
    <x v="5"/>
    <x v="1"/>
    <s v="Trucks and Buses"/>
    <s v="S24_2300"/>
    <x v="21"/>
    <x v="8"/>
    <s v="Medium"/>
  </r>
  <r>
    <n v="10348"/>
    <n v="37"/>
    <n v="100"/>
    <n v="1"/>
    <x v="1637"/>
    <s v="Shipped"/>
    <x v="5"/>
    <x v="1"/>
    <s v="Trucks and Buses"/>
    <s v="S24_2300"/>
    <x v="20"/>
    <x v="7"/>
    <s v="Medium"/>
  </r>
  <r>
    <n v="10358"/>
    <n v="41"/>
    <n v="100"/>
    <n v="7"/>
    <x v="1638"/>
    <s v="Shipped"/>
    <x v="6"/>
    <x v="1"/>
    <s v="Trucks and Buses"/>
    <s v="S24_2300"/>
    <x v="20"/>
    <x v="7"/>
    <s v="Medium"/>
  </r>
  <r>
    <n v="10371"/>
    <n v="20"/>
    <n v="100"/>
    <n v="5"/>
    <x v="1639"/>
    <s v="Shipped"/>
    <x v="7"/>
    <x v="2"/>
    <s v="Trucks and Buses"/>
    <s v="S24_2300"/>
    <x v="33"/>
    <x v="0"/>
    <s v="Medium"/>
  </r>
  <r>
    <n v="10382"/>
    <n v="20"/>
    <n v="100"/>
    <n v="3"/>
    <x v="1640"/>
    <s v="Shipped"/>
    <x v="0"/>
    <x v="2"/>
    <s v="Trucks and Buses"/>
    <s v="S24_2300"/>
    <x v="33"/>
    <x v="0"/>
    <s v="Small"/>
  </r>
  <r>
    <n v="10412"/>
    <n v="70"/>
    <n v="100"/>
    <n v="10"/>
    <x v="1641"/>
    <s v="Shipped"/>
    <x v="1"/>
    <x v="2"/>
    <s v="Trucks and Buses"/>
    <s v="S24_2300"/>
    <x v="20"/>
    <x v="7"/>
    <s v="Large"/>
  </r>
  <r>
    <n v="10425"/>
    <n v="49"/>
    <n v="100"/>
    <n v="9"/>
    <x v="1642"/>
    <s v="In Process"/>
    <x v="1"/>
    <x v="2"/>
    <s v="Trucks and Buses"/>
    <s v="S24_2300"/>
    <x v="11"/>
    <x v="1"/>
    <s v="Medium"/>
  </r>
  <r>
    <n v="10108"/>
    <n v="35"/>
    <n v="58.87"/>
    <n v="15"/>
    <x v="1643"/>
    <s v="Shipped"/>
    <x v="11"/>
    <x v="0"/>
    <s v="Motorcycles"/>
    <s v="S24_2360"/>
    <x v="53"/>
    <x v="15"/>
    <s v="Small"/>
  </r>
  <r>
    <n v="10121"/>
    <n v="32"/>
    <n v="76.88"/>
    <n v="2"/>
    <x v="1644"/>
    <s v="Shipped"/>
    <x v="1"/>
    <x v="0"/>
    <s v="Motorcycles"/>
    <s v="S24_2360"/>
    <x v="1"/>
    <x v="1"/>
    <s v="Small"/>
  </r>
  <r>
    <n v="10135"/>
    <n v="29"/>
    <n v="61.64"/>
    <n v="16"/>
    <x v="1645"/>
    <s v="Shipped"/>
    <x v="2"/>
    <x v="0"/>
    <s v="Motorcycles"/>
    <s v="S24_2360"/>
    <x v="33"/>
    <x v="0"/>
    <s v="Small"/>
  </r>
  <r>
    <n v="10145"/>
    <n v="27"/>
    <n v="60.95"/>
    <n v="3"/>
    <x v="1646"/>
    <s v="Shipped"/>
    <x v="3"/>
    <x v="0"/>
    <s v="Motorcycles"/>
    <s v="S24_2360"/>
    <x v="3"/>
    <x v="0"/>
    <s v="Small"/>
  </r>
  <r>
    <n v="10159"/>
    <n v="27"/>
    <n v="80.34"/>
    <n v="11"/>
    <x v="1647"/>
    <s v="Shipped"/>
    <x v="4"/>
    <x v="0"/>
    <s v="Motorcycles"/>
    <s v="S24_2360"/>
    <x v="4"/>
    <x v="0"/>
    <s v="Small"/>
  </r>
  <r>
    <n v="10169"/>
    <n v="38"/>
    <n v="74.11"/>
    <n v="11"/>
    <x v="1648"/>
    <s v="Shipped"/>
    <x v="5"/>
    <x v="0"/>
    <s v="Motorcycles"/>
    <s v="S24_2360"/>
    <x v="36"/>
    <x v="3"/>
    <s v="Small"/>
  </r>
  <r>
    <n v="10180"/>
    <n v="35"/>
    <n v="72.03"/>
    <n v="6"/>
    <x v="1649"/>
    <s v="Shipped"/>
    <x v="5"/>
    <x v="0"/>
    <s v="Motorcycles"/>
    <s v="S24_2360"/>
    <x v="6"/>
    <x v="1"/>
    <s v="Small"/>
  </r>
  <r>
    <n v="10190"/>
    <n v="42"/>
    <n v="76.19"/>
    <n v="3"/>
    <x v="1650"/>
    <s v="Shipped"/>
    <x v="5"/>
    <x v="0"/>
    <s v="Motorcycles"/>
    <s v="S24_2360"/>
    <x v="20"/>
    <x v="7"/>
    <s v="Medium"/>
  </r>
  <r>
    <n v="10211"/>
    <n v="21"/>
    <n v="63.72"/>
    <n v="11"/>
    <x v="1651"/>
    <s v="Shipped"/>
    <x v="7"/>
    <x v="1"/>
    <s v="Motorcycles"/>
    <s v="S24_2360"/>
    <x v="2"/>
    <x v="1"/>
    <s v="Small"/>
  </r>
  <r>
    <n v="10224"/>
    <n v="37"/>
    <n v="80.34"/>
    <n v="4"/>
    <x v="1652"/>
    <s v="Shipped"/>
    <x v="0"/>
    <x v="1"/>
    <s v="Motorcycles"/>
    <s v="S24_2360"/>
    <x v="6"/>
    <x v="1"/>
    <s v="Small"/>
  </r>
  <r>
    <n v="10237"/>
    <n v="26"/>
    <n v="79.650000000000006"/>
    <n v="4"/>
    <x v="1653"/>
    <s v="Shipped"/>
    <x v="8"/>
    <x v="1"/>
    <s v="Motorcycles"/>
    <s v="S24_2360"/>
    <x v="0"/>
    <x v="0"/>
    <s v="Small"/>
  </r>
  <r>
    <n v="10252"/>
    <n v="47"/>
    <n v="65.8"/>
    <n v="8"/>
    <x v="1654"/>
    <s v="Shipped"/>
    <x v="1"/>
    <x v="1"/>
    <s v="Motorcycles"/>
    <s v="S24_2360"/>
    <x v="2"/>
    <x v="1"/>
    <s v="Medium"/>
  </r>
  <r>
    <n v="10264"/>
    <n v="37"/>
    <n v="65.099999999999994"/>
    <n v="6"/>
    <x v="1655"/>
    <s v="Shipped"/>
    <x v="9"/>
    <x v="1"/>
    <s v="Motorcycles"/>
    <s v="S24_2360"/>
    <x v="48"/>
    <x v="0"/>
    <s v="Small"/>
  </r>
  <r>
    <n v="10276"/>
    <n v="46"/>
    <n v="75.489999999999995"/>
    <n v="12"/>
    <x v="1656"/>
    <s v="Shipped"/>
    <x v="3"/>
    <x v="1"/>
    <s v="Motorcycles"/>
    <s v="S24_2360"/>
    <x v="35"/>
    <x v="0"/>
    <s v="Medium"/>
  </r>
  <r>
    <n v="10285"/>
    <n v="38"/>
    <n v="59.56"/>
    <n v="3"/>
    <x v="1657"/>
    <s v="Shipped"/>
    <x v="3"/>
    <x v="1"/>
    <s v="Motorcycles"/>
    <s v="S24_2360"/>
    <x v="12"/>
    <x v="0"/>
    <s v="Small"/>
  </r>
  <r>
    <n v="10299"/>
    <n v="33"/>
    <n v="66.489999999999995"/>
    <n v="6"/>
    <x v="1658"/>
    <s v="Shipped"/>
    <x v="10"/>
    <x v="1"/>
    <s v="Motorcycles"/>
    <s v="S24_2360"/>
    <x v="13"/>
    <x v="4"/>
    <s v="Small"/>
  </r>
  <r>
    <n v="10309"/>
    <n v="24"/>
    <n v="56.1"/>
    <n v="2"/>
    <x v="1659"/>
    <s v="Shipped"/>
    <x v="4"/>
    <x v="1"/>
    <s v="Motorcycles"/>
    <s v="S24_2360"/>
    <x v="14"/>
    <x v="2"/>
    <s v="Small"/>
  </r>
  <r>
    <n v="10319"/>
    <n v="31"/>
    <n v="81.73"/>
    <n v="7"/>
    <x v="1660"/>
    <s v="Shipped"/>
    <x v="5"/>
    <x v="1"/>
    <s v="Motorcycles"/>
    <s v="S24_2360"/>
    <x v="0"/>
    <x v="0"/>
    <s v="Small"/>
  </r>
  <r>
    <n v="10330"/>
    <n v="42"/>
    <n v="81.03"/>
    <n v="1"/>
    <x v="1661"/>
    <s v="Shipped"/>
    <x v="5"/>
    <x v="1"/>
    <s v="Motorcycles"/>
    <s v="S24_2360"/>
    <x v="53"/>
    <x v="15"/>
    <s v="Medium"/>
  </r>
  <r>
    <n v="10341"/>
    <n v="32"/>
    <n v="100"/>
    <n v="6"/>
    <x v="1662"/>
    <s v="Shipped"/>
    <x v="5"/>
    <x v="1"/>
    <s v="Motorcycles"/>
    <s v="S24_2360"/>
    <x v="16"/>
    <x v="5"/>
    <s v="Medium"/>
  </r>
  <r>
    <n v="10355"/>
    <n v="41"/>
    <n v="70.650000000000006"/>
    <n v="3"/>
    <x v="1663"/>
    <s v="Shipped"/>
    <x v="6"/>
    <x v="1"/>
    <s v="Motorcycles"/>
    <s v="S24_2360"/>
    <x v="20"/>
    <x v="7"/>
    <s v="Small"/>
  </r>
  <r>
    <n v="10363"/>
    <n v="43"/>
    <n v="61.23"/>
    <n v="14"/>
    <x v="1664"/>
    <s v="Shipped"/>
    <x v="7"/>
    <x v="2"/>
    <s v="Motorcycles"/>
    <s v="S24_2360"/>
    <x v="59"/>
    <x v="4"/>
    <s v="Small"/>
  </r>
  <r>
    <n v="10375"/>
    <n v="20"/>
    <n v="100"/>
    <n v="14"/>
    <x v="1665"/>
    <s v="Shipped"/>
    <x v="0"/>
    <x v="2"/>
    <s v="Motorcycles"/>
    <s v="S24_2360"/>
    <x v="11"/>
    <x v="1"/>
    <s v="Small"/>
  </r>
  <r>
    <n v="10390"/>
    <n v="35"/>
    <n v="65.13"/>
    <n v="4"/>
    <x v="1666"/>
    <s v="Shipped"/>
    <x v="11"/>
    <x v="2"/>
    <s v="Motorcycles"/>
    <s v="S24_2360"/>
    <x v="33"/>
    <x v="0"/>
    <s v="Small"/>
  </r>
  <r>
    <n v="10403"/>
    <n v="27"/>
    <n v="79.650000000000006"/>
    <n v="4"/>
    <x v="1667"/>
    <s v="Shipped"/>
    <x v="8"/>
    <x v="2"/>
    <s v="Motorcycles"/>
    <s v="S24_2360"/>
    <x v="19"/>
    <x v="6"/>
    <s v="Small"/>
  </r>
  <r>
    <n v="10110"/>
    <n v="43"/>
    <n v="78.150000000000006"/>
    <n v="11"/>
    <x v="1668"/>
    <s v="Shipped"/>
    <x v="11"/>
    <x v="0"/>
    <s v="Classic Cars"/>
    <s v="S24_2766"/>
    <x v="61"/>
    <x v="6"/>
    <s v="Medium"/>
  </r>
  <r>
    <n v="10124"/>
    <n v="32"/>
    <n v="72.7"/>
    <n v="10"/>
    <x v="1669"/>
    <s v="Shipped"/>
    <x v="1"/>
    <x v="0"/>
    <s v="Classic Cars"/>
    <s v="S24_2766"/>
    <x v="67"/>
    <x v="0"/>
    <s v="Small"/>
  </r>
  <r>
    <n v="10148"/>
    <n v="21"/>
    <n v="73.599999999999994"/>
    <n v="4"/>
    <x v="1670"/>
    <s v="Shipped"/>
    <x v="10"/>
    <x v="0"/>
    <s v="Classic Cars"/>
    <s v="S24_2766"/>
    <x v="36"/>
    <x v="3"/>
    <s v="Small"/>
  </r>
  <r>
    <n v="10161"/>
    <n v="20"/>
    <n v="100"/>
    <n v="3"/>
    <x v="1671"/>
    <s v="Shipped"/>
    <x v="4"/>
    <x v="0"/>
    <s v="Classic Cars"/>
    <s v="S24_2766"/>
    <x v="62"/>
    <x v="13"/>
    <s v="Small"/>
  </r>
  <r>
    <n v="10172"/>
    <n v="22"/>
    <n v="74.510000000000005"/>
    <n v="1"/>
    <x v="1672"/>
    <s v="Shipped"/>
    <x v="5"/>
    <x v="0"/>
    <s v="Classic Cars"/>
    <s v="S24_2766"/>
    <x v="10"/>
    <x v="0"/>
    <s v="Small"/>
  </r>
  <r>
    <n v="10182"/>
    <n v="36"/>
    <n v="73.599999999999994"/>
    <n v="14"/>
    <x v="1673"/>
    <s v="Shipped"/>
    <x v="5"/>
    <x v="0"/>
    <s v="Classic Cars"/>
    <s v="S24_2766"/>
    <x v="33"/>
    <x v="0"/>
    <s v="Small"/>
  </r>
  <r>
    <n v="10192"/>
    <n v="46"/>
    <n v="83.6"/>
    <n v="2"/>
    <x v="1674"/>
    <s v="Shipped"/>
    <x v="5"/>
    <x v="0"/>
    <s v="Classic Cars"/>
    <s v="S24_2766"/>
    <x v="34"/>
    <x v="0"/>
    <s v="Medium"/>
  </r>
  <r>
    <n v="10204"/>
    <n v="47"/>
    <n v="96.32"/>
    <n v="8"/>
    <x v="1675"/>
    <s v="Shipped"/>
    <x v="6"/>
    <x v="0"/>
    <s v="Classic Cars"/>
    <s v="S24_2766"/>
    <x v="0"/>
    <x v="0"/>
    <s v="Medium"/>
  </r>
  <r>
    <n v="10212"/>
    <n v="45"/>
    <n v="88.14"/>
    <n v="1"/>
    <x v="1676"/>
    <s v="Shipped"/>
    <x v="7"/>
    <x v="1"/>
    <s v="Classic Cars"/>
    <s v="S24_2766"/>
    <x v="20"/>
    <x v="7"/>
    <s v="Medium"/>
  </r>
  <r>
    <n v="10227"/>
    <n v="47"/>
    <n v="88.14"/>
    <n v="14"/>
    <x v="1677"/>
    <s v="Shipped"/>
    <x v="11"/>
    <x v="1"/>
    <s v="Classic Cars"/>
    <s v="S24_2766"/>
    <x v="25"/>
    <x v="1"/>
    <s v="Medium"/>
  </r>
  <r>
    <n v="10241"/>
    <n v="47"/>
    <n v="94.5"/>
    <n v="6"/>
    <x v="1678"/>
    <s v="Shipped"/>
    <x v="8"/>
    <x v="1"/>
    <s v="Classic Cars"/>
    <s v="S24_2766"/>
    <x v="66"/>
    <x v="1"/>
    <s v="Medium"/>
  </r>
  <r>
    <n v="10267"/>
    <n v="38"/>
    <n v="87.24"/>
    <n v="3"/>
    <x v="1679"/>
    <s v="Shipped"/>
    <x v="2"/>
    <x v="1"/>
    <s v="Classic Cars"/>
    <s v="S24_2766"/>
    <x v="0"/>
    <x v="0"/>
    <s v="Medium"/>
  </r>
  <r>
    <n v="10279"/>
    <n v="49"/>
    <n v="79.97"/>
    <n v="3"/>
    <x v="1680"/>
    <s v="Shipped"/>
    <x v="3"/>
    <x v="1"/>
    <s v="Classic Cars"/>
    <s v="S24_2766"/>
    <x v="20"/>
    <x v="7"/>
    <s v="Medium"/>
  </r>
  <r>
    <n v="10288"/>
    <n v="35"/>
    <n v="80.87"/>
    <n v="9"/>
    <x v="1681"/>
    <s v="Shipped"/>
    <x v="10"/>
    <x v="1"/>
    <s v="Classic Cars"/>
    <s v="S24_2766"/>
    <x v="22"/>
    <x v="9"/>
    <s v="Small"/>
  </r>
  <r>
    <n v="10302"/>
    <n v="49"/>
    <n v="100"/>
    <n v="5"/>
    <x v="1682"/>
    <s v="Shipped"/>
    <x v="4"/>
    <x v="0"/>
    <s v="Classic Cars"/>
    <s v="S24_2766"/>
    <x v="19"/>
    <x v="6"/>
    <s v="Medium"/>
  </r>
  <r>
    <n v="10311"/>
    <n v="28"/>
    <n v="93.6"/>
    <n v="4"/>
    <x v="1683"/>
    <s v="Shipped"/>
    <x v="4"/>
    <x v="1"/>
    <s v="Classic Cars"/>
    <s v="S24_2766"/>
    <x v="20"/>
    <x v="7"/>
    <s v="Small"/>
  </r>
  <r>
    <n v="10321"/>
    <n v="30"/>
    <n v="72.7"/>
    <n v="1"/>
    <x v="1684"/>
    <s v="Shipped"/>
    <x v="5"/>
    <x v="1"/>
    <s v="Classic Cars"/>
    <s v="S24_2766"/>
    <x v="18"/>
    <x v="0"/>
    <s v="Small"/>
  </r>
  <r>
    <n v="10332"/>
    <n v="39"/>
    <n v="86.72"/>
    <n v="7"/>
    <x v="1685"/>
    <s v="Shipped"/>
    <x v="5"/>
    <x v="1"/>
    <s v="Classic Cars"/>
    <s v="S24_2766"/>
    <x v="61"/>
    <x v="6"/>
    <s v="Medium"/>
  </r>
  <r>
    <n v="10346"/>
    <n v="25"/>
    <n v="100"/>
    <n v="1"/>
    <x v="1686"/>
    <s v="Shipped"/>
    <x v="5"/>
    <x v="1"/>
    <s v="Classic Cars"/>
    <s v="S24_2766"/>
    <x v="67"/>
    <x v="0"/>
    <s v="Small"/>
  </r>
  <r>
    <n v="10368"/>
    <n v="40"/>
    <n v="100"/>
    <n v="2"/>
    <x v="1687"/>
    <s v="Shipped"/>
    <x v="7"/>
    <x v="2"/>
    <s v="Classic Cars"/>
    <s v="S24_2766"/>
    <x v="33"/>
    <x v="0"/>
    <s v="Medium"/>
  </r>
  <r>
    <n v="10380"/>
    <n v="36"/>
    <n v="37.5"/>
    <n v="6"/>
    <x v="1688"/>
    <s v="Shipped"/>
    <x v="0"/>
    <x v="2"/>
    <s v="Classic Cars"/>
    <s v="S24_2766"/>
    <x v="20"/>
    <x v="7"/>
    <s v="Small"/>
  </r>
  <r>
    <n v="10407"/>
    <n v="76"/>
    <n v="94.5"/>
    <n v="6"/>
    <x v="441"/>
    <s v="On Hold"/>
    <x v="8"/>
    <x v="2"/>
    <s v="Classic Cars"/>
    <s v="S24_2766"/>
    <x v="51"/>
    <x v="0"/>
    <s v="Large"/>
  </r>
  <r>
    <n v="10420"/>
    <n v="39"/>
    <n v="100"/>
    <n v="9"/>
    <x v="1689"/>
    <s v="In Process"/>
    <x v="1"/>
    <x v="2"/>
    <s v="Classic Cars"/>
    <s v="S24_2766"/>
    <x v="17"/>
    <x v="3"/>
    <s v="Medium"/>
  </r>
  <r>
    <n v="10104"/>
    <n v="44"/>
    <n v="39.6"/>
    <n v="10"/>
    <x v="500"/>
    <s v="Shipped"/>
    <x v="7"/>
    <x v="0"/>
    <s v="Classic Cars"/>
    <s v="S24_2840"/>
    <x v="20"/>
    <x v="7"/>
    <s v="Small"/>
  </r>
  <r>
    <n v="10114"/>
    <n v="24"/>
    <n v="30.06"/>
    <n v="1"/>
    <x v="1690"/>
    <s v="Shipped"/>
    <x v="8"/>
    <x v="0"/>
    <s v="Classic Cars"/>
    <s v="S24_2840"/>
    <x v="2"/>
    <x v="1"/>
    <s v="Small"/>
  </r>
  <r>
    <n v="10127"/>
    <n v="39"/>
    <n v="38.19"/>
    <n v="12"/>
    <x v="1691"/>
    <s v="Shipped"/>
    <x v="9"/>
    <x v="0"/>
    <s v="Classic Cars"/>
    <s v="S24_2840"/>
    <x v="0"/>
    <x v="0"/>
    <s v="Small"/>
  </r>
  <r>
    <n v="10141"/>
    <n v="21"/>
    <n v="42.43"/>
    <n v="6"/>
    <x v="1692"/>
    <s v="Shipped"/>
    <x v="3"/>
    <x v="0"/>
    <s v="Classic Cars"/>
    <s v="S24_2840"/>
    <x v="59"/>
    <x v="4"/>
    <s v="Small"/>
  </r>
  <r>
    <n v="10151"/>
    <n v="30"/>
    <n v="40.31"/>
    <n v="4"/>
    <x v="1693"/>
    <s v="Shipped"/>
    <x v="10"/>
    <x v="0"/>
    <s v="Classic Cars"/>
    <s v="S24_2840"/>
    <x v="50"/>
    <x v="4"/>
    <s v="Small"/>
  </r>
  <r>
    <n v="10165"/>
    <n v="27"/>
    <n v="31.82"/>
    <n v="13"/>
    <x v="1694"/>
    <s v="Shipped"/>
    <x v="4"/>
    <x v="0"/>
    <s v="Classic Cars"/>
    <s v="S24_2840"/>
    <x v="22"/>
    <x v="9"/>
    <s v="Small"/>
  </r>
  <r>
    <n v="10175"/>
    <n v="37"/>
    <n v="31.12"/>
    <n v="2"/>
    <x v="1695"/>
    <s v="Shipped"/>
    <x v="5"/>
    <x v="0"/>
    <s v="Classic Cars"/>
    <s v="S24_2840"/>
    <x v="41"/>
    <x v="6"/>
    <s v="Small"/>
  </r>
  <r>
    <n v="10184"/>
    <n v="42"/>
    <n v="31.82"/>
    <n v="7"/>
    <x v="1696"/>
    <s v="Shipped"/>
    <x v="5"/>
    <x v="0"/>
    <s v="Classic Cars"/>
    <s v="S24_2840"/>
    <x v="64"/>
    <x v="7"/>
    <s v="Small"/>
  </r>
  <r>
    <n v="10195"/>
    <n v="32"/>
    <n v="28.29"/>
    <n v="7"/>
    <x v="1697"/>
    <s v="Shipped"/>
    <x v="5"/>
    <x v="0"/>
    <s v="Classic Cars"/>
    <s v="S24_2840"/>
    <x v="39"/>
    <x v="0"/>
    <s v="Small"/>
  </r>
  <r>
    <n v="10207"/>
    <n v="42"/>
    <n v="29.7"/>
    <n v="8"/>
    <x v="1698"/>
    <s v="Shipped"/>
    <x v="6"/>
    <x v="0"/>
    <s v="Classic Cars"/>
    <s v="S24_2840"/>
    <x v="48"/>
    <x v="0"/>
    <s v="Small"/>
  </r>
  <r>
    <n v="10219"/>
    <n v="21"/>
    <n v="40.31"/>
    <n v="3"/>
    <x v="1699"/>
    <s v="Shipped"/>
    <x v="0"/>
    <x v="1"/>
    <s v="Classic Cars"/>
    <s v="S24_2840"/>
    <x v="65"/>
    <x v="0"/>
    <s v="Small"/>
  </r>
  <r>
    <n v="10229"/>
    <n v="33"/>
    <n v="32.880000000000003"/>
    <n v="2"/>
    <x v="1700"/>
    <s v="Shipped"/>
    <x v="11"/>
    <x v="1"/>
    <s v="Classic Cars"/>
    <s v="S24_2840"/>
    <x v="33"/>
    <x v="0"/>
    <s v="Small"/>
  </r>
  <r>
    <n v="10246"/>
    <n v="49"/>
    <n v="36.07"/>
    <n v="6"/>
    <x v="1701"/>
    <s v="Shipped"/>
    <x v="1"/>
    <x v="1"/>
    <s v="Classic Cars"/>
    <s v="S24_2840"/>
    <x v="20"/>
    <x v="7"/>
    <s v="Small"/>
  </r>
  <r>
    <n v="10259"/>
    <n v="31"/>
    <n v="33.24"/>
    <n v="5"/>
    <x v="1702"/>
    <s v="Shipped"/>
    <x v="9"/>
    <x v="1"/>
    <s v="Classic Cars"/>
    <s v="S24_2840"/>
    <x v="22"/>
    <x v="9"/>
    <s v="Small"/>
  </r>
  <r>
    <n v="10271"/>
    <n v="38"/>
    <n v="41.72"/>
    <n v="6"/>
    <x v="1703"/>
    <s v="Shipped"/>
    <x v="2"/>
    <x v="1"/>
    <s v="Classic Cars"/>
    <s v="S24_2840"/>
    <x v="33"/>
    <x v="0"/>
    <s v="Small"/>
  </r>
  <r>
    <n v="10281"/>
    <n v="20"/>
    <n v="40.659999999999997"/>
    <n v="2"/>
    <x v="1704"/>
    <s v="Shipped"/>
    <x v="3"/>
    <x v="1"/>
    <s v="Classic Cars"/>
    <s v="S24_2840"/>
    <x v="15"/>
    <x v="0"/>
    <s v="Small"/>
  </r>
  <r>
    <n v="10292"/>
    <n v="39"/>
    <n v="30.06"/>
    <n v="9"/>
    <x v="1705"/>
    <s v="Shipped"/>
    <x v="10"/>
    <x v="1"/>
    <s v="Classic Cars"/>
    <s v="S24_2840"/>
    <x v="0"/>
    <x v="0"/>
    <s v="Small"/>
  </r>
  <r>
    <n v="10305"/>
    <n v="48"/>
    <n v="31.47"/>
    <n v="6"/>
    <x v="1706"/>
    <s v="Shipped"/>
    <x v="4"/>
    <x v="1"/>
    <s v="Classic Cars"/>
    <s v="S24_2840"/>
    <x v="12"/>
    <x v="0"/>
    <s v="Small"/>
  </r>
  <r>
    <n v="10314"/>
    <n v="39"/>
    <n v="37.130000000000003"/>
    <n v="15"/>
    <x v="1707"/>
    <s v="Shipped"/>
    <x v="4"/>
    <x v="1"/>
    <s v="Classic Cars"/>
    <s v="S24_2840"/>
    <x v="62"/>
    <x v="13"/>
    <s v="Small"/>
  </r>
  <r>
    <n v="10324"/>
    <n v="30"/>
    <n v="100"/>
    <n v="9"/>
    <x v="1708"/>
    <s v="Shipped"/>
    <x v="5"/>
    <x v="1"/>
    <s v="Classic Cars"/>
    <s v="S24_2840"/>
    <x v="0"/>
    <x v="0"/>
    <s v="Medium"/>
  </r>
  <r>
    <n v="10335"/>
    <n v="33"/>
    <n v="37.130000000000003"/>
    <n v="2"/>
    <x v="1709"/>
    <s v="Shipped"/>
    <x v="5"/>
    <x v="1"/>
    <s v="Classic Cars"/>
    <s v="S24_2840"/>
    <x v="33"/>
    <x v="0"/>
    <s v="Small"/>
  </r>
  <r>
    <n v="10349"/>
    <n v="36"/>
    <n v="37.130000000000003"/>
    <n v="3"/>
    <x v="1710"/>
    <s v="Shipped"/>
    <x v="6"/>
    <x v="1"/>
    <s v="Classic Cars"/>
    <s v="S24_2840"/>
    <x v="0"/>
    <x v="0"/>
    <s v="Small"/>
  </r>
  <r>
    <n v="10358"/>
    <n v="36"/>
    <n v="82.94"/>
    <n v="4"/>
    <x v="1711"/>
    <s v="Shipped"/>
    <x v="6"/>
    <x v="1"/>
    <s v="Classic Cars"/>
    <s v="S24_2840"/>
    <x v="20"/>
    <x v="7"/>
    <s v="Small"/>
  </r>
  <r>
    <n v="10371"/>
    <n v="45"/>
    <n v="100"/>
    <n v="8"/>
    <x v="1712"/>
    <s v="Shipped"/>
    <x v="7"/>
    <x v="2"/>
    <s v="Classic Cars"/>
    <s v="S24_2840"/>
    <x v="33"/>
    <x v="0"/>
    <s v="Medium"/>
  </r>
  <r>
    <n v="10383"/>
    <n v="40"/>
    <n v="100"/>
    <n v="3"/>
    <x v="1713"/>
    <s v="Shipped"/>
    <x v="0"/>
    <x v="2"/>
    <s v="Classic Cars"/>
    <s v="S24_2840"/>
    <x v="20"/>
    <x v="7"/>
    <s v="Medium"/>
  </r>
  <r>
    <n v="10394"/>
    <n v="46"/>
    <n v="38.9"/>
    <n v="6"/>
    <x v="1714"/>
    <s v="Shipped"/>
    <x v="11"/>
    <x v="2"/>
    <s v="Classic Cars"/>
    <s v="S24_2840"/>
    <x v="20"/>
    <x v="7"/>
    <s v="Small"/>
  </r>
  <r>
    <n v="10412"/>
    <n v="30"/>
    <n v="36.07"/>
    <n v="6"/>
    <x v="1715"/>
    <s v="Shipped"/>
    <x v="1"/>
    <x v="2"/>
    <s v="Classic Cars"/>
    <s v="S24_2840"/>
    <x v="20"/>
    <x v="7"/>
    <s v="Small"/>
  </r>
  <r>
    <n v="10425"/>
    <n v="31"/>
    <n v="33.24"/>
    <n v="5"/>
    <x v="1702"/>
    <s v="In Process"/>
    <x v="1"/>
    <x v="2"/>
    <s v="Classic Cars"/>
    <s v="S24_2840"/>
    <x v="11"/>
    <x v="1"/>
    <s v="Small"/>
  </r>
  <r>
    <n v="10106"/>
    <n v="49"/>
    <n v="74.680000000000007"/>
    <n v="13"/>
    <x v="1716"/>
    <s v="Shipped"/>
    <x v="0"/>
    <x v="0"/>
    <s v="Planes"/>
    <s v="S24_2841"/>
    <x v="69"/>
    <x v="12"/>
    <s v="Medium"/>
  </r>
  <r>
    <n v="10119"/>
    <n v="41"/>
    <n v="59.6"/>
    <n v="4"/>
    <x v="1717"/>
    <s v="Shipped"/>
    <x v="8"/>
    <x v="0"/>
    <s v="Planes"/>
    <s v="S24_2841"/>
    <x v="16"/>
    <x v="5"/>
    <s v="Small"/>
  </r>
  <r>
    <n v="10131"/>
    <n v="35"/>
    <n v="67.14"/>
    <n v="5"/>
    <x v="1718"/>
    <s v="Shipped"/>
    <x v="9"/>
    <x v="0"/>
    <s v="Planes"/>
    <s v="S24_2841"/>
    <x v="63"/>
    <x v="0"/>
    <s v="Small"/>
  </r>
  <r>
    <n v="10143"/>
    <n v="27"/>
    <n v="60.97"/>
    <n v="8"/>
    <x v="1719"/>
    <s v="Shipped"/>
    <x v="3"/>
    <x v="0"/>
    <s v="Planes"/>
    <s v="S24_2841"/>
    <x v="18"/>
    <x v="0"/>
    <s v="Small"/>
  </r>
  <r>
    <n v="10155"/>
    <n v="23"/>
    <n v="72.62"/>
    <n v="6"/>
    <x v="1720"/>
    <s v="Shipped"/>
    <x v="4"/>
    <x v="0"/>
    <s v="Planes"/>
    <s v="S24_2841"/>
    <x v="13"/>
    <x v="4"/>
    <s v="Small"/>
  </r>
  <r>
    <n v="10167"/>
    <n v="21"/>
    <n v="69.88"/>
    <n v="2"/>
    <x v="1721"/>
    <s v="Cancelled"/>
    <x v="4"/>
    <x v="0"/>
    <s v="Planes"/>
    <s v="S24_2841"/>
    <x v="31"/>
    <x v="8"/>
    <s v="Small"/>
  </r>
  <r>
    <n v="10178"/>
    <n v="34"/>
    <n v="80.84"/>
    <n v="5"/>
    <x v="1722"/>
    <s v="Shipped"/>
    <x v="5"/>
    <x v="0"/>
    <s v="Planes"/>
    <s v="S24_2841"/>
    <x v="42"/>
    <x v="1"/>
    <s v="Small"/>
  </r>
  <r>
    <n v="10186"/>
    <n v="22"/>
    <n v="69.2"/>
    <n v="2"/>
    <x v="1723"/>
    <s v="Shipped"/>
    <x v="5"/>
    <x v="0"/>
    <s v="Planes"/>
    <s v="S24_2841"/>
    <x v="41"/>
    <x v="6"/>
    <s v="Small"/>
  </r>
  <r>
    <n v="10198"/>
    <n v="48"/>
    <n v="67.819999999999993"/>
    <n v="5"/>
    <x v="1724"/>
    <s v="Shipped"/>
    <x v="5"/>
    <x v="0"/>
    <s v="Planes"/>
    <s v="S24_2841"/>
    <x v="53"/>
    <x v="15"/>
    <s v="Medium"/>
  </r>
  <r>
    <n v="10209"/>
    <n v="43"/>
    <n v="82.21"/>
    <n v="1"/>
    <x v="1725"/>
    <s v="Shipped"/>
    <x v="7"/>
    <x v="1"/>
    <s v="Planes"/>
    <s v="S24_2841"/>
    <x v="44"/>
    <x v="0"/>
    <s v="Medium"/>
  </r>
  <r>
    <n v="10222"/>
    <n v="32"/>
    <n v="81.53"/>
    <n v="5"/>
    <x v="1726"/>
    <s v="Shipped"/>
    <x v="0"/>
    <x v="1"/>
    <s v="Planes"/>
    <s v="S24_2841"/>
    <x v="45"/>
    <x v="0"/>
    <s v="Small"/>
  </r>
  <r>
    <n v="10249"/>
    <n v="20"/>
    <n v="67.819999999999993"/>
    <n v="1"/>
    <x v="1727"/>
    <s v="Shipped"/>
    <x v="1"/>
    <x v="1"/>
    <s v="Planes"/>
    <s v="S24_2841"/>
    <x v="12"/>
    <x v="0"/>
    <s v="Small"/>
  </r>
  <r>
    <n v="10262"/>
    <n v="24"/>
    <n v="67.14"/>
    <n v="10"/>
    <x v="1728"/>
    <s v="Cancelled"/>
    <x v="9"/>
    <x v="1"/>
    <s v="Planes"/>
    <s v="S24_2841"/>
    <x v="20"/>
    <x v="7"/>
    <s v="Small"/>
  </r>
  <r>
    <n v="10274"/>
    <n v="40"/>
    <n v="65.08"/>
    <n v="2"/>
    <x v="1729"/>
    <s v="Shipped"/>
    <x v="2"/>
    <x v="1"/>
    <s v="Planes"/>
    <s v="S24_2841"/>
    <x v="35"/>
    <x v="0"/>
    <s v="Small"/>
  </r>
  <r>
    <n v="10284"/>
    <n v="30"/>
    <n v="73.989999999999995"/>
    <n v="12"/>
    <x v="1730"/>
    <s v="Shipped"/>
    <x v="3"/>
    <x v="1"/>
    <s v="Planes"/>
    <s v="S24_2841"/>
    <x v="68"/>
    <x v="2"/>
    <s v="Small"/>
  </r>
  <r>
    <n v="10296"/>
    <n v="21"/>
    <n v="71.25"/>
    <n v="8"/>
    <x v="1731"/>
    <s v="Shipped"/>
    <x v="10"/>
    <x v="1"/>
    <s v="Planes"/>
    <s v="S24_2841"/>
    <x v="71"/>
    <x v="16"/>
    <s v="Small"/>
  </r>
  <r>
    <n v="10307"/>
    <n v="25"/>
    <n v="75.36"/>
    <n v="2"/>
    <x v="1732"/>
    <s v="Shipped"/>
    <x v="4"/>
    <x v="1"/>
    <s v="Planes"/>
    <s v="S24_2841"/>
    <x v="24"/>
    <x v="0"/>
    <s v="Small"/>
  </r>
  <r>
    <n v="10316"/>
    <n v="34"/>
    <n v="63.71"/>
    <n v="10"/>
    <x v="1733"/>
    <s v="Shipped"/>
    <x v="5"/>
    <x v="1"/>
    <s v="Planes"/>
    <s v="S24_2841"/>
    <x v="49"/>
    <x v="6"/>
    <s v="Small"/>
  </r>
  <r>
    <n v="10328"/>
    <n v="48"/>
    <n v="58.92"/>
    <n v="1"/>
    <x v="1734"/>
    <s v="Shipped"/>
    <x v="5"/>
    <x v="1"/>
    <s v="Planes"/>
    <s v="S24_2841"/>
    <x v="69"/>
    <x v="12"/>
    <s v="Small"/>
  </r>
  <r>
    <n v="10339"/>
    <n v="55"/>
    <n v="100"/>
    <n v="12"/>
    <x v="1735"/>
    <s v="Shipped"/>
    <x v="5"/>
    <x v="1"/>
    <s v="Planes"/>
    <s v="S24_2841"/>
    <x v="29"/>
    <x v="11"/>
    <s v="Medium"/>
  </r>
  <r>
    <n v="10351"/>
    <n v="25"/>
    <n v="74.680000000000007"/>
    <n v="5"/>
    <x v="1736"/>
    <s v="Shipped"/>
    <x v="6"/>
    <x v="1"/>
    <s v="Planes"/>
    <s v="S24_2841"/>
    <x v="41"/>
    <x v="6"/>
    <s v="Small"/>
  </r>
  <r>
    <n v="10373"/>
    <n v="38"/>
    <n v="70.44"/>
    <n v="7"/>
    <x v="1737"/>
    <s v="Shipped"/>
    <x v="7"/>
    <x v="2"/>
    <s v="Planes"/>
    <s v="S24_2841"/>
    <x v="50"/>
    <x v="4"/>
    <s v="Small"/>
  </r>
  <r>
    <n v="10386"/>
    <n v="39"/>
    <n v="55.96"/>
    <n v="1"/>
    <x v="1738"/>
    <s v="Resolved"/>
    <x v="11"/>
    <x v="2"/>
    <s v="Planes"/>
    <s v="S24_2841"/>
    <x v="20"/>
    <x v="7"/>
    <s v="Small"/>
  </r>
  <r>
    <n v="10398"/>
    <n v="28"/>
    <n v="57.55"/>
    <n v="3"/>
    <x v="565"/>
    <s v="Shipped"/>
    <x v="11"/>
    <x v="2"/>
    <s v="Planes"/>
    <s v="S24_2841"/>
    <x v="1"/>
    <x v="1"/>
    <s v="Small"/>
  </r>
  <r>
    <n v="10400"/>
    <n v="24"/>
    <n v="61.66"/>
    <n v="2"/>
    <x v="1739"/>
    <s v="Shipped"/>
    <x v="8"/>
    <x v="2"/>
    <s v="Planes"/>
    <s v="S24_2841"/>
    <x v="51"/>
    <x v="0"/>
    <s v="Small"/>
  </r>
  <r>
    <n v="10415"/>
    <n v="21"/>
    <n v="67.819999999999993"/>
    <n v="1"/>
    <x v="1740"/>
    <s v="Disputed"/>
    <x v="1"/>
    <x v="2"/>
    <s v="Planes"/>
    <s v="S24_2841"/>
    <x v="70"/>
    <x v="3"/>
    <s v="Small"/>
  </r>
  <r>
    <n v="10110"/>
    <n v="46"/>
    <n v="100"/>
    <n v="10"/>
    <x v="1741"/>
    <s v="Shipped"/>
    <x v="11"/>
    <x v="0"/>
    <s v="Classic Cars"/>
    <s v="S24_2887"/>
    <x v="61"/>
    <x v="6"/>
    <s v="Medium"/>
  </r>
  <r>
    <n v="10124"/>
    <n v="25"/>
    <n v="93.95"/>
    <n v="9"/>
    <x v="1742"/>
    <s v="Shipped"/>
    <x v="1"/>
    <x v="0"/>
    <s v="Classic Cars"/>
    <s v="S24_2887"/>
    <x v="67"/>
    <x v="0"/>
    <s v="Small"/>
  </r>
  <r>
    <n v="10148"/>
    <n v="34"/>
    <n v="100"/>
    <n v="3"/>
    <x v="1743"/>
    <s v="Shipped"/>
    <x v="10"/>
    <x v="0"/>
    <s v="Classic Cars"/>
    <s v="S24_2887"/>
    <x v="36"/>
    <x v="3"/>
    <s v="Medium"/>
  </r>
  <r>
    <n v="10161"/>
    <n v="25"/>
    <n v="100"/>
    <n v="2"/>
    <x v="1744"/>
    <s v="Shipped"/>
    <x v="4"/>
    <x v="0"/>
    <s v="Classic Cars"/>
    <s v="S24_2887"/>
    <x v="62"/>
    <x v="13"/>
    <s v="Small"/>
  </r>
  <r>
    <n v="10173"/>
    <n v="23"/>
    <n v="100"/>
    <n v="16"/>
    <x v="1745"/>
    <s v="Shipped"/>
    <x v="5"/>
    <x v="0"/>
    <s v="Classic Cars"/>
    <s v="S24_2887"/>
    <x v="69"/>
    <x v="12"/>
    <s v="Small"/>
  </r>
  <r>
    <n v="10182"/>
    <n v="20"/>
    <n v="100"/>
    <n v="13"/>
    <x v="1746"/>
    <s v="Shipped"/>
    <x v="5"/>
    <x v="0"/>
    <s v="Classic Cars"/>
    <s v="S24_2887"/>
    <x v="33"/>
    <x v="0"/>
    <s v="Small"/>
  </r>
  <r>
    <n v="10192"/>
    <n v="23"/>
    <n v="100"/>
    <n v="1"/>
    <x v="1747"/>
    <s v="Shipped"/>
    <x v="5"/>
    <x v="0"/>
    <s v="Classic Cars"/>
    <s v="S24_2887"/>
    <x v="34"/>
    <x v="0"/>
    <s v="Medium"/>
  </r>
  <r>
    <n v="10204"/>
    <n v="42"/>
    <n v="100"/>
    <n v="7"/>
    <x v="1748"/>
    <s v="Shipped"/>
    <x v="6"/>
    <x v="0"/>
    <s v="Classic Cars"/>
    <s v="S24_2887"/>
    <x v="0"/>
    <x v="0"/>
    <s v="Medium"/>
  </r>
  <r>
    <n v="10213"/>
    <n v="27"/>
    <n v="100"/>
    <n v="3"/>
    <x v="1749"/>
    <s v="Shipped"/>
    <x v="7"/>
    <x v="1"/>
    <s v="Classic Cars"/>
    <s v="S24_2887"/>
    <x v="41"/>
    <x v="6"/>
    <s v="Small"/>
  </r>
  <r>
    <n v="10227"/>
    <n v="33"/>
    <n v="100"/>
    <n v="13"/>
    <x v="1750"/>
    <s v="Shipped"/>
    <x v="11"/>
    <x v="1"/>
    <s v="Classic Cars"/>
    <s v="S24_2887"/>
    <x v="25"/>
    <x v="1"/>
    <s v="Medium"/>
  </r>
  <r>
    <n v="10241"/>
    <n v="28"/>
    <n v="98.65"/>
    <n v="5"/>
    <x v="1751"/>
    <s v="Shipped"/>
    <x v="8"/>
    <x v="1"/>
    <s v="Classic Cars"/>
    <s v="S24_2887"/>
    <x v="66"/>
    <x v="1"/>
    <s v="Small"/>
  </r>
  <r>
    <n v="10267"/>
    <n v="43"/>
    <n v="100"/>
    <n v="2"/>
    <x v="1752"/>
    <s v="Shipped"/>
    <x v="2"/>
    <x v="1"/>
    <s v="Classic Cars"/>
    <s v="S24_2887"/>
    <x v="0"/>
    <x v="0"/>
    <s v="Medium"/>
  </r>
  <r>
    <n v="10279"/>
    <n v="48"/>
    <n v="100"/>
    <n v="2"/>
    <x v="1753"/>
    <s v="Shipped"/>
    <x v="3"/>
    <x v="1"/>
    <s v="Classic Cars"/>
    <s v="S24_2887"/>
    <x v="20"/>
    <x v="7"/>
    <s v="Medium"/>
  </r>
  <r>
    <n v="10288"/>
    <n v="48"/>
    <n v="100"/>
    <n v="8"/>
    <x v="1754"/>
    <s v="Shipped"/>
    <x v="10"/>
    <x v="1"/>
    <s v="Classic Cars"/>
    <s v="S24_2887"/>
    <x v="22"/>
    <x v="9"/>
    <s v="Medium"/>
  </r>
  <r>
    <n v="10302"/>
    <n v="45"/>
    <n v="100"/>
    <n v="4"/>
    <x v="1755"/>
    <s v="Shipped"/>
    <x v="4"/>
    <x v="0"/>
    <s v="Classic Cars"/>
    <s v="S24_2887"/>
    <x v="19"/>
    <x v="6"/>
    <s v="Medium"/>
  </r>
  <r>
    <n v="10311"/>
    <n v="43"/>
    <n v="100"/>
    <n v="3"/>
    <x v="1756"/>
    <s v="Shipped"/>
    <x v="4"/>
    <x v="1"/>
    <s v="Classic Cars"/>
    <s v="S24_2887"/>
    <x v="20"/>
    <x v="7"/>
    <s v="Medium"/>
  </r>
  <r>
    <n v="10332"/>
    <n v="44"/>
    <n v="42.26"/>
    <n v="11"/>
    <x v="1757"/>
    <s v="Shipped"/>
    <x v="5"/>
    <x v="1"/>
    <s v="Classic Cars"/>
    <s v="S24_2887"/>
    <x v="61"/>
    <x v="6"/>
    <s v="Small"/>
  </r>
  <r>
    <n v="10346"/>
    <n v="24"/>
    <n v="87.24"/>
    <n v="5"/>
    <x v="1758"/>
    <s v="Shipped"/>
    <x v="5"/>
    <x v="1"/>
    <s v="Classic Cars"/>
    <s v="S24_2887"/>
    <x v="67"/>
    <x v="0"/>
    <s v="Small"/>
  </r>
  <r>
    <n v="10368"/>
    <n v="31"/>
    <n v="100"/>
    <n v="5"/>
    <x v="1759"/>
    <s v="Shipped"/>
    <x v="7"/>
    <x v="2"/>
    <s v="Classic Cars"/>
    <s v="S24_2887"/>
    <x v="33"/>
    <x v="0"/>
    <s v="Medium"/>
  </r>
  <r>
    <n v="10380"/>
    <n v="44"/>
    <n v="36.29"/>
    <n v="7"/>
    <x v="1760"/>
    <s v="Shipped"/>
    <x v="0"/>
    <x v="2"/>
    <s v="Classic Cars"/>
    <s v="S24_2887"/>
    <x v="20"/>
    <x v="7"/>
    <s v="Small"/>
  </r>
  <r>
    <n v="10407"/>
    <n v="59"/>
    <n v="98.65"/>
    <n v="5"/>
    <x v="1761"/>
    <s v="On Hold"/>
    <x v="8"/>
    <x v="2"/>
    <s v="Classic Cars"/>
    <s v="S24_2887"/>
    <x v="51"/>
    <x v="0"/>
    <s v="Medium"/>
  </r>
  <r>
    <n v="10420"/>
    <n v="55"/>
    <n v="96.3"/>
    <n v="8"/>
    <x v="1762"/>
    <s v="In Process"/>
    <x v="1"/>
    <x v="2"/>
    <s v="Classic Cars"/>
    <s v="S24_2887"/>
    <x v="17"/>
    <x v="3"/>
    <s v="Medium"/>
  </r>
  <r>
    <n v="10109"/>
    <n v="29"/>
    <n v="32.1"/>
    <n v="6"/>
    <x v="1763"/>
    <s v="Shipped"/>
    <x v="11"/>
    <x v="0"/>
    <s v="Classic Cars"/>
    <s v="S24_2972"/>
    <x v="24"/>
    <x v="0"/>
    <s v="Small"/>
  </r>
  <r>
    <n v="10122"/>
    <n v="39"/>
    <n v="30.96"/>
    <n v="4"/>
    <x v="1764"/>
    <s v="Shipped"/>
    <x v="1"/>
    <x v="0"/>
    <s v="Classic Cars"/>
    <s v="S24_2972"/>
    <x v="54"/>
    <x v="1"/>
    <s v="Small"/>
  </r>
  <r>
    <n v="10135"/>
    <n v="20"/>
    <n v="35.869999999999997"/>
    <n v="1"/>
    <x v="1765"/>
    <s v="Shipped"/>
    <x v="2"/>
    <x v="0"/>
    <s v="Classic Cars"/>
    <s v="S24_2972"/>
    <x v="33"/>
    <x v="0"/>
    <s v="Small"/>
  </r>
  <r>
    <n v="10147"/>
    <n v="25"/>
    <n v="42.67"/>
    <n v="1"/>
    <x v="1766"/>
    <s v="Shipped"/>
    <x v="10"/>
    <x v="0"/>
    <s v="Classic Cars"/>
    <s v="S24_2972"/>
    <x v="35"/>
    <x v="0"/>
    <s v="Small"/>
  </r>
  <r>
    <n v="10160"/>
    <n v="42"/>
    <n v="37"/>
    <n v="2"/>
    <x v="1767"/>
    <s v="Shipped"/>
    <x v="4"/>
    <x v="0"/>
    <s v="Classic Cars"/>
    <s v="S24_2972"/>
    <x v="44"/>
    <x v="0"/>
    <s v="Small"/>
  </r>
  <r>
    <n v="10171"/>
    <n v="36"/>
    <n v="35.49"/>
    <n v="4"/>
    <x v="1768"/>
    <s v="Shipped"/>
    <x v="5"/>
    <x v="0"/>
    <s v="Classic Cars"/>
    <s v="S24_2972"/>
    <x v="37"/>
    <x v="10"/>
    <s v="Small"/>
  </r>
  <r>
    <n v="10181"/>
    <n v="37"/>
    <n v="42.67"/>
    <n v="8"/>
    <x v="1769"/>
    <s v="Shipped"/>
    <x v="5"/>
    <x v="0"/>
    <s v="Classic Cars"/>
    <s v="S24_2972"/>
    <x v="7"/>
    <x v="2"/>
    <s v="Small"/>
  </r>
  <r>
    <n v="10192"/>
    <n v="30"/>
    <n v="30.59"/>
    <n v="13"/>
    <x v="1770"/>
    <s v="Shipped"/>
    <x v="5"/>
    <x v="0"/>
    <s v="Classic Cars"/>
    <s v="S24_2972"/>
    <x v="34"/>
    <x v="0"/>
    <s v="Small"/>
  </r>
  <r>
    <n v="10203"/>
    <n v="21"/>
    <n v="37"/>
    <n v="2"/>
    <x v="1771"/>
    <s v="Shipped"/>
    <x v="6"/>
    <x v="0"/>
    <s v="Classic Cars"/>
    <s v="S24_2972"/>
    <x v="20"/>
    <x v="7"/>
    <s v="Small"/>
  </r>
  <r>
    <n v="10212"/>
    <n v="34"/>
    <n v="43.42"/>
    <n v="12"/>
    <x v="1772"/>
    <s v="Shipped"/>
    <x v="7"/>
    <x v="1"/>
    <s v="Classic Cars"/>
    <s v="S24_2972"/>
    <x v="20"/>
    <x v="7"/>
    <s v="Small"/>
  </r>
  <r>
    <n v="10225"/>
    <n v="42"/>
    <n v="36.630000000000003"/>
    <n v="3"/>
    <x v="1773"/>
    <s v="Shipped"/>
    <x v="0"/>
    <x v="1"/>
    <s v="Classic Cars"/>
    <s v="S24_2972"/>
    <x v="56"/>
    <x v="17"/>
    <s v="Small"/>
  </r>
  <r>
    <n v="10239"/>
    <n v="20"/>
    <n v="44.56"/>
    <n v="2"/>
    <x v="1774"/>
    <s v="Shipped"/>
    <x v="8"/>
    <x v="1"/>
    <s v="Classic Cars"/>
    <s v="S24_2972"/>
    <x v="50"/>
    <x v="4"/>
    <s v="Small"/>
  </r>
  <r>
    <n v="10253"/>
    <n v="40"/>
    <n v="42.67"/>
    <n v="7"/>
    <x v="1775"/>
    <s v="Cancelled"/>
    <x v="9"/>
    <x v="1"/>
    <s v="Classic Cars"/>
    <s v="S24_2972"/>
    <x v="19"/>
    <x v="6"/>
    <s v="Small"/>
  </r>
  <r>
    <n v="10266"/>
    <n v="34"/>
    <n v="40.4"/>
    <n v="8"/>
    <x v="1776"/>
    <s v="Shipped"/>
    <x v="2"/>
    <x v="1"/>
    <s v="Classic Cars"/>
    <s v="S24_2972"/>
    <x v="57"/>
    <x v="12"/>
    <s v="Small"/>
  </r>
  <r>
    <n v="10278"/>
    <n v="31"/>
    <n v="38.89"/>
    <n v="8"/>
    <x v="1777"/>
    <s v="Shipped"/>
    <x v="3"/>
    <x v="1"/>
    <s v="Classic Cars"/>
    <s v="S24_2972"/>
    <x v="67"/>
    <x v="0"/>
    <s v="Small"/>
  </r>
  <r>
    <n v="10287"/>
    <n v="36"/>
    <n v="39.65"/>
    <n v="6"/>
    <x v="1778"/>
    <s v="Shipped"/>
    <x v="3"/>
    <x v="1"/>
    <s v="Classic Cars"/>
    <s v="S24_2972"/>
    <x v="56"/>
    <x v="17"/>
    <s v="Small"/>
  </r>
  <r>
    <n v="10301"/>
    <n v="48"/>
    <n v="34.36"/>
    <n v="10"/>
    <x v="1779"/>
    <s v="Shipped"/>
    <x v="4"/>
    <x v="0"/>
    <s v="Classic Cars"/>
    <s v="S24_2972"/>
    <x v="68"/>
    <x v="2"/>
    <s v="Small"/>
  </r>
  <r>
    <n v="10310"/>
    <n v="33"/>
    <n v="41.91"/>
    <n v="4"/>
    <x v="1780"/>
    <s v="Shipped"/>
    <x v="4"/>
    <x v="1"/>
    <s v="Classic Cars"/>
    <s v="S24_2972"/>
    <x v="55"/>
    <x v="16"/>
    <s v="Small"/>
  </r>
  <r>
    <n v="10321"/>
    <n v="37"/>
    <n v="33.229999999999997"/>
    <n v="12"/>
    <x v="1781"/>
    <s v="Shipped"/>
    <x v="5"/>
    <x v="1"/>
    <s v="Classic Cars"/>
    <s v="S24_2972"/>
    <x v="18"/>
    <x v="0"/>
    <s v="Small"/>
  </r>
  <r>
    <n v="10331"/>
    <n v="27"/>
    <n v="42.24"/>
    <n v="13"/>
    <x v="1782"/>
    <s v="Shipped"/>
    <x v="5"/>
    <x v="1"/>
    <s v="Classic Cars"/>
    <s v="S24_2972"/>
    <x v="24"/>
    <x v="0"/>
    <s v="Small"/>
  </r>
  <r>
    <n v="10342"/>
    <n v="39"/>
    <n v="40.4"/>
    <n v="9"/>
    <x v="1783"/>
    <s v="Shipped"/>
    <x v="5"/>
    <x v="1"/>
    <s v="Classic Cars"/>
    <s v="S24_2972"/>
    <x v="8"/>
    <x v="3"/>
    <s v="Small"/>
  </r>
  <r>
    <n v="10355"/>
    <n v="36"/>
    <n v="38.520000000000003"/>
    <n v="4"/>
    <x v="1784"/>
    <s v="Shipped"/>
    <x v="6"/>
    <x v="1"/>
    <s v="Classic Cars"/>
    <s v="S24_2972"/>
    <x v="20"/>
    <x v="7"/>
    <s v="Small"/>
  </r>
  <r>
    <n v="10367"/>
    <n v="36"/>
    <n v="100"/>
    <n v="2"/>
    <x v="1785"/>
    <s v="Resolved"/>
    <x v="7"/>
    <x v="2"/>
    <s v="Classic Cars"/>
    <s v="S24_2972"/>
    <x v="3"/>
    <x v="0"/>
    <s v="Medium"/>
  </r>
  <r>
    <n v="10378"/>
    <n v="41"/>
    <n v="100"/>
    <n v="7"/>
    <x v="1786"/>
    <s v="Shipped"/>
    <x v="0"/>
    <x v="2"/>
    <s v="Classic Cars"/>
    <s v="S24_2972"/>
    <x v="20"/>
    <x v="7"/>
    <s v="Medium"/>
  </r>
  <r>
    <n v="10390"/>
    <n v="37"/>
    <n v="100"/>
    <n v="5"/>
    <x v="1787"/>
    <s v="Shipped"/>
    <x v="11"/>
    <x v="2"/>
    <s v="Classic Cars"/>
    <s v="S24_2972"/>
    <x v="33"/>
    <x v="0"/>
    <s v="Medium"/>
  </r>
  <r>
    <n v="10405"/>
    <n v="47"/>
    <n v="44.56"/>
    <n v="2"/>
    <x v="1788"/>
    <s v="Shipped"/>
    <x v="8"/>
    <x v="2"/>
    <s v="Classic Cars"/>
    <s v="S24_2972"/>
    <x v="66"/>
    <x v="1"/>
    <s v="Small"/>
  </r>
  <r>
    <n v="10419"/>
    <n v="15"/>
    <n v="42.67"/>
    <n v="7"/>
    <x v="1789"/>
    <s v="Shipped"/>
    <x v="1"/>
    <x v="2"/>
    <s v="Classic Cars"/>
    <s v="S24_2972"/>
    <x v="16"/>
    <x v="5"/>
    <s v="Small"/>
  </r>
  <r>
    <n v="10105"/>
    <n v="44"/>
    <n v="72.58"/>
    <n v="4"/>
    <x v="1790"/>
    <s v="Shipped"/>
    <x v="0"/>
    <x v="0"/>
    <s v="Vintage Cars"/>
    <s v="S24_3151"/>
    <x v="40"/>
    <x v="13"/>
    <s v="Medium"/>
  </r>
  <r>
    <n v="10119"/>
    <n v="35"/>
    <n v="87.62"/>
    <n v="13"/>
    <x v="1791"/>
    <s v="Shipped"/>
    <x v="8"/>
    <x v="0"/>
    <s v="Vintage Cars"/>
    <s v="S24_3151"/>
    <x v="16"/>
    <x v="5"/>
    <s v="Medium"/>
  </r>
  <r>
    <n v="10129"/>
    <n v="41"/>
    <n v="94.71"/>
    <n v="4"/>
    <x v="1792"/>
    <s v="Shipped"/>
    <x v="9"/>
    <x v="0"/>
    <s v="Vintage Cars"/>
    <s v="S24_3151"/>
    <x v="41"/>
    <x v="6"/>
    <s v="Medium"/>
  </r>
  <r>
    <n v="10142"/>
    <n v="49"/>
    <n v="98.25"/>
    <n v="1"/>
    <x v="1793"/>
    <s v="Shipped"/>
    <x v="3"/>
    <x v="0"/>
    <s v="Vintage Cars"/>
    <s v="S24_3151"/>
    <x v="33"/>
    <x v="0"/>
    <s v="Medium"/>
  </r>
  <r>
    <n v="10154"/>
    <n v="31"/>
    <n v="91.17"/>
    <n v="2"/>
    <x v="1794"/>
    <s v="Shipped"/>
    <x v="4"/>
    <x v="0"/>
    <s v="Vintage Cars"/>
    <s v="S24_3151"/>
    <x v="63"/>
    <x v="0"/>
    <s v="Small"/>
  </r>
  <r>
    <n v="10167"/>
    <n v="20"/>
    <n v="79.66"/>
    <n v="11"/>
    <x v="1795"/>
    <s v="Cancelled"/>
    <x v="4"/>
    <x v="0"/>
    <s v="Vintage Cars"/>
    <s v="S24_3151"/>
    <x v="31"/>
    <x v="8"/>
    <s v="Small"/>
  </r>
  <r>
    <n v="10177"/>
    <n v="45"/>
    <n v="72.58"/>
    <n v="2"/>
    <x v="1796"/>
    <s v="Shipped"/>
    <x v="5"/>
    <x v="0"/>
    <s v="Vintage Cars"/>
    <s v="S24_3151"/>
    <x v="20"/>
    <x v="7"/>
    <s v="Medium"/>
  </r>
  <r>
    <n v="10185"/>
    <n v="33"/>
    <n v="74.349999999999994"/>
    <n v="2"/>
    <x v="1797"/>
    <s v="Shipped"/>
    <x v="5"/>
    <x v="0"/>
    <s v="Vintage Cars"/>
    <s v="S24_3151"/>
    <x v="18"/>
    <x v="0"/>
    <s v="Small"/>
  </r>
  <r>
    <n v="10197"/>
    <n v="47"/>
    <n v="83.2"/>
    <n v="8"/>
    <x v="1798"/>
    <s v="Shipped"/>
    <x v="5"/>
    <x v="0"/>
    <s v="Vintage Cars"/>
    <s v="S24_3151"/>
    <x v="43"/>
    <x v="7"/>
    <s v="Medium"/>
  </r>
  <r>
    <n v="10208"/>
    <n v="20"/>
    <n v="89.4"/>
    <n v="2"/>
    <x v="1799"/>
    <s v="Shipped"/>
    <x v="7"/>
    <x v="1"/>
    <s v="Vintage Cars"/>
    <s v="S24_3151"/>
    <x v="25"/>
    <x v="1"/>
    <s v="Small"/>
  </r>
  <r>
    <n v="10222"/>
    <n v="47"/>
    <n v="70.81"/>
    <n v="14"/>
    <x v="1800"/>
    <s v="Shipped"/>
    <x v="0"/>
    <x v="1"/>
    <s v="Vintage Cars"/>
    <s v="S24_3151"/>
    <x v="45"/>
    <x v="0"/>
    <s v="Medium"/>
  </r>
  <r>
    <n v="10233"/>
    <n v="40"/>
    <n v="94.71"/>
    <n v="2"/>
    <x v="607"/>
    <s v="Shipped"/>
    <x v="11"/>
    <x v="1"/>
    <s v="Vintage Cars"/>
    <s v="S24_3151"/>
    <x v="9"/>
    <x v="0"/>
    <s v="Medium"/>
  </r>
  <r>
    <n v="10248"/>
    <n v="30"/>
    <n v="100"/>
    <n v="5"/>
    <x v="1801"/>
    <s v="Cancelled"/>
    <x v="1"/>
    <x v="1"/>
    <s v="Vintage Cars"/>
    <s v="S24_3151"/>
    <x v="0"/>
    <x v="0"/>
    <s v="Medium"/>
  </r>
  <r>
    <n v="10261"/>
    <n v="22"/>
    <n v="91.17"/>
    <n v="3"/>
    <x v="1802"/>
    <s v="Shipped"/>
    <x v="9"/>
    <x v="1"/>
    <s v="Vintage Cars"/>
    <s v="S24_3151"/>
    <x v="37"/>
    <x v="10"/>
    <s v="Small"/>
  </r>
  <r>
    <n v="10273"/>
    <n v="27"/>
    <n v="100"/>
    <n v="6"/>
    <x v="1803"/>
    <s v="Shipped"/>
    <x v="2"/>
    <x v="1"/>
    <s v="Vintage Cars"/>
    <s v="S24_3151"/>
    <x v="46"/>
    <x v="14"/>
    <s v="Small"/>
  </r>
  <r>
    <n v="10283"/>
    <n v="34"/>
    <n v="92.94"/>
    <n v="8"/>
    <x v="1804"/>
    <s v="Shipped"/>
    <x v="3"/>
    <x v="1"/>
    <s v="Vintage Cars"/>
    <s v="S24_3151"/>
    <x v="47"/>
    <x v="10"/>
    <s v="Medium"/>
  </r>
  <r>
    <n v="10295"/>
    <n v="46"/>
    <n v="84.97"/>
    <n v="3"/>
    <x v="1805"/>
    <s v="Shipped"/>
    <x v="10"/>
    <x v="1"/>
    <s v="Vintage Cars"/>
    <s v="S24_3151"/>
    <x v="48"/>
    <x v="0"/>
    <s v="Medium"/>
  </r>
  <r>
    <n v="10306"/>
    <n v="31"/>
    <n v="84.08"/>
    <n v="2"/>
    <x v="1806"/>
    <s v="Shipped"/>
    <x v="4"/>
    <x v="1"/>
    <s v="Vintage Cars"/>
    <s v="S24_3151"/>
    <x v="61"/>
    <x v="6"/>
    <s v="Small"/>
  </r>
  <r>
    <n v="10315"/>
    <n v="24"/>
    <n v="86.74"/>
    <n v="1"/>
    <x v="1807"/>
    <s v="Shipped"/>
    <x v="4"/>
    <x v="1"/>
    <s v="Vintage Cars"/>
    <s v="S24_3151"/>
    <x v="11"/>
    <x v="1"/>
    <s v="Small"/>
  </r>
  <r>
    <n v="10326"/>
    <n v="41"/>
    <n v="85.85"/>
    <n v="3"/>
    <x v="1808"/>
    <s v="Shipped"/>
    <x v="5"/>
    <x v="1"/>
    <s v="Vintage Cars"/>
    <s v="S24_3151"/>
    <x v="21"/>
    <x v="8"/>
    <s v="Medium"/>
  </r>
  <r>
    <n v="10339"/>
    <n v="55"/>
    <n v="100"/>
    <n v="13"/>
    <x v="1809"/>
    <s v="Shipped"/>
    <x v="5"/>
    <x v="1"/>
    <s v="Vintage Cars"/>
    <s v="S24_3151"/>
    <x v="29"/>
    <x v="11"/>
    <s v="Large"/>
  </r>
  <r>
    <n v="10350"/>
    <n v="30"/>
    <n v="100"/>
    <n v="9"/>
    <x v="1810"/>
    <s v="Shipped"/>
    <x v="6"/>
    <x v="1"/>
    <s v="Vintage Cars"/>
    <s v="S24_3151"/>
    <x v="20"/>
    <x v="7"/>
    <s v="Medium"/>
  </r>
  <r>
    <n v="10373"/>
    <n v="33"/>
    <n v="57.32"/>
    <n v="12"/>
    <x v="1811"/>
    <s v="Shipped"/>
    <x v="7"/>
    <x v="2"/>
    <s v="Vintage Cars"/>
    <s v="S24_3151"/>
    <x v="50"/>
    <x v="4"/>
    <s v="Small"/>
  </r>
  <r>
    <n v="10384"/>
    <n v="43"/>
    <n v="97.87"/>
    <n v="2"/>
    <x v="1812"/>
    <s v="Shipped"/>
    <x v="0"/>
    <x v="2"/>
    <s v="Vintage Cars"/>
    <s v="S24_3151"/>
    <x v="4"/>
    <x v="0"/>
    <s v="Medium"/>
  </r>
  <r>
    <n v="10396"/>
    <n v="27"/>
    <n v="83.2"/>
    <n v="7"/>
    <x v="1813"/>
    <s v="Shipped"/>
    <x v="11"/>
    <x v="2"/>
    <s v="Vintage Cars"/>
    <s v="S24_3151"/>
    <x v="33"/>
    <x v="0"/>
    <s v="Small"/>
  </r>
  <r>
    <n v="10414"/>
    <n v="60"/>
    <n v="100"/>
    <n v="5"/>
    <x v="1814"/>
    <s v="On Hold"/>
    <x v="1"/>
    <x v="2"/>
    <s v="Vintage Cars"/>
    <s v="S24_3151"/>
    <x v="48"/>
    <x v="0"/>
    <s v="Medium"/>
  </r>
  <r>
    <n v="10110"/>
    <n v="27"/>
    <n v="73.62"/>
    <n v="12"/>
    <x v="1815"/>
    <s v="Shipped"/>
    <x v="11"/>
    <x v="0"/>
    <s v="Classic Cars"/>
    <s v="S24_3191"/>
    <x v="61"/>
    <x v="6"/>
    <s v="Small"/>
  </r>
  <r>
    <n v="10124"/>
    <n v="49"/>
    <n v="83.04"/>
    <n v="11"/>
    <x v="1816"/>
    <s v="Shipped"/>
    <x v="1"/>
    <x v="0"/>
    <s v="Classic Cars"/>
    <s v="S24_3191"/>
    <x v="67"/>
    <x v="0"/>
    <s v="Medium"/>
  </r>
  <r>
    <n v="10148"/>
    <n v="31"/>
    <n v="73.62"/>
    <n v="5"/>
    <x v="1817"/>
    <s v="Shipped"/>
    <x v="10"/>
    <x v="0"/>
    <s v="Classic Cars"/>
    <s v="S24_3191"/>
    <x v="36"/>
    <x v="3"/>
    <s v="Small"/>
  </r>
  <r>
    <n v="10161"/>
    <n v="20"/>
    <n v="77.05"/>
    <n v="4"/>
    <x v="1818"/>
    <s v="Shipped"/>
    <x v="4"/>
    <x v="0"/>
    <s v="Classic Cars"/>
    <s v="S24_3191"/>
    <x v="62"/>
    <x v="13"/>
    <s v="Small"/>
  </r>
  <r>
    <n v="10172"/>
    <n v="24"/>
    <n v="81.33"/>
    <n v="2"/>
    <x v="1819"/>
    <s v="Shipped"/>
    <x v="5"/>
    <x v="0"/>
    <s v="Classic Cars"/>
    <s v="S24_3191"/>
    <x v="10"/>
    <x v="0"/>
    <s v="Small"/>
  </r>
  <r>
    <n v="10182"/>
    <n v="33"/>
    <n v="94.17"/>
    <n v="15"/>
    <x v="1820"/>
    <s v="Shipped"/>
    <x v="5"/>
    <x v="0"/>
    <s v="Classic Cars"/>
    <s v="S24_3191"/>
    <x v="33"/>
    <x v="0"/>
    <s v="Medium"/>
  </r>
  <r>
    <n v="10192"/>
    <n v="32"/>
    <n v="72.77"/>
    <n v="3"/>
    <x v="1821"/>
    <s v="Shipped"/>
    <x v="5"/>
    <x v="0"/>
    <s v="Classic Cars"/>
    <s v="S24_3191"/>
    <x v="34"/>
    <x v="0"/>
    <s v="Small"/>
  </r>
  <r>
    <n v="10204"/>
    <n v="40"/>
    <n v="79.62"/>
    <n v="9"/>
    <x v="1822"/>
    <s v="Shipped"/>
    <x v="6"/>
    <x v="0"/>
    <s v="Classic Cars"/>
    <s v="S24_3191"/>
    <x v="0"/>
    <x v="0"/>
    <s v="Medium"/>
  </r>
  <r>
    <n v="10212"/>
    <n v="27"/>
    <n v="79.62"/>
    <n v="2"/>
    <x v="1823"/>
    <s v="Shipped"/>
    <x v="7"/>
    <x v="1"/>
    <s v="Classic Cars"/>
    <s v="S24_3191"/>
    <x v="20"/>
    <x v="7"/>
    <s v="Small"/>
  </r>
  <r>
    <n v="10227"/>
    <n v="40"/>
    <n v="79.62"/>
    <n v="15"/>
    <x v="1822"/>
    <s v="Shipped"/>
    <x v="11"/>
    <x v="1"/>
    <s v="Classic Cars"/>
    <s v="S24_3191"/>
    <x v="25"/>
    <x v="1"/>
    <s v="Medium"/>
  </r>
  <r>
    <n v="10241"/>
    <n v="26"/>
    <n v="81.33"/>
    <n v="7"/>
    <x v="1824"/>
    <s v="Shipped"/>
    <x v="8"/>
    <x v="1"/>
    <s v="Classic Cars"/>
    <s v="S24_3191"/>
    <x v="66"/>
    <x v="1"/>
    <s v="Small"/>
  </r>
  <r>
    <n v="10267"/>
    <n v="44"/>
    <n v="96.74"/>
    <n v="4"/>
    <x v="1825"/>
    <s v="Shipped"/>
    <x v="2"/>
    <x v="1"/>
    <s v="Classic Cars"/>
    <s v="S24_3191"/>
    <x v="0"/>
    <x v="0"/>
    <s v="Medium"/>
  </r>
  <r>
    <n v="10279"/>
    <n v="33"/>
    <n v="71.06"/>
    <n v="4"/>
    <x v="1826"/>
    <s v="Shipped"/>
    <x v="3"/>
    <x v="1"/>
    <s v="Classic Cars"/>
    <s v="S24_3191"/>
    <x v="20"/>
    <x v="7"/>
    <s v="Small"/>
  </r>
  <r>
    <n v="10288"/>
    <n v="34"/>
    <n v="68.489999999999995"/>
    <n v="10"/>
    <x v="1827"/>
    <s v="Shipped"/>
    <x v="10"/>
    <x v="1"/>
    <s v="Classic Cars"/>
    <s v="S24_3191"/>
    <x v="22"/>
    <x v="9"/>
    <s v="Small"/>
  </r>
  <r>
    <n v="10302"/>
    <n v="48"/>
    <n v="74.48"/>
    <n v="6"/>
    <x v="1828"/>
    <s v="Shipped"/>
    <x v="4"/>
    <x v="0"/>
    <s v="Classic Cars"/>
    <s v="S24_3191"/>
    <x v="19"/>
    <x v="6"/>
    <s v="Medium"/>
  </r>
  <r>
    <n v="10311"/>
    <n v="25"/>
    <n v="83.04"/>
    <n v="5"/>
    <x v="1829"/>
    <s v="Shipped"/>
    <x v="4"/>
    <x v="1"/>
    <s v="Classic Cars"/>
    <s v="S24_3191"/>
    <x v="20"/>
    <x v="7"/>
    <s v="Small"/>
  </r>
  <r>
    <n v="10321"/>
    <n v="39"/>
    <n v="84.75"/>
    <n v="2"/>
    <x v="1830"/>
    <s v="Shipped"/>
    <x v="5"/>
    <x v="1"/>
    <s v="Classic Cars"/>
    <s v="S24_3191"/>
    <x v="18"/>
    <x v="0"/>
    <s v="Medium"/>
  </r>
  <r>
    <n v="10332"/>
    <n v="45"/>
    <n v="34.19"/>
    <n v="12"/>
    <x v="1831"/>
    <s v="Shipped"/>
    <x v="5"/>
    <x v="1"/>
    <s v="Classic Cars"/>
    <s v="S24_3191"/>
    <x v="61"/>
    <x v="6"/>
    <s v="Small"/>
  </r>
  <r>
    <n v="10346"/>
    <n v="24"/>
    <n v="100"/>
    <n v="2"/>
    <x v="1832"/>
    <s v="Shipped"/>
    <x v="5"/>
    <x v="1"/>
    <s v="Classic Cars"/>
    <s v="S24_3191"/>
    <x v="67"/>
    <x v="0"/>
    <s v="Medium"/>
  </r>
  <r>
    <n v="10368"/>
    <n v="46"/>
    <n v="79.62"/>
    <n v="1"/>
    <x v="1833"/>
    <s v="Shipped"/>
    <x v="7"/>
    <x v="2"/>
    <s v="Classic Cars"/>
    <s v="S24_3191"/>
    <x v="33"/>
    <x v="0"/>
    <s v="Medium"/>
  </r>
  <r>
    <n v="10380"/>
    <n v="44"/>
    <n v="79.06"/>
    <n v="9"/>
    <x v="1834"/>
    <s v="Shipped"/>
    <x v="0"/>
    <x v="2"/>
    <s v="Classic Cars"/>
    <s v="S24_3191"/>
    <x v="20"/>
    <x v="7"/>
    <s v="Medium"/>
  </r>
  <r>
    <n v="10407"/>
    <n v="13"/>
    <n v="81.33"/>
    <n v="7"/>
    <x v="1835"/>
    <s v="On Hold"/>
    <x v="8"/>
    <x v="2"/>
    <s v="Classic Cars"/>
    <s v="S24_3191"/>
    <x v="51"/>
    <x v="0"/>
    <s v="Small"/>
  </r>
  <r>
    <n v="10420"/>
    <n v="35"/>
    <n v="96.74"/>
    <n v="10"/>
    <x v="1836"/>
    <s v="In Process"/>
    <x v="1"/>
    <x v="2"/>
    <s v="Classic Cars"/>
    <s v="S24_3191"/>
    <x v="17"/>
    <x v="3"/>
    <s v="Medium"/>
  </r>
  <r>
    <n v="10108"/>
    <n v="30"/>
    <n v="63.07"/>
    <n v="5"/>
    <x v="1837"/>
    <s v="Shipped"/>
    <x v="11"/>
    <x v="0"/>
    <s v="Classic Cars"/>
    <s v="S24_3371"/>
    <x v="53"/>
    <x v="15"/>
    <s v="Small"/>
  </r>
  <r>
    <n v="10122"/>
    <n v="34"/>
    <n v="50.21"/>
    <n v="9"/>
    <x v="1838"/>
    <s v="Shipped"/>
    <x v="1"/>
    <x v="0"/>
    <s v="Classic Cars"/>
    <s v="S24_3371"/>
    <x v="54"/>
    <x v="1"/>
    <s v="Small"/>
  </r>
  <r>
    <n v="10135"/>
    <n v="27"/>
    <n v="66.13"/>
    <n v="6"/>
    <x v="1839"/>
    <s v="Shipped"/>
    <x v="2"/>
    <x v="0"/>
    <s v="Classic Cars"/>
    <s v="S24_3371"/>
    <x v="33"/>
    <x v="0"/>
    <s v="Small"/>
  </r>
  <r>
    <n v="10147"/>
    <n v="30"/>
    <n v="68.58"/>
    <n v="6"/>
    <x v="1840"/>
    <s v="Shipped"/>
    <x v="10"/>
    <x v="0"/>
    <s v="Classic Cars"/>
    <s v="S24_3371"/>
    <x v="35"/>
    <x v="0"/>
    <s v="Small"/>
  </r>
  <r>
    <n v="10159"/>
    <n v="50"/>
    <n v="69.8"/>
    <n v="1"/>
    <x v="1841"/>
    <s v="Shipped"/>
    <x v="4"/>
    <x v="0"/>
    <s v="Classic Cars"/>
    <s v="S24_3371"/>
    <x v="4"/>
    <x v="0"/>
    <s v="Medium"/>
  </r>
  <r>
    <n v="10169"/>
    <n v="34"/>
    <n v="50.21"/>
    <n v="1"/>
    <x v="1838"/>
    <s v="Shipped"/>
    <x v="5"/>
    <x v="0"/>
    <s v="Classic Cars"/>
    <s v="S24_3371"/>
    <x v="36"/>
    <x v="3"/>
    <s v="Small"/>
  </r>
  <r>
    <n v="10181"/>
    <n v="23"/>
    <n v="65.52"/>
    <n v="13"/>
    <x v="1842"/>
    <s v="Shipped"/>
    <x v="5"/>
    <x v="0"/>
    <s v="Classic Cars"/>
    <s v="S24_3371"/>
    <x v="7"/>
    <x v="2"/>
    <s v="Small"/>
  </r>
  <r>
    <n v="10191"/>
    <n v="48"/>
    <n v="60.01"/>
    <n v="2"/>
    <x v="1843"/>
    <s v="Shipped"/>
    <x v="5"/>
    <x v="0"/>
    <s v="Classic Cars"/>
    <s v="S24_3371"/>
    <x v="55"/>
    <x v="16"/>
    <s v="Small"/>
  </r>
  <r>
    <n v="10203"/>
    <n v="34"/>
    <n v="64.900000000000006"/>
    <n v="7"/>
    <x v="1844"/>
    <s v="Shipped"/>
    <x v="6"/>
    <x v="0"/>
    <s v="Classic Cars"/>
    <s v="S24_3371"/>
    <x v="20"/>
    <x v="7"/>
    <s v="Small"/>
  </r>
  <r>
    <n v="10211"/>
    <n v="48"/>
    <n v="48.98"/>
    <n v="1"/>
    <x v="1845"/>
    <s v="Shipped"/>
    <x v="7"/>
    <x v="1"/>
    <s v="Classic Cars"/>
    <s v="S24_3371"/>
    <x v="2"/>
    <x v="1"/>
    <s v="Small"/>
  </r>
  <r>
    <n v="10225"/>
    <n v="24"/>
    <n v="50.21"/>
    <n v="8"/>
    <x v="1846"/>
    <s v="Shipped"/>
    <x v="0"/>
    <x v="1"/>
    <s v="Classic Cars"/>
    <s v="S24_3371"/>
    <x v="56"/>
    <x v="17"/>
    <s v="Small"/>
  </r>
  <r>
    <n v="10238"/>
    <n v="47"/>
    <n v="62.45"/>
    <n v="2"/>
    <x v="1847"/>
    <s v="Shipped"/>
    <x v="8"/>
    <x v="1"/>
    <s v="Classic Cars"/>
    <s v="S24_3371"/>
    <x v="40"/>
    <x v="13"/>
    <s v="Small"/>
  </r>
  <r>
    <n v="10253"/>
    <n v="24"/>
    <n v="52.66"/>
    <n v="12"/>
    <x v="1848"/>
    <s v="Cancelled"/>
    <x v="9"/>
    <x v="1"/>
    <s v="Classic Cars"/>
    <s v="S24_3371"/>
    <x v="19"/>
    <x v="6"/>
    <s v="Small"/>
  </r>
  <r>
    <n v="10266"/>
    <n v="47"/>
    <n v="62.45"/>
    <n v="13"/>
    <x v="1847"/>
    <s v="Shipped"/>
    <x v="2"/>
    <x v="1"/>
    <s v="Classic Cars"/>
    <s v="S24_3371"/>
    <x v="57"/>
    <x v="12"/>
    <s v="Small"/>
  </r>
  <r>
    <n v="10276"/>
    <n v="20"/>
    <n v="61.23"/>
    <n v="2"/>
    <x v="1849"/>
    <s v="Shipped"/>
    <x v="3"/>
    <x v="1"/>
    <s v="Classic Cars"/>
    <s v="S24_3371"/>
    <x v="35"/>
    <x v="0"/>
    <s v="Small"/>
  </r>
  <r>
    <n v="10287"/>
    <n v="20"/>
    <n v="67.97"/>
    <n v="11"/>
    <x v="1850"/>
    <s v="Shipped"/>
    <x v="3"/>
    <x v="1"/>
    <s v="Classic Cars"/>
    <s v="S24_3371"/>
    <x v="56"/>
    <x v="17"/>
    <s v="Small"/>
  </r>
  <r>
    <n v="10300"/>
    <n v="31"/>
    <n v="58.78"/>
    <n v="4"/>
    <x v="1851"/>
    <s v="Shipped"/>
    <x v="4"/>
    <x v="0"/>
    <s v="Classic Cars"/>
    <s v="S24_3371"/>
    <x v="58"/>
    <x v="16"/>
    <s v="Small"/>
  </r>
  <r>
    <n v="10310"/>
    <n v="38"/>
    <n v="56.94"/>
    <n v="9"/>
    <x v="1852"/>
    <s v="Shipped"/>
    <x v="4"/>
    <x v="1"/>
    <s v="Classic Cars"/>
    <s v="S24_3371"/>
    <x v="55"/>
    <x v="16"/>
    <s v="Small"/>
  </r>
  <r>
    <n v="10320"/>
    <n v="26"/>
    <n v="61.23"/>
    <n v="2"/>
    <x v="1853"/>
    <s v="Shipped"/>
    <x v="5"/>
    <x v="1"/>
    <s v="Classic Cars"/>
    <s v="S24_3371"/>
    <x v="21"/>
    <x v="8"/>
    <s v="Small"/>
  </r>
  <r>
    <n v="10331"/>
    <n v="25"/>
    <n v="100"/>
    <n v="9"/>
    <x v="1854"/>
    <s v="Shipped"/>
    <x v="5"/>
    <x v="1"/>
    <s v="Classic Cars"/>
    <s v="S24_3371"/>
    <x v="24"/>
    <x v="0"/>
    <s v="Medium"/>
  </r>
  <r>
    <n v="10342"/>
    <n v="48"/>
    <n v="62.45"/>
    <n v="10"/>
    <x v="1855"/>
    <s v="Shipped"/>
    <x v="5"/>
    <x v="1"/>
    <s v="Classic Cars"/>
    <s v="S24_3371"/>
    <x v="8"/>
    <x v="3"/>
    <s v="Small"/>
  </r>
  <r>
    <n v="10355"/>
    <n v="44"/>
    <n v="62.45"/>
    <n v="6"/>
    <x v="1856"/>
    <s v="Shipped"/>
    <x v="6"/>
    <x v="1"/>
    <s v="Classic Cars"/>
    <s v="S24_3371"/>
    <x v="20"/>
    <x v="7"/>
    <s v="Small"/>
  </r>
  <r>
    <n v="10363"/>
    <n v="21"/>
    <n v="100"/>
    <n v="15"/>
    <x v="1857"/>
    <s v="Shipped"/>
    <x v="7"/>
    <x v="2"/>
    <s v="Classic Cars"/>
    <s v="S24_3371"/>
    <x v="59"/>
    <x v="4"/>
    <s v="Small"/>
  </r>
  <r>
    <n v="10378"/>
    <n v="46"/>
    <n v="41.54"/>
    <n v="6"/>
    <x v="1858"/>
    <s v="Shipped"/>
    <x v="0"/>
    <x v="2"/>
    <s v="Classic Cars"/>
    <s v="S24_3371"/>
    <x v="20"/>
    <x v="7"/>
    <s v="Small"/>
  </r>
  <r>
    <n v="10390"/>
    <n v="46"/>
    <n v="52.84"/>
    <n v="6"/>
    <x v="1859"/>
    <s v="Shipped"/>
    <x v="11"/>
    <x v="2"/>
    <s v="Classic Cars"/>
    <s v="S24_3371"/>
    <x v="33"/>
    <x v="0"/>
    <s v="Small"/>
  </r>
  <r>
    <n v="10419"/>
    <n v="55"/>
    <n v="52.66"/>
    <n v="12"/>
    <x v="1860"/>
    <s v="Shipped"/>
    <x v="1"/>
    <x v="2"/>
    <s v="Classic Cars"/>
    <s v="S24_3371"/>
    <x v="16"/>
    <x v="5"/>
    <s v="Small"/>
  </r>
  <r>
    <n v="10106"/>
    <n v="31"/>
    <n v="52.6"/>
    <n v="14"/>
    <x v="1861"/>
    <s v="Shipped"/>
    <x v="0"/>
    <x v="0"/>
    <s v="Vintage Cars"/>
    <s v="S24_3420"/>
    <x v="69"/>
    <x v="12"/>
    <s v="Small"/>
  </r>
  <r>
    <n v="10119"/>
    <n v="20"/>
    <n v="72.98"/>
    <n v="5"/>
    <x v="1862"/>
    <s v="Shipped"/>
    <x v="8"/>
    <x v="0"/>
    <s v="Vintage Cars"/>
    <s v="S24_3420"/>
    <x v="16"/>
    <x v="5"/>
    <s v="Small"/>
  </r>
  <r>
    <n v="10131"/>
    <n v="29"/>
    <n v="59.18"/>
    <n v="6"/>
    <x v="1863"/>
    <s v="Shipped"/>
    <x v="9"/>
    <x v="0"/>
    <s v="Vintage Cars"/>
    <s v="S24_3420"/>
    <x v="63"/>
    <x v="0"/>
    <s v="Small"/>
  </r>
  <r>
    <n v="10143"/>
    <n v="33"/>
    <n v="77.59"/>
    <n v="9"/>
    <x v="1864"/>
    <s v="Shipped"/>
    <x v="3"/>
    <x v="0"/>
    <s v="Vintage Cars"/>
    <s v="S24_3420"/>
    <x v="18"/>
    <x v="0"/>
    <s v="Small"/>
  </r>
  <r>
    <n v="10155"/>
    <n v="34"/>
    <n v="55.89"/>
    <n v="7"/>
    <x v="1865"/>
    <s v="Shipped"/>
    <x v="4"/>
    <x v="0"/>
    <s v="Vintage Cars"/>
    <s v="S24_3420"/>
    <x v="13"/>
    <x v="4"/>
    <s v="Small"/>
  </r>
  <r>
    <n v="10167"/>
    <n v="32"/>
    <n v="63.12"/>
    <n v="3"/>
    <x v="1866"/>
    <s v="Cancelled"/>
    <x v="4"/>
    <x v="0"/>
    <s v="Vintage Cars"/>
    <s v="S24_3420"/>
    <x v="31"/>
    <x v="8"/>
    <s v="Small"/>
  </r>
  <r>
    <n v="10178"/>
    <n v="27"/>
    <n v="73.64"/>
    <n v="6"/>
    <x v="1867"/>
    <s v="Shipped"/>
    <x v="5"/>
    <x v="0"/>
    <s v="Vintage Cars"/>
    <s v="S24_3420"/>
    <x v="42"/>
    <x v="1"/>
    <s v="Small"/>
  </r>
  <r>
    <n v="10186"/>
    <n v="21"/>
    <n v="69.040000000000006"/>
    <n v="3"/>
    <x v="1868"/>
    <s v="Shipped"/>
    <x v="5"/>
    <x v="0"/>
    <s v="Vintage Cars"/>
    <s v="S24_3420"/>
    <x v="41"/>
    <x v="6"/>
    <s v="Small"/>
  </r>
  <r>
    <n v="10198"/>
    <n v="27"/>
    <n v="71.67"/>
    <n v="6"/>
    <x v="1869"/>
    <s v="Shipped"/>
    <x v="5"/>
    <x v="0"/>
    <s v="Vintage Cars"/>
    <s v="S24_3420"/>
    <x v="53"/>
    <x v="15"/>
    <s v="Small"/>
  </r>
  <r>
    <n v="10209"/>
    <n v="36"/>
    <n v="77.59"/>
    <n v="2"/>
    <x v="1870"/>
    <s v="Shipped"/>
    <x v="7"/>
    <x v="1"/>
    <s v="Vintage Cars"/>
    <s v="S24_3420"/>
    <x v="44"/>
    <x v="0"/>
    <s v="Small"/>
  </r>
  <r>
    <n v="10222"/>
    <n v="43"/>
    <n v="70.349999999999994"/>
    <n v="6"/>
    <x v="1871"/>
    <s v="Shipped"/>
    <x v="0"/>
    <x v="1"/>
    <s v="Vintage Cars"/>
    <s v="S24_3420"/>
    <x v="45"/>
    <x v="0"/>
    <s v="Medium"/>
  </r>
  <r>
    <n v="10249"/>
    <n v="25"/>
    <n v="69.7"/>
    <n v="2"/>
    <x v="1872"/>
    <s v="Shipped"/>
    <x v="1"/>
    <x v="1"/>
    <s v="Vintage Cars"/>
    <s v="S24_3420"/>
    <x v="12"/>
    <x v="0"/>
    <s v="Small"/>
  </r>
  <r>
    <n v="10262"/>
    <n v="46"/>
    <n v="70.349999999999994"/>
    <n v="11"/>
    <x v="1873"/>
    <s v="Cancelled"/>
    <x v="9"/>
    <x v="1"/>
    <s v="Vintage Cars"/>
    <s v="S24_3420"/>
    <x v="20"/>
    <x v="7"/>
    <s v="Medium"/>
  </r>
  <r>
    <n v="10274"/>
    <n v="24"/>
    <n v="72.33"/>
    <n v="3"/>
    <x v="1874"/>
    <s v="Shipped"/>
    <x v="2"/>
    <x v="1"/>
    <s v="Vintage Cars"/>
    <s v="S24_3420"/>
    <x v="35"/>
    <x v="0"/>
    <s v="Small"/>
  </r>
  <r>
    <n v="10284"/>
    <n v="39"/>
    <n v="71.67"/>
    <n v="13"/>
    <x v="1875"/>
    <s v="Shipped"/>
    <x v="3"/>
    <x v="1"/>
    <s v="Vintage Cars"/>
    <s v="S24_3420"/>
    <x v="68"/>
    <x v="2"/>
    <s v="Small"/>
  </r>
  <r>
    <n v="10296"/>
    <n v="31"/>
    <n v="53.92"/>
    <n v="9"/>
    <x v="1876"/>
    <s v="Shipped"/>
    <x v="10"/>
    <x v="1"/>
    <s v="Vintage Cars"/>
    <s v="S24_3420"/>
    <x v="71"/>
    <x v="16"/>
    <s v="Small"/>
  </r>
  <r>
    <n v="10307"/>
    <n v="22"/>
    <n v="71.67"/>
    <n v="3"/>
    <x v="1877"/>
    <s v="Shipped"/>
    <x v="4"/>
    <x v="1"/>
    <s v="Vintage Cars"/>
    <s v="S24_3420"/>
    <x v="24"/>
    <x v="0"/>
    <s v="Small"/>
  </r>
  <r>
    <n v="10316"/>
    <n v="47"/>
    <n v="76.930000000000007"/>
    <n v="11"/>
    <x v="1878"/>
    <s v="Shipped"/>
    <x v="5"/>
    <x v="1"/>
    <s v="Vintage Cars"/>
    <s v="S24_3420"/>
    <x v="49"/>
    <x v="6"/>
    <s v="Medium"/>
  </r>
  <r>
    <n v="10328"/>
    <n v="20"/>
    <n v="72.98"/>
    <n v="2"/>
    <x v="1862"/>
    <s v="Shipped"/>
    <x v="5"/>
    <x v="1"/>
    <s v="Vintage Cars"/>
    <s v="S24_3420"/>
    <x v="69"/>
    <x v="12"/>
    <s v="Small"/>
  </r>
  <r>
    <n v="10339"/>
    <n v="29"/>
    <n v="99.69"/>
    <n v="14"/>
    <x v="1879"/>
    <s v="Shipped"/>
    <x v="5"/>
    <x v="1"/>
    <s v="Vintage Cars"/>
    <s v="S24_3420"/>
    <x v="29"/>
    <x v="11"/>
    <s v="Small"/>
  </r>
  <r>
    <n v="10351"/>
    <n v="38"/>
    <n v="68.38"/>
    <n v="4"/>
    <x v="1880"/>
    <s v="Shipped"/>
    <x v="6"/>
    <x v="1"/>
    <s v="Vintage Cars"/>
    <s v="S24_3420"/>
    <x v="41"/>
    <x v="6"/>
    <s v="Small"/>
  </r>
  <r>
    <n v="10361"/>
    <n v="34"/>
    <n v="100"/>
    <n v="6"/>
    <x v="1881"/>
    <s v="Shipped"/>
    <x v="6"/>
    <x v="1"/>
    <s v="Vintage Cars"/>
    <s v="S24_3420"/>
    <x v="17"/>
    <x v="3"/>
    <s v="Medium"/>
  </r>
  <r>
    <n v="10373"/>
    <n v="46"/>
    <n v="66"/>
    <n v="11"/>
    <x v="1882"/>
    <s v="Shipped"/>
    <x v="7"/>
    <x v="2"/>
    <s v="Vintage Cars"/>
    <s v="S24_3420"/>
    <x v="50"/>
    <x v="4"/>
    <s v="Medium"/>
  </r>
  <r>
    <n v="10386"/>
    <n v="35"/>
    <n v="63.76"/>
    <n v="9"/>
    <x v="1883"/>
    <s v="Resolved"/>
    <x v="11"/>
    <x v="2"/>
    <s v="Vintage Cars"/>
    <s v="S24_3420"/>
    <x v="20"/>
    <x v="7"/>
    <s v="Small"/>
  </r>
  <r>
    <n v="10398"/>
    <n v="34"/>
    <n v="71.67"/>
    <n v="13"/>
    <x v="1884"/>
    <s v="Shipped"/>
    <x v="11"/>
    <x v="2"/>
    <s v="Vintage Cars"/>
    <s v="S24_3420"/>
    <x v="1"/>
    <x v="1"/>
    <s v="Small"/>
  </r>
  <r>
    <n v="10400"/>
    <n v="38"/>
    <n v="57.2"/>
    <n v="3"/>
    <x v="1189"/>
    <s v="Shipped"/>
    <x v="8"/>
    <x v="2"/>
    <s v="Vintage Cars"/>
    <s v="S24_3420"/>
    <x v="51"/>
    <x v="0"/>
    <s v="Small"/>
  </r>
  <r>
    <n v="10415"/>
    <n v="18"/>
    <n v="69.7"/>
    <n v="2"/>
    <x v="1885"/>
    <s v="Disputed"/>
    <x v="1"/>
    <x v="2"/>
    <s v="Vintage Cars"/>
    <s v="S24_3420"/>
    <x v="70"/>
    <x v="3"/>
    <s v="Small"/>
  </r>
  <r>
    <n v="10110"/>
    <n v="37"/>
    <n v="100"/>
    <n v="14"/>
    <x v="1886"/>
    <s v="Shipped"/>
    <x v="11"/>
    <x v="0"/>
    <s v="Classic Cars"/>
    <s v="S24_3432"/>
    <x v="61"/>
    <x v="6"/>
    <s v="Medium"/>
  </r>
  <r>
    <n v="10124"/>
    <n v="43"/>
    <n v="100"/>
    <n v="13"/>
    <x v="1887"/>
    <s v="Shipped"/>
    <x v="1"/>
    <x v="0"/>
    <s v="Classic Cars"/>
    <s v="S24_3432"/>
    <x v="67"/>
    <x v="0"/>
    <s v="Medium"/>
  </r>
  <r>
    <n v="10148"/>
    <n v="27"/>
    <n v="100"/>
    <n v="7"/>
    <x v="1888"/>
    <s v="Shipped"/>
    <x v="10"/>
    <x v="0"/>
    <s v="Classic Cars"/>
    <s v="S24_3432"/>
    <x v="36"/>
    <x v="3"/>
    <s v="Medium"/>
  </r>
  <r>
    <n v="10161"/>
    <n v="30"/>
    <n v="100"/>
    <n v="6"/>
    <x v="1889"/>
    <s v="Shipped"/>
    <x v="4"/>
    <x v="0"/>
    <s v="Classic Cars"/>
    <s v="S24_3432"/>
    <x v="62"/>
    <x v="13"/>
    <s v="Medium"/>
  </r>
  <r>
    <n v="10172"/>
    <n v="22"/>
    <n v="98.51"/>
    <n v="4"/>
    <x v="1890"/>
    <s v="Shipped"/>
    <x v="5"/>
    <x v="0"/>
    <s v="Classic Cars"/>
    <s v="S24_3432"/>
    <x v="10"/>
    <x v="0"/>
    <s v="Small"/>
  </r>
  <r>
    <n v="10182"/>
    <n v="49"/>
    <n v="100"/>
    <n v="17"/>
    <x v="1891"/>
    <s v="Shipped"/>
    <x v="5"/>
    <x v="0"/>
    <s v="Classic Cars"/>
    <s v="S24_3432"/>
    <x v="33"/>
    <x v="0"/>
    <s v="Medium"/>
  </r>
  <r>
    <n v="10192"/>
    <n v="46"/>
    <n v="100"/>
    <n v="5"/>
    <x v="1892"/>
    <s v="Shipped"/>
    <x v="5"/>
    <x v="0"/>
    <s v="Classic Cars"/>
    <s v="S24_3432"/>
    <x v="34"/>
    <x v="0"/>
    <s v="Medium"/>
  </r>
  <r>
    <n v="10204"/>
    <n v="48"/>
    <n v="91.02"/>
    <n v="11"/>
    <x v="1893"/>
    <s v="Shipped"/>
    <x v="6"/>
    <x v="0"/>
    <s v="Classic Cars"/>
    <s v="S24_3432"/>
    <x v="0"/>
    <x v="0"/>
    <s v="Medium"/>
  </r>
  <r>
    <n v="10212"/>
    <n v="46"/>
    <n v="87.81"/>
    <n v="4"/>
    <x v="1894"/>
    <s v="Shipped"/>
    <x v="7"/>
    <x v="1"/>
    <s v="Classic Cars"/>
    <s v="S24_3432"/>
    <x v="20"/>
    <x v="7"/>
    <s v="Medium"/>
  </r>
  <r>
    <n v="10226"/>
    <n v="48"/>
    <n v="92.09"/>
    <n v="2"/>
    <x v="1895"/>
    <s v="Shipped"/>
    <x v="0"/>
    <x v="1"/>
    <s v="Classic Cars"/>
    <s v="S24_3432"/>
    <x v="45"/>
    <x v="0"/>
    <s v="Medium"/>
  </r>
  <r>
    <n v="10241"/>
    <n v="27"/>
    <n v="86.73"/>
    <n v="9"/>
    <x v="1896"/>
    <s v="Shipped"/>
    <x v="8"/>
    <x v="1"/>
    <s v="Classic Cars"/>
    <s v="S24_3432"/>
    <x v="66"/>
    <x v="1"/>
    <s v="Small"/>
  </r>
  <r>
    <n v="10267"/>
    <n v="43"/>
    <n v="100"/>
    <n v="6"/>
    <x v="1897"/>
    <s v="Shipped"/>
    <x v="2"/>
    <x v="1"/>
    <s v="Classic Cars"/>
    <s v="S24_3432"/>
    <x v="0"/>
    <x v="0"/>
    <s v="Medium"/>
  </r>
  <r>
    <n v="10279"/>
    <n v="48"/>
    <n v="100"/>
    <n v="6"/>
    <x v="1898"/>
    <s v="Shipped"/>
    <x v="3"/>
    <x v="1"/>
    <s v="Classic Cars"/>
    <s v="S24_3432"/>
    <x v="20"/>
    <x v="7"/>
    <s v="Medium"/>
  </r>
  <r>
    <n v="10288"/>
    <n v="41"/>
    <n v="100"/>
    <n v="12"/>
    <x v="1899"/>
    <s v="Shipped"/>
    <x v="10"/>
    <x v="1"/>
    <s v="Classic Cars"/>
    <s v="S24_3432"/>
    <x v="22"/>
    <x v="9"/>
    <s v="Medium"/>
  </r>
  <r>
    <n v="10301"/>
    <n v="22"/>
    <n v="96.37"/>
    <n v="2"/>
    <x v="1900"/>
    <s v="Shipped"/>
    <x v="4"/>
    <x v="0"/>
    <s v="Classic Cars"/>
    <s v="S24_3432"/>
    <x v="68"/>
    <x v="2"/>
    <s v="Small"/>
  </r>
  <r>
    <n v="10311"/>
    <n v="46"/>
    <n v="92.09"/>
    <n v="7"/>
    <x v="1901"/>
    <s v="Shipped"/>
    <x v="4"/>
    <x v="1"/>
    <s v="Classic Cars"/>
    <s v="S24_3432"/>
    <x v="20"/>
    <x v="7"/>
    <s v="Medium"/>
  </r>
  <r>
    <n v="10321"/>
    <n v="21"/>
    <n v="89.95"/>
    <n v="4"/>
    <x v="1902"/>
    <s v="Shipped"/>
    <x v="5"/>
    <x v="1"/>
    <s v="Classic Cars"/>
    <s v="S24_3432"/>
    <x v="18"/>
    <x v="0"/>
    <s v="Small"/>
  </r>
  <r>
    <n v="10332"/>
    <n v="31"/>
    <n v="37.18"/>
    <n v="13"/>
    <x v="1903"/>
    <s v="Shipped"/>
    <x v="5"/>
    <x v="1"/>
    <s v="Classic Cars"/>
    <s v="S24_3432"/>
    <x v="61"/>
    <x v="6"/>
    <s v="Small"/>
  </r>
  <r>
    <n v="10346"/>
    <n v="26"/>
    <n v="95.88"/>
    <n v="6"/>
    <x v="1904"/>
    <s v="Shipped"/>
    <x v="5"/>
    <x v="1"/>
    <s v="Classic Cars"/>
    <s v="S24_3432"/>
    <x v="67"/>
    <x v="0"/>
    <s v="Small"/>
  </r>
  <r>
    <n v="10368"/>
    <n v="20"/>
    <n v="99.58"/>
    <n v="4"/>
    <x v="1905"/>
    <s v="Shipped"/>
    <x v="7"/>
    <x v="2"/>
    <s v="Classic Cars"/>
    <s v="S24_3432"/>
    <x v="33"/>
    <x v="0"/>
    <s v="Small"/>
  </r>
  <r>
    <n v="10380"/>
    <n v="34"/>
    <n v="100"/>
    <n v="11"/>
    <x v="1906"/>
    <s v="Shipped"/>
    <x v="0"/>
    <x v="2"/>
    <s v="Classic Cars"/>
    <s v="S24_3432"/>
    <x v="20"/>
    <x v="7"/>
    <s v="Medium"/>
  </r>
  <r>
    <n v="10407"/>
    <n v="43"/>
    <n v="86.73"/>
    <n v="9"/>
    <x v="1907"/>
    <s v="On Hold"/>
    <x v="8"/>
    <x v="2"/>
    <s v="Classic Cars"/>
    <s v="S24_3432"/>
    <x v="51"/>
    <x v="0"/>
    <s v="Medium"/>
  </r>
  <r>
    <n v="10420"/>
    <n v="26"/>
    <n v="100"/>
    <n v="12"/>
    <x v="1908"/>
    <s v="In Process"/>
    <x v="1"/>
    <x v="2"/>
    <s v="Classic Cars"/>
    <s v="S24_3432"/>
    <x v="17"/>
    <x v="3"/>
    <s v="Small"/>
  </r>
  <r>
    <n v="10105"/>
    <n v="50"/>
    <n v="79.67"/>
    <n v="1"/>
    <x v="1909"/>
    <s v="Shipped"/>
    <x v="0"/>
    <x v="0"/>
    <s v="Vintage Cars"/>
    <s v="S24_3816"/>
    <x v="40"/>
    <x v="13"/>
    <s v="Medium"/>
  </r>
  <r>
    <n v="10119"/>
    <n v="35"/>
    <n v="90.57"/>
    <n v="10"/>
    <x v="1910"/>
    <s v="Shipped"/>
    <x v="8"/>
    <x v="0"/>
    <s v="Vintage Cars"/>
    <s v="S24_3816"/>
    <x v="16"/>
    <x v="5"/>
    <s v="Medium"/>
  </r>
  <r>
    <n v="10129"/>
    <n v="50"/>
    <n v="77.989999999999995"/>
    <n v="1"/>
    <x v="1911"/>
    <s v="Shipped"/>
    <x v="9"/>
    <x v="0"/>
    <s v="Vintage Cars"/>
    <s v="S24_3816"/>
    <x v="41"/>
    <x v="6"/>
    <s v="Medium"/>
  </r>
  <r>
    <n v="10143"/>
    <n v="23"/>
    <n v="80.510000000000005"/>
    <n v="14"/>
    <x v="1912"/>
    <s v="Shipped"/>
    <x v="3"/>
    <x v="0"/>
    <s v="Vintage Cars"/>
    <s v="S24_3816"/>
    <x v="18"/>
    <x v="0"/>
    <s v="Small"/>
  </r>
  <r>
    <n v="10155"/>
    <n v="37"/>
    <n v="67.930000000000007"/>
    <n v="12"/>
    <x v="1913"/>
    <s v="Shipped"/>
    <x v="4"/>
    <x v="0"/>
    <s v="Vintage Cars"/>
    <s v="S24_3816"/>
    <x v="13"/>
    <x v="4"/>
    <s v="Small"/>
  </r>
  <r>
    <n v="10167"/>
    <n v="29"/>
    <n v="83.86"/>
    <n v="8"/>
    <x v="1914"/>
    <s v="Cancelled"/>
    <x v="4"/>
    <x v="0"/>
    <s v="Vintage Cars"/>
    <s v="S24_3816"/>
    <x v="31"/>
    <x v="8"/>
    <s v="Small"/>
  </r>
  <r>
    <n v="10178"/>
    <n v="21"/>
    <n v="72.12"/>
    <n v="11"/>
    <x v="1915"/>
    <s v="Shipped"/>
    <x v="5"/>
    <x v="0"/>
    <s v="Vintage Cars"/>
    <s v="S24_3816"/>
    <x v="42"/>
    <x v="1"/>
    <s v="Small"/>
  </r>
  <r>
    <n v="10186"/>
    <n v="36"/>
    <n v="85.54"/>
    <n v="8"/>
    <x v="1916"/>
    <s v="Shipped"/>
    <x v="5"/>
    <x v="0"/>
    <s v="Vintage Cars"/>
    <s v="S24_3816"/>
    <x v="41"/>
    <x v="6"/>
    <s v="Medium"/>
  </r>
  <r>
    <n v="10197"/>
    <n v="22"/>
    <n v="86.38"/>
    <n v="5"/>
    <x v="1917"/>
    <s v="Shipped"/>
    <x v="5"/>
    <x v="0"/>
    <s v="Vintage Cars"/>
    <s v="S24_3816"/>
    <x v="43"/>
    <x v="7"/>
    <s v="Small"/>
  </r>
  <r>
    <n v="10209"/>
    <n v="22"/>
    <n v="89.73"/>
    <n v="7"/>
    <x v="1918"/>
    <s v="Shipped"/>
    <x v="7"/>
    <x v="1"/>
    <s v="Vintage Cars"/>
    <s v="S24_3816"/>
    <x v="44"/>
    <x v="0"/>
    <s v="Small"/>
  </r>
  <r>
    <n v="10222"/>
    <n v="46"/>
    <n v="80.510000000000005"/>
    <n v="11"/>
    <x v="1919"/>
    <s v="Shipped"/>
    <x v="0"/>
    <x v="1"/>
    <s v="Vintage Cars"/>
    <s v="S24_3816"/>
    <x v="45"/>
    <x v="0"/>
    <s v="Medium"/>
  </r>
  <r>
    <n v="10248"/>
    <n v="23"/>
    <n v="76.31"/>
    <n v="2"/>
    <x v="1920"/>
    <s v="Cancelled"/>
    <x v="1"/>
    <x v="1"/>
    <s v="Vintage Cars"/>
    <s v="S24_3816"/>
    <x v="0"/>
    <x v="0"/>
    <s v="Small"/>
  </r>
  <r>
    <n v="10262"/>
    <n v="49"/>
    <n v="87.21"/>
    <n v="16"/>
    <x v="1921"/>
    <s v="Cancelled"/>
    <x v="9"/>
    <x v="1"/>
    <s v="Vintage Cars"/>
    <s v="S24_3816"/>
    <x v="20"/>
    <x v="7"/>
    <s v="Medium"/>
  </r>
  <r>
    <n v="10273"/>
    <n v="48"/>
    <n v="83.02"/>
    <n v="3"/>
    <x v="1922"/>
    <s v="Shipped"/>
    <x v="2"/>
    <x v="1"/>
    <s v="Vintage Cars"/>
    <s v="S24_3816"/>
    <x v="46"/>
    <x v="14"/>
    <s v="Medium"/>
  </r>
  <r>
    <n v="10283"/>
    <n v="33"/>
    <n v="72.959999999999994"/>
    <n v="5"/>
    <x v="1923"/>
    <s v="Shipped"/>
    <x v="3"/>
    <x v="1"/>
    <s v="Vintage Cars"/>
    <s v="S24_3816"/>
    <x v="47"/>
    <x v="10"/>
    <s v="Small"/>
  </r>
  <r>
    <n v="10296"/>
    <n v="22"/>
    <n v="77.150000000000006"/>
    <n v="14"/>
    <x v="1924"/>
    <s v="Shipped"/>
    <x v="10"/>
    <x v="1"/>
    <s v="Vintage Cars"/>
    <s v="S24_3816"/>
    <x v="71"/>
    <x v="16"/>
    <s v="Small"/>
  </r>
  <r>
    <n v="10307"/>
    <n v="22"/>
    <n v="91.41"/>
    <n v="8"/>
    <x v="1925"/>
    <s v="Shipped"/>
    <x v="4"/>
    <x v="1"/>
    <s v="Vintage Cars"/>
    <s v="S24_3816"/>
    <x v="24"/>
    <x v="0"/>
    <s v="Small"/>
  </r>
  <r>
    <n v="10316"/>
    <n v="25"/>
    <n v="92.25"/>
    <n v="16"/>
    <x v="1926"/>
    <s v="Shipped"/>
    <x v="5"/>
    <x v="1"/>
    <s v="Vintage Cars"/>
    <s v="S24_3816"/>
    <x v="49"/>
    <x v="6"/>
    <s v="Small"/>
  </r>
  <r>
    <n v="10326"/>
    <n v="20"/>
    <n v="92.25"/>
    <n v="2"/>
    <x v="1927"/>
    <s v="Shipped"/>
    <x v="5"/>
    <x v="1"/>
    <s v="Vintage Cars"/>
    <s v="S24_3816"/>
    <x v="21"/>
    <x v="8"/>
    <s v="Small"/>
  </r>
  <r>
    <n v="10339"/>
    <n v="42"/>
    <n v="59.36"/>
    <n v="16"/>
    <x v="1928"/>
    <s v="Shipped"/>
    <x v="5"/>
    <x v="1"/>
    <s v="Vintage Cars"/>
    <s v="S24_3816"/>
    <x v="29"/>
    <x v="11"/>
    <s v="Small"/>
  </r>
  <r>
    <n v="10350"/>
    <n v="25"/>
    <n v="60.34"/>
    <n v="10"/>
    <x v="1929"/>
    <s v="Shipped"/>
    <x v="6"/>
    <x v="1"/>
    <s v="Vintage Cars"/>
    <s v="S24_3816"/>
    <x v="20"/>
    <x v="7"/>
    <s v="Small"/>
  </r>
  <r>
    <n v="10373"/>
    <n v="23"/>
    <n v="100"/>
    <n v="10"/>
    <x v="1930"/>
    <s v="Shipped"/>
    <x v="7"/>
    <x v="2"/>
    <s v="Vintage Cars"/>
    <s v="S24_3816"/>
    <x v="50"/>
    <x v="4"/>
    <s v="Small"/>
  </r>
  <r>
    <n v="10385"/>
    <n v="37"/>
    <n v="85.54"/>
    <n v="2"/>
    <x v="1931"/>
    <s v="Shipped"/>
    <x v="0"/>
    <x v="2"/>
    <s v="Vintage Cars"/>
    <s v="S24_3816"/>
    <x v="33"/>
    <x v="0"/>
    <s v="Medium"/>
  </r>
  <r>
    <n v="10396"/>
    <n v="37"/>
    <n v="90.57"/>
    <n v="8"/>
    <x v="1932"/>
    <s v="Shipped"/>
    <x v="11"/>
    <x v="2"/>
    <s v="Vintage Cars"/>
    <s v="S24_3816"/>
    <x v="33"/>
    <x v="0"/>
    <s v="Medium"/>
  </r>
  <r>
    <n v="10400"/>
    <n v="42"/>
    <n v="72.959999999999994"/>
    <n v="8"/>
    <x v="1933"/>
    <s v="Shipped"/>
    <x v="8"/>
    <x v="2"/>
    <s v="Vintage Cars"/>
    <s v="S24_3816"/>
    <x v="51"/>
    <x v="0"/>
    <s v="Medium"/>
  </r>
  <r>
    <n v="10414"/>
    <n v="51"/>
    <n v="76.31"/>
    <n v="2"/>
    <x v="1934"/>
    <s v="On Hold"/>
    <x v="1"/>
    <x v="2"/>
    <s v="Vintage Cars"/>
    <s v="S24_3816"/>
    <x v="48"/>
    <x v="0"/>
    <s v="Medium"/>
  </r>
  <r>
    <n v="10108"/>
    <n v="40"/>
    <n v="100"/>
    <n v="1"/>
    <x v="1935"/>
    <s v="Shipped"/>
    <x v="11"/>
    <x v="0"/>
    <s v="Classic Cars"/>
    <s v="S24_3856"/>
    <x v="53"/>
    <x v="15"/>
    <s v="Medium"/>
  </r>
  <r>
    <n v="10122"/>
    <n v="43"/>
    <n v="100"/>
    <n v="5"/>
    <x v="1936"/>
    <s v="Shipped"/>
    <x v="1"/>
    <x v="0"/>
    <s v="Classic Cars"/>
    <s v="S24_3856"/>
    <x v="54"/>
    <x v="1"/>
    <s v="Medium"/>
  </r>
  <r>
    <n v="10135"/>
    <n v="47"/>
    <n v="100"/>
    <n v="2"/>
    <x v="1937"/>
    <s v="Shipped"/>
    <x v="2"/>
    <x v="0"/>
    <s v="Classic Cars"/>
    <s v="S24_3856"/>
    <x v="33"/>
    <x v="0"/>
    <s v="Medium"/>
  </r>
  <r>
    <n v="10147"/>
    <n v="23"/>
    <n v="100"/>
    <n v="2"/>
    <x v="1938"/>
    <s v="Shipped"/>
    <x v="10"/>
    <x v="0"/>
    <s v="Classic Cars"/>
    <s v="S24_3856"/>
    <x v="35"/>
    <x v="0"/>
    <s v="Small"/>
  </r>
  <r>
    <n v="10160"/>
    <n v="35"/>
    <n v="100"/>
    <n v="3"/>
    <x v="1939"/>
    <s v="Shipped"/>
    <x v="4"/>
    <x v="0"/>
    <s v="Classic Cars"/>
    <s v="S24_3856"/>
    <x v="44"/>
    <x v="0"/>
    <s v="Medium"/>
  </r>
  <r>
    <n v="10170"/>
    <n v="34"/>
    <n v="100"/>
    <n v="1"/>
    <x v="1940"/>
    <s v="Shipped"/>
    <x v="5"/>
    <x v="0"/>
    <s v="Classic Cars"/>
    <s v="S24_3856"/>
    <x v="52"/>
    <x v="5"/>
    <s v="Medium"/>
  </r>
  <r>
    <n v="10181"/>
    <n v="25"/>
    <n v="100"/>
    <n v="9"/>
    <x v="1941"/>
    <s v="Shipped"/>
    <x v="5"/>
    <x v="0"/>
    <s v="Classic Cars"/>
    <s v="S24_3856"/>
    <x v="7"/>
    <x v="2"/>
    <s v="Medium"/>
  </r>
  <r>
    <n v="10192"/>
    <n v="45"/>
    <n v="100"/>
    <n v="14"/>
    <x v="1942"/>
    <s v="Shipped"/>
    <x v="5"/>
    <x v="0"/>
    <s v="Classic Cars"/>
    <s v="S24_3856"/>
    <x v="34"/>
    <x v="0"/>
    <s v="Medium"/>
  </r>
  <r>
    <n v="10203"/>
    <n v="47"/>
    <n v="100"/>
    <n v="3"/>
    <x v="1943"/>
    <s v="Shipped"/>
    <x v="6"/>
    <x v="0"/>
    <s v="Classic Cars"/>
    <s v="S24_3856"/>
    <x v="20"/>
    <x v="7"/>
    <s v="Medium"/>
  </r>
  <r>
    <n v="10212"/>
    <n v="49"/>
    <n v="100"/>
    <n v="13"/>
    <x v="1944"/>
    <s v="Shipped"/>
    <x v="7"/>
    <x v="1"/>
    <s v="Classic Cars"/>
    <s v="S24_3856"/>
    <x v="20"/>
    <x v="7"/>
    <s v="Medium"/>
  </r>
  <r>
    <n v="10225"/>
    <n v="40"/>
    <n v="100"/>
    <n v="4"/>
    <x v="1945"/>
    <s v="Shipped"/>
    <x v="0"/>
    <x v="1"/>
    <s v="Classic Cars"/>
    <s v="S24_3856"/>
    <x v="56"/>
    <x v="17"/>
    <s v="Medium"/>
  </r>
  <r>
    <n v="10239"/>
    <n v="29"/>
    <n v="100"/>
    <n v="3"/>
    <x v="1946"/>
    <s v="Shipped"/>
    <x v="8"/>
    <x v="1"/>
    <s v="Classic Cars"/>
    <s v="S24_3856"/>
    <x v="50"/>
    <x v="4"/>
    <s v="Medium"/>
  </r>
  <r>
    <n v="10253"/>
    <n v="39"/>
    <n v="100"/>
    <n v="8"/>
    <x v="1947"/>
    <s v="Cancelled"/>
    <x v="9"/>
    <x v="1"/>
    <s v="Classic Cars"/>
    <s v="S24_3856"/>
    <x v="19"/>
    <x v="6"/>
    <s v="Medium"/>
  </r>
  <r>
    <n v="10266"/>
    <n v="24"/>
    <n v="100"/>
    <n v="9"/>
    <x v="1948"/>
    <s v="Shipped"/>
    <x v="2"/>
    <x v="1"/>
    <s v="Classic Cars"/>
    <s v="S24_3856"/>
    <x v="57"/>
    <x v="12"/>
    <s v="Small"/>
  </r>
  <r>
    <n v="10278"/>
    <n v="25"/>
    <n v="100"/>
    <n v="9"/>
    <x v="1949"/>
    <s v="Shipped"/>
    <x v="3"/>
    <x v="1"/>
    <s v="Classic Cars"/>
    <s v="S24_3856"/>
    <x v="67"/>
    <x v="0"/>
    <s v="Medium"/>
  </r>
  <r>
    <n v="10287"/>
    <n v="36"/>
    <n v="100"/>
    <n v="7"/>
    <x v="1950"/>
    <s v="Shipped"/>
    <x v="3"/>
    <x v="1"/>
    <s v="Classic Cars"/>
    <s v="S24_3856"/>
    <x v="56"/>
    <x v="17"/>
    <s v="Medium"/>
  </r>
  <r>
    <n v="10301"/>
    <n v="50"/>
    <n v="100"/>
    <n v="11"/>
    <x v="1951"/>
    <s v="Shipped"/>
    <x v="4"/>
    <x v="0"/>
    <s v="Classic Cars"/>
    <s v="S24_3856"/>
    <x v="68"/>
    <x v="2"/>
    <s v="Large"/>
  </r>
  <r>
    <n v="10310"/>
    <n v="45"/>
    <n v="100"/>
    <n v="5"/>
    <x v="1952"/>
    <s v="Shipped"/>
    <x v="4"/>
    <x v="1"/>
    <s v="Classic Cars"/>
    <s v="S24_3856"/>
    <x v="55"/>
    <x v="16"/>
    <s v="Medium"/>
  </r>
  <r>
    <n v="10321"/>
    <n v="26"/>
    <n v="100"/>
    <n v="13"/>
    <x v="1953"/>
    <s v="Shipped"/>
    <x v="5"/>
    <x v="1"/>
    <s v="Classic Cars"/>
    <s v="S24_3856"/>
    <x v="18"/>
    <x v="0"/>
    <s v="Medium"/>
  </r>
  <r>
    <n v="10331"/>
    <n v="21"/>
    <n v="100"/>
    <n v="1"/>
    <x v="1954"/>
    <s v="Shipped"/>
    <x v="5"/>
    <x v="1"/>
    <s v="Classic Cars"/>
    <s v="S24_3856"/>
    <x v="24"/>
    <x v="0"/>
    <s v="Medium"/>
  </r>
  <r>
    <n v="10342"/>
    <n v="42"/>
    <n v="100"/>
    <n v="6"/>
    <x v="1955"/>
    <s v="Shipped"/>
    <x v="5"/>
    <x v="1"/>
    <s v="Classic Cars"/>
    <s v="S24_3856"/>
    <x v="8"/>
    <x v="3"/>
    <s v="Medium"/>
  </r>
  <r>
    <n v="10355"/>
    <n v="32"/>
    <n v="100"/>
    <n v="8"/>
    <x v="1956"/>
    <s v="Shipped"/>
    <x v="6"/>
    <x v="1"/>
    <s v="Classic Cars"/>
    <s v="S24_3856"/>
    <x v="20"/>
    <x v="7"/>
    <s v="Medium"/>
  </r>
  <r>
    <n v="10363"/>
    <n v="31"/>
    <n v="94.58"/>
    <n v="1"/>
    <x v="1957"/>
    <s v="Shipped"/>
    <x v="7"/>
    <x v="2"/>
    <s v="Classic Cars"/>
    <s v="S24_3856"/>
    <x v="59"/>
    <x v="4"/>
    <s v="Small"/>
  </r>
  <r>
    <n v="10378"/>
    <n v="33"/>
    <n v="53.27"/>
    <n v="3"/>
    <x v="1958"/>
    <s v="Shipped"/>
    <x v="0"/>
    <x v="2"/>
    <s v="Classic Cars"/>
    <s v="S24_3856"/>
    <x v="20"/>
    <x v="7"/>
    <s v="Small"/>
  </r>
  <r>
    <n v="10390"/>
    <n v="45"/>
    <n v="100"/>
    <n v="8"/>
    <x v="1959"/>
    <s v="Shipped"/>
    <x v="11"/>
    <x v="2"/>
    <s v="Classic Cars"/>
    <s v="S24_3856"/>
    <x v="33"/>
    <x v="0"/>
    <s v="Medium"/>
  </r>
  <r>
    <n v="10405"/>
    <n v="76"/>
    <n v="100"/>
    <n v="3"/>
    <x v="1960"/>
    <s v="Shipped"/>
    <x v="8"/>
    <x v="2"/>
    <s v="Classic Cars"/>
    <s v="S24_3856"/>
    <x v="66"/>
    <x v="1"/>
    <s v="Large"/>
  </r>
  <r>
    <n v="10419"/>
    <n v="70"/>
    <n v="100"/>
    <n v="8"/>
    <x v="1961"/>
    <s v="Shipped"/>
    <x v="1"/>
    <x v="2"/>
    <s v="Classic Cars"/>
    <s v="S24_3856"/>
    <x v="16"/>
    <x v="5"/>
    <s v="Large"/>
  </r>
  <r>
    <n v="10106"/>
    <n v="50"/>
    <n v="64.83"/>
    <n v="11"/>
    <x v="1962"/>
    <s v="Shipped"/>
    <x v="0"/>
    <x v="0"/>
    <s v="Planes"/>
    <s v="S24_3949"/>
    <x v="69"/>
    <x v="12"/>
    <s v="Medium"/>
  </r>
  <r>
    <n v="10119"/>
    <n v="28"/>
    <n v="70.290000000000006"/>
    <n v="2"/>
    <x v="1963"/>
    <s v="Shipped"/>
    <x v="8"/>
    <x v="0"/>
    <s v="Planes"/>
    <s v="S24_3949"/>
    <x v="16"/>
    <x v="5"/>
    <s v="Small"/>
  </r>
  <r>
    <n v="10131"/>
    <n v="50"/>
    <n v="81.89"/>
    <n v="3"/>
    <x v="1964"/>
    <s v="Shipped"/>
    <x v="9"/>
    <x v="0"/>
    <s v="Planes"/>
    <s v="S24_3949"/>
    <x v="63"/>
    <x v="0"/>
    <s v="Medium"/>
  </r>
  <r>
    <n v="10143"/>
    <n v="28"/>
    <n v="66.19"/>
    <n v="6"/>
    <x v="1965"/>
    <s v="Shipped"/>
    <x v="3"/>
    <x v="0"/>
    <s v="Planes"/>
    <s v="S24_3949"/>
    <x v="18"/>
    <x v="0"/>
    <s v="Small"/>
  </r>
  <r>
    <n v="10155"/>
    <n v="44"/>
    <n v="77.11"/>
    <n v="4"/>
    <x v="1966"/>
    <s v="Shipped"/>
    <x v="4"/>
    <x v="0"/>
    <s v="Planes"/>
    <s v="S24_3949"/>
    <x v="13"/>
    <x v="4"/>
    <s v="Medium"/>
  </r>
  <r>
    <n v="10168"/>
    <n v="27"/>
    <n v="73.02"/>
    <n v="18"/>
    <x v="1967"/>
    <s v="Shipped"/>
    <x v="4"/>
    <x v="0"/>
    <s v="Planes"/>
    <s v="S24_3949"/>
    <x v="5"/>
    <x v="0"/>
    <s v="Small"/>
  </r>
  <r>
    <n v="10178"/>
    <n v="30"/>
    <n v="72.33"/>
    <n v="3"/>
    <x v="1968"/>
    <s v="Shipped"/>
    <x v="5"/>
    <x v="0"/>
    <s v="Planes"/>
    <s v="S24_3949"/>
    <x v="42"/>
    <x v="1"/>
    <s v="Small"/>
  </r>
  <r>
    <n v="10198"/>
    <n v="43"/>
    <n v="66.19"/>
    <n v="3"/>
    <x v="1969"/>
    <s v="Shipped"/>
    <x v="5"/>
    <x v="0"/>
    <s v="Planes"/>
    <s v="S24_3949"/>
    <x v="53"/>
    <x v="15"/>
    <s v="Small"/>
  </r>
  <r>
    <n v="10210"/>
    <n v="29"/>
    <n v="69.599999999999994"/>
    <n v="16"/>
    <x v="1970"/>
    <s v="Shipped"/>
    <x v="7"/>
    <x v="1"/>
    <s v="Planes"/>
    <s v="S24_3949"/>
    <x v="38"/>
    <x v="11"/>
    <s v="Small"/>
  </r>
  <r>
    <n v="10222"/>
    <n v="48"/>
    <n v="56.64"/>
    <n v="3"/>
    <x v="1971"/>
    <s v="Shipped"/>
    <x v="0"/>
    <x v="1"/>
    <s v="Planes"/>
    <s v="S24_3949"/>
    <x v="45"/>
    <x v="0"/>
    <s v="Small"/>
  </r>
  <r>
    <n v="10235"/>
    <n v="33"/>
    <n v="60.05"/>
    <n v="12"/>
    <x v="1972"/>
    <s v="Shipped"/>
    <x v="8"/>
    <x v="1"/>
    <s v="Planes"/>
    <s v="S24_3949"/>
    <x v="47"/>
    <x v="10"/>
    <s v="Small"/>
  </r>
  <r>
    <n v="10250"/>
    <n v="40"/>
    <n v="75.06"/>
    <n v="13"/>
    <x v="1973"/>
    <s v="Shipped"/>
    <x v="1"/>
    <x v="1"/>
    <s v="Planes"/>
    <s v="S24_3949"/>
    <x v="51"/>
    <x v="0"/>
    <s v="Medium"/>
  </r>
  <r>
    <n v="10262"/>
    <n v="48"/>
    <n v="61.42"/>
    <n v="8"/>
    <x v="1974"/>
    <s v="Cancelled"/>
    <x v="9"/>
    <x v="1"/>
    <s v="Planes"/>
    <s v="S24_3949"/>
    <x v="20"/>
    <x v="7"/>
    <s v="Small"/>
  </r>
  <r>
    <n v="10275"/>
    <n v="41"/>
    <n v="81.89"/>
    <n v="18"/>
    <x v="1975"/>
    <s v="Shipped"/>
    <x v="2"/>
    <x v="1"/>
    <s v="Planes"/>
    <s v="S24_3949"/>
    <x v="11"/>
    <x v="1"/>
    <s v="Medium"/>
  </r>
  <r>
    <n v="10284"/>
    <n v="21"/>
    <n v="55.96"/>
    <n v="10"/>
    <x v="1976"/>
    <s v="Shipped"/>
    <x v="3"/>
    <x v="1"/>
    <s v="Planes"/>
    <s v="S24_3949"/>
    <x v="68"/>
    <x v="2"/>
    <s v="Small"/>
  </r>
  <r>
    <n v="10296"/>
    <n v="32"/>
    <n v="71.650000000000006"/>
    <n v="6"/>
    <x v="1977"/>
    <s v="Shipped"/>
    <x v="10"/>
    <x v="1"/>
    <s v="Planes"/>
    <s v="S24_3949"/>
    <x v="71"/>
    <x v="16"/>
    <s v="Small"/>
  </r>
  <r>
    <n v="10308"/>
    <n v="43"/>
    <n v="76.430000000000007"/>
    <n v="16"/>
    <x v="1978"/>
    <s v="Shipped"/>
    <x v="4"/>
    <x v="1"/>
    <s v="Planes"/>
    <s v="S24_3949"/>
    <x v="39"/>
    <x v="0"/>
    <s v="Medium"/>
  </r>
  <r>
    <n v="10316"/>
    <n v="30"/>
    <n v="77.790000000000006"/>
    <n v="8"/>
    <x v="1979"/>
    <s v="Shipped"/>
    <x v="5"/>
    <x v="1"/>
    <s v="Planes"/>
    <s v="S24_3949"/>
    <x v="49"/>
    <x v="6"/>
    <s v="Small"/>
  </r>
  <r>
    <n v="10328"/>
    <n v="35"/>
    <n v="76.430000000000007"/>
    <n v="3"/>
    <x v="1980"/>
    <s v="Shipped"/>
    <x v="5"/>
    <x v="1"/>
    <s v="Planes"/>
    <s v="S24_3949"/>
    <x v="69"/>
    <x v="12"/>
    <s v="Small"/>
  </r>
  <r>
    <n v="10339"/>
    <n v="45"/>
    <n v="96.92"/>
    <n v="11"/>
    <x v="1981"/>
    <s v="Shipped"/>
    <x v="5"/>
    <x v="1"/>
    <s v="Planes"/>
    <s v="S24_3949"/>
    <x v="29"/>
    <x v="11"/>
    <s v="Medium"/>
  </r>
  <r>
    <n v="10351"/>
    <n v="34"/>
    <n v="59.37"/>
    <n v="3"/>
    <x v="1982"/>
    <s v="Shipped"/>
    <x v="6"/>
    <x v="1"/>
    <s v="Planes"/>
    <s v="S24_3949"/>
    <x v="41"/>
    <x v="6"/>
    <s v="Small"/>
  </r>
  <r>
    <n v="10361"/>
    <n v="26"/>
    <n v="100"/>
    <n v="7"/>
    <x v="1983"/>
    <s v="Shipped"/>
    <x v="6"/>
    <x v="1"/>
    <s v="Planes"/>
    <s v="S24_3949"/>
    <x v="17"/>
    <x v="3"/>
    <s v="Medium"/>
  </r>
  <r>
    <n v="10373"/>
    <n v="39"/>
    <n v="73"/>
    <n v="13"/>
    <x v="1984"/>
    <s v="Shipped"/>
    <x v="7"/>
    <x v="2"/>
    <s v="Planes"/>
    <s v="S24_3949"/>
    <x v="50"/>
    <x v="4"/>
    <s v="Small"/>
  </r>
  <r>
    <n v="10386"/>
    <n v="41"/>
    <n v="73.319999999999993"/>
    <n v="12"/>
    <x v="1985"/>
    <s v="Resolved"/>
    <x v="11"/>
    <x v="2"/>
    <s v="Planes"/>
    <s v="S24_3949"/>
    <x v="20"/>
    <x v="7"/>
    <s v="Medium"/>
  </r>
  <r>
    <n v="10398"/>
    <n v="41"/>
    <n v="68.239999999999995"/>
    <n v="2"/>
    <x v="1986"/>
    <s v="Shipped"/>
    <x v="11"/>
    <x v="2"/>
    <s v="Planes"/>
    <s v="S24_3949"/>
    <x v="1"/>
    <x v="1"/>
    <s v="Small"/>
  </r>
  <r>
    <n v="10401"/>
    <n v="64"/>
    <n v="60.05"/>
    <n v="12"/>
    <x v="1987"/>
    <s v="On Hold"/>
    <x v="8"/>
    <x v="2"/>
    <s v="Planes"/>
    <s v="S24_3949"/>
    <x v="9"/>
    <x v="0"/>
    <s v="Medium"/>
  </r>
  <r>
    <n v="10416"/>
    <n v="18"/>
    <n v="75.06"/>
    <n v="13"/>
    <x v="1988"/>
    <s v="Shipped"/>
    <x v="1"/>
    <x v="2"/>
    <s v="Planes"/>
    <s v="S24_3949"/>
    <x v="57"/>
    <x v="12"/>
    <s v="Small"/>
  </r>
  <r>
    <n v="10100"/>
    <n v="49"/>
    <n v="34.47"/>
    <n v="1"/>
    <x v="1989"/>
    <s v="Shipped"/>
    <x v="7"/>
    <x v="0"/>
    <s v="Vintage Cars"/>
    <s v="S24_3969"/>
    <x v="34"/>
    <x v="0"/>
    <s v="Small"/>
  </r>
  <r>
    <n v="10110"/>
    <n v="48"/>
    <n v="34.47"/>
    <n v="5"/>
    <x v="1990"/>
    <s v="Shipped"/>
    <x v="11"/>
    <x v="0"/>
    <s v="Vintage Cars"/>
    <s v="S24_3969"/>
    <x v="61"/>
    <x v="6"/>
    <s v="Small"/>
  </r>
  <r>
    <n v="10124"/>
    <n v="46"/>
    <n v="33.229999999999997"/>
    <n v="4"/>
    <x v="1991"/>
    <s v="Shipped"/>
    <x v="1"/>
    <x v="0"/>
    <s v="Vintage Cars"/>
    <s v="S24_3969"/>
    <x v="67"/>
    <x v="0"/>
    <s v="Small"/>
  </r>
  <r>
    <n v="10149"/>
    <n v="26"/>
    <n v="38.979999999999997"/>
    <n v="9"/>
    <x v="1992"/>
    <s v="Shipped"/>
    <x v="10"/>
    <x v="0"/>
    <s v="Vintage Cars"/>
    <s v="S24_3969"/>
    <x v="65"/>
    <x v="0"/>
    <s v="Small"/>
  </r>
  <r>
    <n v="10162"/>
    <n v="37"/>
    <n v="38.979999999999997"/>
    <n v="7"/>
    <x v="1993"/>
    <s v="Shipped"/>
    <x v="4"/>
    <x v="0"/>
    <s v="Vintage Cars"/>
    <s v="S24_3969"/>
    <x v="4"/>
    <x v="0"/>
    <s v="Small"/>
  </r>
  <r>
    <n v="10173"/>
    <n v="35"/>
    <n v="33.229999999999997"/>
    <n v="11"/>
    <x v="1994"/>
    <s v="Shipped"/>
    <x v="5"/>
    <x v="0"/>
    <s v="Vintage Cars"/>
    <s v="S24_3969"/>
    <x v="69"/>
    <x v="12"/>
    <s v="Small"/>
  </r>
  <r>
    <n v="10182"/>
    <n v="23"/>
    <n v="42.26"/>
    <n v="8"/>
    <x v="1995"/>
    <s v="Shipped"/>
    <x v="5"/>
    <x v="0"/>
    <s v="Vintage Cars"/>
    <s v="S24_3969"/>
    <x v="33"/>
    <x v="0"/>
    <s v="Small"/>
  </r>
  <r>
    <n v="10193"/>
    <n v="22"/>
    <n v="41.03"/>
    <n v="12"/>
    <x v="1996"/>
    <s v="Shipped"/>
    <x v="5"/>
    <x v="0"/>
    <s v="Vintage Cars"/>
    <s v="S24_3969"/>
    <x v="70"/>
    <x v="3"/>
    <s v="Small"/>
  </r>
  <r>
    <n v="10204"/>
    <n v="39"/>
    <n v="33.229999999999997"/>
    <n v="2"/>
    <x v="1997"/>
    <s v="Shipped"/>
    <x v="6"/>
    <x v="0"/>
    <s v="Vintage Cars"/>
    <s v="S24_3969"/>
    <x v="0"/>
    <x v="0"/>
    <s v="Small"/>
  </r>
  <r>
    <n v="10214"/>
    <n v="44"/>
    <n v="34.880000000000003"/>
    <n v="5"/>
    <x v="1998"/>
    <s v="Shipped"/>
    <x v="7"/>
    <x v="1"/>
    <s v="Vintage Cars"/>
    <s v="S24_3969"/>
    <x v="20"/>
    <x v="7"/>
    <s v="Small"/>
  </r>
  <r>
    <n v="10227"/>
    <n v="27"/>
    <n v="43.9"/>
    <n v="8"/>
    <x v="1999"/>
    <s v="Shipped"/>
    <x v="11"/>
    <x v="1"/>
    <s v="Vintage Cars"/>
    <s v="S24_3969"/>
    <x v="25"/>
    <x v="1"/>
    <s v="Small"/>
  </r>
  <r>
    <n v="10242"/>
    <n v="46"/>
    <n v="36.93"/>
    <n v="1"/>
    <x v="2000"/>
    <s v="Shipped"/>
    <x v="8"/>
    <x v="1"/>
    <s v="Vintage Cars"/>
    <s v="S24_3969"/>
    <x v="0"/>
    <x v="0"/>
    <s v="Small"/>
  </r>
  <r>
    <n v="10280"/>
    <n v="33"/>
    <n v="41.85"/>
    <n v="14"/>
    <x v="2001"/>
    <s v="Shipped"/>
    <x v="3"/>
    <x v="1"/>
    <s v="Vintage Cars"/>
    <s v="S24_3969"/>
    <x v="30"/>
    <x v="12"/>
    <s v="Small"/>
  </r>
  <r>
    <n v="10288"/>
    <n v="33"/>
    <n v="40.619999999999997"/>
    <n v="3"/>
    <x v="2002"/>
    <s v="Shipped"/>
    <x v="10"/>
    <x v="1"/>
    <s v="Vintage Cars"/>
    <s v="S24_3969"/>
    <x v="22"/>
    <x v="9"/>
    <s v="Small"/>
  </r>
  <r>
    <n v="10303"/>
    <n v="24"/>
    <n v="40.21"/>
    <n v="1"/>
    <x v="2003"/>
    <s v="Shipped"/>
    <x v="4"/>
    <x v="1"/>
    <s v="Vintage Cars"/>
    <s v="S24_3969"/>
    <x v="64"/>
    <x v="7"/>
    <s v="Small"/>
  </r>
  <r>
    <n v="10312"/>
    <n v="31"/>
    <n v="35.29"/>
    <n v="15"/>
    <x v="2004"/>
    <s v="Shipped"/>
    <x v="4"/>
    <x v="1"/>
    <s v="Vintage Cars"/>
    <s v="S24_3969"/>
    <x v="33"/>
    <x v="0"/>
    <s v="Small"/>
  </r>
  <r>
    <n v="10332"/>
    <n v="41"/>
    <n v="77.239999999999995"/>
    <n v="14"/>
    <x v="2005"/>
    <s v="Shipped"/>
    <x v="5"/>
    <x v="1"/>
    <s v="Vintage Cars"/>
    <s v="S24_3969"/>
    <x v="61"/>
    <x v="6"/>
    <s v="Medium"/>
  </r>
  <r>
    <n v="10346"/>
    <n v="22"/>
    <n v="97.44"/>
    <n v="4"/>
    <x v="2006"/>
    <s v="Shipped"/>
    <x v="5"/>
    <x v="1"/>
    <s v="Vintage Cars"/>
    <s v="S24_3969"/>
    <x v="67"/>
    <x v="0"/>
    <s v="Small"/>
  </r>
  <r>
    <n v="10368"/>
    <n v="46"/>
    <n v="37.340000000000003"/>
    <n v="3"/>
    <x v="2007"/>
    <s v="Shipped"/>
    <x v="7"/>
    <x v="2"/>
    <s v="Vintage Cars"/>
    <s v="S24_3969"/>
    <x v="33"/>
    <x v="0"/>
    <s v="Small"/>
  </r>
  <r>
    <n v="10380"/>
    <n v="43"/>
    <n v="95.03"/>
    <n v="12"/>
    <x v="2008"/>
    <s v="Shipped"/>
    <x v="0"/>
    <x v="2"/>
    <s v="Vintage Cars"/>
    <s v="S24_3969"/>
    <x v="20"/>
    <x v="7"/>
    <s v="Medium"/>
  </r>
  <r>
    <n v="10408"/>
    <n v="15"/>
    <n v="36.93"/>
    <n v="1"/>
    <x v="2009"/>
    <s v="Shipped"/>
    <x v="8"/>
    <x v="2"/>
    <s v="Vintage Cars"/>
    <s v="S24_3969"/>
    <x v="29"/>
    <x v="11"/>
    <s v="Small"/>
  </r>
  <r>
    <n v="10420"/>
    <n v="15"/>
    <n v="43.49"/>
    <n v="3"/>
    <x v="2010"/>
    <s v="In Process"/>
    <x v="1"/>
    <x v="2"/>
    <s v="Vintage Cars"/>
    <s v="S24_3969"/>
    <x v="17"/>
    <x v="3"/>
    <s v="Small"/>
  </r>
  <r>
    <n v="10104"/>
    <n v="26"/>
    <n v="100"/>
    <n v="5"/>
    <x v="2011"/>
    <s v="Shipped"/>
    <x v="7"/>
    <x v="0"/>
    <s v="Classic Cars"/>
    <s v="S24_4048"/>
    <x v="20"/>
    <x v="7"/>
    <s v="Small"/>
  </r>
  <r>
    <n v="10115"/>
    <n v="44"/>
    <n v="100"/>
    <n v="1"/>
    <x v="2012"/>
    <s v="Shipped"/>
    <x v="8"/>
    <x v="0"/>
    <s v="Classic Cars"/>
    <s v="S24_4048"/>
    <x v="0"/>
    <x v="0"/>
    <s v="Medium"/>
  </r>
  <r>
    <n v="10127"/>
    <n v="20"/>
    <n v="96.99"/>
    <n v="7"/>
    <x v="2013"/>
    <s v="Shipped"/>
    <x v="9"/>
    <x v="0"/>
    <s v="Classic Cars"/>
    <s v="S24_4048"/>
    <x v="0"/>
    <x v="0"/>
    <s v="Small"/>
  </r>
  <r>
    <n v="10141"/>
    <n v="40"/>
    <n v="94.62"/>
    <n v="1"/>
    <x v="2014"/>
    <s v="Shipped"/>
    <x v="3"/>
    <x v="0"/>
    <s v="Classic Cars"/>
    <s v="S24_4048"/>
    <x v="59"/>
    <x v="4"/>
    <s v="Medium"/>
  </r>
  <r>
    <n v="10152"/>
    <n v="23"/>
    <n v="100"/>
    <n v="3"/>
    <x v="2015"/>
    <s v="Shipped"/>
    <x v="10"/>
    <x v="0"/>
    <s v="Classic Cars"/>
    <s v="S24_4048"/>
    <x v="23"/>
    <x v="3"/>
    <s v="Small"/>
  </r>
  <r>
    <n v="10165"/>
    <n v="24"/>
    <n v="99.36"/>
    <n v="8"/>
    <x v="2016"/>
    <s v="Shipped"/>
    <x v="4"/>
    <x v="0"/>
    <s v="Classic Cars"/>
    <s v="S24_4048"/>
    <x v="22"/>
    <x v="9"/>
    <s v="Small"/>
  </r>
  <r>
    <n v="10176"/>
    <n v="29"/>
    <n v="100"/>
    <n v="7"/>
    <x v="2017"/>
    <s v="Shipped"/>
    <x v="5"/>
    <x v="0"/>
    <s v="Classic Cars"/>
    <s v="S24_4048"/>
    <x v="57"/>
    <x v="12"/>
    <s v="Small"/>
  </r>
  <r>
    <n v="10184"/>
    <n v="49"/>
    <n v="100"/>
    <n v="2"/>
    <x v="2018"/>
    <s v="Shipped"/>
    <x v="5"/>
    <x v="0"/>
    <s v="Classic Cars"/>
    <s v="S24_4048"/>
    <x v="64"/>
    <x v="7"/>
    <s v="Medium"/>
  </r>
  <r>
    <n v="10195"/>
    <n v="34"/>
    <n v="100"/>
    <n v="2"/>
    <x v="2019"/>
    <s v="Shipped"/>
    <x v="5"/>
    <x v="0"/>
    <s v="Classic Cars"/>
    <s v="S24_4048"/>
    <x v="39"/>
    <x v="0"/>
    <s v="Medium"/>
  </r>
  <r>
    <n v="10207"/>
    <n v="28"/>
    <n v="100"/>
    <n v="3"/>
    <x v="2020"/>
    <s v="Shipped"/>
    <x v="6"/>
    <x v="0"/>
    <s v="Classic Cars"/>
    <s v="S24_4048"/>
    <x v="48"/>
    <x v="0"/>
    <s v="Small"/>
  </r>
  <r>
    <n v="10220"/>
    <n v="37"/>
    <n v="100"/>
    <n v="7"/>
    <x v="2021"/>
    <s v="Shipped"/>
    <x v="0"/>
    <x v="1"/>
    <s v="Classic Cars"/>
    <s v="S24_4048"/>
    <x v="60"/>
    <x v="18"/>
    <s v="Medium"/>
  </r>
  <r>
    <n v="10230"/>
    <n v="45"/>
    <n v="100"/>
    <n v="5"/>
    <x v="2022"/>
    <s v="Shipped"/>
    <x v="11"/>
    <x v="1"/>
    <s v="Classic Cars"/>
    <s v="S24_4048"/>
    <x v="58"/>
    <x v="16"/>
    <s v="Medium"/>
  </r>
  <r>
    <n v="10246"/>
    <n v="46"/>
    <n v="100"/>
    <n v="1"/>
    <x v="2023"/>
    <s v="Shipped"/>
    <x v="1"/>
    <x v="1"/>
    <s v="Classic Cars"/>
    <s v="S24_4048"/>
    <x v="20"/>
    <x v="7"/>
    <s v="Medium"/>
  </r>
  <r>
    <n v="10271"/>
    <n v="22"/>
    <n v="100"/>
    <n v="1"/>
    <x v="2024"/>
    <s v="Shipped"/>
    <x v="2"/>
    <x v="1"/>
    <s v="Classic Cars"/>
    <s v="S24_4048"/>
    <x v="33"/>
    <x v="0"/>
    <s v="Medium"/>
  </r>
  <r>
    <n v="10282"/>
    <n v="39"/>
    <n v="100"/>
    <n v="10"/>
    <x v="2025"/>
    <s v="Shipped"/>
    <x v="3"/>
    <x v="1"/>
    <s v="Classic Cars"/>
    <s v="S24_4048"/>
    <x v="33"/>
    <x v="0"/>
    <s v="Medium"/>
  </r>
  <r>
    <n v="10292"/>
    <n v="27"/>
    <n v="100"/>
    <n v="4"/>
    <x v="2026"/>
    <s v="Shipped"/>
    <x v="10"/>
    <x v="1"/>
    <s v="Classic Cars"/>
    <s v="S24_4048"/>
    <x v="0"/>
    <x v="0"/>
    <s v="Medium"/>
  </r>
  <r>
    <n v="10305"/>
    <n v="36"/>
    <n v="100"/>
    <n v="1"/>
    <x v="2027"/>
    <s v="Shipped"/>
    <x v="4"/>
    <x v="1"/>
    <s v="Classic Cars"/>
    <s v="S24_4048"/>
    <x v="12"/>
    <x v="0"/>
    <s v="Medium"/>
  </r>
  <r>
    <n v="10314"/>
    <n v="38"/>
    <n v="100"/>
    <n v="10"/>
    <x v="2028"/>
    <s v="Shipped"/>
    <x v="4"/>
    <x v="1"/>
    <s v="Classic Cars"/>
    <s v="S24_4048"/>
    <x v="62"/>
    <x v="13"/>
    <s v="Medium"/>
  </r>
  <r>
    <n v="10325"/>
    <n v="44"/>
    <n v="100"/>
    <n v="5"/>
    <x v="2029"/>
    <s v="Shipped"/>
    <x v="5"/>
    <x v="1"/>
    <s v="Classic Cars"/>
    <s v="S24_4048"/>
    <x v="14"/>
    <x v="2"/>
    <s v="Medium"/>
  </r>
  <r>
    <n v="10336"/>
    <n v="31"/>
    <n v="100"/>
    <n v="5"/>
    <x v="2030"/>
    <s v="Shipped"/>
    <x v="5"/>
    <x v="1"/>
    <s v="Classic Cars"/>
    <s v="S24_4048"/>
    <x v="2"/>
    <x v="1"/>
    <s v="Medium"/>
  </r>
  <r>
    <n v="10349"/>
    <n v="23"/>
    <n v="100"/>
    <n v="2"/>
    <x v="2031"/>
    <s v="Shipped"/>
    <x v="6"/>
    <x v="1"/>
    <s v="Classic Cars"/>
    <s v="S24_4048"/>
    <x v="0"/>
    <x v="0"/>
    <s v="Medium"/>
  </r>
  <r>
    <n v="10359"/>
    <n v="22"/>
    <n v="100"/>
    <n v="7"/>
    <x v="2032"/>
    <s v="Shipped"/>
    <x v="6"/>
    <x v="1"/>
    <s v="Classic Cars"/>
    <s v="S24_4048"/>
    <x v="1"/>
    <x v="1"/>
    <s v="Small"/>
  </r>
  <r>
    <n v="10371"/>
    <n v="28"/>
    <n v="50.32"/>
    <n v="9"/>
    <x v="2033"/>
    <s v="Shipped"/>
    <x v="7"/>
    <x v="2"/>
    <s v="Classic Cars"/>
    <s v="S24_4048"/>
    <x v="33"/>
    <x v="0"/>
    <s v="Small"/>
  </r>
  <r>
    <n v="10383"/>
    <n v="21"/>
    <n v="93.91"/>
    <n v="4"/>
    <x v="2034"/>
    <s v="Shipped"/>
    <x v="0"/>
    <x v="2"/>
    <s v="Classic Cars"/>
    <s v="S24_4048"/>
    <x v="20"/>
    <x v="7"/>
    <s v="Small"/>
  </r>
  <r>
    <n v="10394"/>
    <n v="37"/>
    <n v="100"/>
    <n v="7"/>
    <x v="2035"/>
    <s v="Shipped"/>
    <x v="11"/>
    <x v="2"/>
    <s v="Classic Cars"/>
    <s v="S24_4048"/>
    <x v="20"/>
    <x v="7"/>
    <s v="Medium"/>
  </r>
  <r>
    <n v="10412"/>
    <n v="31"/>
    <n v="100"/>
    <n v="1"/>
    <x v="2036"/>
    <s v="Shipped"/>
    <x v="1"/>
    <x v="2"/>
    <s v="Classic Cars"/>
    <s v="S24_4048"/>
    <x v="20"/>
    <x v="7"/>
    <s v="Medium"/>
  </r>
  <r>
    <n v="10103"/>
    <n v="25"/>
    <n v="100"/>
    <n v="15"/>
    <x v="2037"/>
    <s v="Shipped"/>
    <x v="7"/>
    <x v="0"/>
    <s v="Vintage Cars"/>
    <s v="S24_4258"/>
    <x v="14"/>
    <x v="2"/>
    <s v="Small"/>
  </r>
  <r>
    <n v="10111"/>
    <n v="26"/>
    <n v="86.68"/>
    <n v="3"/>
    <x v="2038"/>
    <s v="Shipped"/>
    <x v="11"/>
    <x v="0"/>
    <s v="Vintage Cars"/>
    <s v="S24_4258"/>
    <x v="4"/>
    <x v="0"/>
    <s v="Small"/>
  </r>
  <r>
    <n v="10126"/>
    <n v="34"/>
    <n v="100"/>
    <n v="15"/>
    <x v="2039"/>
    <s v="Shipped"/>
    <x v="1"/>
    <x v="0"/>
    <s v="Vintage Cars"/>
    <s v="S24_4258"/>
    <x v="20"/>
    <x v="7"/>
    <s v="Medium"/>
  </r>
  <r>
    <n v="10139"/>
    <n v="29"/>
    <n v="100"/>
    <n v="4"/>
    <x v="2040"/>
    <s v="Shipped"/>
    <x v="2"/>
    <x v="0"/>
    <s v="Vintage Cars"/>
    <s v="S24_4258"/>
    <x v="17"/>
    <x v="3"/>
    <s v="Medium"/>
  </r>
  <r>
    <n v="10149"/>
    <n v="20"/>
    <n v="90.57"/>
    <n v="1"/>
    <x v="2041"/>
    <s v="Shipped"/>
    <x v="10"/>
    <x v="0"/>
    <s v="Vintage Cars"/>
    <s v="S24_4258"/>
    <x v="65"/>
    <x v="0"/>
    <s v="Small"/>
  </r>
  <r>
    <n v="10163"/>
    <n v="42"/>
    <n v="91.55"/>
    <n v="5"/>
    <x v="2042"/>
    <s v="Shipped"/>
    <x v="4"/>
    <x v="0"/>
    <s v="Vintage Cars"/>
    <s v="S24_4258"/>
    <x v="0"/>
    <x v="0"/>
    <s v="Medium"/>
  </r>
  <r>
    <n v="10173"/>
    <n v="22"/>
    <n v="100"/>
    <n v="3"/>
    <x v="2043"/>
    <s v="Shipped"/>
    <x v="5"/>
    <x v="0"/>
    <s v="Vintage Cars"/>
    <s v="S24_4258"/>
    <x v="69"/>
    <x v="12"/>
    <s v="Small"/>
  </r>
  <r>
    <n v="10183"/>
    <n v="47"/>
    <n v="100"/>
    <n v="12"/>
    <x v="2044"/>
    <s v="Shipped"/>
    <x v="5"/>
    <x v="0"/>
    <s v="Vintage Cars"/>
    <s v="S24_4258"/>
    <x v="24"/>
    <x v="0"/>
    <s v="Medium"/>
  </r>
  <r>
    <n v="10193"/>
    <n v="20"/>
    <n v="100"/>
    <n v="4"/>
    <x v="2045"/>
    <s v="Shipped"/>
    <x v="5"/>
    <x v="0"/>
    <s v="Vintage Cars"/>
    <s v="S24_4258"/>
    <x v="70"/>
    <x v="3"/>
    <s v="Small"/>
  </r>
  <r>
    <n v="10206"/>
    <n v="33"/>
    <n v="97.39"/>
    <n v="10"/>
    <x v="2046"/>
    <s v="Shipped"/>
    <x v="6"/>
    <x v="0"/>
    <s v="Vintage Cars"/>
    <s v="S24_4258"/>
    <x v="26"/>
    <x v="10"/>
    <s v="Medium"/>
  </r>
  <r>
    <n v="10215"/>
    <n v="39"/>
    <n v="90.57"/>
    <n v="7"/>
    <x v="2047"/>
    <s v="Shipped"/>
    <x v="7"/>
    <x v="1"/>
    <s v="Vintage Cars"/>
    <s v="S24_4258"/>
    <x v="27"/>
    <x v="0"/>
    <s v="Medium"/>
  </r>
  <r>
    <n v="10228"/>
    <n v="33"/>
    <n v="100"/>
    <n v="6"/>
    <x v="2048"/>
    <s v="Shipped"/>
    <x v="11"/>
    <x v="1"/>
    <s v="Vintage Cars"/>
    <s v="S24_4258"/>
    <x v="12"/>
    <x v="0"/>
    <s v="Medium"/>
  </r>
  <r>
    <n v="10244"/>
    <n v="40"/>
    <n v="86.68"/>
    <n v="4"/>
    <x v="2049"/>
    <s v="Shipped"/>
    <x v="8"/>
    <x v="1"/>
    <s v="Vintage Cars"/>
    <s v="S24_4258"/>
    <x v="20"/>
    <x v="7"/>
    <s v="Medium"/>
  </r>
  <r>
    <n v="10257"/>
    <n v="46"/>
    <n v="78.89"/>
    <n v="4"/>
    <x v="2050"/>
    <s v="Shipped"/>
    <x v="9"/>
    <x v="1"/>
    <s v="Vintage Cars"/>
    <s v="S24_4258"/>
    <x v="51"/>
    <x v="0"/>
    <s v="Medium"/>
  </r>
  <r>
    <n v="10269"/>
    <n v="48"/>
    <n v="97.39"/>
    <n v="2"/>
    <x v="2051"/>
    <s v="Shipped"/>
    <x v="2"/>
    <x v="1"/>
    <s v="Vintage Cars"/>
    <s v="S24_4258"/>
    <x v="16"/>
    <x v="5"/>
    <s v="Medium"/>
  </r>
  <r>
    <n v="10280"/>
    <n v="21"/>
    <n v="78.89"/>
    <n v="6"/>
    <x v="2052"/>
    <s v="Shipped"/>
    <x v="3"/>
    <x v="1"/>
    <s v="Vintage Cars"/>
    <s v="S24_4258"/>
    <x v="30"/>
    <x v="12"/>
    <s v="Small"/>
  </r>
  <r>
    <n v="10290"/>
    <n v="45"/>
    <n v="100"/>
    <n v="1"/>
    <x v="2053"/>
    <s v="Shipped"/>
    <x v="10"/>
    <x v="1"/>
    <s v="Vintage Cars"/>
    <s v="S24_4258"/>
    <x v="35"/>
    <x v="0"/>
    <s v="Medium"/>
  </r>
  <r>
    <n v="10304"/>
    <n v="33"/>
    <n v="100"/>
    <n v="10"/>
    <x v="2054"/>
    <s v="Shipped"/>
    <x v="4"/>
    <x v="1"/>
    <s v="Vintage Cars"/>
    <s v="S24_4258"/>
    <x v="32"/>
    <x v="1"/>
    <s v="Medium"/>
  </r>
  <r>
    <n v="10312"/>
    <n v="44"/>
    <n v="100"/>
    <n v="7"/>
    <x v="2055"/>
    <s v="Shipped"/>
    <x v="4"/>
    <x v="1"/>
    <s v="Vintage Cars"/>
    <s v="S24_4258"/>
    <x v="33"/>
    <x v="0"/>
    <s v="Medium"/>
  </r>
  <r>
    <n v="10324"/>
    <n v="33"/>
    <n v="100"/>
    <n v="3"/>
    <x v="2056"/>
    <s v="Shipped"/>
    <x v="5"/>
    <x v="1"/>
    <s v="Vintage Cars"/>
    <s v="S24_4258"/>
    <x v="0"/>
    <x v="0"/>
    <s v="Medium"/>
  </r>
  <r>
    <n v="10333"/>
    <n v="39"/>
    <n v="100"/>
    <n v="1"/>
    <x v="2057"/>
    <s v="Shipped"/>
    <x v="5"/>
    <x v="1"/>
    <s v="Vintage Cars"/>
    <s v="S24_4258"/>
    <x v="4"/>
    <x v="0"/>
    <s v="Medium"/>
  </r>
  <r>
    <n v="10348"/>
    <n v="39"/>
    <n v="50.31"/>
    <n v="2"/>
    <x v="2058"/>
    <s v="Shipped"/>
    <x v="5"/>
    <x v="1"/>
    <s v="Vintage Cars"/>
    <s v="S24_4258"/>
    <x v="20"/>
    <x v="7"/>
    <s v="Small"/>
  </r>
  <r>
    <n v="10358"/>
    <n v="41"/>
    <n v="100"/>
    <n v="6"/>
    <x v="2059"/>
    <s v="Shipped"/>
    <x v="6"/>
    <x v="1"/>
    <s v="Vintage Cars"/>
    <s v="S24_4258"/>
    <x v="20"/>
    <x v="7"/>
    <s v="Medium"/>
  </r>
  <r>
    <n v="10369"/>
    <n v="40"/>
    <n v="86.92"/>
    <n v="3"/>
    <x v="2060"/>
    <s v="Shipped"/>
    <x v="7"/>
    <x v="2"/>
    <s v="Vintage Cars"/>
    <s v="S24_4258"/>
    <x v="35"/>
    <x v="0"/>
    <s v="Medium"/>
  </r>
  <r>
    <n v="10382"/>
    <n v="33"/>
    <n v="100"/>
    <n v="4"/>
    <x v="2061"/>
    <s v="Shipped"/>
    <x v="0"/>
    <x v="2"/>
    <s v="Vintage Cars"/>
    <s v="S24_4258"/>
    <x v="33"/>
    <x v="0"/>
    <s v="Medium"/>
  </r>
  <r>
    <n v="10423"/>
    <n v="28"/>
    <n v="78.89"/>
    <n v="4"/>
    <x v="2062"/>
    <s v="In Process"/>
    <x v="1"/>
    <x v="2"/>
    <s v="Vintage Cars"/>
    <s v="S24_4258"/>
    <x v="46"/>
    <x v="14"/>
    <s v="Small"/>
  </r>
  <r>
    <n v="10106"/>
    <n v="26"/>
    <n v="63.76"/>
    <n v="3"/>
    <x v="2063"/>
    <s v="Shipped"/>
    <x v="0"/>
    <x v="0"/>
    <s v="Planes"/>
    <s v="S24_4278"/>
    <x v="69"/>
    <x v="12"/>
    <s v="Small"/>
  </r>
  <r>
    <n v="10120"/>
    <n v="29"/>
    <n v="85.49"/>
    <n v="9"/>
    <x v="2064"/>
    <s v="Shipped"/>
    <x v="8"/>
    <x v="0"/>
    <s v="Planes"/>
    <s v="S24_4278"/>
    <x v="8"/>
    <x v="3"/>
    <s v="Small"/>
  </r>
  <r>
    <n v="10133"/>
    <n v="46"/>
    <n v="77.52"/>
    <n v="4"/>
    <x v="2065"/>
    <s v="Shipped"/>
    <x v="9"/>
    <x v="0"/>
    <s v="Planes"/>
    <s v="S24_4278"/>
    <x v="20"/>
    <x v="7"/>
    <s v="Medium"/>
  </r>
  <r>
    <n v="10145"/>
    <n v="33"/>
    <n v="84.77"/>
    <n v="15"/>
    <x v="2066"/>
    <s v="Shipped"/>
    <x v="3"/>
    <x v="0"/>
    <s v="Planes"/>
    <s v="S24_4278"/>
    <x v="3"/>
    <x v="0"/>
    <s v="Small"/>
  </r>
  <r>
    <n v="10168"/>
    <n v="48"/>
    <n v="78.25"/>
    <n v="10"/>
    <x v="2067"/>
    <s v="Shipped"/>
    <x v="4"/>
    <x v="0"/>
    <s v="Planes"/>
    <s v="S24_4278"/>
    <x v="5"/>
    <x v="0"/>
    <s v="Medium"/>
  </r>
  <r>
    <n v="10210"/>
    <n v="40"/>
    <n v="71"/>
    <n v="8"/>
    <x v="2068"/>
    <s v="Shipped"/>
    <x v="7"/>
    <x v="1"/>
    <s v="Planes"/>
    <s v="S24_4278"/>
    <x v="38"/>
    <x v="11"/>
    <s v="Small"/>
  </r>
  <r>
    <n v="10223"/>
    <n v="23"/>
    <n v="74.62"/>
    <n v="10"/>
    <x v="2069"/>
    <s v="Shipped"/>
    <x v="0"/>
    <x v="1"/>
    <s v="Planes"/>
    <s v="S24_4278"/>
    <x v="8"/>
    <x v="3"/>
    <s v="Small"/>
  </r>
  <r>
    <n v="10235"/>
    <n v="40"/>
    <n v="81.14"/>
    <n v="4"/>
    <x v="2070"/>
    <s v="Shipped"/>
    <x v="8"/>
    <x v="1"/>
    <s v="Planes"/>
    <s v="S24_4278"/>
    <x v="47"/>
    <x v="10"/>
    <s v="Medium"/>
  </r>
  <r>
    <n v="10250"/>
    <n v="37"/>
    <n v="74.62"/>
    <n v="5"/>
    <x v="2071"/>
    <s v="Shipped"/>
    <x v="1"/>
    <x v="1"/>
    <s v="Planes"/>
    <s v="S24_4278"/>
    <x v="51"/>
    <x v="0"/>
    <s v="Small"/>
  </r>
  <r>
    <n v="10263"/>
    <n v="24"/>
    <n v="75.349999999999994"/>
    <n v="11"/>
    <x v="2072"/>
    <s v="Shipped"/>
    <x v="9"/>
    <x v="1"/>
    <s v="Planes"/>
    <s v="S24_4278"/>
    <x v="10"/>
    <x v="0"/>
    <s v="Small"/>
  </r>
  <r>
    <n v="10275"/>
    <n v="27"/>
    <n v="62.31"/>
    <n v="10"/>
    <x v="2073"/>
    <s v="Shipped"/>
    <x v="2"/>
    <x v="1"/>
    <s v="Planes"/>
    <s v="S24_4278"/>
    <x v="11"/>
    <x v="1"/>
    <s v="Small"/>
  </r>
  <r>
    <n v="10284"/>
    <n v="21"/>
    <n v="71"/>
    <n v="2"/>
    <x v="2074"/>
    <s v="Shipped"/>
    <x v="3"/>
    <x v="1"/>
    <s v="Planes"/>
    <s v="S24_4278"/>
    <x v="68"/>
    <x v="2"/>
    <s v="Small"/>
  </r>
  <r>
    <n v="10297"/>
    <n v="23"/>
    <n v="72.45"/>
    <n v="5"/>
    <x v="2075"/>
    <s v="Shipped"/>
    <x v="10"/>
    <x v="1"/>
    <s v="Planes"/>
    <s v="S24_4278"/>
    <x v="60"/>
    <x v="18"/>
    <s v="Small"/>
  </r>
  <r>
    <n v="10308"/>
    <n v="44"/>
    <n v="83.32"/>
    <n v="8"/>
    <x v="2076"/>
    <s v="Shipped"/>
    <x v="4"/>
    <x v="1"/>
    <s v="Planes"/>
    <s v="S24_4278"/>
    <x v="39"/>
    <x v="0"/>
    <s v="Medium"/>
  </r>
  <r>
    <n v="10317"/>
    <n v="35"/>
    <n v="83.32"/>
    <n v="1"/>
    <x v="2077"/>
    <s v="Shipped"/>
    <x v="5"/>
    <x v="1"/>
    <s v="Planes"/>
    <s v="S24_4278"/>
    <x v="5"/>
    <x v="0"/>
    <s v="Small"/>
  </r>
  <r>
    <n v="10328"/>
    <n v="43"/>
    <n v="60.86"/>
    <n v="4"/>
    <x v="2078"/>
    <s v="Shipped"/>
    <x v="5"/>
    <x v="1"/>
    <s v="Planes"/>
    <s v="S24_4278"/>
    <x v="69"/>
    <x v="12"/>
    <s v="Small"/>
  </r>
  <r>
    <n v="10340"/>
    <n v="40"/>
    <n v="84.77"/>
    <n v="1"/>
    <x v="2079"/>
    <s v="Shipped"/>
    <x v="5"/>
    <x v="1"/>
    <s v="Planes"/>
    <s v="S24_4278"/>
    <x v="43"/>
    <x v="7"/>
    <s v="Medium"/>
  </r>
  <r>
    <n v="10353"/>
    <n v="35"/>
    <n v="89.9"/>
    <n v="3"/>
    <x v="2080"/>
    <s v="Shipped"/>
    <x v="6"/>
    <x v="1"/>
    <s v="Planes"/>
    <s v="S24_4278"/>
    <x v="63"/>
    <x v="0"/>
    <s v="Medium"/>
  </r>
  <r>
    <n v="10361"/>
    <n v="25"/>
    <n v="62.46"/>
    <n v="1"/>
    <x v="2081"/>
    <s v="Shipped"/>
    <x v="6"/>
    <x v="1"/>
    <s v="Planes"/>
    <s v="S24_4278"/>
    <x v="17"/>
    <x v="3"/>
    <s v="Small"/>
  </r>
  <r>
    <n v="10375"/>
    <n v="43"/>
    <n v="100"/>
    <n v="2"/>
    <x v="2082"/>
    <s v="Shipped"/>
    <x v="0"/>
    <x v="2"/>
    <s v="Planes"/>
    <s v="S24_4278"/>
    <x v="11"/>
    <x v="1"/>
    <s v="Large"/>
  </r>
  <r>
    <n v="10386"/>
    <n v="50"/>
    <n v="63.34"/>
    <n v="8"/>
    <x v="2083"/>
    <s v="Resolved"/>
    <x v="11"/>
    <x v="2"/>
    <s v="Planes"/>
    <s v="S24_4278"/>
    <x v="20"/>
    <x v="7"/>
    <s v="Medium"/>
  </r>
  <r>
    <n v="10398"/>
    <n v="45"/>
    <n v="78.25"/>
    <n v="14"/>
    <x v="2084"/>
    <s v="Shipped"/>
    <x v="11"/>
    <x v="2"/>
    <s v="Planes"/>
    <s v="S24_4278"/>
    <x v="1"/>
    <x v="1"/>
    <s v="Medium"/>
  </r>
  <r>
    <n v="10401"/>
    <n v="52"/>
    <n v="81.14"/>
    <n v="4"/>
    <x v="2085"/>
    <s v="On Hold"/>
    <x v="8"/>
    <x v="2"/>
    <s v="Planes"/>
    <s v="S24_4278"/>
    <x v="9"/>
    <x v="0"/>
    <s v="Medium"/>
  </r>
  <r>
    <n v="10416"/>
    <n v="48"/>
    <n v="74.62"/>
    <n v="5"/>
    <x v="2086"/>
    <s v="Shipped"/>
    <x v="1"/>
    <x v="2"/>
    <s v="Planes"/>
    <s v="S24_4278"/>
    <x v="57"/>
    <x v="12"/>
    <s v="Medium"/>
  </r>
  <r>
    <n v="10108"/>
    <n v="31"/>
    <n v="68.709999999999994"/>
    <n v="10"/>
    <x v="2087"/>
    <s v="Shipped"/>
    <x v="11"/>
    <x v="0"/>
    <s v="Classic Cars"/>
    <s v="S24_4620"/>
    <x v="53"/>
    <x v="15"/>
    <s v="Small"/>
  </r>
  <r>
    <n v="10122"/>
    <n v="29"/>
    <n v="71.14"/>
    <n v="14"/>
    <x v="2088"/>
    <s v="Shipped"/>
    <x v="1"/>
    <x v="0"/>
    <s v="Classic Cars"/>
    <s v="S24_4620"/>
    <x v="54"/>
    <x v="1"/>
    <s v="Small"/>
  </r>
  <r>
    <n v="10135"/>
    <n v="23"/>
    <n v="87.31"/>
    <n v="11"/>
    <x v="2089"/>
    <s v="Shipped"/>
    <x v="2"/>
    <x v="0"/>
    <s v="Classic Cars"/>
    <s v="S24_4620"/>
    <x v="33"/>
    <x v="0"/>
    <s v="Small"/>
  </r>
  <r>
    <n v="10147"/>
    <n v="31"/>
    <n v="64.67"/>
    <n v="11"/>
    <x v="2090"/>
    <s v="Shipped"/>
    <x v="10"/>
    <x v="0"/>
    <s v="Classic Cars"/>
    <s v="S24_4620"/>
    <x v="35"/>
    <x v="0"/>
    <s v="Small"/>
  </r>
  <r>
    <n v="10159"/>
    <n v="23"/>
    <n v="67.099999999999994"/>
    <n v="6"/>
    <x v="2091"/>
    <s v="Shipped"/>
    <x v="4"/>
    <x v="0"/>
    <s v="Classic Cars"/>
    <s v="S24_4620"/>
    <x v="4"/>
    <x v="0"/>
    <s v="Small"/>
  </r>
  <r>
    <n v="10169"/>
    <n v="24"/>
    <n v="94.58"/>
    <n v="6"/>
    <x v="2092"/>
    <s v="Shipped"/>
    <x v="5"/>
    <x v="0"/>
    <s v="Classic Cars"/>
    <s v="S24_4620"/>
    <x v="36"/>
    <x v="3"/>
    <s v="Small"/>
  </r>
  <r>
    <n v="10180"/>
    <n v="28"/>
    <n v="71.14"/>
    <n v="1"/>
    <x v="2093"/>
    <s v="Shipped"/>
    <x v="5"/>
    <x v="0"/>
    <s v="Classic Cars"/>
    <s v="S24_4620"/>
    <x v="6"/>
    <x v="1"/>
    <s v="Small"/>
  </r>
  <r>
    <n v="10191"/>
    <n v="44"/>
    <n v="66.290000000000006"/>
    <n v="7"/>
    <x v="2094"/>
    <s v="Shipped"/>
    <x v="5"/>
    <x v="0"/>
    <s v="Classic Cars"/>
    <s v="S24_4620"/>
    <x v="55"/>
    <x v="16"/>
    <s v="Small"/>
  </r>
  <r>
    <n v="10211"/>
    <n v="22"/>
    <n v="92.16"/>
    <n v="6"/>
    <x v="2095"/>
    <s v="Shipped"/>
    <x v="7"/>
    <x v="1"/>
    <s v="Classic Cars"/>
    <s v="S24_4620"/>
    <x v="2"/>
    <x v="1"/>
    <s v="Small"/>
  </r>
  <r>
    <n v="10225"/>
    <n v="46"/>
    <n v="70.33"/>
    <n v="13"/>
    <x v="2096"/>
    <s v="Shipped"/>
    <x v="0"/>
    <x v="1"/>
    <s v="Classic Cars"/>
    <s v="S24_4620"/>
    <x v="56"/>
    <x v="17"/>
    <s v="Medium"/>
  </r>
  <r>
    <n v="10238"/>
    <n v="22"/>
    <n v="93.77"/>
    <n v="7"/>
    <x v="2097"/>
    <s v="Shipped"/>
    <x v="8"/>
    <x v="1"/>
    <s v="Classic Cars"/>
    <s v="S24_4620"/>
    <x v="40"/>
    <x v="13"/>
    <s v="Small"/>
  </r>
  <r>
    <n v="10252"/>
    <n v="38"/>
    <n v="87.31"/>
    <n v="3"/>
    <x v="2098"/>
    <s v="Shipped"/>
    <x v="1"/>
    <x v="1"/>
    <s v="Classic Cars"/>
    <s v="S24_4620"/>
    <x v="2"/>
    <x v="1"/>
    <s v="Medium"/>
  </r>
  <r>
    <n v="10264"/>
    <n v="47"/>
    <n v="83.27"/>
    <n v="1"/>
    <x v="2099"/>
    <s v="Shipped"/>
    <x v="9"/>
    <x v="1"/>
    <s v="Classic Cars"/>
    <s v="S24_4620"/>
    <x v="48"/>
    <x v="0"/>
    <s v="Medium"/>
  </r>
  <r>
    <n v="10276"/>
    <n v="48"/>
    <n v="75.180000000000007"/>
    <n v="7"/>
    <x v="2100"/>
    <s v="Shipped"/>
    <x v="3"/>
    <x v="1"/>
    <s v="Classic Cars"/>
    <s v="S24_4620"/>
    <x v="35"/>
    <x v="0"/>
    <s v="Medium"/>
  </r>
  <r>
    <n v="10287"/>
    <n v="40"/>
    <n v="88.12"/>
    <n v="16"/>
    <x v="2101"/>
    <s v="Shipped"/>
    <x v="3"/>
    <x v="1"/>
    <s v="Classic Cars"/>
    <s v="S24_4620"/>
    <x v="56"/>
    <x v="17"/>
    <s v="Medium"/>
  </r>
  <r>
    <n v="10299"/>
    <n v="32"/>
    <n v="80.84"/>
    <n v="1"/>
    <x v="2102"/>
    <s v="Shipped"/>
    <x v="10"/>
    <x v="1"/>
    <s v="Classic Cars"/>
    <s v="S24_4620"/>
    <x v="13"/>
    <x v="4"/>
    <s v="Small"/>
  </r>
  <r>
    <n v="10310"/>
    <n v="49"/>
    <n v="97.01"/>
    <n v="14"/>
    <x v="2103"/>
    <s v="Shipped"/>
    <x v="4"/>
    <x v="1"/>
    <s v="Classic Cars"/>
    <s v="S24_4620"/>
    <x v="55"/>
    <x v="16"/>
    <s v="Medium"/>
  </r>
  <r>
    <n v="10319"/>
    <n v="43"/>
    <n v="85.69"/>
    <n v="2"/>
    <x v="2104"/>
    <s v="Shipped"/>
    <x v="5"/>
    <x v="1"/>
    <s v="Classic Cars"/>
    <s v="S24_4620"/>
    <x v="0"/>
    <x v="0"/>
    <s v="Medium"/>
  </r>
  <r>
    <n v="10331"/>
    <n v="41"/>
    <n v="100"/>
    <n v="2"/>
    <x v="2105"/>
    <s v="Shipped"/>
    <x v="5"/>
    <x v="1"/>
    <s v="Classic Cars"/>
    <s v="S24_4620"/>
    <x v="24"/>
    <x v="0"/>
    <s v="Medium"/>
  </r>
  <r>
    <n v="10343"/>
    <n v="30"/>
    <n v="100"/>
    <n v="1"/>
    <x v="2106"/>
    <s v="Shipped"/>
    <x v="5"/>
    <x v="1"/>
    <s v="Classic Cars"/>
    <s v="S24_4620"/>
    <x v="1"/>
    <x v="1"/>
    <s v="Medium"/>
  </r>
  <r>
    <n v="10355"/>
    <n v="28"/>
    <n v="95.39"/>
    <n v="9"/>
    <x v="2107"/>
    <s v="Shipped"/>
    <x v="6"/>
    <x v="1"/>
    <s v="Classic Cars"/>
    <s v="S24_4620"/>
    <x v="20"/>
    <x v="7"/>
    <s v="Small"/>
  </r>
  <r>
    <n v="10363"/>
    <n v="43"/>
    <n v="100"/>
    <n v="9"/>
    <x v="2108"/>
    <s v="Shipped"/>
    <x v="7"/>
    <x v="2"/>
    <s v="Classic Cars"/>
    <s v="S24_4620"/>
    <x v="59"/>
    <x v="4"/>
    <s v="Medium"/>
  </r>
  <r>
    <n v="10378"/>
    <n v="41"/>
    <n v="100"/>
    <n v="2"/>
    <x v="2109"/>
    <s v="Shipped"/>
    <x v="0"/>
    <x v="2"/>
    <s v="Classic Cars"/>
    <s v="S24_4620"/>
    <x v="20"/>
    <x v="7"/>
    <s v="Medium"/>
  </r>
  <r>
    <n v="10390"/>
    <n v="30"/>
    <n v="82.42"/>
    <n v="10"/>
    <x v="2110"/>
    <s v="Shipped"/>
    <x v="11"/>
    <x v="2"/>
    <s v="Classic Cars"/>
    <s v="S24_4620"/>
    <x v="33"/>
    <x v="0"/>
    <s v="Small"/>
  </r>
  <r>
    <n v="10103"/>
    <n v="31"/>
    <n v="100"/>
    <n v="3"/>
    <x v="2111"/>
    <s v="Shipped"/>
    <x v="7"/>
    <x v="0"/>
    <s v="Trucks and Buses"/>
    <s v="S32_1268"/>
    <x v="14"/>
    <x v="2"/>
    <s v="Medium"/>
  </r>
  <r>
    <n v="10114"/>
    <n v="32"/>
    <n v="100"/>
    <n v="7"/>
    <x v="2112"/>
    <s v="Shipped"/>
    <x v="8"/>
    <x v="0"/>
    <s v="Trucks and Buses"/>
    <s v="S32_1268"/>
    <x v="2"/>
    <x v="1"/>
    <s v="Medium"/>
  </r>
  <r>
    <n v="10126"/>
    <n v="43"/>
    <n v="96.31"/>
    <n v="3"/>
    <x v="2113"/>
    <s v="Shipped"/>
    <x v="1"/>
    <x v="0"/>
    <s v="Trucks and Buses"/>
    <s v="S32_1268"/>
    <x v="20"/>
    <x v="7"/>
    <s v="Medium"/>
  </r>
  <r>
    <n v="10140"/>
    <n v="26"/>
    <n v="100"/>
    <n v="3"/>
    <x v="2114"/>
    <s v="Shipped"/>
    <x v="2"/>
    <x v="0"/>
    <s v="Trucks and Buses"/>
    <s v="S32_1268"/>
    <x v="5"/>
    <x v="0"/>
    <s v="Small"/>
  </r>
  <r>
    <n v="10151"/>
    <n v="27"/>
    <n v="100"/>
    <n v="10"/>
    <x v="2115"/>
    <s v="Shipped"/>
    <x v="10"/>
    <x v="0"/>
    <s v="Trucks and Buses"/>
    <s v="S32_1268"/>
    <x v="50"/>
    <x v="4"/>
    <s v="Medium"/>
  </r>
  <r>
    <n v="10164"/>
    <n v="24"/>
    <n v="100"/>
    <n v="1"/>
    <x v="2116"/>
    <s v="Resolved"/>
    <x v="4"/>
    <x v="0"/>
    <s v="Trucks and Buses"/>
    <s v="S32_1268"/>
    <x v="52"/>
    <x v="5"/>
    <s v="Small"/>
  </r>
  <r>
    <n v="10175"/>
    <n v="22"/>
    <n v="100"/>
    <n v="8"/>
    <x v="2117"/>
    <s v="Shipped"/>
    <x v="5"/>
    <x v="0"/>
    <s v="Trucks and Buses"/>
    <s v="S32_1268"/>
    <x v="41"/>
    <x v="6"/>
    <s v="Small"/>
  </r>
  <r>
    <n v="10184"/>
    <n v="46"/>
    <n v="100"/>
    <n v="13"/>
    <x v="2118"/>
    <s v="Shipped"/>
    <x v="5"/>
    <x v="0"/>
    <s v="Trucks and Buses"/>
    <s v="S32_1268"/>
    <x v="64"/>
    <x v="7"/>
    <s v="Medium"/>
  </r>
  <r>
    <n v="10194"/>
    <n v="37"/>
    <n v="97.27"/>
    <n v="3"/>
    <x v="2119"/>
    <s v="Shipped"/>
    <x v="5"/>
    <x v="0"/>
    <s v="Trucks and Buses"/>
    <s v="S32_1268"/>
    <x v="25"/>
    <x v="1"/>
    <s v="Medium"/>
  </r>
  <r>
    <n v="10207"/>
    <n v="49"/>
    <n v="80.900000000000006"/>
    <n v="14"/>
    <x v="2120"/>
    <s v="Shipped"/>
    <x v="6"/>
    <x v="0"/>
    <s v="Trucks and Buses"/>
    <s v="S32_1268"/>
    <x v="48"/>
    <x v="0"/>
    <s v="Medium"/>
  </r>
  <r>
    <n v="10217"/>
    <n v="21"/>
    <n v="100"/>
    <n v="3"/>
    <x v="2121"/>
    <s v="Shipped"/>
    <x v="0"/>
    <x v="1"/>
    <s v="Trucks and Buses"/>
    <s v="S32_1268"/>
    <x v="22"/>
    <x v="9"/>
    <s v="Small"/>
  </r>
  <r>
    <n v="10229"/>
    <n v="25"/>
    <n v="100"/>
    <n v="8"/>
    <x v="2122"/>
    <s v="Shipped"/>
    <x v="11"/>
    <x v="1"/>
    <s v="Trucks and Buses"/>
    <s v="S32_1268"/>
    <x v="33"/>
    <x v="0"/>
    <s v="Small"/>
  </r>
  <r>
    <n v="10245"/>
    <n v="37"/>
    <n v="100"/>
    <n v="1"/>
    <x v="2123"/>
    <s v="Shipped"/>
    <x v="1"/>
    <x v="1"/>
    <s v="Trucks and Buses"/>
    <s v="S32_1268"/>
    <x v="28"/>
    <x v="0"/>
    <s v="Medium"/>
  </r>
  <r>
    <n v="10259"/>
    <n v="45"/>
    <n v="86.68"/>
    <n v="11"/>
    <x v="2124"/>
    <s v="Shipped"/>
    <x v="9"/>
    <x v="1"/>
    <s v="Trucks and Buses"/>
    <s v="S32_1268"/>
    <x v="22"/>
    <x v="9"/>
    <s v="Medium"/>
  </r>
  <r>
    <n v="10270"/>
    <n v="32"/>
    <n v="85.72"/>
    <n v="1"/>
    <x v="2125"/>
    <s v="Shipped"/>
    <x v="2"/>
    <x v="1"/>
    <s v="Trucks and Buses"/>
    <s v="S32_1268"/>
    <x v="17"/>
    <x v="3"/>
    <s v="Small"/>
  </r>
  <r>
    <n v="10281"/>
    <n v="29"/>
    <n v="82.83"/>
    <n v="8"/>
    <x v="2126"/>
    <s v="Shipped"/>
    <x v="3"/>
    <x v="1"/>
    <s v="Trucks and Buses"/>
    <s v="S32_1268"/>
    <x v="15"/>
    <x v="0"/>
    <s v="Small"/>
  </r>
  <r>
    <n v="10291"/>
    <n v="26"/>
    <n v="83.79"/>
    <n v="3"/>
    <x v="2127"/>
    <s v="Shipped"/>
    <x v="10"/>
    <x v="1"/>
    <s v="Trucks and Buses"/>
    <s v="S32_1268"/>
    <x v="31"/>
    <x v="8"/>
    <s v="Small"/>
  </r>
  <r>
    <n v="10305"/>
    <n v="28"/>
    <n v="100"/>
    <n v="12"/>
    <x v="2128"/>
    <s v="Shipped"/>
    <x v="4"/>
    <x v="1"/>
    <s v="Trucks and Buses"/>
    <s v="S32_1268"/>
    <x v="12"/>
    <x v="0"/>
    <s v="Medium"/>
  </r>
  <r>
    <n v="10313"/>
    <n v="27"/>
    <n v="87.64"/>
    <n v="6"/>
    <x v="2129"/>
    <s v="Shipped"/>
    <x v="4"/>
    <x v="1"/>
    <s v="Trucks and Buses"/>
    <s v="S32_1268"/>
    <x v="26"/>
    <x v="10"/>
    <s v="Small"/>
  </r>
  <r>
    <n v="10324"/>
    <n v="20"/>
    <n v="98.18"/>
    <n v="11"/>
    <x v="2130"/>
    <s v="Shipped"/>
    <x v="5"/>
    <x v="1"/>
    <s v="Trucks and Buses"/>
    <s v="S32_1268"/>
    <x v="0"/>
    <x v="0"/>
    <s v="Small"/>
  </r>
  <r>
    <n v="10335"/>
    <n v="44"/>
    <n v="100"/>
    <n v="1"/>
    <x v="2131"/>
    <s v="Shipped"/>
    <x v="5"/>
    <x v="1"/>
    <s v="Trucks and Buses"/>
    <s v="S32_1268"/>
    <x v="33"/>
    <x v="0"/>
    <s v="Medium"/>
  </r>
  <r>
    <n v="10348"/>
    <n v="42"/>
    <n v="100"/>
    <n v="3"/>
    <x v="2132"/>
    <s v="Shipped"/>
    <x v="5"/>
    <x v="1"/>
    <s v="Trucks and Buses"/>
    <s v="S32_1268"/>
    <x v="20"/>
    <x v="7"/>
    <s v="Medium"/>
  </r>
  <r>
    <n v="10358"/>
    <n v="41"/>
    <n v="100"/>
    <n v="1"/>
    <x v="152"/>
    <s v="Shipped"/>
    <x v="6"/>
    <x v="1"/>
    <s v="Trucks and Buses"/>
    <s v="S32_1268"/>
    <x v="20"/>
    <x v="7"/>
    <s v="Medium"/>
  </r>
  <r>
    <n v="10371"/>
    <n v="26"/>
    <n v="100"/>
    <n v="1"/>
    <x v="2133"/>
    <s v="Shipped"/>
    <x v="7"/>
    <x v="2"/>
    <s v="Trucks and Buses"/>
    <s v="S32_1268"/>
    <x v="33"/>
    <x v="0"/>
    <s v="Medium"/>
  </r>
  <r>
    <n v="10382"/>
    <n v="26"/>
    <n v="100"/>
    <n v="6"/>
    <x v="2134"/>
    <s v="Shipped"/>
    <x v="0"/>
    <x v="2"/>
    <s v="Trucks and Buses"/>
    <s v="S32_1268"/>
    <x v="33"/>
    <x v="0"/>
    <s v="Small"/>
  </r>
  <r>
    <n v="10411"/>
    <n v="26"/>
    <n v="100"/>
    <n v="1"/>
    <x v="2135"/>
    <s v="Shipped"/>
    <x v="1"/>
    <x v="2"/>
    <s v="Trucks and Buses"/>
    <s v="S32_1268"/>
    <x v="37"/>
    <x v="10"/>
    <s v="Small"/>
  </r>
  <r>
    <n v="10425"/>
    <n v="41"/>
    <n v="86.68"/>
    <n v="11"/>
    <x v="2136"/>
    <s v="In Process"/>
    <x v="1"/>
    <x v="2"/>
    <s v="Trucks and Buses"/>
    <s v="S32_1268"/>
    <x v="11"/>
    <x v="1"/>
    <s v="Medium"/>
  </r>
  <r>
    <n v="10107"/>
    <n v="20"/>
    <n v="92.9"/>
    <n v="8"/>
    <x v="2137"/>
    <s v="Shipped"/>
    <x v="0"/>
    <x v="0"/>
    <s v="Motorcycles"/>
    <s v="S32_1374"/>
    <x v="0"/>
    <x v="0"/>
    <s v="Small"/>
  </r>
  <r>
    <n v="10120"/>
    <n v="22"/>
    <n v="100"/>
    <n v="6"/>
    <x v="2138"/>
    <s v="Shipped"/>
    <x v="8"/>
    <x v="0"/>
    <s v="Motorcycles"/>
    <s v="S32_1374"/>
    <x v="8"/>
    <x v="3"/>
    <s v="Small"/>
  </r>
  <r>
    <n v="10133"/>
    <n v="23"/>
    <n v="100"/>
    <n v="1"/>
    <x v="2139"/>
    <s v="Shipped"/>
    <x v="9"/>
    <x v="0"/>
    <s v="Motorcycles"/>
    <s v="S32_1374"/>
    <x v="20"/>
    <x v="7"/>
    <s v="Small"/>
  </r>
  <r>
    <n v="10145"/>
    <n v="33"/>
    <n v="93.9"/>
    <n v="12"/>
    <x v="2106"/>
    <s v="Shipped"/>
    <x v="3"/>
    <x v="0"/>
    <s v="Motorcycles"/>
    <s v="S32_1374"/>
    <x v="3"/>
    <x v="0"/>
    <s v="Medium"/>
  </r>
  <r>
    <n v="10168"/>
    <n v="28"/>
    <n v="100"/>
    <n v="7"/>
    <x v="2140"/>
    <s v="Shipped"/>
    <x v="4"/>
    <x v="0"/>
    <s v="Motorcycles"/>
    <s v="S32_1374"/>
    <x v="5"/>
    <x v="0"/>
    <s v="Medium"/>
  </r>
  <r>
    <n v="10188"/>
    <n v="44"/>
    <n v="98.89"/>
    <n v="7"/>
    <x v="2141"/>
    <s v="Shipped"/>
    <x v="5"/>
    <x v="0"/>
    <s v="Motorcycles"/>
    <s v="S32_1374"/>
    <x v="7"/>
    <x v="2"/>
    <s v="Medium"/>
  </r>
  <r>
    <n v="10210"/>
    <n v="46"/>
    <n v="79.91"/>
    <n v="5"/>
    <x v="2142"/>
    <s v="Shipped"/>
    <x v="7"/>
    <x v="1"/>
    <s v="Motorcycles"/>
    <s v="S32_1374"/>
    <x v="38"/>
    <x v="11"/>
    <s v="Medium"/>
  </r>
  <r>
    <n v="10223"/>
    <n v="21"/>
    <n v="100"/>
    <n v="7"/>
    <x v="2143"/>
    <s v="Shipped"/>
    <x v="0"/>
    <x v="1"/>
    <s v="Motorcycles"/>
    <s v="S32_1374"/>
    <x v="8"/>
    <x v="3"/>
    <s v="Small"/>
  </r>
  <r>
    <n v="10235"/>
    <n v="41"/>
    <n v="100"/>
    <n v="1"/>
    <x v="2144"/>
    <s v="Shipped"/>
    <x v="8"/>
    <x v="1"/>
    <s v="Motorcycles"/>
    <s v="S32_1374"/>
    <x v="47"/>
    <x v="10"/>
    <s v="Medium"/>
  </r>
  <r>
    <n v="10250"/>
    <n v="31"/>
    <n v="100"/>
    <n v="2"/>
    <x v="2145"/>
    <s v="Shipped"/>
    <x v="1"/>
    <x v="1"/>
    <s v="Motorcycles"/>
    <s v="S32_1374"/>
    <x v="51"/>
    <x v="0"/>
    <s v="Medium"/>
  </r>
  <r>
    <n v="10263"/>
    <n v="31"/>
    <n v="79.91"/>
    <n v="8"/>
    <x v="2146"/>
    <s v="Shipped"/>
    <x v="9"/>
    <x v="1"/>
    <s v="Motorcycles"/>
    <s v="S32_1374"/>
    <x v="10"/>
    <x v="0"/>
    <s v="Small"/>
  </r>
  <r>
    <n v="10275"/>
    <n v="23"/>
    <n v="81.91"/>
    <n v="7"/>
    <x v="2147"/>
    <s v="Shipped"/>
    <x v="2"/>
    <x v="1"/>
    <s v="Motorcycles"/>
    <s v="S32_1374"/>
    <x v="11"/>
    <x v="1"/>
    <s v="Small"/>
  </r>
  <r>
    <n v="10285"/>
    <n v="37"/>
    <n v="98.89"/>
    <n v="12"/>
    <x v="2148"/>
    <s v="Shipped"/>
    <x v="3"/>
    <x v="1"/>
    <s v="Motorcycles"/>
    <s v="S32_1374"/>
    <x v="12"/>
    <x v="0"/>
    <s v="Medium"/>
  </r>
  <r>
    <n v="10297"/>
    <n v="26"/>
    <n v="100"/>
    <n v="2"/>
    <x v="2149"/>
    <s v="Shipped"/>
    <x v="10"/>
    <x v="1"/>
    <s v="Motorcycles"/>
    <s v="S32_1374"/>
    <x v="60"/>
    <x v="18"/>
    <s v="Small"/>
  </r>
  <r>
    <n v="10308"/>
    <n v="24"/>
    <n v="79.91"/>
    <n v="5"/>
    <x v="2150"/>
    <s v="Shipped"/>
    <x v="4"/>
    <x v="1"/>
    <s v="Motorcycles"/>
    <s v="S32_1374"/>
    <x v="39"/>
    <x v="0"/>
    <s v="Small"/>
  </r>
  <r>
    <n v="10318"/>
    <n v="47"/>
    <n v="100"/>
    <n v="7"/>
    <x v="2151"/>
    <s v="Shipped"/>
    <x v="5"/>
    <x v="1"/>
    <s v="Motorcycles"/>
    <s v="S32_1374"/>
    <x v="15"/>
    <x v="0"/>
    <s v="Medium"/>
  </r>
  <r>
    <n v="10329"/>
    <n v="45"/>
    <n v="63.91"/>
    <n v="11"/>
    <x v="2152"/>
    <s v="Shipped"/>
    <x v="5"/>
    <x v="1"/>
    <s v="Motorcycles"/>
    <s v="S32_1374"/>
    <x v="0"/>
    <x v="0"/>
    <s v="Small"/>
  </r>
  <r>
    <n v="10340"/>
    <n v="55"/>
    <n v="100"/>
    <n v="2"/>
    <x v="2153"/>
    <s v="Shipped"/>
    <x v="5"/>
    <x v="1"/>
    <s v="Motorcycles"/>
    <s v="S32_1374"/>
    <x v="43"/>
    <x v="7"/>
    <s v="Medium"/>
  </r>
  <r>
    <n v="10353"/>
    <n v="46"/>
    <n v="81.17"/>
    <n v="5"/>
    <x v="2154"/>
    <s v="Shipped"/>
    <x v="6"/>
    <x v="1"/>
    <s v="Motorcycles"/>
    <s v="S32_1374"/>
    <x v="63"/>
    <x v="0"/>
    <s v="Medium"/>
  </r>
  <r>
    <n v="10363"/>
    <n v="50"/>
    <n v="100"/>
    <n v="2"/>
    <x v="2155"/>
    <s v="Shipped"/>
    <x v="7"/>
    <x v="2"/>
    <s v="Motorcycles"/>
    <s v="S32_1374"/>
    <x v="59"/>
    <x v="4"/>
    <s v="Medium"/>
  </r>
  <r>
    <n v="10375"/>
    <n v="37"/>
    <n v="100"/>
    <n v="3"/>
    <x v="2156"/>
    <s v="Shipped"/>
    <x v="0"/>
    <x v="2"/>
    <s v="Motorcycles"/>
    <s v="S32_1374"/>
    <x v="11"/>
    <x v="1"/>
    <s v="Medium"/>
  </r>
  <r>
    <n v="10387"/>
    <n v="44"/>
    <n v="94.9"/>
    <n v="1"/>
    <x v="2157"/>
    <s v="Shipped"/>
    <x v="11"/>
    <x v="2"/>
    <s v="Motorcycles"/>
    <s v="S32_1374"/>
    <x v="22"/>
    <x v="9"/>
    <s v="Medium"/>
  </r>
  <r>
    <n v="10401"/>
    <n v="49"/>
    <n v="100"/>
    <n v="1"/>
    <x v="2158"/>
    <s v="On Hold"/>
    <x v="8"/>
    <x v="2"/>
    <s v="Motorcycles"/>
    <s v="S32_1374"/>
    <x v="9"/>
    <x v="0"/>
    <s v="Medium"/>
  </r>
  <r>
    <n v="10416"/>
    <n v="45"/>
    <n v="100"/>
    <n v="2"/>
    <x v="2159"/>
    <s v="Shipped"/>
    <x v="1"/>
    <x v="2"/>
    <s v="Motorcycles"/>
    <s v="S32_1374"/>
    <x v="57"/>
    <x v="12"/>
    <s v="Medium"/>
  </r>
  <r>
    <n v="10108"/>
    <n v="27"/>
    <n v="43.45"/>
    <n v="13"/>
    <x v="2160"/>
    <s v="Shipped"/>
    <x v="11"/>
    <x v="0"/>
    <s v="Motorcycles"/>
    <s v="S32_2206"/>
    <x v="53"/>
    <x v="15"/>
    <s v="Small"/>
  </r>
  <r>
    <n v="10122"/>
    <n v="31"/>
    <n v="44.66"/>
    <n v="17"/>
    <x v="2161"/>
    <s v="Shipped"/>
    <x v="1"/>
    <x v="0"/>
    <s v="Motorcycles"/>
    <s v="S32_2206"/>
    <x v="54"/>
    <x v="1"/>
    <s v="Small"/>
  </r>
  <r>
    <n v="10135"/>
    <n v="33"/>
    <n v="40.229999999999997"/>
    <n v="14"/>
    <x v="2162"/>
    <s v="Shipped"/>
    <x v="2"/>
    <x v="0"/>
    <s v="Motorcycles"/>
    <s v="S32_2206"/>
    <x v="33"/>
    <x v="0"/>
    <s v="Small"/>
  </r>
  <r>
    <n v="10145"/>
    <n v="31"/>
    <n v="35.799999999999997"/>
    <n v="1"/>
    <x v="2163"/>
    <s v="Shipped"/>
    <x v="3"/>
    <x v="0"/>
    <s v="Motorcycles"/>
    <s v="S32_2206"/>
    <x v="3"/>
    <x v="0"/>
    <s v="Small"/>
  </r>
  <r>
    <n v="10159"/>
    <n v="35"/>
    <n v="35.4"/>
    <n v="9"/>
    <x v="2164"/>
    <s v="Shipped"/>
    <x v="4"/>
    <x v="0"/>
    <s v="Motorcycles"/>
    <s v="S32_2206"/>
    <x v="4"/>
    <x v="0"/>
    <s v="Small"/>
  </r>
  <r>
    <n v="10169"/>
    <n v="26"/>
    <n v="39.83"/>
    <n v="9"/>
    <x v="2165"/>
    <s v="Shipped"/>
    <x v="5"/>
    <x v="0"/>
    <s v="Motorcycles"/>
    <s v="S32_2206"/>
    <x v="36"/>
    <x v="3"/>
    <s v="Small"/>
  </r>
  <r>
    <n v="10180"/>
    <n v="34"/>
    <n v="45.46"/>
    <n v="4"/>
    <x v="2166"/>
    <s v="Shipped"/>
    <x v="5"/>
    <x v="0"/>
    <s v="Motorcycles"/>
    <s v="S32_2206"/>
    <x v="6"/>
    <x v="1"/>
    <s v="Small"/>
  </r>
  <r>
    <n v="10190"/>
    <n v="46"/>
    <n v="32.99"/>
    <n v="1"/>
    <x v="2167"/>
    <s v="Shipped"/>
    <x v="5"/>
    <x v="0"/>
    <s v="Motorcycles"/>
    <s v="S32_2206"/>
    <x v="20"/>
    <x v="7"/>
    <s v="Small"/>
  </r>
  <r>
    <n v="10211"/>
    <n v="41"/>
    <n v="42.24"/>
    <n v="9"/>
    <x v="2168"/>
    <s v="Shipped"/>
    <x v="7"/>
    <x v="1"/>
    <s v="Motorcycles"/>
    <s v="S32_2206"/>
    <x v="2"/>
    <x v="1"/>
    <s v="Small"/>
  </r>
  <r>
    <n v="10224"/>
    <n v="43"/>
    <n v="39.43"/>
    <n v="2"/>
    <x v="2169"/>
    <s v="Shipped"/>
    <x v="0"/>
    <x v="1"/>
    <s v="Motorcycles"/>
    <s v="S32_2206"/>
    <x v="6"/>
    <x v="1"/>
    <s v="Small"/>
  </r>
  <r>
    <n v="10237"/>
    <n v="26"/>
    <n v="40.229999999999997"/>
    <n v="2"/>
    <x v="2170"/>
    <s v="Shipped"/>
    <x v="8"/>
    <x v="1"/>
    <s v="Motorcycles"/>
    <s v="S32_2206"/>
    <x v="0"/>
    <x v="0"/>
    <s v="Small"/>
  </r>
  <r>
    <n v="10252"/>
    <n v="36"/>
    <n v="48.28"/>
    <n v="6"/>
    <x v="2171"/>
    <s v="Shipped"/>
    <x v="1"/>
    <x v="1"/>
    <s v="Motorcycles"/>
    <s v="S32_2206"/>
    <x v="2"/>
    <x v="1"/>
    <s v="Small"/>
  </r>
  <r>
    <n v="10264"/>
    <n v="20"/>
    <n v="32.590000000000003"/>
    <n v="4"/>
    <x v="2172"/>
    <s v="Shipped"/>
    <x v="9"/>
    <x v="1"/>
    <s v="Motorcycles"/>
    <s v="S32_2206"/>
    <x v="48"/>
    <x v="0"/>
    <s v="Small"/>
  </r>
  <r>
    <n v="10276"/>
    <n v="27"/>
    <n v="36.61"/>
    <n v="10"/>
    <x v="2173"/>
    <s v="Shipped"/>
    <x v="3"/>
    <x v="1"/>
    <s v="Motorcycles"/>
    <s v="S32_2206"/>
    <x v="35"/>
    <x v="0"/>
    <s v="Small"/>
  </r>
  <r>
    <n v="10285"/>
    <n v="37"/>
    <n v="41.03"/>
    <n v="1"/>
    <x v="2174"/>
    <s v="Shipped"/>
    <x v="3"/>
    <x v="1"/>
    <s v="Motorcycles"/>
    <s v="S32_2206"/>
    <x v="12"/>
    <x v="0"/>
    <s v="Small"/>
  </r>
  <r>
    <n v="10299"/>
    <n v="24"/>
    <n v="42.24"/>
    <n v="4"/>
    <x v="2175"/>
    <s v="Shipped"/>
    <x v="10"/>
    <x v="1"/>
    <s v="Motorcycles"/>
    <s v="S32_2206"/>
    <x v="13"/>
    <x v="4"/>
    <s v="Small"/>
  </r>
  <r>
    <n v="10310"/>
    <n v="36"/>
    <n v="43.05"/>
    <n v="17"/>
    <x v="2176"/>
    <s v="Shipped"/>
    <x v="4"/>
    <x v="1"/>
    <s v="Motorcycles"/>
    <s v="S32_2206"/>
    <x v="55"/>
    <x v="16"/>
    <s v="Small"/>
  </r>
  <r>
    <n v="10319"/>
    <n v="29"/>
    <n v="38.22"/>
    <n v="5"/>
    <x v="2177"/>
    <s v="Shipped"/>
    <x v="5"/>
    <x v="1"/>
    <s v="Motorcycles"/>
    <s v="S32_2206"/>
    <x v="0"/>
    <x v="0"/>
    <s v="Small"/>
  </r>
  <r>
    <n v="10331"/>
    <n v="28"/>
    <n v="100"/>
    <n v="3"/>
    <x v="2178"/>
    <s v="Shipped"/>
    <x v="5"/>
    <x v="1"/>
    <s v="Motorcycles"/>
    <s v="S32_2206"/>
    <x v="24"/>
    <x v="0"/>
    <s v="Medium"/>
  </r>
  <r>
    <n v="10343"/>
    <n v="29"/>
    <n v="100"/>
    <n v="5"/>
    <x v="2179"/>
    <s v="Shipped"/>
    <x v="5"/>
    <x v="1"/>
    <s v="Motorcycles"/>
    <s v="S32_2206"/>
    <x v="1"/>
    <x v="1"/>
    <s v="Medium"/>
  </r>
  <r>
    <n v="10355"/>
    <n v="38"/>
    <n v="39.83"/>
    <n v="10"/>
    <x v="2180"/>
    <s v="Shipped"/>
    <x v="6"/>
    <x v="1"/>
    <s v="Motorcycles"/>
    <s v="S32_2206"/>
    <x v="20"/>
    <x v="7"/>
    <s v="Small"/>
  </r>
  <r>
    <n v="10364"/>
    <n v="48"/>
    <n v="48.28"/>
    <n v="1"/>
    <x v="2181"/>
    <s v="Shipped"/>
    <x v="7"/>
    <x v="2"/>
    <s v="Motorcycles"/>
    <s v="S32_2206"/>
    <x v="54"/>
    <x v="1"/>
    <s v="Small"/>
  </r>
  <r>
    <n v="10378"/>
    <n v="40"/>
    <n v="82.46"/>
    <n v="1"/>
    <x v="2182"/>
    <s v="Shipped"/>
    <x v="0"/>
    <x v="2"/>
    <s v="Motorcycles"/>
    <s v="S32_2206"/>
    <x v="20"/>
    <x v="7"/>
    <s v="Medium"/>
  </r>
  <r>
    <n v="10390"/>
    <n v="41"/>
    <n v="44.56"/>
    <n v="11"/>
    <x v="2183"/>
    <s v="Shipped"/>
    <x v="11"/>
    <x v="2"/>
    <s v="Motorcycles"/>
    <s v="S32_2206"/>
    <x v="33"/>
    <x v="0"/>
    <s v="Small"/>
  </r>
  <r>
    <n v="10403"/>
    <n v="30"/>
    <n v="40.229999999999997"/>
    <n v="2"/>
    <x v="2184"/>
    <s v="Shipped"/>
    <x v="8"/>
    <x v="2"/>
    <s v="Motorcycles"/>
    <s v="S32_2206"/>
    <x v="19"/>
    <x v="6"/>
    <s v="Small"/>
  </r>
  <r>
    <n v="10104"/>
    <n v="35"/>
    <n v="47.62"/>
    <n v="11"/>
    <x v="2185"/>
    <s v="Shipped"/>
    <x v="7"/>
    <x v="0"/>
    <s v="Trucks and Buses"/>
    <s v="S32_2509"/>
    <x v="20"/>
    <x v="7"/>
    <s v="Small"/>
  </r>
  <r>
    <n v="10114"/>
    <n v="28"/>
    <n v="55.73"/>
    <n v="2"/>
    <x v="2186"/>
    <s v="Shipped"/>
    <x v="8"/>
    <x v="0"/>
    <s v="Trucks and Buses"/>
    <s v="S32_2509"/>
    <x v="2"/>
    <x v="1"/>
    <s v="Small"/>
  </r>
  <r>
    <n v="10127"/>
    <n v="45"/>
    <n v="51.95"/>
    <n v="13"/>
    <x v="2187"/>
    <s v="Shipped"/>
    <x v="9"/>
    <x v="0"/>
    <s v="Trucks and Buses"/>
    <s v="S32_2509"/>
    <x v="0"/>
    <x v="0"/>
    <s v="Small"/>
  </r>
  <r>
    <n v="10141"/>
    <n v="24"/>
    <n v="45.99"/>
    <n v="7"/>
    <x v="2188"/>
    <s v="Shipped"/>
    <x v="3"/>
    <x v="0"/>
    <s v="Trucks and Buses"/>
    <s v="S32_2509"/>
    <x v="59"/>
    <x v="4"/>
    <s v="Small"/>
  </r>
  <r>
    <n v="10151"/>
    <n v="41"/>
    <n v="63.85"/>
    <n v="5"/>
    <x v="2189"/>
    <s v="Shipped"/>
    <x v="10"/>
    <x v="0"/>
    <s v="Trucks and Buses"/>
    <s v="S32_2509"/>
    <x v="50"/>
    <x v="4"/>
    <s v="Small"/>
  </r>
  <r>
    <n v="10165"/>
    <n v="48"/>
    <n v="45.99"/>
    <n v="14"/>
    <x v="2190"/>
    <s v="Shipped"/>
    <x v="4"/>
    <x v="0"/>
    <s v="Trucks and Buses"/>
    <s v="S32_2509"/>
    <x v="22"/>
    <x v="9"/>
    <s v="Small"/>
  </r>
  <r>
    <n v="10175"/>
    <n v="50"/>
    <n v="63.31"/>
    <n v="3"/>
    <x v="2191"/>
    <s v="Shipped"/>
    <x v="5"/>
    <x v="0"/>
    <s v="Trucks and Buses"/>
    <s v="S32_2509"/>
    <x v="41"/>
    <x v="6"/>
    <s v="Medium"/>
  </r>
  <r>
    <n v="10184"/>
    <n v="33"/>
    <n v="62.77"/>
    <n v="8"/>
    <x v="2192"/>
    <s v="Shipped"/>
    <x v="5"/>
    <x v="0"/>
    <s v="Trucks and Buses"/>
    <s v="S32_2509"/>
    <x v="64"/>
    <x v="7"/>
    <s v="Small"/>
  </r>
  <r>
    <n v="10195"/>
    <n v="32"/>
    <n v="43.29"/>
    <n v="8"/>
    <x v="2193"/>
    <s v="Shipped"/>
    <x v="5"/>
    <x v="0"/>
    <s v="Trucks and Buses"/>
    <s v="S32_2509"/>
    <x v="39"/>
    <x v="0"/>
    <s v="Small"/>
  </r>
  <r>
    <n v="10207"/>
    <n v="27"/>
    <n v="60.06"/>
    <n v="9"/>
    <x v="2194"/>
    <s v="Shipped"/>
    <x v="6"/>
    <x v="0"/>
    <s v="Trucks and Buses"/>
    <s v="S32_2509"/>
    <x v="48"/>
    <x v="0"/>
    <s v="Small"/>
  </r>
  <r>
    <n v="10219"/>
    <n v="35"/>
    <n v="55.19"/>
    <n v="4"/>
    <x v="2195"/>
    <s v="Shipped"/>
    <x v="0"/>
    <x v="1"/>
    <s v="Trucks and Buses"/>
    <s v="S32_2509"/>
    <x v="65"/>
    <x v="0"/>
    <s v="Small"/>
  </r>
  <r>
    <n v="10229"/>
    <n v="23"/>
    <n v="54.11"/>
    <n v="3"/>
    <x v="2196"/>
    <s v="Shipped"/>
    <x v="11"/>
    <x v="1"/>
    <s v="Trucks and Buses"/>
    <s v="S32_2509"/>
    <x v="33"/>
    <x v="0"/>
    <s v="Small"/>
  </r>
  <r>
    <n v="10246"/>
    <n v="35"/>
    <n v="48.7"/>
    <n v="7"/>
    <x v="2197"/>
    <s v="Shipped"/>
    <x v="1"/>
    <x v="1"/>
    <s v="Trucks and Buses"/>
    <s v="S32_2509"/>
    <x v="20"/>
    <x v="7"/>
    <s v="Small"/>
  </r>
  <r>
    <n v="10259"/>
    <n v="40"/>
    <n v="43.83"/>
    <n v="6"/>
    <x v="2198"/>
    <s v="Shipped"/>
    <x v="9"/>
    <x v="1"/>
    <s v="Trucks and Buses"/>
    <s v="S32_2509"/>
    <x v="22"/>
    <x v="9"/>
    <s v="Small"/>
  </r>
  <r>
    <n v="10271"/>
    <n v="35"/>
    <n v="47.62"/>
    <n v="7"/>
    <x v="2185"/>
    <s v="Shipped"/>
    <x v="2"/>
    <x v="1"/>
    <s v="Trucks and Buses"/>
    <s v="S32_2509"/>
    <x v="33"/>
    <x v="0"/>
    <s v="Small"/>
  </r>
  <r>
    <n v="10281"/>
    <n v="31"/>
    <n v="55.19"/>
    <n v="3"/>
    <x v="2199"/>
    <s v="Shipped"/>
    <x v="3"/>
    <x v="1"/>
    <s v="Trucks and Buses"/>
    <s v="S32_2509"/>
    <x v="15"/>
    <x v="0"/>
    <s v="Small"/>
  </r>
  <r>
    <n v="10292"/>
    <n v="50"/>
    <n v="46.53"/>
    <n v="10"/>
    <x v="2200"/>
    <s v="Shipped"/>
    <x v="10"/>
    <x v="1"/>
    <s v="Trucks and Buses"/>
    <s v="S32_2509"/>
    <x v="0"/>
    <x v="0"/>
    <s v="Small"/>
  </r>
  <r>
    <n v="10305"/>
    <n v="40"/>
    <n v="57.9"/>
    <n v="7"/>
    <x v="2201"/>
    <s v="Shipped"/>
    <x v="4"/>
    <x v="1"/>
    <s v="Trucks and Buses"/>
    <s v="S32_2509"/>
    <x v="12"/>
    <x v="0"/>
    <s v="Small"/>
  </r>
  <r>
    <n v="10313"/>
    <n v="38"/>
    <n v="45.45"/>
    <n v="1"/>
    <x v="2202"/>
    <s v="Shipped"/>
    <x v="4"/>
    <x v="1"/>
    <s v="Trucks and Buses"/>
    <s v="S32_2509"/>
    <x v="26"/>
    <x v="10"/>
    <s v="Small"/>
  </r>
  <r>
    <n v="10325"/>
    <n v="38"/>
    <n v="100"/>
    <n v="3"/>
    <x v="2203"/>
    <s v="Shipped"/>
    <x v="5"/>
    <x v="1"/>
    <s v="Trucks and Buses"/>
    <s v="S32_2509"/>
    <x v="14"/>
    <x v="2"/>
    <s v="Large"/>
  </r>
  <r>
    <n v="10335"/>
    <n v="40"/>
    <n v="60.6"/>
    <n v="3"/>
    <x v="2204"/>
    <s v="Shipped"/>
    <x v="5"/>
    <x v="1"/>
    <s v="Trucks and Buses"/>
    <s v="S32_2509"/>
    <x v="33"/>
    <x v="0"/>
    <s v="Small"/>
  </r>
  <r>
    <n v="10349"/>
    <n v="33"/>
    <n v="46.53"/>
    <n v="1"/>
    <x v="2205"/>
    <s v="Shipped"/>
    <x v="6"/>
    <x v="1"/>
    <s v="Trucks and Buses"/>
    <s v="S32_2509"/>
    <x v="0"/>
    <x v="0"/>
    <s v="Small"/>
  </r>
  <r>
    <n v="10359"/>
    <n v="36"/>
    <n v="100"/>
    <n v="3"/>
    <x v="2206"/>
    <s v="Shipped"/>
    <x v="6"/>
    <x v="1"/>
    <s v="Trucks and Buses"/>
    <s v="S32_2509"/>
    <x v="1"/>
    <x v="1"/>
    <s v="Medium"/>
  </r>
  <r>
    <n v="10371"/>
    <n v="20"/>
    <n v="66.47"/>
    <n v="2"/>
    <x v="2207"/>
    <s v="Shipped"/>
    <x v="7"/>
    <x v="2"/>
    <s v="Trucks and Buses"/>
    <s v="S32_2509"/>
    <x v="33"/>
    <x v="0"/>
    <s v="Small"/>
  </r>
  <r>
    <n v="10383"/>
    <n v="32"/>
    <n v="53.18"/>
    <n v="5"/>
    <x v="2208"/>
    <s v="Shipped"/>
    <x v="0"/>
    <x v="2"/>
    <s v="Trucks and Buses"/>
    <s v="S32_2509"/>
    <x v="20"/>
    <x v="7"/>
    <s v="Small"/>
  </r>
  <r>
    <n v="10394"/>
    <n v="36"/>
    <n v="62.77"/>
    <n v="3"/>
    <x v="2209"/>
    <s v="Shipped"/>
    <x v="11"/>
    <x v="2"/>
    <s v="Trucks and Buses"/>
    <s v="S32_2509"/>
    <x v="20"/>
    <x v="7"/>
    <s v="Small"/>
  </r>
  <r>
    <n v="10412"/>
    <n v="19"/>
    <n v="48.7"/>
    <n v="7"/>
    <x v="2210"/>
    <s v="Shipped"/>
    <x v="1"/>
    <x v="2"/>
    <s v="Trucks and Buses"/>
    <s v="S32_2509"/>
    <x v="20"/>
    <x v="7"/>
    <s v="Small"/>
  </r>
  <r>
    <n v="10425"/>
    <n v="11"/>
    <n v="43.83"/>
    <n v="6"/>
    <x v="2211"/>
    <s v="In Process"/>
    <x v="1"/>
    <x v="2"/>
    <s v="Trucks and Buses"/>
    <s v="S32_2509"/>
    <x v="11"/>
    <x v="1"/>
    <s v="Small"/>
  </r>
  <r>
    <n v="10104"/>
    <n v="49"/>
    <n v="65.87"/>
    <n v="4"/>
    <x v="2212"/>
    <s v="Shipped"/>
    <x v="7"/>
    <x v="0"/>
    <s v="Trains"/>
    <s v="S32_3207"/>
    <x v="20"/>
    <x v="7"/>
    <s v="Medium"/>
  </r>
  <r>
    <n v="10116"/>
    <n v="27"/>
    <n v="63.38"/>
    <n v="1"/>
    <x v="2213"/>
    <s v="Shipped"/>
    <x v="8"/>
    <x v="0"/>
    <s v="Trains"/>
    <s v="S32_3207"/>
    <x v="72"/>
    <x v="14"/>
    <s v="Small"/>
  </r>
  <r>
    <n v="10127"/>
    <n v="29"/>
    <n v="70.84"/>
    <n v="6"/>
    <x v="2214"/>
    <s v="Shipped"/>
    <x v="9"/>
    <x v="0"/>
    <s v="Trains"/>
    <s v="S32_3207"/>
    <x v="0"/>
    <x v="0"/>
    <s v="Small"/>
  </r>
  <r>
    <n v="10142"/>
    <n v="42"/>
    <n v="74.569999999999993"/>
    <n v="16"/>
    <x v="2215"/>
    <s v="Shipped"/>
    <x v="3"/>
    <x v="0"/>
    <s v="Trains"/>
    <s v="S32_3207"/>
    <x v="33"/>
    <x v="0"/>
    <s v="Medium"/>
  </r>
  <r>
    <n v="10152"/>
    <n v="33"/>
    <n v="50.95"/>
    <n v="2"/>
    <x v="2216"/>
    <s v="Shipped"/>
    <x v="10"/>
    <x v="0"/>
    <s v="Trains"/>
    <s v="S32_3207"/>
    <x v="23"/>
    <x v="3"/>
    <s v="Small"/>
  </r>
  <r>
    <n v="10165"/>
    <n v="44"/>
    <n v="53.44"/>
    <n v="7"/>
    <x v="2217"/>
    <s v="Shipped"/>
    <x v="4"/>
    <x v="0"/>
    <s v="Trains"/>
    <s v="S32_3207"/>
    <x v="22"/>
    <x v="9"/>
    <s v="Small"/>
  </r>
  <r>
    <n v="10176"/>
    <n v="22"/>
    <n v="64"/>
    <n v="6"/>
    <x v="2218"/>
    <s v="Shipped"/>
    <x v="5"/>
    <x v="0"/>
    <s v="Trains"/>
    <s v="S32_3207"/>
    <x v="57"/>
    <x v="12"/>
    <s v="Small"/>
  </r>
  <r>
    <n v="10184"/>
    <n v="48"/>
    <n v="50.95"/>
    <n v="1"/>
    <x v="2219"/>
    <s v="Shipped"/>
    <x v="5"/>
    <x v="0"/>
    <s v="Trains"/>
    <s v="S32_3207"/>
    <x v="64"/>
    <x v="7"/>
    <s v="Small"/>
  </r>
  <r>
    <n v="10195"/>
    <n v="33"/>
    <n v="54.68"/>
    <n v="1"/>
    <x v="2220"/>
    <s v="Shipped"/>
    <x v="5"/>
    <x v="0"/>
    <s v="Trains"/>
    <s v="S32_3207"/>
    <x v="39"/>
    <x v="0"/>
    <s v="Small"/>
  </r>
  <r>
    <n v="10207"/>
    <n v="45"/>
    <n v="56.55"/>
    <n v="2"/>
    <x v="2221"/>
    <s v="Shipped"/>
    <x v="6"/>
    <x v="0"/>
    <s v="Trains"/>
    <s v="S32_3207"/>
    <x v="48"/>
    <x v="0"/>
    <s v="Small"/>
  </r>
  <r>
    <n v="10220"/>
    <n v="20"/>
    <n v="52.82"/>
    <n v="6"/>
    <x v="2222"/>
    <s v="Shipped"/>
    <x v="0"/>
    <x v="1"/>
    <s v="Trains"/>
    <s v="S32_3207"/>
    <x v="60"/>
    <x v="18"/>
    <s v="Small"/>
  </r>
  <r>
    <n v="10230"/>
    <n v="46"/>
    <n v="60.9"/>
    <n v="4"/>
    <x v="2223"/>
    <s v="Shipped"/>
    <x v="11"/>
    <x v="1"/>
    <s v="Trains"/>
    <s v="S32_3207"/>
    <x v="58"/>
    <x v="16"/>
    <s v="Small"/>
  </r>
  <r>
    <n v="10247"/>
    <n v="40"/>
    <n v="49.71"/>
    <n v="6"/>
    <x v="2224"/>
    <s v="Shipped"/>
    <x v="1"/>
    <x v="1"/>
    <s v="Trains"/>
    <s v="S32_3207"/>
    <x v="59"/>
    <x v="4"/>
    <s v="Small"/>
  </r>
  <r>
    <n v="10272"/>
    <n v="45"/>
    <n v="64.63"/>
    <n v="6"/>
    <x v="2225"/>
    <s v="Shipped"/>
    <x v="2"/>
    <x v="1"/>
    <s v="Trains"/>
    <s v="S32_3207"/>
    <x v="15"/>
    <x v="0"/>
    <s v="Small"/>
  </r>
  <r>
    <n v="10282"/>
    <n v="36"/>
    <n v="59.65"/>
    <n v="9"/>
    <x v="2226"/>
    <s v="Shipped"/>
    <x v="3"/>
    <x v="1"/>
    <s v="Trains"/>
    <s v="S32_3207"/>
    <x v="33"/>
    <x v="0"/>
    <s v="Small"/>
  </r>
  <r>
    <n v="10292"/>
    <n v="31"/>
    <n v="67.73"/>
    <n v="3"/>
    <x v="2227"/>
    <s v="Shipped"/>
    <x v="10"/>
    <x v="1"/>
    <s v="Trains"/>
    <s v="S32_3207"/>
    <x v="0"/>
    <x v="0"/>
    <s v="Small"/>
  </r>
  <r>
    <n v="10306"/>
    <n v="46"/>
    <n v="50.33"/>
    <n v="17"/>
    <x v="2228"/>
    <s v="Shipped"/>
    <x v="4"/>
    <x v="1"/>
    <s v="Trains"/>
    <s v="S32_3207"/>
    <x v="61"/>
    <x v="6"/>
    <s v="Small"/>
  </r>
  <r>
    <n v="10314"/>
    <n v="35"/>
    <n v="66.489999999999995"/>
    <n v="9"/>
    <x v="2229"/>
    <s v="Shipped"/>
    <x v="4"/>
    <x v="1"/>
    <s v="Trains"/>
    <s v="S32_3207"/>
    <x v="62"/>
    <x v="13"/>
    <s v="Small"/>
  </r>
  <r>
    <n v="10325"/>
    <n v="28"/>
    <n v="100"/>
    <n v="2"/>
    <x v="2230"/>
    <s v="Shipped"/>
    <x v="5"/>
    <x v="1"/>
    <s v="Trains"/>
    <s v="S32_3207"/>
    <x v="14"/>
    <x v="2"/>
    <s v="Medium"/>
  </r>
  <r>
    <n v="10336"/>
    <n v="31"/>
    <n v="84.71"/>
    <n v="9"/>
    <x v="2231"/>
    <s v="Shipped"/>
    <x v="5"/>
    <x v="1"/>
    <s v="Trains"/>
    <s v="S32_3207"/>
    <x v="2"/>
    <x v="1"/>
    <s v="Small"/>
  </r>
  <r>
    <n v="10350"/>
    <n v="27"/>
    <n v="100"/>
    <n v="14"/>
    <x v="2232"/>
    <s v="Shipped"/>
    <x v="6"/>
    <x v="1"/>
    <s v="Trains"/>
    <s v="S32_3207"/>
    <x v="20"/>
    <x v="7"/>
    <s v="Medium"/>
  </r>
  <r>
    <n v="10359"/>
    <n v="22"/>
    <n v="100"/>
    <n v="1"/>
    <x v="2233"/>
    <s v="Shipped"/>
    <x v="6"/>
    <x v="1"/>
    <s v="Trains"/>
    <s v="S32_3207"/>
    <x v="1"/>
    <x v="1"/>
    <s v="Medium"/>
  </r>
  <r>
    <n v="10371"/>
    <n v="30"/>
    <n v="99.55"/>
    <n v="11"/>
    <x v="2234"/>
    <s v="Shipped"/>
    <x v="7"/>
    <x v="2"/>
    <s v="Trains"/>
    <s v="S32_3207"/>
    <x v="33"/>
    <x v="0"/>
    <s v="Small"/>
  </r>
  <r>
    <n v="10383"/>
    <n v="44"/>
    <n v="36.07"/>
    <n v="8"/>
    <x v="2235"/>
    <s v="Shipped"/>
    <x v="0"/>
    <x v="2"/>
    <s v="Trains"/>
    <s v="S32_3207"/>
    <x v="20"/>
    <x v="7"/>
    <s v="Small"/>
  </r>
  <r>
    <n v="10394"/>
    <n v="30"/>
    <n v="60.28"/>
    <n v="4"/>
    <x v="2072"/>
    <s v="Shipped"/>
    <x v="11"/>
    <x v="2"/>
    <s v="Trains"/>
    <s v="S32_3207"/>
    <x v="20"/>
    <x v="7"/>
    <s v="Small"/>
  </r>
  <r>
    <n v="10413"/>
    <n v="24"/>
    <n v="49.71"/>
    <n v="6"/>
    <x v="2236"/>
    <s v="Shipped"/>
    <x v="1"/>
    <x v="2"/>
    <s v="Trains"/>
    <s v="S32_3207"/>
    <x v="10"/>
    <x v="0"/>
    <s v="Small"/>
  </r>
  <r>
    <n v="10103"/>
    <n v="45"/>
    <n v="75.63"/>
    <n v="7"/>
    <x v="2237"/>
    <s v="Shipped"/>
    <x v="7"/>
    <x v="0"/>
    <s v="Trucks and Buses"/>
    <s v="S32_3522"/>
    <x v="14"/>
    <x v="2"/>
    <s v="Medium"/>
  </r>
  <r>
    <n v="10113"/>
    <n v="23"/>
    <n v="68.52"/>
    <n v="1"/>
    <x v="2238"/>
    <s v="Shipped"/>
    <x v="11"/>
    <x v="0"/>
    <s v="Trucks and Buses"/>
    <s v="S32_3522"/>
    <x v="33"/>
    <x v="0"/>
    <s v="Small"/>
  </r>
  <r>
    <n v="10126"/>
    <n v="26"/>
    <n v="62.7"/>
    <n v="7"/>
    <x v="2239"/>
    <s v="Shipped"/>
    <x v="1"/>
    <x v="0"/>
    <s v="Trucks and Buses"/>
    <s v="S32_3522"/>
    <x v="20"/>
    <x v="7"/>
    <s v="Small"/>
  </r>
  <r>
    <n v="10140"/>
    <n v="28"/>
    <n v="60.76"/>
    <n v="7"/>
    <x v="2240"/>
    <s v="Shipped"/>
    <x v="2"/>
    <x v="0"/>
    <s v="Trucks and Buses"/>
    <s v="S32_3522"/>
    <x v="5"/>
    <x v="0"/>
    <s v="Small"/>
  </r>
  <r>
    <n v="10150"/>
    <n v="49"/>
    <n v="58.18"/>
    <n v="4"/>
    <x v="2241"/>
    <s v="Shipped"/>
    <x v="10"/>
    <x v="0"/>
    <s v="Trucks and Buses"/>
    <s v="S32_3522"/>
    <x v="22"/>
    <x v="9"/>
    <s v="Small"/>
  </r>
  <r>
    <n v="10164"/>
    <n v="49"/>
    <n v="54.94"/>
    <n v="5"/>
    <x v="2242"/>
    <s v="Resolved"/>
    <x v="4"/>
    <x v="0"/>
    <s v="Trucks and Buses"/>
    <s v="S32_3522"/>
    <x v="52"/>
    <x v="5"/>
    <s v="Small"/>
  </r>
  <r>
    <n v="10175"/>
    <n v="29"/>
    <n v="74.98"/>
    <n v="12"/>
    <x v="2243"/>
    <s v="Shipped"/>
    <x v="5"/>
    <x v="0"/>
    <s v="Trucks and Buses"/>
    <s v="S32_3522"/>
    <x v="41"/>
    <x v="6"/>
    <s v="Small"/>
  </r>
  <r>
    <n v="10183"/>
    <n v="49"/>
    <n v="64.64"/>
    <n v="4"/>
    <x v="2244"/>
    <s v="Shipped"/>
    <x v="5"/>
    <x v="0"/>
    <s v="Trucks and Buses"/>
    <s v="S32_3522"/>
    <x v="24"/>
    <x v="0"/>
    <s v="Medium"/>
  </r>
  <r>
    <n v="10194"/>
    <n v="39"/>
    <n v="54.94"/>
    <n v="7"/>
    <x v="2245"/>
    <s v="Shipped"/>
    <x v="5"/>
    <x v="0"/>
    <s v="Trucks and Buses"/>
    <s v="S32_3522"/>
    <x v="25"/>
    <x v="1"/>
    <s v="Small"/>
  </r>
  <r>
    <n v="10206"/>
    <n v="36"/>
    <n v="58.82"/>
    <n v="2"/>
    <x v="2246"/>
    <s v="Shipped"/>
    <x v="6"/>
    <x v="0"/>
    <s v="Trucks and Buses"/>
    <s v="S32_3522"/>
    <x v="26"/>
    <x v="10"/>
    <s v="Small"/>
  </r>
  <r>
    <n v="10217"/>
    <n v="39"/>
    <n v="62.05"/>
    <n v="7"/>
    <x v="2247"/>
    <s v="Shipped"/>
    <x v="0"/>
    <x v="1"/>
    <s v="Trucks and Buses"/>
    <s v="S32_3522"/>
    <x v="22"/>
    <x v="9"/>
    <s v="Small"/>
  </r>
  <r>
    <n v="10229"/>
    <n v="30"/>
    <n v="73.040000000000006"/>
    <n v="12"/>
    <x v="2248"/>
    <s v="Shipped"/>
    <x v="11"/>
    <x v="1"/>
    <s v="Trucks and Buses"/>
    <s v="S32_3522"/>
    <x v="33"/>
    <x v="0"/>
    <s v="Small"/>
  </r>
  <r>
    <n v="10245"/>
    <n v="44"/>
    <n v="69.16"/>
    <n v="5"/>
    <x v="2249"/>
    <s v="Shipped"/>
    <x v="1"/>
    <x v="1"/>
    <s v="Trucks and Buses"/>
    <s v="S32_3522"/>
    <x v="28"/>
    <x v="0"/>
    <s v="Medium"/>
  </r>
  <r>
    <n v="10258"/>
    <n v="20"/>
    <n v="61.41"/>
    <n v="2"/>
    <x v="2250"/>
    <s v="Shipped"/>
    <x v="9"/>
    <x v="1"/>
    <s v="Trucks and Buses"/>
    <s v="S32_3522"/>
    <x v="29"/>
    <x v="11"/>
    <s v="Small"/>
  </r>
  <r>
    <n v="10270"/>
    <n v="21"/>
    <n v="63.35"/>
    <n v="5"/>
    <x v="2251"/>
    <s v="Shipped"/>
    <x v="2"/>
    <x v="1"/>
    <s v="Trucks and Buses"/>
    <s v="S32_3522"/>
    <x v="17"/>
    <x v="3"/>
    <s v="Small"/>
  </r>
  <r>
    <n v="10281"/>
    <n v="36"/>
    <n v="77.569999999999993"/>
    <n v="12"/>
    <x v="2252"/>
    <s v="Shipped"/>
    <x v="3"/>
    <x v="1"/>
    <s v="Trucks and Buses"/>
    <s v="S32_3522"/>
    <x v="15"/>
    <x v="0"/>
    <s v="Small"/>
  </r>
  <r>
    <n v="10291"/>
    <n v="32"/>
    <n v="71.75"/>
    <n v="7"/>
    <x v="2253"/>
    <s v="Shipped"/>
    <x v="10"/>
    <x v="1"/>
    <s v="Trucks and Buses"/>
    <s v="S32_3522"/>
    <x v="31"/>
    <x v="8"/>
    <s v="Small"/>
  </r>
  <r>
    <n v="10304"/>
    <n v="36"/>
    <n v="73.040000000000006"/>
    <n v="2"/>
    <x v="2254"/>
    <s v="Shipped"/>
    <x v="4"/>
    <x v="1"/>
    <s v="Trucks and Buses"/>
    <s v="S32_3522"/>
    <x v="32"/>
    <x v="1"/>
    <s v="Small"/>
  </r>
  <r>
    <n v="10313"/>
    <n v="34"/>
    <n v="56.24"/>
    <n v="10"/>
    <x v="2255"/>
    <s v="Shipped"/>
    <x v="4"/>
    <x v="1"/>
    <s v="Trucks and Buses"/>
    <s v="S32_3522"/>
    <x v="26"/>
    <x v="10"/>
    <s v="Small"/>
  </r>
  <r>
    <n v="10324"/>
    <n v="48"/>
    <n v="100"/>
    <n v="4"/>
    <x v="1001"/>
    <s v="Shipped"/>
    <x v="5"/>
    <x v="1"/>
    <s v="Trucks and Buses"/>
    <s v="S32_3522"/>
    <x v="0"/>
    <x v="0"/>
    <s v="Large"/>
  </r>
  <r>
    <n v="10333"/>
    <n v="33"/>
    <n v="73.69"/>
    <n v="4"/>
    <x v="2256"/>
    <s v="Shipped"/>
    <x v="5"/>
    <x v="1"/>
    <s v="Trucks and Buses"/>
    <s v="S32_3522"/>
    <x v="4"/>
    <x v="0"/>
    <s v="Small"/>
  </r>
  <r>
    <n v="10348"/>
    <n v="31"/>
    <n v="100"/>
    <n v="5"/>
    <x v="2257"/>
    <s v="Shipped"/>
    <x v="5"/>
    <x v="1"/>
    <s v="Trucks and Buses"/>
    <s v="S32_3522"/>
    <x v="20"/>
    <x v="7"/>
    <s v="Medium"/>
  </r>
  <r>
    <n v="10358"/>
    <n v="36"/>
    <n v="100"/>
    <n v="2"/>
    <x v="2258"/>
    <s v="Shipped"/>
    <x v="6"/>
    <x v="1"/>
    <s v="Trucks and Buses"/>
    <s v="S32_3522"/>
    <x v="20"/>
    <x v="7"/>
    <s v="Medium"/>
  </r>
  <r>
    <n v="10370"/>
    <n v="25"/>
    <n v="100"/>
    <n v="3"/>
    <x v="2259"/>
    <s v="Shipped"/>
    <x v="7"/>
    <x v="2"/>
    <s v="Trucks and Buses"/>
    <s v="S32_3522"/>
    <x v="36"/>
    <x v="3"/>
    <s v="Medium"/>
  </r>
  <r>
    <n v="10382"/>
    <n v="48"/>
    <n v="100"/>
    <n v="8"/>
    <x v="2260"/>
    <s v="Shipped"/>
    <x v="0"/>
    <x v="2"/>
    <s v="Trucks and Buses"/>
    <s v="S32_3522"/>
    <x v="33"/>
    <x v="0"/>
    <s v="Medium"/>
  </r>
  <r>
    <n v="10411"/>
    <n v="27"/>
    <n v="69.16"/>
    <n v="5"/>
    <x v="2261"/>
    <s v="Shipped"/>
    <x v="1"/>
    <x v="2"/>
    <s v="Trucks and Buses"/>
    <s v="S32_3522"/>
    <x v="37"/>
    <x v="10"/>
    <s v="Small"/>
  </r>
  <r>
    <n v="10424"/>
    <n v="44"/>
    <n v="61.41"/>
    <n v="2"/>
    <x v="444"/>
    <s v="In Process"/>
    <x v="1"/>
    <x v="2"/>
    <s v="Trucks and Buses"/>
    <s v="S32_3522"/>
    <x v="20"/>
    <x v="7"/>
    <s v="Small"/>
  </r>
  <r>
    <n v="10106"/>
    <n v="33"/>
    <n v="72.92"/>
    <n v="5"/>
    <x v="2262"/>
    <s v="Shipped"/>
    <x v="0"/>
    <x v="0"/>
    <s v="Vintage Cars"/>
    <s v="S32_4289"/>
    <x v="69"/>
    <x v="12"/>
    <s v="Small"/>
  </r>
  <r>
    <n v="10120"/>
    <n v="29"/>
    <n v="72.23"/>
    <n v="11"/>
    <x v="2263"/>
    <s v="Shipped"/>
    <x v="8"/>
    <x v="0"/>
    <s v="Vintage Cars"/>
    <s v="S32_4289"/>
    <x v="8"/>
    <x v="3"/>
    <s v="Small"/>
  </r>
  <r>
    <n v="10133"/>
    <n v="49"/>
    <n v="57.1"/>
    <n v="6"/>
    <x v="2264"/>
    <s v="Shipped"/>
    <x v="9"/>
    <x v="0"/>
    <s v="Vintage Cars"/>
    <s v="S32_4289"/>
    <x v="20"/>
    <x v="7"/>
    <s v="Small"/>
  </r>
  <r>
    <n v="10144"/>
    <n v="20"/>
    <n v="81.86"/>
    <n v="1"/>
    <x v="2265"/>
    <s v="Shipped"/>
    <x v="3"/>
    <x v="0"/>
    <s v="Vintage Cars"/>
    <s v="S32_4289"/>
    <x v="72"/>
    <x v="14"/>
    <s v="Small"/>
  </r>
  <r>
    <n v="10168"/>
    <n v="31"/>
    <n v="73.61"/>
    <n v="12"/>
    <x v="2266"/>
    <s v="Shipped"/>
    <x v="4"/>
    <x v="0"/>
    <s v="Vintage Cars"/>
    <s v="S32_4289"/>
    <x v="5"/>
    <x v="0"/>
    <s v="Small"/>
  </r>
  <r>
    <n v="10210"/>
    <n v="39"/>
    <n v="59.16"/>
    <n v="10"/>
    <x v="2267"/>
    <s v="Shipped"/>
    <x v="7"/>
    <x v="1"/>
    <s v="Vintage Cars"/>
    <s v="S32_4289"/>
    <x v="38"/>
    <x v="11"/>
    <s v="Small"/>
  </r>
  <r>
    <n v="10223"/>
    <n v="20"/>
    <n v="66.040000000000006"/>
    <n v="12"/>
    <x v="2268"/>
    <s v="Shipped"/>
    <x v="0"/>
    <x v="1"/>
    <s v="Vintage Cars"/>
    <s v="S32_4289"/>
    <x v="8"/>
    <x v="3"/>
    <s v="Small"/>
  </r>
  <r>
    <n v="10235"/>
    <n v="34"/>
    <n v="77.73"/>
    <n v="6"/>
    <x v="2269"/>
    <s v="Shipped"/>
    <x v="8"/>
    <x v="1"/>
    <s v="Vintage Cars"/>
    <s v="S32_4289"/>
    <x v="47"/>
    <x v="10"/>
    <s v="Small"/>
  </r>
  <r>
    <n v="10250"/>
    <n v="50"/>
    <n v="61.22"/>
    <n v="7"/>
    <x v="2270"/>
    <s v="Shipped"/>
    <x v="1"/>
    <x v="1"/>
    <s v="Vintage Cars"/>
    <s v="S32_4289"/>
    <x v="51"/>
    <x v="0"/>
    <s v="Medium"/>
  </r>
  <r>
    <n v="10262"/>
    <n v="40"/>
    <n v="79.11"/>
    <n v="2"/>
    <x v="2271"/>
    <s v="Cancelled"/>
    <x v="9"/>
    <x v="1"/>
    <s v="Vintage Cars"/>
    <s v="S32_4289"/>
    <x v="20"/>
    <x v="7"/>
    <s v="Medium"/>
  </r>
  <r>
    <n v="10275"/>
    <n v="28"/>
    <n v="63.97"/>
    <n v="12"/>
    <x v="2272"/>
    <s v="Shipped"/>
    <x v="2"/>
    <x v="1"/>
    <s v="Vintage Cars"/>
    <s v="S32_4289"/>
    <x v="11"/>
    <x v="1"/>
    <s v="Small"/>
  </r>
  <r>
    <n v="10284"/>
    <n v="50"/>
    <n v="81.86"/>
    <n v="4"/>
    <x v="2273"/>
    <s v="Shipped"/>
    <x v="3"/>
    <x v="1"/>
    <s v="Vintage Cars"/>
    <s v="S32_4289"/>
    <x v="68"/>
    <x v="2"/>
    <s v="Medium"/>
  </r>
  <r>
    <n v="10297"/>
    <n v="28"/>
    <n v="79.8"/>
    <n v="7"/>
    <x v="2274"/>
    <s v="Shipped"/>
    <x v="10"/>
    <x v="1"/>
    <s v="Vintage Cars"/>
    <s v="S32_4289"/>
    <x v="60"/>
    <x v="18"/>
    <s v="Small"/>
  </r>
  <r>
    <n v="10308"/>
    <n v="46"/>
    <n v="66.040000000000006"/>
    <n v="10"/>
    <x v="2275"/>
    <s v="Shipped"/>
    <x v="4"/>
    <x v="1"/>
    <s v="Vintage Cars"/>
    <s v="S32_4289"/>
    <x v="39"/>
    <x v="0"/>
    <s v="Medium"/>
  </r>
  <r>
    <n v="10316"/>
    <n v="24"/>
    <n v="59.16"/>
    <n v="2"/>
    <x v="2276"/>
    <s v="Shipped"/>
    <x v="5"/>
    <x v="1"/>
    <s v="Vintage Cars"/>
    <s v="S32_4289"/>
    <x v="49"/>
    <x v="6"/>
    <s v="Small"/>
  </r>
  <r>
    <n v="10328"/>
    <n v="24"/>
    <n v="81.17"/>
    <n v="5"/>
    <x v="2277"/>
    <s v="Shipped"/>
    <x v="5"/>
    <x v="1"/>
    <s v="Vintage Cars"/>
    <s v="S32_4289"/>
    <x v="69"/>
    <x v="12"/>
    <s v="Small"/>
  </r>
  <r>
    <n v="10340"/>
    <n v="39"/>
    <n v="59.16"/>
    <n v="3"/>
    <x v="2267"/>
    <s v="Shipped"/>
    <x v="5"/>
    <x v="1"/>
    <s v="Vintage Cars"/>
    <s v="S32_4289"/>
    <x v="43"/>
    <x v="7"/>
    <s v="Small"/>
  </r>
  <r>
    <n v="10353"/>
    <n v="40"/>
    <n v="44.51"/>
    <n v="7"/>
    <x v="2278"/>
    <s v="Shipped"/>
    <x v="6"/>
    <x v="1"/>
    <s v="Vintage Cars"/>
    <s v="S32_4289"/>
    <x v="63"/>
    <x v="0"/>
    <s v="Small"/>
  </r>
  <r>
    <n v="10361"/>
    <n v="49"/>
    <n v="72.33"/>
    <n v="2"/>
    <x v="2279"/>
    <s v="Shipped"/>
    <x v="6"/>
    <x v="1"/>
    <s v="Vintage Cars"/>
    <s v="S32_4289"/>
    <x v="17"/>
    <x v="3"/>
    <s v="Medium"/>
  </r>
  <r>
    <n v="10375"/>
    <n v="44"/>
    <n v="82.26"/>
    <n v="4"/>
    <x v="2280"/>
    <s v="Shipped"/>
    <x v="0"/>
    <x v="2"/>
    <s v="Vintage Cars"/>
    <s v="S32_4289"/>
    <x v="11"/>
    <x v="1"/>
    <s v="Medium"/>
  </r>
  <r>
    <n v="10388"/>
    <n v="35"/>
    <n v="100"/>
    <n v="8"/>
    <x v="2281"/>
    <s v="Shipped"/>
    <x v="11"/>
    <x v="2"/>
    <s v="Vintage Cars"/>
    <s v="S32_4289"/>
    <x v="18"/>
    <x v="0"/>
    <s v="Medium"/>
  </r>
  <r>
    <n v="10398"/>
    <n v="22"/>
    <n v="67.41"/>
    <n v="4"/>
    <x v="2282"/>
    <s v="Shipped"/>
    <x v="11"/>
    <x v="2"/>
    <s v="Vintage Cars"/>
    <s v="S32_4289"/>
    <x v="1"/>
    <x v="1"/>
    <s v="Small"/>
  </r>
  <r>
    <n v="10401"/>
    <n v="62"/>
    <n v="77.73"/>
    <n v="6"/>
    <x v="2283"/>
    <s v="On Hold"/>
    <x v="8"/>
    <x v="2"/>
    <s v="Vintage Cars"/>
    <s v="S32_4289"/>
    <x v="9"/>
    <x v="0"/>
    <s v="Medium"/>
  </r>
  <r>
    <n v="10416"/>
    <n v="26"/>
    <n v="61.22"/>
    <n v="7"/>
    <x v="2284"/>
    <s v="Shipped"/>
    <x v="1"/>
    <x v="2"/>
    <s v="Vintage Cars"/>
    <s v="S32_4289"/>
    <x v="57"/>
    <x v="12"/>
    <s v="Small"/>
  </r>
  <r>
    <n v="10108"/>
    <n v="31"/>
    <n v="100"/>
    <n v="16"/>
    <x v="2285"/>
    <s v="Shipped"/>
    <x v="11"/>
    <x v="0"/>
    <s v="Motorcycles"/>
    <s v="S32_4485"/>
    <x v="53"/>
    <x v="15"/>
    <s v="Medium"/>
  </r>
  <r>
    <n v="10121"/>
    <n v="25"/>
    <n v="86.74"/>
    <n v="3"/>
    <x v="2286"/>
    <s v="Shipped"/>
    <x v="1"/>
    <x v="0"/>
    <s v="Motorcycles"/>
    <s v="S32_4485"/>
    <x v="1"/>
    <x v="1"/>
    <s v="Small"/>
  </r>
  <r>
    <n v="10135"/>
    <n v="30"/>
    <n v="89.8"/>
    <n v="17"/>
    <x v="2287"/>
    <s v="Shipped"/>
    <x v="2"/>
    <x v="0"/>
    <s v="Motorcycles"/>
    <s v="S32_4485"/>
    <x v="33"/>
    <x v="0"/>
    <s v="Small"/>
  </r>
  <r>
    <n v="10145"/>
    <n v="27"/>
    <n v="100"/>
    <n v="4"/>
    <x v="2288"/>
    <s v="Shipped"/>
    <x v="3"/>
    <x v="0"/>
    <s v="Motorcycles"/>
    <s v="S32_4485"/>
    <x v="3"/>
    <x v="0"/>
    <s v="Medium"/>
  </r>
  <r>
    <n v="10159"/>
    <n v="23"/>
    <n v="100"/>
    <n v="12"/>
    <x v="2289"/>
    <s v="Shipped"/>
    <x v="4"/>
    <x v="0"/>
    <s v="Motorcycles"/>
    <s v="S32_4485"/>
    <x v="4"/>
    <x v="0"/>
    <s v="Small"/>
  </r>
  <r>
    <n v="10169"/>
    <n v="34"/>
    <n v="100"/>
    <n v="12"/>
    <x v="2290"/>
    <s v="Shipped"/>
    <x v="5"/>
    <x v="0"/>
    <s v="Motorcycles"/>
    <s v="S32_4485"/>
    <x v="36"/>
    <x v="3"/>
    <s v="Medium"/>
  </r>
  <r>
    <n v="10180"/>
    <n v="22"/>
    <n v="100"/>
    <n v="7"/>
    <x v="2291"/>
    <s v="Shipped"/>
    <x v="5"/>
    <x v="0"/>
    <s v="Motorcycles"/>
    <s v="S32_4485"/>
    <x v="6"/>
    <x v="1"/>
    <s v="Small"/>
  </r>
  <r>
    <n v="10190"/>
    <n v="42"/>
    <n v="85.72"/>
    <n v="4"/>
    <x v="2292"/>
    <s v="Shipped"/>
    <x v="5"/>
    <x v="0"/>
    <s v="Motorcycles"/>
    <s v="S32_4485"/>
    <x v="20"/>
    <x v="7"/>
    <s v="Medium"/>
  </r>
  <r>
    <n v="10211"/>
    <n v="37"/>
    <n v="100"/>
    <n v="12"/>
    <x v="2293"/>
    <s v="Shipped"/>
    <x v="7"/>
    <x v="1"/>
    <s v="Motorcycles"/>
    <s v="S32_4485"/>
    <x v="2"/>
    <x v="1"/>
    <s v="Medium"/>
  </r>
  <r>
    <n v="10224"/>
    <n v="30"/>
    <n v="100"/>
    <n v="5"/>
    <x v="2294"/>
    <s v="Shipped"/>
    <x v="0"/>
    <x v="1"/>
    <s v="Motorcycles"/>
    <s v="S32_4485"/>
    <x v="6"/>
    <x v="1"/>
    <s v="Medium"/>
  </r>
  <r>
    <n v="10237"/>
    <n v="27"/>
    <n v="100"/>
    <n v="5"/>
    <x v="2295"/>
    <s v="Shipped"/>
    <x v="8"/>
    <x v="1"/>
    <s v="Motorcycles"/>
    <s v="S32_4485"/>
    <x v="0"/>
    <x v="0"/>
    <s v="Medium"/>
  </r>
  <r>
    <n v="10252"/>
    <n v="25"/>
    <n v="100"/>
    <n v="9"/>
    <x v="2296"/>
    <s v="Shipped"/>
    <x v="1"/>
    <x v="1"/>
    <s v="Motorcycles"/>
    <s v="S32_4485"/>
    <x v="2"/>
    <x v="1"/>
    <s v="Small"/>
  </r>
  <r>
    <n v="10264"/>
    <n v="34"/>
    <n v="97.97"/>
    <n v="7"/>
    <x v="2297"/>
    <s v="Shipped"/>
    <x v="9"/>
    <x v="1"/>
    <s v="Motorcycles"/>
    <s v="S32_4485"/>
    <x v="48"/>
    <x v="0"/>
    <s v="Medium"/>
  </r>
  <r>
    <n v="10276"/>
    <n v="38"/>
    <n v="100"/>
    <n v="13"/>
    <x v="2298"/>
    <s v="Shipped"/>
    <x v="3"/>
    <x v="1"/>
    <s v="Motorcycles"/>
    <s v="S32_4485"/>
    <x v="35"/>
    <x v="0"/>
    <s v="Medium"/>
  </r>
  <r>
    <n v="10285"/>
    <n v="26"/>
    <n v="100"/>
    <n v="4"/>
    <x v="2299"/>
    <s v="Shipped"/>
    <x v="3"/>
    <x v="1"/>
    <s v="Motorcycles"/>
    <s v="S32_4485"/>
    <x v="12"/>
    <x v="0"/>
    <s v="Small"/>
  </r>
  <r>
    <n v="10299"/>
    <n v="38"/>
    <n v="100"/>
    <n v="7"/>
    <x v="2300"/>
    <s v="Shipped"/>
    <x v="10"/>
    <x v="1"/>
    <s v="Motorcycles"/>
    <s v="S32_4485"/>
    <x v="13"/>
    <x v="4"/>
    <s v="Medium"/>
  </r>
  <r>
    <n v="10309"/>
    <n v="50"/>
    <n v="84.7"/>
    <n v="3"/>
    <x v="2301"/>
    <s v="Shipped"/>
    <x v="4"/>
    <x v="1"/>
    <s v="Motorcycles"/>
    <s v="S32_4485"/>
    <x v="14"/>
    <x v="2"/>
    <s v="Medium"/>
  </r>
  <r>
    <n v="10319"/>
    <n v="22"/>
    <n v="100"/>
    <n v="8"/>
    <x v="2302"/>
    <s v="Shipped"/>
    <x v="5"/>
    <x v="1"/>
    <s v="Motorcycles"/>
    <s v="S32_4485"/>
    <x v="0"/>
    <x v="0"/>
    <s v="Small"/>
  </r>
  <r>
    <n v="10331"/>
    <n v="32"/>
    <n v="100"/>
    <n v="4"/>
    <x v="2303"/>
    <s v="Shipped"/>
    <x v="5"/>
    <x v="1"/>
    <s v="Motorcycles"/>
    <s v="S32_4485"/>
    <x v="24"/>
    <x v="0"/>
    <s v="Medium"/>
  </r>
  <r>
    <n v="10341"/>
    <n v="31"/>
    <n v="71.02"/>
    <n v="4"/>
    <x v="2304"/>
    <s v="Shipped"/>
    <x v="5"/>
    <x v="1"/>
    <s v="Motorcycles"/>
    <s v="S32_4485"/>
    <x v="16"/>
    <x v="5"/>
    <s v="Small"/>
  </r>
  <r>
    <n v="10355"/>
    <n v="40"/>
    <n v="100"/>
    <n v="5"/>
    <x v="2305"/>
    <s v="Shipped"/>
    <x v="6"/>
    <x v="1"/>
    <s v="Motorcycles"/>
    <s v="S32_4485"/>
    <x v="20"/>
    <x v="7"/>
    <s v="Medium"/>
  </r>
  <r>
    <n v="10365"/>
    <n v="22"/>
    <n v="100"/>
    <n v="3"/>
    <x v="2306"/>
    <s v="Shipped"/>
    <x v="7"/>
    <x v="2"/>
    <s v="Motorcycles"/>
    <s v="S32_4485"/>
    <x v="18"/>
    <x v="0"/>
    <s v="Medium"/>
  </r>
  <r>
    <n v="10375"/>
    <n v="41"/>
    <n v="100"/>
    <n v="15"/>
    <x v="2307"/>
    <s v="Shipped"/>
    <x v="0"/>
    <x v="2"/>
    <s v="Motorcycles"/>
    <s v="S32_4485"/>
    <x v="11"/>
    <x v="1"/>
    <s v="Medium"/>
  </r>
  <r>
    <n v="10390"/>
    <n v="45"/>
    <n v="48.98"/>
    <n v="12"/>
    <x v="746"/>
    <s v="Shipped"/>
    <x v="11"/>
    <x v="2"/>
    <s v="Motorcycles"/>
    <s v="S32_4485"/>
    <x v="33"/>
    <x v="0"/>
    <s v="Small"/>
  </r>
  <r>
    <n v="10403"/>
    <n v="45"/>
    <n v="100"/>
    <n v="5"/>
    <x v="2308"/>
    <s v="Shipped"/>
    <x v="8"/>
    <x v="2"/>
    <s v="Motorcycles"/>
    <s v="S32_4485"/>
    <x v="19"/>
    <x v="6"/>
    <s v="Medium"/>
  </r>
  <r>
    <n v="10106"/>
    <n v="39"/>
    <n v="40.15"/>
    <n v="6"/>
    <x v="2309"/>
    <s v="Shipped"/>
    <x v="0"/>
    <x v="0"/>
    <s v="Vintage Cars"/>
    <s v="S50_1341"/>
    <x v="69"/>
    <x v="12"/>
    <s v="Small"/>
  </r>
  <r>
    <n v="10120"/>
    <n v="49"/>
    <n v="50.62"/>
    <n v="12"/>
    <x v="2310"/>
    <s v="Shipped"/>
    <x v="8"/>
    <x v="0"/>
    <s v="Vintage Cars"/>
    <s v="S50_1341"/>
    <x v="8"/>
    <x v="3"/>
    <s v="Small"/>
  </r>
  <r>
    <n v="10133"/>
    <n v="27"/>
    <n v="50.19"/>
    <n v="7"/>
    <x v="2311"/>
    <s v="Shipped"/>
    <x v="9"/>
    <x v="0"/>
    <s v="Vintage Cars"/>
    <s v="S50_1341"/>
    <x v="20"/>
    <x v="7"/>
    <s v="Small"/>
  </r>
  <r>
    <n v="10143"/>
    <n v="34"/>
    <n v="36.659999999999997"/>
    <n v="1"/>
    <x v="2312"/>
    <s v="Shipped"/>
    <x v="3"/>
    <x v="0"/>
    <s v="Vintage Cars"/>
    <s v="S50_1341"/>
    <x v="18"/>
    <x v="0"/>
    <s v="Small"/>
  </r>
  <r>
    <n v="10156"/>
    <n v="20"/>
    <n v="41.02"/>
    <n v="1"/>
    <x v="2313"/>
    <s v="Shipped"/>
    <x v="4"/>
    <x v="0"/>
    <s v="Vintage Cars"/>
    <s v="S50_1341"/>
    <x v="20"/>
    <x v="7"/>
    <s v="Small"/>
  </r>
  <r>
    <n v="10168"/>
    <n v="48"/>
    <n v="51.93"/>
    <n v="13"/>
    <x v="2314"/>
    <s v="Shipped"/>
    <x v="4"/>
    <x v="0"/>
    <s v="Vintage Cars"/>
    <s v="S50_1341"/>
    <x v="5"/>
    <x v="0"/>
    <s v="Small"/>
  </r>
  <r>
    <n v="10199"/>
    <n v="29"/>
    <n v="38.4"/>
    <n v="1"/>
    <x v="2315"/>
    <s v="Shipped"/>
    <x v="6"/>
    <x v="0"/>
    <s v="Vintage Cars"/>
    <s v="S50_1341"/>
    <x v="27"/>
    <x v="0"/>
    <s v="Small"/>
  </r>
  <r>
    <n v="10210"/>
    <n v="43"/>
    <n v="41.02"/>
    <n v="11"/>
    <x v="2316"/>
    <s v="Shipped"/>
    <x v="7"/>
    <x v="1"/>
    <s v="Vintage Cars"/>
    <s v="S50_1341"/>
    <x v="38"/>
    <x v="11"/>
    <s v="Small"/>
  </r>
  <r>
    <n v="10223"/>
    <n v="41"/>
    <n v="46.26"/>
    <n v="13"/>
    <x v="2317"/>
    <s v="Shipped"/>
    <x v="0"/>
    <x v="1"/>
    <s v="Vintage Cars"/>
    <s v="S50_1341"/>
    <x v="8"/>
    <x v="3"/>
    <s v="Small"/>
  </r>
  <r>
    <n v="10235"/>
    <n v="41"/>
    <n v="35.35"/>
    <n v="7"/>
    <x v="2318"/>
    <s v="Shipped"/>
    <x v="8"/>
    <x v="1"/>
    <s v="Vintage Cars"/>
    <s v="S50_1341"/>
    <x v="47"/>
    <x v="10"/>
    <s v="Small"/>
  </r>
  <r>
    <n v="10250"/>
    <n v="36"/>
    <n v="51.93"/>
    <n v="8"/>
    <x v="2319"/>
    <s v="Shipped"/>
    <x v="1"/>
    <x v="1"/>
    <s v="Vintage Cars"/>
    <s v="S50_1341"/>
    <x v="51"/>
    <x v="0"/>
    <s v="Small"/>
  </r>
  <r>
    <n v="10262"/>
    <n v="49"/>
    <n v="37.97"/>
    <n v="3"/>
    <x v="2320"/>
    <s v="Cancelled"/>
    <x v="9"/>
    <x v="1"/>
    <s v="Vintage Cars"/>
    <s v="S50_1341"/>
    <x v="20"/>
    <x v="7"/>
    <s v="Small"/>
  </r>
  <r>
    <n v="10275"/>
    <n v="38"/>
    <n v="45.39"/>
    <n v="13"/>
    <x v="2321"/>
    <s v="Shipped"/>
    <x v="2"/>
    <x v="1"/>
    <s v="Vintage Cars"/>
    <s v="S50_1341"/>
    <x v="11"/>
    <x v="1"/>
    <s v="Small"/>
  </r>
  <r>
    <n v="10284"/>
    <n v="33"/>
    <n v="51.93"/>
    <n v="5"/>
    <x v="2322"/>
    <s v="Shipped"/>
    <x v="3"/>
    <x v="1"/>
    <s v="Vintage Cars"/>
    <s v="S50_1341"/>
    <x v="68"/>
    <x v="2"/>
    <s v="Small"/>
  </r>
  <r>
    <n v="10296"/>
    <n v="26"/>
    <n v="48.44"/>
    <n v="1"/>
    <x v="2323"/>
    <s v="Shipped"/>
    <x v="10"/>
    <x v="1"/>
    <s v="Vintage Cars"/>
    <s v="S50_1341"/>
    <x v="71"/>
    <x v="16"/>
    <s v="Small"/>
  </r>
  <r>
    <n v="10308"/>
    <n v="47"/>
    <n v="43.64"/>
    <n v="11"/>
    <x v="2324"/>
    <s v="Shipped"/>
    <x v="4"/>
    <x v="1"/>
    <s v="Vintage Cars"/>
    <s v="S50_1341"/>
    <x v="39"/>
    <x v="0"/>
    <s v="Small"/>
  </r>
  <r>
    <n v="10316"/>
    <n v="34"/>
    <n v="47.57"/>
    <n v="3"/>
    <x v="2325"/>
    <s v="Shipped"/>
    <x v="5"/>
    <x v="1"/>
    <s v="Vintage Cars"/>
    <s v="S50_1341"/>
    <x v="49"/>
    <x v="6"/>
    <s v="Small"/>
  </r>
  <r>
    <n v="10328"/>
    <n v="34"/>
    <n v="51.93"/>
    <n v="7"/>
    <x v="2326"/>
    <s v="Shipped"/>
    <x v="5"/>
    <x v="1"/>
    <s v="Vintage Cars"/>
    <s v="S50_1341"/>
    <x v="69"/>
    <x v="12"/>
    <s v="Small"/>
  </r>
  <r>
    <n v="10340"/>
    <n v="40"/>
    <n v="50.62"/>
    <n v="4"/>
    <x v="2327"/>
    <s v="Shipped"/>
    <x v="5"/>
    <x v="1"/>
    <s v="Vintage Cars"/>
    <s v="S50_1341"/>
    <x v="43"/>
    <x v="7"/>
    <s v="Small"/>
  </r>
  <r>
    <n v="10353"/>
    <n v="40"/>
    <n v="82.21"/>
    <n v="8"/>
    <x v="2328"/>
    <s v="Shipped"/>
    <x v="6"/>
    <x v="1"/>
    <s v="Vintage Cars"/>
    <s v="S50_1341"/>
    <x v="63"/>
    <x v="0"/>
    <s v="Medium"/>
  </r>
  <r>
    <n v="10361"/>
    <n v="33"/>
    <n v="82.59"/>
    <n v="3"/>
    <x v="2329"/>
    <s v="Shipped"/>
    <x v="6"/>
    <x v="1"/>
    <s v="Vintage Cars"/>
    <s v="S50_1341"/>
    <x v="17"/>
    <x v="3"/>
    <s v="Small"/>
  </r>
  <r>
    <n v="10375"/>
    <n v="49"/>
    <n v="65.8"/>
    <n v="5"/>
    <x v="2330"/>
    <s v="Shipped"/>
    <x v="0"/>
    <x v="2"/>
    <s v="Vintage Cars"/>
    <s v="S50_1341"/>
    <x v="11"/>
    <x v="1"/>
    <s v="Medium"/>
  </r>
  <r>
    <n v="10388"/>
    <n v="27"/>
    <n v="100"/>
    <n v="1"/>
    <x v="2331"/>
    <s v="Shipped"/>
    <x v="11"/>
    <x v="2"/>
    <s v="Vintage Cars"/>
    <s v="S50_1341"/>
    <x v="18"/>
    <x v="0"/>
    <s v="Medium"/>
  </r>
  <r>
    <n v="10398"/>
    <n v="49"/>
    <n v="36.659999999999997"/>
    <n v="5"/>
    <x v="2332"/>
    <s v="Shipped"/>
    <x v="11"/>
    <x v="2"/>
    <s v="Vintage Cars"/>
    <s v="S50_1341"/>
    <x v="1"/>
    <x v="1"/>
    <s v="Small"/>
  </r>
  <r>
    <n v="10401"/>
    <n v="56"/>
    <n v="35.35"/>
    <n v="7"/>
    <x v="2333"/>
    <s v="On Hold"/>
    <x v="8"/>
    <x v="2"/>
    <s v="Vintage Cars"/>
    <s v="S50_1341"/>
    <x v="9"/>
    <x v="0"/>
    <s v="Small"/>
  </r>
  <r>
    <n v="10416"/>
    <n v="37"/>
    <n v="51.93"/>
    <n v="8"/>
    <x v="2334"/>
    <s v="Shipped"/>
    <x v="1"/>
    <x v="2"/>
    <s v="Vintage Cars"/>
    <s v="S50_1341"/>
    <x v="57"/>
    <x v="12"/>
    <s v="Small"/>
  </r>
  <r>
    <n v="10104"/>
    <n v="33"/>
    <n v="100"/>
    <n v="7"/>
    <x v="2335"/>
    <s v="Shipped"/>
    <x v="7"/>
    <x v="0"/>
    <s v="Trucks and Buses"/>
    <s v="S50_1392"/>
    <x v="20"/>
    <x v="7"/>
    <s v="Medium"/>
  </r>
  <r>
    <n v="10115"/>
    <n v="27"/>
    <n v="100"/>
    <n v="3"/>
    <x v="2336"/>
    <s v="Shipped"/>
    <x v="8"/>
    <x v="0"/>
    <s v="Trucks and Buses"/>
    <s v="S50_1392"/>
    <x v="0"/>
    <x v="0"/>
    <s v="Small"/>
  </r>
  <r>
    <n v="10127"/>
    <n v="46"/>
    <n v="100"/>
    <n v="9"/>
    <x v="2337"/>
    <s v="Shipped"/>
    <x v="9"/>
    <x v="0"/>
    <s v="Trucks and Buses"/>
    <s v="S50_1392"/>
    <x v="0"/>
    <x v="0"/>
    <s v="Medium"/>
  </r>
  <r>
    <n v="10141"/>
    <n v="44"/>
    <n v="100"/>
    <n v="3"/>
    <x v="2338"/>
    <s v="Shipped"/>
    <x v="3"/>
    <x v="0"/>
    <s v="Trucks and Buses"/>
    <s v="S50_1392"/>
    <x v="59"/>
    <x v="4"/>
    <s v="Medium"/>
  </r>
  <r>
    <n v="10151"/>
    <n v="26"/>
    <n v="100"/>
    <n v="1"/>
    <x v="2339"/>
    <s v="Shipped"/>
    <x v="10"/>
    <x v="0"/>
    <s v="Trucks and Buses"/>
    <s v="S50_1392"/>
    <x v="50"/>
    <x v="4"/>
    <s v="Medium"/>
  </r>
  <r>
    <n v="10165"/>
    <n v="48"/>
    <n v="94.92"/>
    <n v="10"/>
    <x v="2340"/>
    <s v="Shipped"/>
    <x v="4"/>
    <x v="0"/>
    <s v="Trucks and Buses"/>
    <s v="S50_1392"/>
    <x v="22"/>
    <x v="9"/>
    <s v="Medium"/>
  </r>
  <r>
    <n v="10176"/>
    <n v="23"/>
    <n v="100"/>
    <n v="9"/>
    <x v="2341"/>
    <s v="Shipped"/>
    <x v="5"/>
    <x v="0"/>
    <s v="Trucks and Buses"/>
    <s v="S50_1392"/>
    <x v="57"/>
    <x v="12"/>
    <s v="Medium"/>
  </r>
  <r>
    <n v="10184"/>
    <n v="45"/>
    <n v="100"/>
    <n v="4"/>
    <x v="968"/>
    <s v="Shipped"/>
    <x v="5"/>
    <x v="0"/>
    <s v="Trucks and Buses"/>
    <s v="S50_1392"/>
    <x v="64"/>
    <x v="7"/>
    <s v="Medium"/>
  </r>
  <r>
    <n v="10195"/>
    <n v="49"/>
    <n v="100"/>
    <n v="4"/>
    <x v="2342"/>
    <s v="Shipped"/>
    <x v="5"/>
    <x v="0"/>
    <s v="Trucks and Buses"/>
    <s v="S50_1392"/>
    <x v="39"/>
    <x v="0"/>
    <s v="Medium"/>
  </r>
  <r>
    <n v="10207"/>
    <n v="28"/>
    <n v="94.92"/>
    <n v="5"/>
    <x v="2343"/>
    <s v="Shipped"/>
    <x v="6"/>
    <x v="0"/>
    <s v="Trucks and Buses"/>
    <s v="S50_1392"/>
    <x v="48"/>
    <x v="0"/>
    <s v="Small"/>
  </r>
  <r>
    <n v="10220"/>
    <n v="37"/>
    <n v="100"/>
    <n v="9"/>
    <x v="2344"/>
    <s v="Shipped"/>
    <x v="0"/>
    <x v="1"/>
    <s v="Trucks and Buses"/>
    <s v="S50_1392"/>
    <x v="60"/>
    <x v="18"/>
    <s v="Medium"/>
  </r>
  <r>
    <n v="10230"/>
    <n v="34"/>
    <n v="100"/>
    <n v="7"/>
    <x v="2345"/>
    <s v="Shipped"/>
    <x v="11"/>
    <x v="1"/>
    <s v="Trucks and Buses"/>
    <s v="S50_1392"/>
    <x v="58"/>
    <x v="16"/>
    <s v="Medium"/>
  </r>
  <r>
    <n v="10246"/>
    <n v="22"/>
    <n v="100"/>
    <n v="3"/>
    <x v="2346"/>
    <s v="Shipped"/>
    <x v="1"/>
    <x v="1"/>
    <s v="Trucks and Buses"/>
    <s v="S50_1392"/>
    <x v="20"/>
    <x v="7"/>
    <s v="Small"/>
  </r>
  <r>
    <n v="10259"/>
    <n v="29"/>
    <n v="100"/>
    <n v="2"/>
    <x v="2347"/>
    <s v="Shipped"/>
    <x v="9"/>
    <x v="1"/>
    <s v="Trucks and Buses"/>
    <s v="S50_1392"/>
    <x v="22"/>
    <x v="9"/>
    <s v="Medium"/>
  </r>
  <r>
    <n v="10271"/>
    <n v="34"/>
    <n v="98.39"/>
    <n v="3"/>
    <x v="2348"/>
    <s v="Shipped"/>
    <x v="2"/>
    <x v="1"/>
    <s v="Trucks and Buses"/>
    <s v="S50_1392"/>
    <x v="33"/>
    <x v="0"/>
    <s v="Medium"/>
  </r>
  <r>
    <n v="10282"/>
    <n v="38"/>
    <n v="100"/>
    <n v="12"/>
    <x v="2349"/>
    <s v="Shipped"/>
    <x v="3"/>
    <x v="1"/>
    <s v="Trucks and Buses"/>
    <s v="S50_1392"/>
    <x v="33"/>
    <x v="0"/>
    <s v="Medium"/>
  </r>
  <r>
    <n v="10292"/>
    <n v="41"/>
    <n v="100"/>
    <n v="6"/>
    <x v="2350"/>
    <s v="Shipped"/>
    <x v="10"/>
    <x v="1"/>
    <s v="Trucks and Buses"/>
    <s v="S50_1392"/>
    <x v="0"/>
    <x v="0"/>
    <s v="Medium"/>
  </r>
  <r>
    <n v="10305"/>
    <n v="42"/>
    <n v="100"/>
    <n v="3"/>
    <x v="2351"/>
    <s v="Shipped"/>
    <x v="4"/>
    <x v="1"/>
    <s v="Trucks and Buses"/>
    <s v="S50_1392"/>
    <x v="12"/>
    <x v="0"/>
    <s v="Medium"/>
  </r>
  <r>
    <n v="10314"/>
    <n v="28"/>
    <n v="100"/>
    <n v="12"/>
    <x v="2352"/>
    <s v="Shipped"/>
    <x v="4"/>
    <x v="1"/>
    <s v="Trucks and Buses"/>
    <s v="S50_1392"/>
    <x v="62"/>
    <x v="13"/>
    <s v="Medium"/>
  </r>
  <r>
    <n v="10325"/>
    <n v="38"/>
    <n v="100"/>
    <n v="4"/>
    <x v="2353"/>
    <s v="Shipped"/>
    <x v="5"/>
    <x v="1"/>
    <s v="Trucks and Buses"/>
    <s v="S50_1392"/>
    <x v="14"/>
    <x v="2"/>
    <s v="Medium"/>
  </r>
  <r>
    <n v="10336"/>
    <n v="23"/>
    <n v="100"/>
    <n v="8"/>
    <x v="2354"/>
    <s v="Shipped"/>
    <x v="5"/>
    <x v="1"/>
    <s v="Trucks and Buses"/>
    <s v="S50_1392"/>
    <x v="2"/>
    <x v="1"/>
    <s v="Medium"/>
  </r>
  <r>
    <n v="10350"/>
    <n v="31"/>
    <n v="71.400000000000006"/>
    <n v="8"/>
    <x v="809"/>
    <s v="Shipped"/>
    <x v="6"/>
    <x v="1"/>
    <s v="Trucks and Buses"/>
    <s v="S50_1392"/>
    <x v="20"/>
    <x v="7"/>
    <s v="Small"/>
  </r>
  <r>
    <n v="10359"/>
    <n v="46"/>
    <n v="100"/>
    <n v="2"/>
    <x v="2355"/>
    <s v="Shipped"/>
    <x v="6"/>
    <x v="1"/>
    <s v="Trucks and Buses"/>
    <s v="S50_1392"/>
    <x v="1"/>
    <x v="1"/>
    <s v="Medium"/>
  </r>
  <r>
    <n v="10371"/>
    <n v="48"/>
    <n v="56.55"/>
    <n v="10"/>
    <x v="2356"/>
    <s v="Shipped"/>
    <x v="7"/>
    <x v="2"/>
    <s v="Trucks and Buses"/>
    <s v="S50_1392"/>
    <x v="33"/>
    <x v="0"/>
    <s v="Small"/>
  </r>
  <r>
    <n v="10383"/>
    <n v="29"/>
    <n v="100"/>
    <n v="13"/>
    <x v="2357"/>
    <s v="Shipped"/>
    <x v="0"/>
    <x v="2"/>
    <s v="Trucks and Buses"/>
    <s v="S50_1392"/>
    <x v="20"/>
    <x v="7"/>
    <s v="Medium"/>
  </r>
  <r>
    <n v="10395"/>
    <n v="46"/>
    <n v="100"/>
    <n v="4"/>
    <x v="2358"/>
    <s v="Shipped"/>
    <x v="11"/>
    <x v="2"/>
    <s v="Trucks and Buses"/>
    <s v="S50_1392"/>
    <x v="2"/>
    <x v="1"/>
    <s v="Medium"/>
  </r>
  <r>
    <n v="10412"/>
    <n v="26"/>
    <n v="100"/>
    <n v="3"/>
    <x v="2359"/>
    <s v="Shipped"/>
    <x v="1"/>
    <x v="2"/>
    <s v="Trucks and Buses"/>
    <s v="S50_1392"/>
    <x v="20"/>
    <x v="7"/>
    <s v="Medium"/>
  </r>
  <r>
    <n v="10425"/>
    <n v="18"/>
    <n v="100"/>
    <n v="2"/>
    <x v="2360"/>
    <s v="In Process"/>
    <x v="1"/>
    <x v="2"/>
    <s v="Trucks and Buses"/>
    <s v="S50_1392"/>
    <x v="11"/>
    <x v="1"/>
    <s v="Small"/>
  </r>
  <r>
    <n v="10104"/>
    <n v="32"/>
    <n v="53.31"/>
    <n v="2"/>
    <x v="2361"/>
    <s v="Shipped"/>
    <x v="7"/>
    <x v="0"/>
    <s v="Trains"/>
    <s v="S50_1514"/>
    <x v="20"/>
    <x v="7"/>
    <s v="Small"/>
  </r>
  <r>
    <n v="10117"/>
    <n v="21"/>
    <n v="49.21"/>
    <n v="11"/>
    <x v="2362"/>
    <s v="Shipped"/>
    <x v="8"/>
    <x v="0"/>
    <s v="Trains"/>
    <s v="S50_1514"/>
    <x v="22"/>
    <x v="9"/>
    <s v="Small"/>
  </r>
  <r>
    <n v="10127"/>
    <n v="46"/>
    <n v="69.12"/>
    <n v="4"/>
    <x v="2363"/>
    <s v="Shipped"/>
    <x v="9"/>
    <x v="0"/>
    <s v="Trains"/>
    <s v="S50_1514"/>
    <x v="0"/>
    <x v="0"/>
    <s v="Medium"/>
  </r>
  <r>
    <n v="10142"/>
    <n v="42"/>
    <n v="49.79"/>
    <n v="14"/>
    <x v="2364"/>
    <s v="Shipped"/>
    <x v="3"/>
    <x v="0"/>
    <s v="Trains"/>
    <s v="S50_1514"/>
    <x v="33"/>
    <x v="0"/>
    <s v="Small"/>
  </r>
  <r>
    <n v="10153"/>
    <n v="31"/>
    <n v="57.41"/>
    <n v="13"/>
    <x v="2365"/>
    <s v="Shipped"/>
    <x v="10"/>
    <x v="0"/>
    <s v="Trains"/>
    <s v="S50_1514"/>
    <x v="20"/>
    <x v="7"/>
    <s v="Small"/>
  </r>
  <r>
    <n v="10165"/>
    <n v="38"/>
    <n v="66.78"/>
    <n v="5"/>
    <x v="2366"/>
    <s v="Shipped"/>
    <x v="4"/>
    <x v="0"/>
    <s v="Trains"/>
    <s v="S50_1514"/>
    <x v="22"/>
    <x v="9"/>
    <s v="Small"/>
  </r>
  <r>
    <n v="10176"/>
    <n v="38"/>
    <n v="64.44"/>
    <n v="4"/>
    <x v="2367"/>
    <s v="Shipped"/>
    <x v="5"/>
    <x v="0"/>
    <s v="Trains"/>
    <s v="S50_1514"/>
    <x v="57"/>
    <x v="12"/>
    <s v="Small"/>
  </r>
  <r>
    <n v="10185"/>
    <n v="20"/>
    <n v="48.62"/>
    <n v="15"/>
    <x v="2368"/>
    <s v="Shipped"/>
    <x v="5"/>
    <x v="0"/>
    <s v="Trains"/>
    <s v="S50_1514"/>
    <x v="18"/>
    <x v="0"/>
    <s v="Small"/>
  </r>
  <r>
    <n v="10196"/>
    <n v="46"/>
    <n v="62.09"/>
    <n v="7"/>
    <x v="2369"/>
    <s v="Shipped"/>
    <x v="5"/>
    <x v="0"/>
    <s v="Trains"/>
    <s v="S50_1514"/>
    <x v="28"/>
    <x v="0"/>
    <s v="Small"/>
  </r>
  <r>
    <n v="10208"/>
    <n v="30"/>
    <n v="65.61"/>
    <n v="15"/>
    <x v="2370"/>
    <s v="Shipped"/>
    <x v="7"/>
    <x v="1"/>
    <s v="Trains"/>
    <s v="S50_1514"/>
    <x v="25"/>
    <x v="1"/>
    <s v="Small"/>
  </r>
  <r>
    <n v="10220"/>
    <n v="30"/>
    <n v="68.540000000000006"/>
    <n v="4"/>
    <x v="2371"/>
    <s v="Shipped"/>
    <x v="0"/>
    <x v="1"/>
    <s v="Trains"/>
    <s v="S50_1514"/>
    <x v="60"/>
    <x v="18"/>
    <s v="Small"/>
  </r>
  <r>
    <n v="10230"/>
    <n v="43"/>
    <n v="52.14"/>
    <n v="2"/>
    <x v="2372"/>
    <s v="Shipped"/>
    <x v="11"/>
    <x v="1"/>
    <s v="Trains"/>
    <s v="S50_1514"/>
    <x v="58"/>
    <x v="16"/>
    <s v="Small"/>
  </r>
  <r>
    <n v="10247"/>
    <n v="49"/>
    <n v="63.85"/>
    <n v="4"/>
    <x v="2373"/>
    <s v="Shipped"/>
    <x v="1"/>
    <x v="1"/>
    <s v="Trains"/>
    <s v="S50_1514"/>
    <x v="59"/>
    <x v="4"/>
    <s v="Medium"/>
  </r>
  <r>
    <n v="10272"/>
    <n v="43"/>
    <n v="56.82"/>
    <n v="4"/>
    <x v="2374"/>
    <s v="Shipped"/>
    <x v="2"/>
    <x v="1"/>
    <s v="Trains"/>
    <s v="S50_1514"/>
    <x v="15"/>
    <x v="0"/>
    <s v="Small"/>
  </r>
  <r>
    <n v="10282"/>
    <n v="37"/>
    <n v="66.78"/>
    <n v="7"/>
    <x v="2375"/>
    <s v="Shipped"/>
    <x v="3"/>
    <x v="1"/>
    <s v="Trains"/>
    <s v="S50_1514"/>
    <x v="33"/>
    <x v="0"/>
    <s v="Small"/>
  </r>
  <r>
    <n v="10292"/>
    <n v="35"/>
    <n v="55.07"/>
    <n v="1"/>
    <x v="2376"/>
    <s v="Shipped"/>
    <x v="10"/>
    <x v="1"/>
    <s v="Trains"/>
    <s v="S50_1514"/>
    <x v="0"/>
    <x v="0"/>
    <s v="Small"/>
  </r>
  <r>
    <n v="10306"/>
    <n v="34"/>
    <n v="60.34"/>
    <n v="15"/>
    <x v="2377"/>
    <s v="Shipped"/>
    <x v="4"/>
    <x v="1"/>
    <s v="Trains"/>
    <s v="S50_1514"/>
    <x v="61"/>
    <x v="6"/>
    <s v="Small"/>
  </r>
  <r>
    <n v="10314"/>
    <n v="38"/>
    <n v="61.51"/>
    <n v="7"/>
    <x v="2378"/>
    <s v="Shipped"/>
    <x v="4"/>
    <x v="1"/>
    <s v="Trains"/>
    <s v="S50_1514"/>
    <x v="62"/>
    <x v="13"/>
    <s v="Small"/>
  </r>
  <r>
    <n v="10325"/>
    <n v="44"/>
    <n v="100"/>
    <n v="7"/>
    <x v="2379"/>
    <s v="Shipped"/>
    <x v="5"/>
    <x v="1"/>
    <s v="Trains"/>
    <s v="S50_1514"/>
    <x v="14"/>
    <x v="2"/>
    <s v="Medium"/>
  </r>
  <r>
    <n v="10337"/>
    <n v="21"/>
    <n v="100"/>
    <n v="6"/>
    <x v="2380"/>
    <s v="Shipped"/>
    <x v="5"/>
    <x v="1"/>
    <s v="Trains"/>
    <s v="S50_1514"/>
    <x v="0"/>
    <x v="0"/>
    <s v="Small"/>
  </r>
  <r>
    <n v="10350"/>
    <n v="44"/>
    <n v="100"/>
    <n v="17"/>
    <x v="2381"/>
    <s v="Shipped"/>
    <x v="6"/>
    <x v="1"/>
    <s v="Trains"/>
    <s v="S50_1514"/>
    <x v="20"/>
    <x v="7"/>
    <s v="Medium"/>
  </r>
  <r>
    <n v="10359"/>
    <n v="25"/>
    <n v="64.930000000000007"/>
    <n v="4"/>
    <x v="2382"/>
    <s v="Shipped"/>
    <x v="6"/>
    <x v="1"/>
    <s v="Trains"/>
    <s v="S50_1514"/>
    <x v="1"/>
    <x v="1"/>
    <s v="Small"/>
  </r>
  <r>
    <n v="10372"/>
    <n v="24"/>
    <n v="58.58"/>
    <n v="9"/>
    <x v="2383"/>
    <s v="Shipped"/>
    <x v="7"/>
    <x v="2"/>
    <s v="Trains"/>
    <s v="S50_1514"/>
    <x v="29"/>
    <x v="11"/>
    <s v="Small"/>
  </r>
  <r>
    <n v="10383"/>
    <n v="38"/>
    <n v="60.06"/>
    <n v="10"/>
    <x v="2384"/>
    <s v="Shipped"/>
    <x v="0"/>
    <x v="2"/>
    <s v="Trains"/>
    <s v="S50_1514"/>
    <x v="20"/>
    <x v="7"/>
    <s v="Small"/>
  </r>
  <r>
    <n v="10395"/>
    <n v="45"/>
    <n v="100"/>
    <n v="3"/>
    <x v="2385"/>
    <s v="Shipped"/>
    <x v="11"/>
    <x v="2"/>
    <s v="Trains"/>
    <s v="S50_1514"/>
    <x v="2"/>
    <x v="1"/>
    <s v="Large"/>
  </r>
  <r>
    <n v="10413"/>
    <n v="51"/>
    <n v="63.85"/>
    <n v="4"/>
    <x v="2386"/>
    <s v="Shipped"/>
    <x v="1"/>
    <x v="2"/>
    <s v="Trains"/>
    <s v="S50_1514"/>
    <x v="10"/>
    <x v="0"/>
    <s v="Medium"/>
  </r>
  <r>
    <n v="10108"/>
    <n v="34"/>
    <n v="82.99"/>
    <n v="14"/>
    <x v="2387"/>
    <s v="Shipped"/>
    <x v="11"/>
    <x v="0"/>
    <s v="Motorcycles"/>
    <s v="S50_4713"/>
    <x v="53"/>
    <x v="15"/>
    <s v="Small"/>
  </r>
  <r>
    <n v="10121"/>
    <n v="44"/>
    <n v="74.849999999999994"/>
    <n v="1"/>
    <x v="2388"/>
    <s v="Shipped"/>
    <x v="1"/>
    <x v="0"/>
    <s v="Motorcycles"/>
    <s v="S50_4713"/>
    <x v="1"/>
    <x v="1"/>
    <s v="Medium"/>
  </r>
  <r>
    <n v="10135"/>
    <n v="44"/>
    <n v="96"/>
    <n v="15"/>
    <x v="2389"/>
    <s v="Shipped"/>
    <x v="2"/>
    <x v="0"/>
    <s v="Motorcycles"/>
    <s v="S50_4713"/>
    <x v="33"/>
    <x v="0"/>
    <s v="Medium"/>
  </r>
  <r>
    <n v="10145"/>
    <n v="38"/>
    <n v="81.36"/>
    <n v="2"/>
    <x v="2390"/>
    <s v="Shipped"/>
    <x v="3"/>
    <x v="0"/>
    <s v="Motorcycles"/>
    <s v="S50_4713"/>
    <x v="3"/>
    <x v="0"/>
    <s v="Medium"/>
  </r>
  <r>
    <n v="10159"/>
    <n v="31"/>
    <n v="71.599999999999994"/>
    <n v="10"/>
    <x v="2391"/>
    <s v="Shipped"/>
    <x v="4"/>
    <x v="0"/>
    <s v="Motorcycles"/>
    <s v="S50_4713"/>
    <x v="4"/>
    <x v="0"/>
    <s v="Small"/>
  </r>
  <r>
    <n v="10169"/>
    <n v="48"/>
    <n v="80.55"/>
    <n v="10"/>
    <x v="2392"/>
    <s v="Shipped"/>
    <x v="5"/>
    <x v="0"/>
    <s v="Motorcycles"/>
    <s v="S50_4713"/>
    <x v="36"/>
    <x v="3"/>
    <s v="Medium"/>
  </r>
  <r>
    <n v="10180"/>
    <n v="21"/>
    <n v="93.56"/>
    <n v="5"/>
    <x v="2393"/>
    <s v="Shipped"/>
    <x v="5"/>
    <x v="0"/>
    <s v="Motorcycles"/>
    <s v="S50_4713"/>
    <x v="6"/>
    <x v="1"/>
    <s v="Small"/>
  </r>
  <r>
    <n v="10190"/>
    <n v="40"/>
    <n v="66.72"/>
    <n v="2"/>
    <x v="2394"/>
    <s v="Shipped"/>
    <x v="5"/>
    <x v="0"/>
    <s v="Motorcycles"/>
    <s v="S50_4713"/>
    <x v="20"/>
    <x v="7"/>
    <s v="Small"/>
  </r>
  <r>
    <n v="10211"/>
    <n v="40"/>
    <n v="80.55"/>
    <n v="10"/>
    <x v="2395"/>
    <s v="Shipped"/>
    <x v="7"/>
    <x v="1"/>
    <s v="Motorcycles"/>
    <s v="S50_4713"/>
    <x v="2"/>
    <x v="1"/>
    <s v="Medium"/>
  </r>
  <r>
    <n v="10224"/>
    <n v="50"/>
    <n v="77.290000000000006"/>
    <n v="3"/>
    <x v="2396"/>
    <s v="Shipped"/>
    <x v="0"/>
    <x v="1"/>
    <s v="Motorcycles"/>
    <s v="S50_4713"/>
    <x v="6"/>
    <x v="1"/>
    <s v="Medium"/>
  </r>
  <r>
    <n v="10237"/>
    <n v="20"/>
    <n v="68.34"/>
    <n v="3"/>
    <x v="2397"/>
    <s v="Shipped"/>
    <x v="8"/>
    <x v="1"/>
    <s v="Motorcycles"/>
    <s v="S50_4713"/>
    <x v="0"/>
    <x v="0"/>
    <s v="Small"/>
  </r>
  <r>
    <n v="10252"/>
    <n v="48"/>
    <n v="72.41"/>
    <n v="7"/>
    <x v="2398"/>
    <s v="Shipped"/>
    <x v="1"/>
    <x v="1"/>
    <s v="Motorcycles"/>
    <s v="S50_4713"/>
    <x v="2"/>
    <x v="1"/>
    <s v="Medium"/>
  </r>
  <r>
    <n v="10264"/>
    <n v="47"/>
    <n v="89.5"/>
    <n v="5"/>
    <x v="2399"/>
    <s v="Shipped"/>
    <x v="9"/>
    <x v="1"/>
    <s v="Motorcycles"/>
    <s v="S50_4713"/>
    <x v="48"/>
    <x v="0"/>
    <s v="Medium"/>
  </r>
  <r>
    <n v="10276"/>
    <n v="21"/>
    <n v="70.78"/>
    <n v="11"/>
    <x v="2400"/>
    <s v="Shipped"/>
    <x v="3"/>
    <x v="1"/>
    <s v="Motorcycles"/>
    <s v="S50_4713"/>
    <x v="35"/>
    <x v="0"/>
    <s v="Small"/>
  </r>
  <r>
    <n v="10285"/>
    <n v="39"/>
    <n v="78.92"/>
    <n v="2"/>
    <x v="2401"/>
    <s v="Shipped"/>
    <x v="3"/>
    <x v="1"/>
    <s v="Motorcycles"/>
    <s v="S50_4713"/>
    <x v="12"/>
    <x v="0"/>
    <s v="Medium"/>
  </r>
  <r>
    <n v="10299"/>
    <n v="44"/>
    <n v="80.55"/>
    <n v="5"/>
    <x v="2402"/>
    <s v="Shipped"/>
    <x v="10"/>
    <x v="1"/>
    <s v="Motorcycles"/>
    <s v="S50_4713"/>
    <x v="13"/>
    <x v="4"/>
    <s v="Medium"/>
  </r>
  <r>
    <n v="10309"/>
    <n v="28"/>
    <n v="88.68"/>
    <n v="1"/>
    <x v="2403"/>
    <s v="Shipped"/>
    <x v="4"/>
    <x v="1"/>
    <s v="Motorcycles"/>
    <s v="S50_4713"/>
    <x v="14"/>
    <x v="2"/>
    <s v="Small"/>
  </r>
  <r>
    <n v="10319"/>
    <n v="45"/>
    <n v="77.290000000000006"/>
    <n v="6"/>
    <x v="2404"/>
    <s v="Shipped"/>
    <x v="5"/>
    <x v="1"/>
    <s v="Motorcycles"/>
    <s v="S50_4713"/>
    <x v="0"/>
    <x v="0"/>
    <s v="Medium"/>
  </r>
  <r>
    <n v="10331"/>
    <n v="20"/>
    <n v="100"/>
    <n v="5"/>
    <x v="2405"/>
    <s v="Shipped"/>
    <x v="5"/>
    <x v="1"/>
    <s v="Motorcycles"/>
    <s v="S50_4713"/>
    <x v="24"/>
    <x v="0"/>
    <s v="Medium"/>
  </r>
  <r>
    <n v="10341"/>
    <n v="38"/>
    <n v="100"/>
    <n v="3"/>
    <x v="2406"/>
    <s v="Shipped"/>
    <x v="5"/>
    <x v="1"/>
    <s v="Motorcycles"/>
    <s v="S50_4713"/>
    <x v="16"/>
    <x v="5"/>
    <s v="Medium"/>
  </r>
  <r>
    <n v="10356"/>
    <n v="26"/>
    <n v="100"/>
    <n v="4"/>
    <x v="2407"/>
    <s v="Shipped"/>
    <x v="6"/>
    <x v="1"/>
    <s v="Motorcycles"/>
    <s v="S50_4713"/>
    <x v="2"/>
    <x v="1"/>
    <s v="Medium"/>
  </r>
  <r>
    <n v="10365"/>
    <n v="44"/>
    <n v="100"/>
    <n v="2"/>
    <x v="2408"/>
    <s v="Shipped"/>
    <x v="7"/>
    <x v="2"/>
    <s v="Motorcycles"/>
    <s v="S50_4713"/>
    <x v="18"/>
    <x v="0"/>
    <s v="Medium"/>
  </r>
  <r>
    <n v="10375"/>
    <n v="49"/>
    <n v="100"/>
    <n v="8"/>
    <x v="2409"/>
    <s v="Shipped"/>
    <x v="0"/>
    <x v="2"/>
    <s v="Motorcycles"/>
    <s v="S50_4713"/>
    <x v="11"/>
    <x v="1"/>
    <s v="Medium"/>
  </r>
  <r>
    <n v="10390"/>
    <n v="22"/>
    <n v="100"/>
    <n v="13"/>
    <x v="2410"/>
    <s v="Shipped"/>
    <x v="11"/>
    <x v="2"/>
    <s v="Motorcycles"/>
    <s v="S50_4713"/>
    <x v="33"/>
    <x v="0"/>
    <s v="Medium"/>
  </r>
  <r>
    <n v="10403"/>
    <n v="31"/>
    <n v="68.34"/>
    <n v="3"/>
    <x v="2411"/>
    <s v="Shipped"/>
    <x v="8"/>
    <x v="2"/>
    <s v="Motorcycles"/>
    <s v="S50_4713"/>
    <x v="19"/>
    <x v="6"/>
    <s v="Small"/>
  </r>
  <r>
    <n v="10105"/>
    <n v="41"/>
    <n v="70.67"/>
    <n v="5"/>
    <x v="2412"/>
    <s v="Shipped"/>
    <x v="0"/>
    <x v="0"/>
    <s v="Ships"/>
    <s v="S700_1138"/>
    <x v="40"/>
    <x v="13"/>
    <s v="Small"/>
  </r>
  <r>
    <n v="10119"/>
    <n v="25"/>
    <n v="76.67"/>
    <n v="14"/>
    <x v="2413"/>
    <s v="Shipped"/>
    <x v="8"/>
    <x v="0"/>
    <s v="Ships"/>
    <s v="S700_1138"/>
    <x v="16"/>
    <x v="5"/>
    <s v="Small"/>
  </r>
  <r>
    <n v="10129"/>
    <n v="31"/>
    <n v="60"/>
    <n v="5"/>
    <x v="2414"/>
    <s v="Shipped"/>
    <x v="9"/>
    <x v="0"/>
    <s v="Ships"/>
    <s v="S700_1138"/>
    <x v="41"/>
    <x v="6"/>
    <s v="Small"/>
  </r>
  <r>
    <n v="10142"/>
    <n v="41"/>
    <n v="64"/>
    <n v="2"/>
    <x v="1533"/>
    <s v="Shipped"/>
    <x v="3"/>
    <x v="0"/>
    <s v="Ships"/>
    <s v="S700_1138"/>
    <x v="33"/>
    <x v="0"/>
    <s v="Small"/>
  </r>
  <r>
    <n v="10153"/>
    <n v="43"/>
    <n v="64.67"/>
    <n v="1"/>
    <x v="2415"/>
    <s v="Shipped"/>
    <x v="10"/>
    <x v="0"/>
    <s v="Ships"/>
    <s v="S700_1138"/>
    <x v="20"/>
    <x v="7"/>
    <s v="Small"/>
  </r>
  <r>
    <n v="10167"/>
    <n v="43"/>
    <n v="75.34"/>
    <n v="12"/>
    <x v="2416"/>
    <s v="Cancelled"/>
    <x v="4"/>
    <x v="0"/>
    <s v="Ships"/>
    <s v="S700_1138"/>
    <x v="31"/>
    <x v="8"/>
    <s v="Medium"/>
  </r>
  <r>
    <n v="10177"/>
    <n v="24"/>
    <n v="76"/>
    <n v="3"/>
    <x v="2417"/>
    <s v="Shipped"/>
    <x v="5"/>
    <x v="0"/>
    <s v="Ships"/>
    <s v="S700_1138"/>
    <x v="20"/>
    <x v="7"/>
    <s v="Small"/>
  </r>
  <r>
    <n v="10185"/>
    <n v="21"/>
    <n v="54"/>
    <n v="3"/>
    <x v="2418"/>
    <s v="Shipped"/>
    <x v="5"/>
    <x v="0"/>
    <s v="Ships"/>
    <s v="S700_1138"/>
    <x v="18"/>
    <x v="0"/>
    <s v="Small"/>
  </r>
  <r>
    <n v="10197"/>
    <n v="23"/>
    <n v="64.67"/>
    <n v="9"/>
    <x v="2419"/>
    <s v="Shipped"/>
    <x v="5"/>
    <x v="0"/>
    <s v="Ships"/>
    <s v="S700_1138"/>
    <x v="43"/>
    <x v="7"/>
    <s v="Small"/>
  </r>
  <r>
    <n v="10208"/>
    <n v="38"/>
    <n v="74.67"/>
    <n v="3"/>
    <x v="2420"/>
    <s v="Shipped"/>
    <x v="7"/>
    <x v="1"/>
    <s v="Ships"/>
    <s v="S700_1138"/>
    <x v="25"/>
    <x v="1"/>
    <s v="Small"/>
  </r>
  <r>
    <n v="10222"/>
    <n v="31"/>
    <n v="62.67"/>
    <n v="15"/>
    <x v="2421"/>
    <s v="Shipped"/>
    <x v="0"/>
    <x v="1"/>
    <s v="Ships"/>
    <s v="S700_1138"/>
    <x v="45"/>
    <x v="0"/>
    <s v="Small"/>
  </r>
  <r>
    <n v="10233"/>
    <n v="36"/>
    <n v="70.67"/>
    <n v="3"/>
    <x v="2422"/>
    <s v="Shipped"/>
    <x v="11"/>
    <x v="1"/>
    <s v="Ships"/>
    <s v="S700_1138"/>
    <x v="9"/>
    <x v="0"/>
    <s v="Small"/>
  </r>
  <r>
    <n v="10248"/>
    <n v="36"/>
    <n v="71.34"/>
    <n v="6"/>
    <x v="2423"/>
    <s v="Cancelled"/>
    <x v="1"/>
    <x v="1"/>
    <s v="Ships"/>
    <s v="S700_1138"/>
    <x v="0"/>
    <x v="0"/>
    <s v="Small"/>
  </r>
  <r>
    <n v="10261"/>
    <n v="34"/>
    <n v="62"/>
    <n v="4"/>
    <x v="2424"/>
    <s v="Shipped"/>
    <x v="9"/>
    <x v="1"/>
    <s v="Ships"/>
    <s v="S700_1138"/>
    <x v="37"/>
    <x v="10"/>
    <s v="Small"/>
  </r>
  <r>
    <n v="10273"/>
    <n v="21"/>
    <n v="65.34"/>
    <n v="7"/>
    <x v="2425"/>
    <s v="Shipped"/>
    <x v="2"/>
    <x v="1"/>
    <s v="Ships"/>
    <s v="S700_1138"/>
    <x v="46"/>
    <x v="14"/>
    <s v="Small"/>
  </r>
  <r>
    <n v="10283"/>
    <n v="45"/>
    <n v="78.67"/>
    <n v="9"/>
    <x v="2426"/>
    <s v="Shipped"/>
    <x v="3"/>
    <x v="1"/>
    <s v="Ships"/>
    <s v="S700_1138"/>
    <x v="47"/>
    <x v="10"/>
    <s v="Medium"/>
  </r>
  <r>
    <n v="10295"/>
    <n v="26"/>
    <n v="75.34"/>
    <n v="4"/>
    <x v="2427"/>
    <s v="Shipped"/>
    <x v="10"/>
    <x v="1"/>
    <s v="Ships"/>
    <s v="S700_1138"/>
    <x v="48"/>
    <x v="0"/>
    <s v="Small"/>
  </r>
  <r>
    <n v="10306"/>
    <n v="50"/>
    <n v="54"/>
    <n v="3"/>
    <x v="2428"/>
    <s v="Shipped"/>
    <x v="4"/>
    <x v="1"/>
    <s v="Ships"/>
    <s v="S700_1138"/>
    <x v="61"/>
    <x v="6"/>
    <s v="Small"/>
  </r>
  <r>
    <n v="10315"/>
    <n v="41"/>
    <n v="62"/>
    <n v="2"/>
    <x v="2429"/>
    <s v="Shipped"/>
    <x v="4"/>
    <x v="1"/>
    <s v="Ships"/>
    <s v="S700_1138"/>
    <x v="11"/>
    <x v="1"/>
    <s v="Small"/>
  </r>
  <r>
    <n v="10326"/>
    <n v="39"/>
    <n v="60"/>
    <n v="1"/>
    <x v="2430"/>
    <s v="Shipped"/>
    <x v="5"/>
    <x v="1"/>
    <s v="Ships"/>
    <s v="S700_1138"/>
    <x v="21"/>
    <x v="8"/>
    <s v="Small"/>
  </r>
  <r>
    <n v="10339"/>
    <n v="22"/>
    <n v="100"/>
    <n v="5"/>
    <x v="2431"/>
    <s v="Shipped"/>
    <x v="5"/>
    <x v="1"/>
    <s v="Ships"/>
    <s v="S700_1138"/>
    <x v="29"/>
    <x v="11"/>
    <s v="Small"/>
  </r>
  <r>
    <n v="10350"/>
    <n v="46"/>
    <n v="76.67"/>
    <n v="11"/>
    <x v="2432"/>
    <s v="Shipped"/>
    <x v="6"/>
    <x v="1"/>
    <s v="Ships"/>
    <s v="S700_1138"/>
    <x v="20"/>
    <x v="7"/>
    <s v="Medium"/>
  </r>
  <r>
    <n v="10373"/>
    <n v="44"/>
    <n v="100"/>
    <n v="14"/>
    <x v="2433"/>
    <s v="Shipped"/>
    <x v="7"/>
    <x v="2"/>
    <s v="Ships"/>
    <s v="S700_1138"/>
    <x v="50"/>
    <x v="4"/>
    <s v="Medium"/>
  </r>
  <r>
    <n v="10385"/>
    <n v="25"/>
    <n v="77.34"/>
    <n v="1"/>
    <x v="2434"/>
    <s v="Shipped"/>
    <x v="0"/>
    <x v="2"/>
    <s v="Ships"/>
    <s v="S700_1138"/>
    <x v="33"/>
    <x v="0"/>
    <s v="Small"/>
  </r>
  <r>
    <n v="10396"/>
    <n v="39"/>
    <n v="66.67"/>
    <n v="1"/>
    <x v="2435"/>
    <s v="Shipped"/>
    <x v="11"/>
    <x v="2"/>
    <s v="Ships"/>
    <s v="S700_1138"/>
    <x v="33"/>
    <x v="0"/>
    <s v="Small"/>
  </r>
  <r>
    <n v="10414"/>
    <n v="37"/>
    <n v="71.34"/>
    <n v="6"/>
    <x v="2436"/>
    <s v="On Hold"/>
    <x v="1"/>
    <x v="2"/>
    <s v="Ships"/>
    <s v="S700_1138"/>
    <x v="48"/>
    <x v="0"/>
    <s v="Small"/>
  </r>
  <r>
    <n v="10106"/>
    <n v="31"/>
    <n v="100"/>
    <n v="7"/>
    <x v="2437"/>
    <s v="Shipped"/>
    <x v="0"/>
    <x v="0"/>
    <s v="Planes"/>
    <s v="S700_1691"/>
    <x v="69"/>
    <x v="12"/>
    <s v="Medium"/>
  </r>
  <r>
    <n v="10120"/>
    <n v="47"/>
    <n v="82.21"/>
    <n v="13"/>
    <x v="2438"/>
    <s v="Shipped"/>
    <x v="8"/>
    <x v="0"/>
    <s v="Planes"/>
    <s v="S700_1691"/>
    <x v="8"/>
    <x v="3"/>
    <s v="Medium"/>
  </r>
  <r>
    <n v="10133"/>
    <n v="24"/>
    <n v="77.64"/>
    <n v="8"/>
    <x v="2439"/>
    <s v="Shipped"/>
    <x v="9"/>
    <x v="0"/>
    <s v="Planes"/>
    <s v="S700_1691"/>
    <x v="20"/>
    <x v="7"/>
    <s v="Small"/>
  </r>
  <r>
    <n v="10143"/>
    <n v="36"/>
    <n v="100"/>
    <n v="2"/>
    <x v="2440"/>
    <s v="Shipped"/>
    <x v="3"/>
    <x v="0"/>
    <s v="Planes"/>
    <s v="S700_1691"/>
    <x v="18"/>
    <x v="0"/>
    <s v="Medium"/>
  </r>
  <r>
    <n v="10156"/>
    <n v="48"/>
    <n v="100"/>
    <n v="2"/>
    <x v="2441"/>
    <s v="Shipped"/>
    <x v="4"/>
    <x v="0"/>
    <s v="Planes"/>
    <s v="S700_1691"/>
    <x v="20"/>
    <x v="7"/>
    <s v="Medium"/>
  </r>
  <r>
    <n v="10168"/>
    <n v="28"/>
    <n v="98.65"/>
    <n v="14"/>
    <x v="1751"/>
    <s v="Shipped"/>
    <x v="4"/>
    <x v="0"/>
    <s v="Planes"/>
    <s v="S700_1691"/>
    <x v="5"/>
    <x v="0"/>
    <s v="Small"/>
  </r>
  <r>
    <n v="10199"/>
    <n v="48"/>
    <n v="83.12"/>
    <n v="2"/>
    <x v="2442"/>
    <s v="Shipped"/>
    <x v="6"/>
    <x v="0"/>
    <s v="Planes"/>
    <s v="S700_1691"/>
    <x v="27"/>
    <x v="0"/>
    <s v="Medium"/>
  </r>
  <r>
    <n v="10210"/>
    <n v="21"/>
    <n v="78.55"/>
    <n v="12"/>
    <x v="2443"/>
    <s v="Shipped"/>
    <x v="7"/>
    <x v="1"/>
    <s v="Planes"/>
    <s v="S700_1691"/>
    <x v="38"/>
    <x v="11"/>
    <s v="Small"/>
  </r>
  <r>
    <n v="10223"/>
    <n v="25"/>
    <n v="100"/>
    <n v="14"/>
    <x v="2444"/>
    <s v="Shipped"/>
    <x v="0"/>
    <x v="1"/>
    <s v="Planes"/>
    <s v="S700_1691"/>
    <x v="8"/>
    <x v="3"/>
    <s v="Small"/>
  </r>
  <r>
    <n v="10235"/>
    <n v="25"/>
    <n v="100"/>
    <n v="8"/>
    <x v="2445"/>
    <s v="Shipped"/>
    <x v="8"/>
    <x v="1"/>
    <s v="Planes"/>
    <s v="S700_1691"/>
    <x v="47"/>
    <x v="10"/>
    <s v="Small"/>
  </r>
  <r>
    <n v="10250"/>
    <n v="31"/>
    <n v="91.34"/>
    <n v="9"/>
    <x v="2446"/>
    <s v="Shipped"/>
    <x v="1"/>
    <x v="1"/>
    <s v="Planes"/>
    <s v="S700_1691"/>
    <x v="51"/>
    <x v="0"/>
    <s v="Small"/>
  </r>
  <r>
    <n v="10262"/>
    <n v="40"/>
    <n v="84.03"/>
    <n v="4"/>
    <x v="2447"/>
    <s v="Cancelled"/>
    <x v="9"/>
    <x v="1"/>
    <s v="Planes"/>
    <s v="S700_1691"/>
    <x v="20"/>
    <x v="7"/>
    <s v="Medium"/>
  </r>
  <r>
    <n v="10275"/>
    <n v="32"/>
    <n v="89.51"/>
    <n v="14"/>
    <x v="2448"/>
    <s v="Shipped"/>
    <x v="2"/>
    <x v="1"/>
    <s v="Planes"/>
    <s v="S700_1691"/>
    <x v="11"/>
    <x v="1"/>
    <s v="Small"/>
  </r>
  <r>
    <n v="10284"/>
    <n v="24"/>
    <n v="83.12"/>
    <n v="6"/>
    <x v="2449"/>
    <s v="Shipped"/>
    <x v="3"/>
    <x v="1"/>
    <s v="Planes"/>
    <s v="S700_1691"/>
    <x v="68"/>
    <x v="2"/>
    <s v="Small"/>
  </r>
  <r>
    <n v="10296"/>
    <n v="42"/>
    <n v="100"/>
    <n v="2"/>
    <x v="2450"/>
    <s v="Shipped"/>
    <x v="10"/>
    <x v="1"/>
    <s v="Planes"/>
    <s v="S700_1691"/>
    <x v="71"/>
    <x v="16"/>
    <s v="Medium"/>
  </r>
  <r>
    <n v="10308"/>
    <n v="21"/>
    <n v="100"/>
    <n v="12"/>
    <x v="2451"/>
    <s v="Shipped"/>
    <x v="4"/>
    <x v="1"/>
    <s v="Planes"/>
    <s v="S700_1691"/>
    <x v="39"/>
    <x v="0"/>
    <s v="Small"/>
  </r>
  <r>
    <n v="10316"/>
    <n v="34"/>
    <n v="82.21"/>
    <n v="4"/>
    <x v="2452"/>
    <s v="Shipped"/>
    <x v="5"/>
    <x v="1"/>
    <s v="Planes"/>
    <s v="S700_1691"/>
    <x v="49"/>
    <x v="6"/>
    <s v="Small"/>
  </r>
  <r>
    <n v="10328"/>
    <n v="27"/>
    <n v="100"/>
    <n v="8"/>
    <x v="2453"/>
    <s v="Shipped"/>
    <x v="5"/>
    <x v="1"/>
    <s v="Planes"/>
    <s v="S700_1691"/>
    <x v="69"/>
    <x v="12"/>
    <s v="Small"/>
  </r>
  <r>
    <n v="10340"/>
    <n v="30"/>
    <n v="88.6"/>
    <n v="5"/>
    <x v="2454"/>
    <s v="Shipped"/>
    <x v="5"/>
    <x v="1"/>
    <s v="Planes"/>
    <s v="S700_1691"/>
    <x v="43"/>
    <x v="7"/>
    <s v="Small"/>
  </r>
  <r>
    <n v="10353"/>
    <n v="39"/>
    <n v="100"/>
    <n v="9"/>
    <x v="2455"/>
    <s v="Shipped"/>
    <x v="6"/>
    <x v="1"/>
    <s v="Planes"/>
    <s v="S700_1691"/>
    <x v="63"/>
    <x v="0"/>
    <s v="Medium"/>
  </r>
  <r>
    <n v="10361"/>
    <n v="20"/>
    <n v="60.54"/>
    <n v="4"/>
    <x v="2456"/>
    <s v="Shipped"/>
    <x v="6"/>
    <x v="1"/>
    <s v="Planes"/>
    <s v="S700_1691"/>
    <x v="17"/>
    <x v="3"/>
    <s v="Small"/>
  </r>
  <r>
    <n v="10375"/>
    <n v="37"/>
    <n v="81.87"/>
    <n v="6"/>
    <x v="2457"/>
    <s v="Shipped"/>
    <x v="0"/>
    <x v="2"/>
    <s v="Planes"/>
    <s v="S700_1691"/>
    <x v="11"/>
    <x v="1"/>
    <s v="Medium"/>
  </r>
  <r>
    <n v="10388"/>
    <n v="46"/>
    <n v="100"/>
    <n v="2"/>
    <x v="2458"/>
    <s v="Shipped"/>
    <x v="11"/>
    <x v="2"/>
    <s v="Planes"/>
    <s v="S700_1691"/>
    <x v="18"/>
    <x v="0"/>
    <s v="Large"/>
  </r>
  <r>
    <n v="10398"/>
    <n v="47"/>
    <n v="87.69"/>
    <n v="6"/>
    <x v="2459"/>
    <s v="Shipped"/>
    <x v="11"/>
    <x v="2"/>
    <s v="Planes"/>
    <s v="S700_1691"/>
    <x v="1"/>
    <x v="1"/>
    <s v="Medium"/>
  </r>
  <r>
    <n v="10401"/>
    <n v="11"/>
    <n v="100"/>
    <n v="8"/>
    <x v="2460"/>
    <s v="On Hold"/>
    <x v="8"/>
    <x v="2"/>
    <s v="Planes"/>
    <s v="S700_1691"/>
    <x v="9"/>
    <x v="0"/>
    <s v="Small"/>
  </r>
  <r>
    <n v="10416"/>
    <n v="23"/>
    <n v="91.34"/>
    <n v="9"/>
    <x v="2461"/>
    <s v="Shipped"/>
    <x v="1"/>
    <x v="2"/>
    <s v="Planes"/>
    <s v="S700_1691"/>
    <x v="57"/>
    <x v="12"/>
    <s v="Small"/>
  </r>
  <r>
    <n v="10105"/>
    <n v="29"/>
    <n v="70.150000000000006"/>
    <n v="12"/>
    <x v="2462"/>
    <s v="Shipped"/>
    <x v="0"/>
    <x v="0"/>
    <s v="Ships"/>
    <s v="S700_1938"/>
    <x v="40"/>
    <x v="13"/>
    <s v="Small"/>
  </r>
  <r>
    <n v="10117"/>
    <n v="38"/>
    <n v="79.680000000000007"/>
    <n v="6"/>
    <x v="2463"/>
    <s v="Shipped"/>
    <x v="8"/>
    <x v="0"/>
    <s v="Ships"/>
    <s v="S700_1938"/>
    <x v="22"/>
    <x v="9"/>
    <s v="Medium"/>
  </r>
  <r>
    <n v="10128"/>
    <n v="32"/>
    <n v="97"/>
    <n v="3"/>
    <x v="2464"/>
    <s v="Shipped"/>
    <x v="9"/>
    <x v="0"/>
    <s v="Ships"/>
    <s v="S700_1938"/>
    <x v="20"/>
    <x v="7"/>
    <s v="Medium"/>
  </r>
  <r>
    <n v="10142"/>
    <n v="43"/>
    <n v="84.01"/>
    <n v="9"/>
    <x v="2465"/>
    <s v="Shipped"/>
    <x v="3"/>
    <x v="0"/>
    <s v="Ships"/>
    <s v="S700_1938"/>
    <x v="33"/>
    <x v="0"/>
    <s v="Medium"/>
  </r>
  <r>
    <n v="10153"/>
    <n v="31"/>
    <n v="87.48"/>
    <n v="8"/>
    <x v="2466"/>
    <s v="Shipped"/>
    <x v="10"/>
    <x v="0"/>
    <s v="Ships"/>
    <s v="S700_1938"/>
    <x v="20"/>
    <x v="7"/>
    <s v="Small"/>
  </r>
  <r>
    <n v="10166"/>
    <n v="29"/>
    <n v="100"/>
    <n v="3"/>
    <x v="2467"/>
    <s v="Shipped"/>
    <x v="4"/>
    <x v="0"/>
    <s v="Ships"/>
    <s v="S700_1938"/>
    <x v="18"/>
    <x v="0"/>
    <s v="Medium"/>
  </r>
  <r>
    <n v="10177"/>
    <n v="31"/>
    <n v="88.34"/>
    <n v="10"/>
    <x v="2468"/>
    <s v="Shipped"/>
    <x v="5"/>
    <x v="0"/>
    <s v="Ships"/>
    <s v="S700_1938"/>
    <x v="20"/>
    <x v="7"/>
    <s v="Small"/>
  </r>
  <r>
    <n v="10185"/>
    <n v="30"/>
    <n v="94.4"/>
    <n v="10"/>
    <x v="2296"/>
    <s v="Shipped"/>
    <x v="5"/>
    <x v="0"/>
    <s v="Ships"/>
    <s v="S700_1938"/>
    <x v="18"/>
    <x v="0"/>
    <s v="Small"/>
  </r>
  <r>
    <n v="10196"/>
    <n v="50"/>
    <n v="94.4"/>
    <n v="2"/>
    <x v="2469"/>
    <s v="Shipped"/>
    <x v="5"/>
    <x v="0"/>
    <s v="Ships"/>
    <s v="S700_1938"/>
    <x v="28"/>
    <x v="0"/>
    <s v="Medium"/>
  </r>
  <r>
    <n v="10208"/>
    <n v="40"/>
    <n v="80.55"/>
    <n v="10"/>
    <x v="2395"/>
    <s v="Shipped"/>
    <x v="7"/>
    <x v="1"/>
    <s v="Ships"/>
    <s v="S700_1938"/>
    <x v="25"/>
    <x v="1"/>
    <s v="Medium"/>
  </r>
  <r>
    <n v="10221"/>
    <n v="23"/>
    <n v="97"/>
    <n v="4"/>
    <x v="2470"/>
    <s v="Shipped"/>
    <x v="0"/>
    <x v="1"/>
    <s v="Ships"/>
    <s v="S700_1938"/>
    <x v="46"/>
    <x v="14"/>
    <s v="Small"/>
  </r>
  <r>
    <n v="10232"/>
    <n v="26"/>
    <n v="88.34"/>
    <n v="7"/>
    <x v="2471"/>
    <s v="Shipped"/>
    <x v="11"/>
    <x v="1"/>
    <s v="Ships"/>
    <s v="S700_1938"/>
    <x v="49"/>
    <x v="6"/>
    <s v="Small"/>
  </r>
  <r>
    <n v="10248"/>
    <n v="40"/>
    <n v="100"/>
    <n v="13"/>
    <x v="2472"/>
    <s v="Cancelled"/>
    <x v="1"/>
    <x v="1"/>
    <s v="Ships"/>
    <s v="S700_1938"/>
    <x v="0"/>
    <x v="0"/>
    <s v="Medium"/>
  </r>
  <r>
    <n v="10273"/>
    <n v="21"/>
    <n v="100"/>
    <n v="14"/>
    <x v="2473"/>
    <s v="Shipped"/>
    <x v="2"/>
    <x v="1"/>
    <s v="Ships"/>
    <s v="S700_1938"/>
    <x v="46"/>
    <x v="14"/>
    <s v="Small"/>
  </r>
  <r>
    <n v="10282"/>
    <n v="43"/>
    <n v="86.61"/>
    <n v="2"/>
    <x v="2474"/>
    <s v="Shipped"/>
    <x v="3"/>
    <x v="1"/>
    <s v="Ships"/>
    <s v="S700_1938"/>
    <x v="33"/>
    <x v="0"/>
    <s v="Medium"/>
  </r>
  <r>
    <n v="10293"/>
    <n v="29"/>
    <n v="71.89"/>
    <n v="5"/>
    <x v="2475"/>
    <s v="Shipped"/>
    <x v="10"/>
    <x v="1"/>
    <s v="Ships"/>
    <s v="S700_1938"/>
    <x v="30"/>
    <x v="12"/>
    <s v="Small"/>
  </r>
  <r>
    <n v="10306"/>
    <n v="38"/>
    <n v="91.81"/>
    <n v="10"/>
    <x v="2476"/>
    <s v="Shipped"/>
    <x v="4"/>
    <x v="1"/>
    <s v="Ships"/>
    <s v="S700_1938"/>
    <x v="61"/>
    <x v="6"/>
    <s v="Medium"/>
  </r>
  <r>
    <n v="10314"/>
    <n v="23"/>
    <n v="76.22"/>
    <n v="2"/>
    <x v="2477"/>
    <s v="Shipped"/>
    <x v="4"/>
    <x v="1"/>
    <s v="Ships"/>
    <s v="S700_1938"/>
    <x v="62"/>
    <x v="13"/>
    <s v="Small"/>
  </r>
  <r>
    <n v="10327"/>
    <n v="20"/>
    <n v="100"/>
    <n v="7"/>
    <x v="2478"/>
    <s v="Resolved"/>
    <x v="5"/>
    <x v="1"/>
    <s v="Ships"/>
    <s v="S700_1938"/>
    <x v="40"/>
    <x v="13"/>
    <s v="Medium"/>
  </r>
  <r>
    <n v="10337"/>
    <n v="36"/>
    <n v="70.3"/>
    <n v="9"/>
    <x v="2479"/>
    <s v="Shipped"/>
    <x v="5"/>
    <x v="1"/>
    <s v="Ships"/>
    <s v="S700_1938"/>
    <x v="0"/>
    <x v="0"/>
    <s v="Small"/>
  </r>
  <r>
    <n v="10350"/>
    <n v="28"/>
    <n v="100"/>
    <n v="4"/>
    <x v="2480"/>
    <s v="Shipped"/>
    <x v="6"/>
    <x v="1"/>
    <s v="Ships"/>
    <s v="S700_1938"/>
    <x v="20"/>
    <x v="7"/>
    <s v="Small"/>
  </r>
  <r>
    <n v="10372"/>
    <n v="44"/>
    <n v="100"/>
    <n v="2"/>
    <x v="2481"/>
    <s v="Shipped"/>
    <x v="7"/>
    <x v="2"/>
    <s v="Ships"/>
    <s v="S700_1938"/>
    <x v="29"/>
    <x v="11"/>
    <s v="Medium"/>
  </r>
  <r>
    <n v="10384"/>
    <n v="49"/>
    <n v="100"/>
    <n v="1"/>
    <x v="2482"/>
    <s v="Shipped"/>
    <x v="0"/>
    <x v="2"/>
    <s v="Ships"/>
    <s v="S700_1938"/>
    <x v="4"/>
    <x v="0"/>
    <s v="Medium"/>
  </r>
  <r>
    <n v="10397"/>
    <n v="32"/>
    <n v="80.55"/>
    <n v="5"/>
    <x v="2483"/>
    <s v="Shipped"/>
    <x v="11"/>
    <x v="2"/>
    <s v="Ships"/>
    <s v="S700_1938"/>
    <x v="42"/>
    <x v="1"/>
    <s v="Small"/>
  </r>
  <r>
    <n v="10414"/>
    <n v="34"/>
    <n v="100"/>
    <n v="13"/>
    <x v="2484"/>
    <s v="On Hold"/>
    <x v="1"/>
    <x v="2"/>
    <s v="Ships"/>
    <s v="S700_1938"/>
    <x v="48"/>
    <x v="0"/>
    <s v="Medium"/>
  </r>
  <r>
    <n v="10106"/>
    <n v="30"/>
    <n v="100"/>
    <n v="16"/>
    <x v="2485"/>
    <s v="Shipped"/>
    <x v="0"/>
    <x v="0"/>
    <s v="Ships"/>
    <s v="S700_2047"/>
    <x v="69"/>
    <x v="12"/>
    <s v="Medium"/>
  </r>
  <r>
    <n v="10119"/>
    <n v="29"/>
    <n v="94.14"/>
    <n v="7"/>
    <x v="2486"/>
    <s v="Shipped"/>
    <x v="8"/>
    <x v="0"/>
    <s v="Ships"/>
    <s v="S700_2047"/>
    <x v="16"/>
    <x v="5"/>
    <s v="Small"/>
  </r>
  <r>
    <n v="10131"/>
    <n v="22"/>
    <n v="85.99"/>
    <n v="8"/>
    <x v="2487"/>
    <s v="Shipped"/>
    <x v="9"/>
    <x v="0"/>
    <s v="Ships"/>
    <s v="S700_2047"/>
    <x v="63"/>
    <x v="0"/>
    <s v="Small"/>
  </r>
  <r>
    <n v="10143"/>
    <n v="26"/>
    <n v="100"/>
    <n v="11"/>
    <x v="2488"/>
    <s v="Shipped"/>
    <x v="3"/>
    <x v="0"/>
    <s v="Ships"/>
    <s v="S700_2047"/>
    <x v="18"/>
    <x v="0"/>
    <s v="Small"/>
  </r>
  <r>
    <n v="10155"/>
    <n v="32"/>
    <n v="91.43"/>
    <n v="9"/>
    <x v="2489"/>
    <s v="Shipped"/>
    <x v="4"/>
    <x v="0"/>
    <s v="Ships"/>
    <s v="S700_2047"/>
    <x v="13"/>
    <x v="4"/>
    <s v="Small"/>
  </r>
  <r>
    <n v="10167"/>
    <n v="29"/>
    <n v="100"/>
    <n v="5"/>
    <x v="2490"/>
    <s v="Cancelled"/>
    <x v="4"/>
    <x v="0"/>
    <s v="Ships"/>
    <s v="S700_2047"/>
    <x v="31"/>
    <x v="8"/>
    <s v="Small"/>
  </r>
  <r>
    <n v="10178"/>
    <n v="34"/>
    <n v="96.86"/>
    <n v="8"/>
    <x v="2491"/>
    <s v="Shipped"/>
    <x v="5"/>
    <x v="0"/>
    <s v="Ships"/>
    <s v="S700_2047"/>
    <x v="42"/>
    <x v="1"/>
    <s v="Medium"/>
  </r>
  <r>
    <n v="10186"/>
    <n v="24"/>
    <n v="99.57"/>
    <n v="5"/>
    <x v="2492"/>
    <s v="Shipped"/>
    <x v="5"/>
    <x v="0"/>
    <s v="Ships"/>
    <s v="S700_2047"/>
    <x v="41"/>
    <x v="6"/>
    <s v="Small"/>
  </r>
  <r>
    <n v="10197"/>
    <n v="24"/>
    <n v="90.52"/>
    <n v="2"/>
    <x v="2493"/>
    <s v="Shipped"/>
    <x v="5"/>
    <x v="0"/>
    <s v="Ships"/>
    <s v="S700_2047"/>
    <x v="43"/>
    <x v="7"/>
    <s v="Small"/>
  </r>
  <r>
    <n v="10209"/>
    <n v="33"/>
    <n v="88.71"/>
    <n v="4"/>
    <x v="2494"/>
    <s v="Shipped"/>
    <x v="7"/>
    <x v="1"/>
    <s v="Ships"/>
    <s v="S700_2047"/>
    <x v="44"/>
    <x v="0"/>
    <s v="Small"/>
  </r>
  <r>
    <n v="10222"/>
    <n v="26"/>
    <n v="100"/>
    <n v="8"/>
    <x v="2495"/>
    <s v="Shipped"/>
    <x v="0"/>
    <x v="1"/>
    <s v="Ships"/>
    <s v="S700_2047"/>
    <x v="45"/>
    <x v="0"/>
    <s v="Small"/>
  </r>
  <r>
    <n v="10249"/>
    <n v="40"/>
    <n v="95.95"/>
    <n v="4"/>
    <x v="2496"/>
    <s v="Shipped"/>
    <x v="1"/>
    <x v="1"/>
    <s v="Ships"/>
    <s v="S700_2047"/>
    <x v="12"/>
    <x v="0"/>
    <s v="Medium"/>
  </r>
  <r>
    <n v="10262"/>
    <n v="44"/>
    <n v="94.14"/>
    <n v="13"/>
    <x v="2497"/>
    <s v="Cancelled"/>
    <x v="9"/>
    <x v="1"/>
    <s v="Ships"/>
    <s v="S700_2047"/>
    <x v="20"/>
    <x v="7"/>
    <s v="Medium"/>
  </r>
  <r>
    <n v="10274"/>
    <n v="24"/>
    <n v="90.52"/>
    <n v="5"/>
    <x v="2493"/>
    <s v="Shipped"/>
    <x v="2"/>
    <x v="1"/>
    <s v="Ships"/>
    <s v="S700_2047"/>
    <x v="35"/>
    <x v="0"/>
    <s v="Small"/>
  </r>
  <r>
    <n v="10283"/>
    <n v="20"/>
    <n v="94.14"/>
    <n v="2"/>
    <x v="2498"/>
    <s v="Shipped"/>
    <x v="3"/>
    <x v="1"/>
    <s v="Ships"/>
    <s v="S700_2047"/>
    <x v="47"/>
    <x v="10"/>
    <s v="Small"/>
  </r>
  <r>
    <n v="10296"/>
    <n v="34"/>
    <n v="100"/>
    <n v="11"/>
    <x v="2499"/>
    <s v="Shipped"/>
    <x v="10"/>
    <x v="1"/>
    <s v="Ships"/>
    <s v="S700_2047"/>
    <x v="71"/>
    <x v="16"/>
    <s v="Medium"/>
  </r>
  <r>
    <n v="10307"/>
    <n v="34"/>
    <n v="97.76"/>
    <n v="5"/>
    <x v="2500"/>
    <s v="Shipped"/>
    <x v="4"/>
    <x v="1"/>
    <s v="Ships"/>
    <s v="S700_2047"/>
    <x v="24"/>
    <x v="0"/>
    <s v="Medium"/>
  </r>
  <r>
    <n v="10316"/>
    <n v="45"/>
    <n v="93.24"/>
    <n v="13"/>
    <x v="2501"/>
    <s v="Shipped"/>
    <x v="5"/>
    <x v="1"/>
    <s v="Ships"/>
    <s v="S700_2047"/>
    <x v="49"/>
    <x v="6"/>
    <s v="Medium"/>
  </r>
  <r>
    <n v="10328"/>
    <n v="41"/>
    <n v="100"/>
    <n v="9"/>
    <x v="2502"/>
    <s v="Shipped"/>
    <x v="5"/>
    <x v="1"/>
    <s v="Ships"/>
    <s v="S700_2047"/>
    <x v="69"/>
    <x v="12"/>
    <s v="Medium"/>
  </r>
  <r>
    <n v="10339"/>
    <n v="55"/>
    <n v="71.25"/>
    <n v="15"/>
    <x v="2503"/>
    <s v="Shipped"/>
    <x v="5"/>
    <x v="1"/>
    <s v="Ships"/>
    <s v="S700_2047"/>
    <x v="29"/>
    <x v="11"/>
    <s v="Medium"/>
  </r>
  <r>
    <n v="10352"/>
    <n v="23"/>
    <n v="100"/>
    <n v="3"/>
    <x v="2504"/>
    <s v="Shipped"/>
    <x v="6"/>
    <x v="1"/>
    <s v="Ships"/>
    <s v="S700_2047"/>
    <x v="35"/>
    <x v="0"/>
    <s v="Small"/>
  </r>
  <r>
    <n v="10361"/>
    <n v="24"/>
    <n v="45.39"/>
    <n v="14"/>
    <x v="2505"/>
    <s v="Shipped"/>
    <x v="6"/>
    <x v="1"/>
    <s v="Ships"/>
    <s v="S700_2047"/>
    <x v="17"/>
    <x v="3"/>
    <s v="Small"/>
  </r>
  <r>
    <n v="10373"/>
    <n v="32"/>
    <n v="84.41"/>
    <n v="15"/>
    <x v="2506"/>
    <s v="Shipped"/>
    <x v="7"/>
    <x v="2"/>
    <s v="Ships"/>
    <s v="S700_2047"/>
    <x v="50"/>
    <x v="4"/>
    <s v="Small"/>
  </r>
  <r>
    <n v="10386"/>
    <n v="29"/>
    <n v="85.76"/>
    <n v="13"/>
    <x v="2507"/>
    <s v="Resolved"/>
    <x v="11"/>
    <x v="2"/>
    <s v="Ships"/>
    <s v="S700_2047"/>
    <x v="20"/>
    <x v="7"/>
    <s v="Small"/>
  </r>
  <r>
    <n v="10398"/>
    <n v="36"/>
    <n v="100"/>
    <n v="7"/>
    <x v="2508"/>
    <s v="Shipped"/>
    <x v="11"/>
    <x v="2"/>
    <s v="Ships"/>
    <s v="S700_2047"/>
    <x v="1"/>
    <x v="1"/>
    <s v="Medium"/>
  </r>
  <r>
    <n v="10400"/>
    <n v="46"/>
    <n v="87.8"/>
    <n v="5"/>
    <x v="2509"/>
    <s v="Shipped"/>
    <x v="8"/>
    <x v="2"/>
    <s v="Ships"/>
    <s v="S700_2047"/>
    <x v="51"/>
    <x v="0"/>
    <s v="Medium"/>
  </r>
  <r>
    <n v="10415"/>
    <n v="32"/>
    <n v="95.95"/>
    <n v="4"/>
    <x v="2510"/>
    <s v="Disputed"/>
    <x v="1"/>
    <x v="2"/>
    <s v="Ships"/>
    <s v="S700_2047"/>
    <x v="70"/>
    <x v="3"/>
    <s v="Medium"/>
  </r>
  <r>
    <n v="10106"/>
    <n v="34"/>
    <n v="100"/>
    <n v="9"/>
    <x v="2511"/>
    <s v="Shipped"/>
    <x v="0"/>
    <x v="0"/>
    <s v="Planes"/>
    <s v="S700_2466"/>
    <x v="69"/>
    <x v="12"/>
    <s v="Medium"/>
  </r>
  <r>
    <n v="10120"/>
    <n v="24"/>
    <n v="100"/>
    <n v="15"/>
    <x v="2512"/>
    <s v="Shipped"/>
    <x v="8"/>
    <x v="0"/>
    <s v="Planes"/>
    <s v="S700_2466"/>
    <x v="8"/>
    <x v="3"/>
    <s v="Small"/>
  </r>
  <r>
    <n v="10131"/>
    <n v="40"/>
    <n v="100"/>
    <n v="1"/>
    <x v="2513"/>
    <s v="Shipped"/>
    <x v="9"/>
    <x v="0"/>
    <s v="Planes"/>
    <s v="S700_2466"/>
    <x v="63"/>
    <x v="0"/>
    <s v="Medium"/>
  </r>
  <r>
    <n v="10143"/>
    <n v="26"/>
    <n v="82.77"/>
    <n v="4"/>
    <x v="2514"/>
    <s v="Shipped"/>
    <x v="3"/>
    <x v="0"/>
    <s v="Planes"/>
    <s v="S700_2466"/>
    <x v="18"/>
    <x v="0"/>
    <s v="Small"/>
  </r>
  <r>
    <n v="10155"/>
    <n v="20"/>
    <n v="100"/>
    <n v="2"/>
    <x v="2515"/>
    <s v="Shipped"/>
    <x v="4"/>
    <x v="0"/>
    <s v="Planes"/>
    <s v="S700_2466"/>
    <x v="13"/>
    <x v="4"/>
    <s v="Small"/>
  </r>
  <r>
    <n v="10168"/>
    <n v="31"/>
    <n v="100"/>
    <n v="16"/>
    <x v="2516"/>
    <s v="Shipped"/>
    <x v="4"/>
    <x v="0"/>
    <s v="Planes"/>
    <s v="S700_2466"/>
    <x v="5"/>
    <x v="0"/>
    <s v="Medium"/>
  </r>
  <r>
    <n v="10178"/>
    <n v="22"/>
    <n v="87.75"/>
    <n v="1"/>
    <x v="2517"/>
    <s v="Shipped"/>
    <x v="5"/>
    <x v="0"/>
    <s v="Planes"/>
    <s v="S700_2466"/>
    <x v="42"/>
    <x v="1"/>
    <s v="Small"/>
  </r>
  <r>
    <n v="10198"/>
    <n v="42"/>
    <n v="100"/>
    <n v="1"/>
    <x v="2518"/>
    <s v="Shipped"/>
    <x v="5"/>
    <x v="0"/>
    <s v="Planes"/>
    <s v="S700_2466"/>
    <x v="53"/>
    <x v="15"/>
    <s v="Medium"/>
  </r>
  <r>
    <n v="10210"/>
    <n v="26"/>
    <n v="99.72"/>
    <n v="14"/>
    <x v="2519"/>
    <s v="Shipped"/>
    <x v="7"/>
    <x v="1"/>
    <s v="Planes"/>
    <s v="S700_2466"/>
    <x v="38"/>
    <x v="11"/>
    <s v="Small"/>
  </r>
  <r>
    <n v="10222"/>
    <n v="37"/>
    <n v="87.75"/>
    <n v="1"/>
    <x v="2520"/>
    <s v="Shipped"/>
    <x v="0"/>
    <x v="1"/>
    <s v="Planes"/>
    <s v="S700_2466"/>
    <x v="45"/>
    <x v="0"/>
    <s v="Medium"/>
  </r>
  <r>
    <n v="10235"/>
    <n v="38"/>
    <n v="88.75"/>
    <n v="10"/>
    <x v="2521"/>
    <s v="Shipped"/>
    <x v="8"/>
    <x v="1"/>
    <s v="Planes"/>
    <s v="S700_2466"/>
    <x v="47"/>
    <x v="10"/>
    <s v="Medium"/>
  </r>
  <r>
    <n v="10250"/>
    <n v="35"/>
    <n v="100"/>
    <n v="11"/>
    <x v="2522"/>
    <s v="Shipped"/>
    <x v="1"/>
    <x v="1"/>
    <s v="Planes"/>
    <s v="S700_2466"/>
    <x v="51"/>
    <x v="0"/>
    <s v="Medium"/>
  </r>
  <r>
    <n v="10262"/>
    <n v="33"/>
    <n v="90.75"/>
    <n v="6"/>
    <x v="2523"/>
    <s v="Cancelled"/>
    <x v="9"/>
    <x v="1"/>
    <s v="Planes"/>
    <s v="S700_2466"/>
    <x v="20"/>
    <x v="7"/>
    <s v="Small"/>
  </r>
  <r>
    <n v="10275"/>
    <n v="39"/>
    <n v="100"/>
    <n v="16"/>
    <x v="2524"/>
    <s v="Shipped"/>
    <x v="2"/>
    <x v="1"/>
    <s v="Planes"/>
    <s v="S700_2466"/>
    <x v="11"/>
    <x v="1"/>
    <s v="Medium"/>
  </r>
  <r>
    <n v="10284"/>
    <n v="45"/>
    <n v="100"/>
    <n v="8"/>
    <x v="2525"/>
    <s v="Shipped"/>
    <x v="3"/>
    <x v="1"/>
    <s v="Planes"/>
    <s v="S700_2466"/>
    <x v="68"/>
    <x v="2"/>
    <s v="Medium"/>
  </r>
  <r>
    <n v="10296"/>
    <n v="24"/>
    <n v="100"/>
    <n v="4"/>
    <x v="1304"/>
    <s v="Shipped"/>
    <x v="10"/>
    <x v="1"/>
    <s v="Planes"/>
    <s v="S700_2466"/>
    <x v="71"/>
    <x v="16"/>
    <s v="Small"/>
  </r>
  <r>
    <n v="10308"/>
    <n v="35"/>
    <n v="88.75"/>
    <n v="14"/>
    <x v="2526"/>
    <s v="Shipped"/>
    <x v="4"/>
    <x v="1"/>
    <s v="Planes"/>
    <s v="S700_2466"/>
    <x v="39"/>
    <x v="0"/>
    <s v="Medium"/>
  </r>
  <r>
    <n v="10316"/>
    <n v="23"/>
    <n v="100"/>
    <n v="6"/>
    <x v="2527"/>
    <s v="Shipped"/>
    <x v="5"/>
    <x v="1"/>
    <s v="Planes"/>
    <s v="S700_2466"/>
    <x v="49"/>
    <x v="6"/>
    <s v="Small"/>
  </r>
  <r>
    <n v="10328"/>
    <n v="37"/>
    <n v="100"/>
    <n v="10"/>
    <x v="2528"/>
    <s v="Shipped"/>
    <x v="5"/>
    <x v="1"/>
    <s v="Planes"/>
    <s v="S700_2466"/>
    <x v="69"/>
    <x v="12"/>
    <s v="Medium"/>
  </r>
  <r>
    <n v="10340"/>
    <n v="55"/>
    <n v="87.75"/>
    <n v="7"/>
    <x v="2529"/>
    <s v="Shipped"/>
    <x v="5"/>
    <x v="1"/>
    <s v="Planes"/>
    <s v="S700_2466"/>
    <x v="43"/>
    <x v="7"/>
    <s v="Medium"/>
  </r>
  <r>
    <n v="10352"/>
    <n v="49"/>
    <n v="100"/>
    <n v="2"/>
    <x v="2530"/>
    <s v="Shipped"/>
    <x v="6"/>
    <x v="1"/>
    <s v="Planes"/>
    <s v="S700_2466"/>
    <x v="35"/>
    <x v="0"/>
    <s v="Medium"/>
  </r>
  <r>
    <n v="10361"/>
    <n v="26"/>
    <n v="100"/>
    <n v="9"/>
    <x v="2531"/>
    <s v="Shipped"/>
    <x v="6"/>
    <x v="1"/>
    <s v="Planes"/>
    <s v="S700_2466"/>
    <x v="17"/>
    <x v="3"/>
    <s v="Small"/>
  </r>
  <r>
    <n v="10375"/>
    <n v="33"/>
    <n v="100"/>
    <n v="1"/>
    <x v="2532"/>
    <s v="Shipped"/>
    <x v="0"/>
    <x v="2"/>
    <s v="Planes"/>
    <s v="S700_2466"/>
    <x v="11"/>
    <x v="1"/>
    <s v="Medium"/>
  </r>
  <r>
    <n v="10386"/>
    <n v="37"/>
    <n v="83.84"/>
    <n v="14"/>
    <x v="2533"/>
    <s v="Resolved"/>
    <x v="11"/>
    <x v="2"/>
    <s v="Planes"/>
    <s v="S700_2466"/>
    <x v="20"/>
    <x v="7"/>
    <s v="Medium"/>
  </r>
  <r>
    <n v="10398"/>
    <n v="22"/>
    <n v="86.76"/>
    <n v="8"/>
    <x v="2534"/>
    <s v="Shipped"/>
    <x v="11"/>
    <x v="2"/>
    <s v="Planes"/>
    <s v="S700_2466"/>
    <x v="1"/>
    <x v="1"/>
    <s v="Small"/>
  </r>
  <r>
    <n v="10401"/>
    <n v="85"/>
    <n v="88.75"/>
    <n v="10"/>
    <x v="2535"/>
    <s v="On Hold"/>
    <x v="8"/>
    <x v="2"/>
    <s v="Planes"/>
    <s v="S700_2466"/>
    <x v="9"/>
    <x v="0"/>
    <s v="Large"/>
  </r>
  <r>
    <n v="10416"/>
    <n v="22"/>
    <n v="100"/>
    <n v="11"/>
    <x v="2536"/>
    <s v="Shipped"/>
    <x v="1"/>
    <x v="2"/>
    <s v="Planes"/>
    <s v="S700_2466"/>
    <x v="57"/>
    <x v="12"/>
    <s v="Small"/>
  </r>
  <r>
    <n v="10105"/>
    <n v="31"/>
    <n v="65.77"/>
    <n v="3"/>
    <x v="2537"/>
    <s v="Shipped"/>
    <x v="0"/>
    <x v="0"/>
    <s v="Ships"/>
    <s v="S700_2610"/>
    <x v="40"/>
    <x v="13"/>
    <s v="Small"/>
  </r>
  <r>
    <n v="10119"/>
    <n v="38"/>
    <n v="65.77"/>
    <n v="12"/>
    <x v="2538"/>
    <s v="Shipped"/>
    <x v="8"/>
    <x v="0"/>
    <s v="Ships"/>
    <s v="S700_2610"/>
    <x v="16"/>
    <x v="5"/>
    <s v="Small"/>
  </r>
  <r>
    <n v="10129"/>
    <n v="45"/>
    <n v="85.29"/>
    <n v="3"/>
    <x v="2539"/>
    <s v="Shipped"/>
    <x v="9"/>
    <x v="0"/>
    <s v="Ships"/>
    <s v="S700_2610"/>
    <x v="41"/>
    <x v="6"/>
    <s v="Medium"/>
  </r>
  <r>
    <n v="10143"/>
    <n v="31"/>
    <n v="85.29"/>
    <n v="16"/>
    <x v="2540"/>
    <s v="Shipped"/>
    <x v="3"/>
    <x v="0"/>
    <s v="Ships"/>
    <s v="S700_2610"/>
    <x v="18"/>
    <x v="0"/>
    <s v="Small"/>
  </r>
  <r>
    <n v="10154"/>
    <n v="36"/>
    <n v="64.33"/>
    <n v="1"/>
    <x v="2541"/>
    <s v="Shipped"/>
    <x v="4"/>
    <x v="0"/>
    <s v="Ships"/>
    <s v="S700_2610"/>
    <x v="63"/>
    <x v="0"/>
    <s v="Small"/>
  </r>
  <r>
    <n v="10167"/>
    <n v="46"/>
    <n v="70.11"/>
    <n v="10"/>
    <x v="2542"/>
    <s v="Cancelled"/>
    <x v="4"/>
    <x v="0"/>
    <s v="Ships"/>
    <s v="S700_2610"/>
    <x v="31"/>
    <x v="8"/>
    <s v="Medium"/>
  </r>
  <r>
    <n v="10177"/>
    <n v="32"/>
    <n v="76.62"/>
    <n v="1"/>
    <x v="2543"/>
    <s v="Shipped"/>
    <x v="5"/>
    <x v="0"/>
    <s v="Ships"/>
    <s v="S700_2610"/>
    <x v="20"/>
    <x v="7"/>
    <s v="Small"/>
  </r>
  <r>
    <n v="10185"/>
    <n v="39"/>
    <n v="57.82"/>
    <n v="1"/>
    <x v="2544"/>
    <s v="Shipped"/>
    <x v="5"/>
    <x v="0"/>
    <s v="Ships"/>
    <s v="S700_2610"/>
    <x v="18"/>
    <x v="0"/>
    <s v="Small"/>
  </r>
  <r>
    <n v="10197"/>
    <n v="50"/>
    <n v="78.790000000000006"/>
    <n v="7"/>
    <x v="2545"/>
    <s v="Shipped"/>
    <x v="5"/>
    <x v="0"/>
    <s v="Ships"/>
    <s v="S700_2610"/>
    <x v="43"/>
    <x v="7"/>
    <s v="Medium"/>
  </r>
  <r>
    <n v="10208"/>
    <n v="46"/>
    <n v="74.45"/>
    <n v="1"/>
    <x v="2546"/>
    <s v="Shipped"/>
    <x v="7"/>
    <x v="1"/>
    <s v="Ships"/>
    <s v="S700_2610"/>
    <x v="25"/>
    <x v="1"/>
    <s v="Medium"/>
  </r>
  <r>
    <n v="10222"/>
    <n v="36"/>
    <n v="80.95"/>
    <n v="13"/>
    <x v="2547"/>
    <s v="Shipped"/>
    <x v="0"/>
    <x v="1"/>
    <s v="Ships"/>
    <s v="S700_2610"/>
    <x v="45"/>
    <x v="0"/>
    <s v="Small"/>
  </r>
  <r>
    <n v="10233"/>
    <n v="29"/>
    <n v="82.4"/>
    <n v="1"/>
    <x v="2548"/>
    <s v="Shipped"/>
    <x v="11"/>
    <x v="1"/>
    <s v="Ships"/>
    <s v="S700_2610"/>
    <x v="9"/>
    <x v="0"/>
    <s v="Small"/>
  </r>
  <r>
    <n v="10248"/>
    <n v="32"/>
    <n v="75.89"/>
    <n v="4"/>
    <x v="2549"/>
    <s v="Cancelled"/>
    <x v="1"/>
    <x v="1"/>
    <s v="Ships"/>
    <s v="S700_2610"/>
    <x v="0"/>
    <x v="0"/>
    <s v="Small"/>
  </r>
  <r>
    <n v="10261"/>
    <n v="44"/>
    <n v="68.67"/>
    <n v="2"/>
    <x v="2550"/>
    <s v="Shipped"/>
    <x v="9"/>
    <x v="1"/>
    <s v="Ships"/>
    <s v="S700_2610"/>
    <x v="37"/>
    <x v="10"/>
    <s v="Medium"/>
  </r>
  <r>
    <n v="10273"/>
    <n v="42"/>
    <n v="62.16"/>
    <n v="5"/>
    <x v="2551"/>
    <s v="Shipped"/>
    <x v="2"/>
    <x v="1"/>
    <s v="Ships"/>
    <s v="S700_2610"/>
    <x v="46"/>
    <x v="14"/>
    <s v="Small"/>
  </r>
  <r>
    <n v="10283"/>
    <n v="47"/>
    <n v="65.77"/>
    <n v="7"/>
    <x v="2552"/>
    <s v="Shipped"/>
    <x v="3"/>
    <x v="1"/>
    <s v="Ships"/>
    <s v="S700_2610"/>
    <x v="47"/>
    <x v="10"/>
    <s v="Medium"/>
  </r>
  <r>
    <n v="10295"/>
    <n v="44"/>
    <n v="58.55"/>
    <n v="2"/>
    <x v="2553"/>
    <s v="Shipped"/>
    <x v="10"/>
    <x v="1"/>
    <s v="Ships"/>
    <s v="S700_2610"/>
    <x v="48"/>
    <x v="0"/>
    <s v="Small"/>
  </r>
  <r>
    <n v="10306"/>
    <n v="43"/>
    <n v="75.17"/>
    <n v="1"/>
    <x v="2554"/>
    <s v="Shipped"/>
    <x v="4"/>
    <x v="1"/>
    <s v="Ships"/>
    <s v="S700_2610"/>
    <x v="61"/>
    <x v="6"/>
    <s v="Medium"/>
  </r>
  <r>
    <n v="10316"/>
    <n v="48"/>
    <n v="74.45"/>
    <n v="18"/>
    <x v="2555"/>
    <s v="Shipped"/>
    <x v="5"/>
    <x v="1"/>
    <s v="Ships"/>
    <s v="S700_2610"/>
    <x v="49"/>
    <x v="6"/>
    <s v="Medium"/>
  </r>
  <r>
    <n v="10327"/>
    <n v="21"/>
    <n v="96.31"/>
    <n v="1"/>
    <x v="2556"/>
    <s v="Resolved"/>
    <x v="5"/>
    <x v="1"/>
    <s v="Ships"/>
    <s v="S700_2610"/>
    <x v="40"/>
    <x v="13"/>
    <s v="Small"/>
  </r>
  <r>
    <n v="10339"/>
    <n v="50"/>
    <n v="74.349999999999994"/>
    <n v="9"/>
    <x v="2557"/>
    <s v="Shipped"/>
    <x v="5"/>
    <x v="1"/>
    <s v="Ships"/>
    <s v="S700_2610"/>
    <x v="29"/>
    <x v="11"/>
    <s v="Medium"/>
  </r>
  <r>
    <n v="10350"/>
    <n v="29"/>
    <n v="75.349999999999994"/>
    <n v="12"/>
    <x v="2558"/>
    <s v="Shipped"/>
    <x v="6"/>
    <x v="1"/>
    <s v="Ships"/>
    <s v="S700_2610"/>
    <x v="20"/>
    <x v="7"/>
    <s v="Small"/>
  </r>
  <r>
    <n v="10373"/>
    <n v="41"/>
    <n v="70.33"/>
    <n v="16"/>
    <x v="2559"/>
    <s v="Shipped"/>
    <x v="7"/>
    <x v="2"/>
    <s v="Ships"/>
    <s v="S700_2610"/>
    <x v="50"/>
    <x v="4"/>
    <s v="Small"/>
  </r>
  <r>
    <n v="10386"/>
    <n v="37"/>
    <n v="100"/>
    <n v="10"/>
    <x v="2560"/>
    <s v="Resolved"/>
    <x v="11"/>
    <x v="2"/>
    <s v="Ships"/>
    <s v="S700_2610"/>
    <x v="20"/>
    <x v="7"/>
    <s v="Medium"/>
  </r>
  <r>
    <n v="10397"/>
    <n v="22"/>
    <n v="66.5"/>
    <n v="4"/>
    <x v="1490"/>
    <s v="Shipped"/>
    <x v="11"/>
    <x v="2"/>
    <s v="Ships"/>
    <s v="S700_2610"/>
    <x v="42"/>
    <x v="1"/>
    <s v="Small"/>
  </r>
  <r>
    <n v="10414"/>
    <n v="31"/>
    <n v="75.89"/>
    <n v="4"/>
    <x v="2561"/>
    <s v="On Hold"/>
    <x v="1"/>
    <x v="2"/>
    <s v="Ships"/>
    <s v="S700_2610"/>
    <x v="48"/>
    <x v="0"/>
    <s v="Small"/>
  </r>
  <r>
    <n v="10103"/>
    <n v="42"/>
    <n v="100"/>
    <n v="6"/>
    <x v="2562"/>
    <s v="Shipped"/>
    <x v="7"/>
    <x v="0"/>
    <s v="Classic Cars"/>
    <s v="S700_2824"/>
    <x v="14"/>
    <x v="2"/>
    <s v="Medium"/>
  </r>
  <r>
    <n v="10114"/>
    <n v="42"/>
    <n v="100"/>
    <n v="10"/>
    <x v="2563"/>
    <s v="Shipped"/>
    <x v="8"/>
    <x v="0"/>
    <s v="Classic Cars"/>
    <s v="S700_2824"/>
    <x v="2"/>
    <x v="1"/>
    <s v="Medium"/>
  </r>
  <r>
    <n v="10126"/>
    <n v="45"/>
    <n v="100"/>
    <n v="6"/>
    <x v="2564"/>
    <s v="Shipped"/>
    <x v="1"/>
    <x v="0"/>
    <s v="Classic Cars"/>
    <s v="S700_2824"/>
    <x v="20"/>
    <x v="7"/>
    <s v="Medium"/>
  </r>
  <r>
    <n v="10140"/>
    <n v="36"/>
    <n v="100"/>
    <n v="6"/>
    <x v="2565"/>
    <s v="Shipped"/>
    <x v="2"/>
    <x v="0"/>
    <s v="Classic Cars"/>
    <s v="S700_2824"/>
    <x v="5"/>
    <x v="0"/>
    <s v="Medium"/>
  </r>
  <r>
    <n v="10150"/>
    <n v="20"/>
    <n v="100"/>
    <n v="3"/>
    <x v="2566"/>
    <s v="Shipped"/>
    <x v="10"/>
    <x v="0"/>
    <s v="Classic Cars"/>
    <s v="S700_2824"/>
    <x v="22"/>
    <x v="9"/>
    <s v="Small"/>
  </r>
  <r>
    <n v="10164"/>
    <n v="39"/>
    <n v="81.93"/>
    <n v="4"/>
    <x v="2567"/>
    <s v="Resolved"/>
    <x v="4"/>
    <x v="0"/>
    <s v="Classic Cars"/>
    <s v="S700_2824"/>
    <x v="52"/>
    <x v="5"/>
    <s v="Medium"/>
  </r>
  <r>
    <n v="10175"/>
    <n v="42"/>
    <n v="85.98"/>
    <n v="11"/>
    <x v="2568"/>
    <s v="Shipped"/>
    <x v="5"/>
    <x v="0"/>
    <s v="Classic Cars"/>
    <s v="S700_2824"/>
    <x v="41"/>
    <x v="6"/>
    <s v="Medium"/>
  </r>
  <r>
    <n v="10183"/>
    <n v="23"/>
    <n v="86.99"/>
    <n v="3"/>
    <x v="2569"/>
    <s v="Shipped"/>
    <x v="5"/>
    <x v="0"/>
    <s v="Classic Cars"/>
    <s v="S700_2824"/>
    <x v="24"/>
    <x v="0"/>
    <s v="Small"/>
  </r>
  <r>
    <n v="10194"/>
    <n v="26"/>
    <n v="89.01"/>
    <n v="6"/>
    <x v="2570"/>
    <s v="Shipped"/>
    <x v="5"/>
    <x v="0"/>
    <s v="Classic Cars"/>
    <s v="S700_2824"/>
    <x v="25"/>
    <x v="1"/>
    <s v="Small"/>
  </r>
  <r>
    <n v="10206"/>
    <n v="33"/>
    <n v="100"/>
    <n v="1"/>
    <x v="2571"/>
    <s v="Shipped"/>
    <x v="6"/>
    <x v="0"/>
    <s v="Classic Cars"/>
    <s v="S700_2824"/>
    <x v="26"/>
    <x v="10"/>
    <s v="Medium"/>
  </r>
  <r>
    <n v="10217"/>
    <n v="31"/>
    <n v="88"/>
    <n v="6"/>
    <x v="2572"/>
    <s v="Shipped"/>
    <x v="0"/>
    <x v="1"/>
    <s v="Classic Cars"/>
    <s v="S700_2824"/>
    <x v="22"/>
    <x v="9"/>
    <s v="Small"/>
  </r>
  <r>
    <n v="10229"/>
    <n v="50"/>
    <n v="100"/>
    <n v="11"/>
    <x v="2573"/>
    <s v="Shipped"/>
    <x v="11"/>
    <x v="1"/>
    <s v="Classic Cars"/>
    <s v="S700_2824"/>
    <x v="33"/>
    <x v="0"/>
    <s v="Medium"/>
  </r>
  <r>
    <n v="10245"/>
    <n v="44"/>
    <n v="100"/>
    <n v="4"/>
    <x v="2574"/>
    <s v="Shipped"/>
    <x v="1"/>
    <x v="1"/>
    <s v="Classic Cars"/>
    <s v="S700_2824"/>
    <x v="28"/>
    <x v="0"/>
    <s v="Medium"/>
  </r>
  <r>
    <n v="10258"/>
    <n v="45"/>
    <n v="80.92"/>
    <n v="1"/>
    <x v="2575"/>
    <s v="Shipped"/>
    <x v="9"/>
    <x v="1"/>
    <s v="Classic Cars"/>
    <s v="S700_2824"/>
    <x v="29"/>
    <x v="11"/>
    <s v="Medium"/>
  </r>
  <r>
    <n v="10270"/>
    <n v="46"/>
    <n v="88"/>
    <n v="4"/>
    <x v="2576"/>
    <s v="Shipped"/>
    <x v="2"/>
    <x v="1"/>
    <s v="Classic Cars"/>
    <s v="S700_2824"/>
    <x v="17"/>
    <x v="3"/>
    <s v="Medium"/>
  </r>
  <r>
    <n v="10281"/>
    <n v="27"/>
    <n v="85.98"/>
    <n v="11"/>
    <x v="2577"/>
    <s v="Shipped"/>
    <x v="3"/>
    <x v="1"/>
    <s v="Classic Cars"/>
    <s v="S700_2824"/>
    <x v="15"/>
    <x v="0"/>
    <s v="Small"/>
  </r>
  <r>
    <n v="10291"/>
    <n v="28"/>
    <n v="100"/>
    <n v="6"/>
    <x v="2578"/>
    <s v="Shipped"/>
    <x v="10"/>
    <x v="1"/>
    <s v="Classic Cars"/>
    <s v="S700_2824"/>
    <x v="31"/>
    <x v="8"/>
    <s v="Medium"/>
  </r>
  <r>
    <n v="10304"/>
    <n v="40"/>
    <n v="100"/>
    <n v="1"/>
    <x v="2579"/>
    <s v="Shipped"/>
    <x v="4"/>
    <x v="1"/>
    <s v="Classic Cars"/>
    <s v="S700_2824"/>
    <x v="32"/>
    <x v="1"/>
    <s v="Medium"/>
  </r>
  <r>
    <n v="10313"/>
    <n v="30"/>
    <n v="99.13"/>
    <n v="9"/>
    <x v="2580"/>
    <s v="Shipped"/>
    <x v="4"/>
    <x v="1"/>
    <s v="Classic Cars"/>
    <s v="S700_2824"/>
    <x v="26"/>
    <x v="10"/>
    <s v="Small"/>
  </r>
  <r>
    <n v="10324"/>
    <n v="34"/>
    <n v="100"/>
    <n v="5"/>
    <x v="2581"/>
    <s v="Shipped"/>
    <x v="5"/>
    <x v="1"/>
    <s v="Classic Cars"/>
    <s v="S700_2824"/>
    <x v="0"/>
    <x v="0"/>
    <s v="Medium"/>
  </r>
  <r>
    <n v="10336"/>
    <n v="46"/>
    <n v="100"/>
    <n v="2"/>
    <x v="2582"/>
    <s v="Shipped"/>
    <x v="5"/>
    <x v="1"/>
    <s v="Classic Cars"/>
    <s v="S700_2824"/>
    <x v="2"/>
    <x v="1"/>
    <s v="Large"/>
  </r>
  <r>
    <n v="10348"/>
    <n v="32"/>
    <n v="82.83"/>
    <n v="7"/>
    <x v="2583"/>
    <s v="Shipped"/>
    <x v="5"/>
    <x v="1"/>
    <s v="Classic Cars"/>
    <s v="S700_2824"/>
    <x v="20"/>
    <x v="7"/>
    <s v="Small"/>
  </r>
  <r>
    <n v="10358"/>
    <n v="27"/>
    <n v="100"/>
    <n v="3"/>
    <x v="2584"/>
    <s v="Shipped"/>
    <x v="6"/>
    <x v="1"/>
    <s v="Classic Cars"/>
    <s v="S700_2824"/>
    <x v="20"/>
    <x v="7"/>
    <s v="Medium"/>
  </r>
  <r>
    <n v="10371"/>
    <n v="34"/>
    <n v="100"/>
    <n v="3"/>
    <x v="2585"/>
    <s v="Shipped"/>
    <x v="7"/>
    <x v="2"/>
    <s v="Classic Cars"/>
    <s v="S700_2824"/>
    <x v="33"/>
    <x v="0"/>
    <s v="Medium"/>
  </r>
  <r>
    <n v="10382"/>
    <n v="34"/>
    <n v="54.84"/>
    <n v="9"/>
    <x v="2586"/>
    <s v="Shipped"/>
    <x v="0"/>
    <x v="2"/>
    <s v="Classic Cars"/>
    <s v="S700_2824"/>
    <x v="33"/>
    <x v="0"/>
    <s v="Small"/>
  </r>
  <r>
    <n v="10411"/>
    <n v="34"/>
    <n v="100"/>
    <n v="4"/>
    <x v="2587"/>
    <s v="Shipped"/>
    <x v="1"/>
    <x v="2"/>
    <s v="Classic Cars"/>
    <s v="S700_2824"/>
    <x v="37"/>
    <x v="10"/>
    <s v="Medium"/>
  </r>
  <r>
    <n v="10424"/>
    <n v="46"/>
    <n v="80.92"/>
    <n v="1"/>
    <x v="2588"/>
    <s v="In Process"/>
    <x v="1"/>
    <x v="2"/>
    <s v="Classic Cars"/>
    <s v="S700_2824"/>
    <x v="20"/>
    <x v="7"/>
    <s v="Medium"/>
  </r>
  <r>
    <n v="10106"/>
    <n v="32"/>
    <n v="100"/>
    <n v="1"/>
    <x v="2589"/>
    <s v="Shipped"/>
    <x v="0"/>
    <x v="0"/>
    <s v="Planes"/>
    <s v="S700_2834"/>
    <x v="69"/>
    <x v="12"/>
    <s v="Medium"/>
  </r>
  <r>
    <n v="10120"/>
    <n v="24"/>
    <n v="100"/>
    <n v="7"/>
    <x v="2590"/>
    <s v="Shipped"/>
    <x v="8"/>
    <x v="0"/>
    <s v="Planes"/>
    <s v="S700_2834"/>
    <x v="8"/>
    <x v="3"/>
    <s v="Medium"/>
  </r>
  <r>
    <n v="10133"/>
    <n v="27"/>
    <n v="99.67"/>
    <n v="2"/>
    <x v="2591"/>
    <s v="Shipped"/>
    <x v="9"/>
    <x v="0"/>
    <s v="Planes"/>
    <s v="S700_2834"/>
    <x v="20"/>
    <x v="7"/>
    <s v="Small"/>
  </r>
  <r>
    <n v="10145"/>
    <n v="20"/>
    <n v="100"/>
    <n v="13"/>
    <x v="2592"/>
    <s v="Shipped"/>
    <x v="3"/>
    <x v="0"/>
    <s v="Planes"/>
    <s v="S700_2834"/>
    <x v="3"/>
    <x v="0"/>
    <s v="Small"/>
  </r>
  <r>
    <n v="10168"/>
    <n v="36"/>
    <n v="100"/>
    <n v="8"/>
    <x v="2593"/>
    <s v="Shipped"/>
    <x v="4"/>
    <x v="0"/>
    <s v="Planes"/>
    <s v="S700_2834"/>
    <x v="5"/>
    <x v="0"/>
    <s v="Medium"/>
  </r>
  <r>
    <n v="10188"/>
    <n v="29"/>
    <n v="100"/>
    <n v="8"/>
    <x v="2594"/>
    <s v="Shipped"/>
    <x v="5"/>
    <x v="0"/>
    <s v="Planes"/>
    <s v="S700_2834"/>
    <x v="7"/>
    <x v="2"/>
    <s v="Medium"/>
  </r>
  <r>
    <n v="10210"/>
    <n v="25"/>
    <n v="100"/>
    <n v="6"/>
    <x v="2595"/>
    <s v="Shipped"/>
    <x v="7"/>
    <x v="1"/>
    <s v="Planes"/>
    <s v="S700_2834"/>
    <x v="38"/>
    <x v="11"/>
    <s v="Small"/>
  </r>
  <r>
    <n v="10223"/>
    <n v="29"/>
    <n v="100"/>
    <n v="8"/>
    <x v="2596"/>
    <s v="Shipped"/>
    <x v="0"/>
    <x v="1"/>
    <s v="Planes"/>
    <s v="S700_2834"/>
    <x v="8"/>
    <x v="3"/>
    <s v="Medium"/>
  </r>
  <r>
    <n v="10235"/>
    <n v="25"/>
    <n v="96.11"/>
    <n v="2"/>
    <x v="2597"/>
    <s v="Shipped"/>
    <x v="8"/>
    <x v="1"/>
    <s v="Planes"/>
    <s v="S700_2834"/>
    <x v="47"/>
    <x v="10"/>
    <s v="Small"/>
  </r>
  <r>
    <n v="10250"/>
    <n v="44"/>
    <n v="100"/>
    <n v="3"/>
    <x v="2598"/>
    <s v="Shipped"/>
    <x v="1"/>
    <x v="1"/>
    <s v="Planes"/>
    <s v="S700_2834"/>
    <x v="51"/>
    <x v="0"/>
    <s v="Medium"/>
  </r>
  <r>
    <n v="10263"/>
    <n v="47"/>
    <n v="100"/>
    <n v="9"/>
    <x v="2599"/>
    <s v="Shipped"/>
    <x v="9"/>
    <x v="1"/>
    <s v="Planes"/>
    <s v="S700_2834"/>
    <x v="10"/>
    <x v="0"/>
    <s v="Medium"/>
  </r>
  <r>
    <n v="10275"/>
    <n v="48"/>
    <n v="100"/>
    <n v="8"/>
    <x v="2600"/>
    <s v="Shipped"/>
    <x v="2"/>
    <x v="1"/>
    <s v="Planes"/>
    <s v="S700_2834"/>
    <x v="11"/>
    <x v="1"/>
    <s v="Medium"/>
  </r>
  <r>
    <n v="10285"/>
    <n v="45"/>
    <n v="100"/>
    <n v="13"/>
    <x v="2601"/>
    <s v="Shipped"/>
    <x v="3"/>
    <x v="1"/>
    <s v="Planes"/>
    <s v="S700_2834"/>
    <x v="12"/>
    <x v="0"/>
    <s v="Medium"/>
  </r>
  <r>
    <n v="10297"/>
    <n v="35"/>
    <n v="100"/>
    <n v="3"/>
    <x v="2602"/>
    <s v="Shipped"/>
    <x v="10"/>
    <x v="1"/>
    <s v="Planes"/>
    <s v="S700_2834"/>
    <x v="60"/>
    <x v="18"/>
    <s v="Medium"/>
  </r>
  <r>
    <n v="10308"/>
    <n v="31"/>
    <n v="100"/>
    <n v="6"/>
    <x v="2603"/>
    <s v="Shipped"/>
    <x v="4"/>
    <x v="1"/>
    <s v="Planes"/>
    <s v="S700_2834"/>
    <x v="39"/>
    <x v="0"/>
    <s v="Medium"/>
  </r>
  <r>
    <n v="10318"/>
    <n v="50"/>
    <n v="100"/>
    <n v="8"/>
    <x v="2604"/>
    <s v="Shipped"/>
    <x v="5"/>
    <x v="1"/>
    <s v="Planes"/>
    <s v="S700_2834"/>
    <x v="15"/>
    <x v="0"/>
    <s v="Large"/>
  </r>
  <r>
    <n v="10328"/>
    <n v="33"/>
    <n v="100"/>
    <n v="11"/>
    <x v="2605"/>
    <s v="Shipped"/>
    <x v="5"/>
    <x v="1"/>
    <s v="Planes"/>
    <s v="S700_2834"/>
    <x v="69"/>
    <x v="12"/>
    <s v="Medium"/>
  </r>
  <r>
    <n v="10340"/>
    <n v="29"/>
    <n v="100"/>
    <n v="6"/>
    <x v="2606"/>
    <s v="Shipped"/>
    <x v="5"/>
    <x v="1"/>
    <s v="Planes"/>
    <s v="S700_2834"/>
    <x v="43"/>
    <x v="7"/>
    <s v="Medium"/>
  </r>
  <r>
    <n v="10353"/>
    <n v="48"/>
    <n v="68.8"/>
    <n v="4"/>
    <x v="2607"/>
    <s v="Shipped"/>
    <x v="6"/>
    <x v="1"/>
    <s v="Planes"/>
    <s v="S700_2834"/>
    <x v="63"/>
    <x v="0"/>
    <s v="Medium"/>
  </r>
  <r>
    <n v="10361"/>
    <n v="44"/>
    <n v="72.42"/>
    <n v="5"/>
    <x v="2608"/>
    <s v="Shipped"/>
    <x v="6"/>
    <x v="1"/>
    <s v="Planes"/>
    <s v="S700_2834"/>
    <x v="17"/>
    <x v="3"/>
    <s v="Medium"/>
  </r>
  <r>
    <n v="10375"/>
    <n v="25"/>
    <n v="66.73"/>
    <n v="10"/>
    <x v="2609"/>
    <s v="Shipped"/>
    <x v="0"/>
    <x v="2"/>
    <s v="Planes"/>
    <s v="S700_2834"/>
    <x v="11"/>
    <x v="1"/>
    <s v="Small"/>
  </r>
  <r>
    <n v="10388"/>
    <n v="50"/>
    <n v="100"/>
    <n v="3"/>
    <x v="2610"/>
    <s v="Shipped"/>
    <x v="11"/>
    <x v="2"/>
    <s v="Planes"/>
    <s v="S700_2834"/>
    <x v="18"/>
    <x v="0"/>
    <s v="Large"/>
  </r>
  <r>
    <n v="10398"/>
    <n v="23"/>
    <n v="100"/>
    <n v="9"/>
    <x v="2611"/>
    <s v="Shipped"/>
    <x v="11"/>
    <x v="2"/>
    <s v="Planes"/>
    <s v="S700_2834"/>
    <x v="1"/>
    <x v="1"/>
    <s v="Small"/>
  </r>
  <r>
    <n v="10401"/>
    <n v="21"/>
    <n v="96.11"/>
    <n v="2"/>
    <x v="2612"/>
    <s v="On Hold"/>
    <x v="8"/>
    <x v="2"/>
    <s v="Planes"/>
    <s v="S700_2834"/>
    <x v="9"/>
    <x v="0"/>
    <s v="Small"/>
  </r>
  <r>
    <n v="10416"/>
    <n v="41"/>
    <n v="100"/>
    <n v="3"/>
    <x v="2613"/>
    <s v="Shipped"/>
    <x v="1"/>
    <x v="2"/>
    <s v="Planes"/>
    <s v="S700_2834"/>
    <x v="57"/>
    <x v="12"/>
    <s v="Medium"/>
  </r>
  <r>
    <n v="10106"/>
    <n v="44"/>
    <n v="74.400000000000006"/>
    <n v="8"/>
    <x v="2614"/>
    <s v="Shipped"/>
    <x v="0"/>
    <x v="0"/>
    <s v="Planes"/>
    <s v="S700_3167"/>
    <x v="69"/>
    <x v="12"/>
    <s v="Medium"/>
  </r>
  <r>
    <n v="10120"/>
    <n v="43"/>
    <n v="76"/>
    <n v="14"/>
    <x v="2615"/>
    <s v="Shipped"/>
    <x v="8"/>
    <x v="0"/>
    <s v="Planes"/>
    <s v="S700_3167"/>
    <x v="8"/>
    <x v="3"/>
    <s v="Medium"/>
  </r>
  <r>
    <n v="10143"/>
    <n v="28"/>
    <n v="96"/>
    <n v="3"/>
    <x v="202"/>
    <s v="Shipped"/>
    <x v="3"/>
    <x v="0"/>
    <s v="Planes"/>
    <s v="S700_3167"/>
    <x v="18"/>
    <x v="0"/>
    <s v="Small"/>
  </r>
  <r>
    <n v="10155"/>
    <n v="43"/>
    <n v="86.4"/>
    <n v="1"/>
    <x v="2616"/>
    <s v="Shipped"/>
    <x v="4"/>
    <x v="0"/>
    <s v="Planes"/>
    <s v="S700_3167"/>
    <x v="13"/>
    <x v="4"/>
    <s v="Medium"/>
  </r>
  <r>
    <n v="10168"/>
    <n v="48"/>
    <n v="96"/>
    <n v="15"/>
    <x v="2617"/>
    <s v="Shipped"/>
    <x v="4"/>
    <x v="0"/>
    <s v="Planes"/>
    <s v="S700_3167"/>
    <x v="5"/>
    <x v="0"/>
    <s v="Medium"/>
  </r>
  <r>
    <n v="10199"/>
    <n v="38"/>
    <n v="82.4"/>
    <n v="3"/>
    <x v="2618"/>
    <s v="Shipped"/>
    <x v="6"/>
    <x v="0"/>
    <s v="Planes"/>
    <s v="S700_3167"/>
    <x v="27"/>
    <x v="0"/>
    <s v="Medium"/>
  </r>
  <r>
    <n v="10210"/>
    <n v="31"/>
    <n v="86.4"/>
    <n v="13"/>
    <x v="2619"/>
    <s v="Shipped"/>
    <x v="7"/>
    <x v="1"/>
    <s v="Planes"/>
    <s v="S700_3167"/>
    <x v="38"/>
    <x v="11"/>
    <s v="Small"/>
  </r>
  <r>
    <n v="10223"/>
    <n v="26"/>
    <n v="67.2"/>
    <n v="15"/>
    <x v="2620"/>
    <s v="Shipped"/>
    <x v="0"/>
    <x v="1"/>
    <s v="Planes"/>
    <s v="S700_3167"/>
    <x v="8"/>
    <x v="3"/>
    <s v="Small"/>
  </r>
  <r>
    <n v="10235"/>
    <n v="32"/>
    <n v="92"/>
    <n v="9"/>
    <x v="2621"/>
    <s v="Shipped"/>
    <x v="8"/>
    <x v="1"/>
    <s v="Planes"/>
    <s v="S700_3167"/>
    <x v="47"/>
    <x v="10"/>
    <s v="Small"/>
  </r>
  <r>
    <n v="10250"/>
    <n v="44"/>
    <n v="67.2"/>
    <n v="10"/>
    <x v="2622"/>
    <s v="Shipped"/>
    <x v="1"/>
    <x v="1"/>
    <s v="Planes"/>
    <s v="S700_3167"/>
    <x v="51"/>
    <x v="0"/>
    <s v="Small"/>
  </r>
  <r>
    <n v="10262"/>
    <n v="27"/>
    <n v="76"/>
    <n v="5"/>
    <x v="2623"/>
    <s v="Cancelled"/>
    <x v="9"/>
    <x v="1"/>
    <s v="Planes"/>
    <s v="S700_3167"/>
    <x v="20"/>
    <x v="7"/>
    <s v="Small"/>
  </r>
  <r>
    <n v="10275"/>
    <n v="43"/>
    <n v="73.599999999999994"/>
    <n v="15"/>
    <x v="2624"/>
    <s v="Shipped"/>
    <x v="2"/>
    <x v="1"/>
    <s v="Planes"/>
    <s v="S700_3167"/>
    <x v="11"/>
    <x v="1"/>
    <s v="Medium"/>
  </r>
  <r>
    <n v="10284"/>
    <n v="25"/>
    <n v="69.599999999999994"/>
    <n v="7"/>
    <x v="2625"/>
    <s v="Shipped"/>
    <x v="3"/>
    <x v="1"/>
    <s v="Planes"/>
    <s v="S700_3167"/>
    <x v="68"/>
    <x v="2"/>
    <s v="Small"/>
  </r>
  <r>
    <n v="10296"/>
    <n v="22"/>
    <n v="80.8"/>
    <n v="3"/>
    <x v="2626"/>
    <s v="Shipped"/>
    <x v="10"/>
    <x v="1"/>
    <s v="Planes"/>
    <s v="S700_3167"/>
    <x v="71"/>
    <x v="16"/>
    <s v="Small"/>
  </r>
  <r>
    <n v="10308"/>
    <n v="21"/>
    <n v="87.2"/>
    <n v="13"/>
    <x v="2627"/>
    <s v="Shipped"/>
    <x v="4"/>
    <x v="1"/>
    <s v="Planes"/>
    <s v="S700_3167"/>
    <x v="39"/>
    <x v="0"/>
    <s v="Small"/>
  </r>
  <r>
    <n v="10316"/>
    <n v="48"/>
    <n v="75.2"/>
    <n v="5"/>
    <x v="2628"/>
    <s v="Shipped"/>
    <x v="5"/>
    <x v="1"/>
    <s v="Planes"/>
    <s v="S700_3167"/>
    <x v="49"/>
    <x v="6"/>
    <s v="Medium"/>
  </r>
  <r>
    <n v="10328"/>
    <n v="33"/>
    <n v="64"/>
    <n v="13"/>
    <x v="2629"/>
    <s v="Shipped"/>
    <x v="5"/>
    <x v="1"/>
    <s v="Planes"/>
    <s v="S700_3167"/>
    <x v="69"/>
    <x v="12"/>
    <s v="Small"/>
  </r>
  <r>
    <n v="10341"/>
    <n v="34"/>
    <n v="100"/>
    <n v="5"/>
    <x v="2630"/>
    <s v="Shipped"/>
    <x v="5"/>
    <x v="1"/>
    <s v="Planes"/>
    <s v="S700_3167"/>
    <x v="16"/>
    <x v="5"/>
    <s v="Medium"/>
  </r>
  <r>
    <n v="10353"/>
    <n v="43"/>
    <n v="81.95"/>
    <n v="6"/>
    <x v="2631"/>
    <s v="Shipped"/>
    <x v="6"/>
    <x v="1"/>
    <s v="Planes"/>
    <s v="S700_3167"/>
    <x v="63"/>
    <x v="0"/>
    <s v="Medium"/>
  </r>
  <r>
    <n v="10361"/>
    <n v="44"/>
    <n v="100"/>
    <n v="10"/>
    <x v="2632"/>
    <s v="Shipped"/>
    <x v="6"/>
    <x v="1"/>
    <s v="Planes"/>
    <s v="S700_3167"/>
    <x v="17"/>
    <x v="3"/>
    <s v="Medium"/>
  </r>
  <r>
    <n v="10375"/>
    <n v="44"/>
    <n v="100"/>
    <n v="11"/>
    <x v="2633"/>
    <s v="Shipped"/>
    <x v="0"/>
    <x v="2"/>
    <s v="Planes"/>
    <s v="S700_3167"/>
    <x v="11"/>
    <x v="1"/>
    <s v="Medium"/>
  </r>
  <r>
    <n v="10386"/>
    <n v="32"/>
    <n v="94.34"/>
    <n v="17"/>
    <x v="2634"/>
    <s v="Resolved"/>
    <x v="11"/>
    <x v="2"/>
    <s v="Planes"/>
    <s v="S700_3167"/>
    <x v="20"/>
    <x v="7"/>
    <s v="Medium"/>
  </r>
  <r>
    <n v="10398"/>
    <n v="29"/>
    <n v="65.599999999999994"/>
    <n v="10"/>
    <x v="2635"/>
    <s v="Shipped"/>
    <x v="11"/>
    <x v="2"/>
    <s v="Planes"/>
    <s v="S700_3167"/>
    <x v="1"/>
    <x v="1"/>
    <s v="Small"/>
  </r>
  <r>
    <n v="10401"/>
    <n v="77"/>
    <n v="92"/>
    <n v="9"/>
    <x v="2636"/>
    <s v="On Hold"/>
    <x v="8"/>
    <x v="2"/>
    <s v="Planes"/>
    <s v="S700_3167"/>
    <x v="9"/>
    <x v="0"/>
    <s v="Large"/>
  </r>
  <r>
    <n v="10416"/>
    <n v="39"/>
    <n v="67.2"/>
    <n v="10"/>
    <x v="1683"/>
    <s v="Shipped"/>
    <x v="1"/>
    <x v="2"/>
    <s v="Planes"/>
    <s v="S700_3167"/>
    <x v="57"/>
    <x v="12"/>
    <s v="Small"/>
  </r>
  <r>
    <n v="10105"/>
    <n v="39"/>
    <n v="81.14"/>
    <n v="6"/>
    <x v="2637"/>
    <s v="Shipped"/>
    <x v="0"/>
    <x v="0"/>
    <s v="Ships"/>
    <s v="S700_3505"/>
    <x v="40"/>
    <x v="13"/>
    <s v="Medium"/>
  </r>
  <r>
    <n v="10118"/>
    <n v="36"/>
    <n v="100"/>
    <n v="1"/>
    <x v="2638"/>
    <s v="Shipped"/>
    <x v="8"/>
    <x v="0"/>
    <s v="Ships"/>
    <s v="S700_3505"/>
    <x v="43"/>
    <x v="7"/>
    <s v="Medium"/>
  </r>
  <r>
    <n v="10129"/>
    <n v="42"/>
    <n v="91.15"/>
    <n v="6"/>
    <x v="2639"/>
    <s v="Shipped"/>
    <x v="9"/>
    <x v="0"/>
    <s v="Ships"/>
    <s v="S700_3505"/>
    <x v="41"/>
    <x v="6"/>
    <s v="Medium"/>
  </r>
  <r>
    <n v="10142"/>
    <n v="21"/>
    <n v="100"/>
    <n v="3"/>
    <x v="2640"/>
    <s v="Shipped"/>
    <x v="3"/>
    <x v="0"/>
    <s v="Ships"/>
    <s v="S700_3505"/>
    <x v="33"/>
    <x v="0"/>
    <s v="Small"/>
  </r>
  <r>
    <n v="10153"/>
    <n v="50"/>
    <n v="88.15"/>
    <n v="2"/>
    <x v="2641"/>
    <s v="Shipped"/>
    <x v="10"/>
    <x v="0"/>
    <s v="Ships"/>
    <s v="S700_3505"/>
    <x v="20"/>
    <x v="7"/>
    <s v="Medium"/>
  </r>
  <r>
    <n v="10167"/>
    <n v="24"/>
    <n v="100"/>
    <n v="13"/>
    <x v="2642"/>
    <s v="Cancelled"/>
    <x v="4"/>
    <x v="0"/>
    <s v="Ships"/>
    <s v="S700_3505"/>
    <x v="31"/>
    <x v="8"/>
    <s v="Small"/>
  </r>
  <r>
    <n v="10177"/>
    <n v="44"/>
    <n v="92.16"/>
    <n v="4"/>
    <x v="2643"/>
    <s v="Shipped"/>
    <x v="5"/>
    <x v="0"/>
    <s v="Ships"/>
    <s v="S700_3505"/>
    <x v="20"/>
    <x v="7"/>
    <s v="Medium"/>
  </r>
  <r>
    <n v="10185"/>
    <n v="37"/>
    <n v="100"/>
    <n v="4"/>
    <x v="2644"/>
    <s v="Shipped"/>
    <x v="5"/>
    <x v="0"/>
    <s v="Ships"/>
    <s v="S700_3505"/>
    <x v="18"/>
    <x v="0"/>
    <s v="Medium"/>
  </r>
  <r>
    <n v="10197"/>
    <n v="27"/>
    <n v="92.16"/>
    <n v="10"/>
    <x v="2645"/>
    <s v="Shipped"/>
    <x v="5"/>
    <x v="0"/>
    <s v="Ships"/>
    <s v="S700_3505"/>
    <x v="43"/>
    <x v="7"/>
    <s v="Small"/>
  </r>
  <r>
    <n v="10208"/>
    <n v="37"/>
    <n v="100"/>
    <n v="4"/>
    <x v="2646"/>
    <s v="Shipped"/>
    <x v="7"/>
    <x v="1"/>
    <s v="Ships"/>
    <s v="S700_3505"/>
    <x v="25"/>
    <x v="1"/>
    <s v="Medium"/>
  </r>
  <r>
    <n v="10222"/>
    <n v="38"/>
    <n v="100"/>
    <n v="16"/>
    <x v="2647"/>
    <s v="Shipped"/>
    <x v="0"/>
    <x v="1"/>
    <s v="Ships"/>
    <s v="S700_3505"/>
    <x v="45"/>
    <x v="0"/>
    <s v="Medium"/>
  </r>
  <r>
    <n v="10232"/>
    <n v="48"/>
    <n v="96.16"/>
    <n v="1"/>
    <x v="2648"/>
    <s v="Shipped"/>
    <x v="11"/>
    <x v="1"/>
    <s v="Ships"/>
    <s v="S700_3505"/>
    <x v="49"/>
    <x v="6"/>
    <s v="Medium"/>
  </r>
  <r>
    <n v="10248"/>
    <n v="30"/>
    <n v="100"/>
    <n v="7"/>
    <x v="2649"/>
    <s v="Cancelled"/>
    <x v="1"/>
    <x v="1"/>
    <s v="Ships"/>
    <s v="S700_3505"/>
    <x v="0"/>
    <x v="0"/>
    <s v="Medium"/>
  </r>
  <r>
    <n v="10261"/>
    <n v="25"/>
    <n v="88.15"/>
    <n v="5"/>
    <x v="2650"/>
    <s v="Shipped"/>
    <x v="9"/>
    <x v="1"/>
    <s v="Ships"/>
    <s v="S700_3505"/>
    <x v="37"/>
    <x v="10"/>
    <s v="Small"/>
  </r>
  <r>
    <n v="10273"/>
    <n v="40"/>
    <n v="86.15"/>
    <n v="8"/>
    <x v="2651"/>
    <s v="Shipped"/>
    <x v="2"/>
    <x v="1"/>
    <s v="Ships"/>
    <s v="S700_3505"/>
    <x v="46"/>
    <x v="14"/>
    <s v="Medium"/>
  </r>
  <r>
    <n v="10283"/>
    <n v="22"/>
    <n v="88.15"/>
    <n v="10"/>
    <x v="2652"/>
    <s v="Shipped"/>
    <x v="3"/>
    <x v="1"/>
    <s v="Ships"/>
    <s v="S700_3505"/>
    <x v="47"/>
    <x v="10"/>
    <s v="Small"/>
  </r>
  <r>
    <n v="10295"/>
    <n v="34"/>
    <n v="100"/>
    <n v="5"/>
    <x v="2653"/>
    <s v="Shipped"/>
    <x v="10"/>
    <x v="1"/>
    <s v="Ships"/>
    <s v="S700_3505"/>
    <x v="48"/>
    <x v="0"/>
    <s v="Medium"/>
  </r>
  <r>
    <n v="10306"/>
    <n v="32"/>
    <n v="90.15"/>
    <n v="4"/>
    <x v="2654"/>
    <s v="Shipped"/>
    <x v="4"/>
    <x v="1"/>
    <s v="Ships"/>
    <s v="S700_3505"/>
    <x v="61"/>
    <x v="6"/>
    <s v="Small"/>
  </r>
  <r>
    <n v="10315"/>
    <n v="31"/>
    <n v="86.15"/>
    <n v="3"/>
    <x v="2655"/>
    <s v="Shipped"/>
    <x v="4"/>
    <x v="1"/>
    <s v="Ships"/>
    <s v="S700_3505"/>
    <x v="11"/>
    <x v="1"/>
    <s v="Small"/>
  </r>
  <r>
    <n v="10327"/>
    <n v="43"/>
    <n v="80"/>
    <n v="2"/>
    <x v="2656"/>
    <s v="Resolved"/>
    <x v="5"/>
    <x v="1"/>
    <s v="Ships"/>
    <s v="S700_3505"/>
    <x v="40"/>
    <x v="13"/>
    <s v="Medium"/>
  </r>
  <r>
    <n v="10337"/>
    <n v="31"/>
    <n v="89.38"/>
    <n v="1"/>
    <x v="2657"/>
    <s v="Shipped"/>
    <x v="5"/>
    <x v="1"/>
    <s v="Ships"/>
    <s v="S700_3505"/>
    <x v="0"/>
    <x v="0"/>
    <s v="Small"/>
  </r>
  <r>
    <n v="10350"/>
    <n v="31"/>
    <n v="77.34"/>
    <n v="13"/>
    <x v="2658"/>
    <s v="Shipped"/>
    <x v="6"/>
    <x v="1"/>
    <s v="Ships"/>
    <s v="S700_3505"/>
    <x v="20"/>
    <x v="7"/>
    <s v="Small"/>
  </r>
  <r>
    <n v="10373"/>
    <n v="34"/>
    <n v="96.34"/>
    <n v="2"/>
    <x v="2659"/>
    <s v="Shipped"/>
    <x v="7"/>
    <x v="2"/>
    <s v="Ships"/>
    <s v="S700_3505"/>
    <x v="50"/>
    <x v="4"/>
    <s v="Medium"/>
  </r>
  <r>
    <n v="10386"/>
    <n v="45"/>
    <n v="92.08"/>
    <n v="2"/>
    <x v="2660"/>
    <s v="Resolved"/>
    <x v="11"/>
    <x v="2"/>
    <s v="Ships"/>
    <s v="S700_3505"/>
    <x v="20"/>
    <x v="7"/>
    <s v="Medium"/>
  </r>
  <r>
    <n v="10397"/>
    <n v="48"/>
    <n v="100"/>
    <n v="3"/>
    <x v="2661"/>
    <s v="Shipped"/>
    <x v="11"/>
    <x v="2"/>
    <s v="Ships"/>
    <s v="S700_3505"/>
    <x v="42"/>
    <x v="1"/>
    <s v="Medium"/>
  </r>
  <r>
    <n v="10414"/>
    <n v="28"/>
    <n v="100"/>
    <n v="7"/>
    <x v="2662"/>
    <s v="On Hold"/>
    <x v="1"/>
    <x v="2"/>
    <s v="Ships"/>
    <s v="S700_3505"/>
    <x v="48"/>
    <x v="0"/>
    <s v="Medium"/>
  </r>
  <r>
    <n v="10105"/>
    <n v="22"/>
    <n v="100"/>
    <n v="7"/>
    <x v="2663"/>
    <s v="Shipped"/>
    <x v="0"/>
    <x v="0"/>
    <s v="Ships"/>
    <s v="S700_3962"/>
    <x v="40"/>
    <x v="13"/>
    <s v="Small"/>
  </r>
  <r>
    <n v="10117"/>
    <n v="45"/>
    <n v="83.42"/>
    <n v="1"/>
    <x v="2664"/>
    <s v="Shipped"/>
    <x v="8"/>
    <x v="0"/>
    <s v="Ships"/>
    <s v="S700_3962"/>
    <x v="22"/>
    <x v="9"/>
    <s v="Medium"/>
  </r>
  <r>
    <n v="10129"/>
    <n v="30"/>
    <n v="85.41"/>
    <n v="7"/>
    <x v="2665"/>
    <s v="Shipped"/>
    <x v="9"/>
    <x v="0"/>
    <s v="Ships"/>
    <s v="S700_3962"/>
    <x v="41"/>
    <x v="6"/>
    <s v="Small"/>
  </r>
  <r>
    <n v="10142"/>
    <n v="38"/>
    <n v="85.41"/>
    <n v="4"/>
    <x v="2666"/>
    <s v="Shipped"/>
    <x v="3"/>
    <x v="0"/>
    <s v="Ships"/>
    <s v="S700_3962"/>
    <x v="33"/>
    <x v="0"/>
    <s v="Medium"/>
  </r>
  <r>
    <n v="10153"/>
    <n v="20"/>
    <n v="100"/>
    <n v="3"/>
    <x v="2667"/>
    <s v="Shipped"/>
    <x v="10"/>
    <x v="0"/>
    <s v="Ships"/>
    <s v="S700_3962"/>
    <x v="20"/>
    <x v="7"/>
    <s v="Small"/>
  </r>
  <r>
    <n v="10167"/>
    <n v="28"/>
    <n v="100"/>
    <n v="14"/>
    <x v="45"/>
    <s v="Cancelled"/>
    <x v="4"/>
    <x v="0"/>
    <s v="Ships"/>
    <s v="S700_3962"/>
    <x v="31"/>
    <x v="8"/>
    <s v="Medium"/>
  </r>
  <r>
    <n v="10177"/>
    <n v="24"/>
    <n v="100"/>
    <n v="5"/>
    <x v="2668"/>
    <s v="Shipped"/>
    <x v="5"/>
    <x v="0"/>
    <s v="Ships"/>
    <s v="S700_3962"/>
    <x v="20"/>
    <x v="7"/>
    <s v="Small"/>
  </r>
  <r>
    <n v="10185"/>
    <n v="22"/>
    <n v="79.45"/>
    <n v="5"/>
    <x v="2669"/>
    <s v="Shipped"/>
    <x v="5"/>
    <x v="0"/>
    <s v="Ships"/>
    <s v="S700_3962"/>
    <x v="18"/>
    <x v="0"/>
    <s v="Small"/>
  </r>
  <r>
    <n v="10197"/>
    <n v="35"/>
    <n v="93.35"/>
    <n v="11"/>
    <x v="2670"/>
    <s v="Shipped"/>
    <x v="5"/>
    <x v="0"/>
    <s v="Ships"/>
    <s v="S700_3962"/>
    <x v="43"/>
    <x v="7"/>
    <s v="Medium"/>
  </r>
  <r>
    <n v="10208"/>
    <n v="33"/>
    <n v="85.41"/>
    <n v="5"/>
    <x v="2671"/>
    <s v="Shipped"/>
    <x v="7"/>
    <x v="1"/>
    <s v="Ships"/>
    <s v="S700_3962"/>
    <x v="25"/>
    <x v="1"/>
    <s v="Small"/>
  </r>
  <r>
    <n v="10222"/>
    <n v="31"/>
    <n v="95.34"/>
    <n v="17"/>
    <x v="2672"/>
    <s v="Shipped"/>
    <x v="0"/>
    <x v="1"/>
    <s v="Ships"/>
    <s v="S700_3962"/>
    <x v="45"/>
    <x v="0"/>
    <s v="Small"/>
  </r>
  <r>
    <n v="10232"/>
    <n v="35"/>
    <n v="82.43"/>
    <n v="2"/>
    <x v="2673"/>
    <s v="Shipped"/>
    <x v="11"/>
    <x v="1"/>
    <s v="Ships"/>
    <s v="S700_3962"/>
    <x v="49"/>
    <x v="6"/>
    <s v="Small"/>
  </r>
  <r>
    <n v="10248"/>
    <n v="35"/>
    <n v="90.37"/>
    <n v="8"/>
    <x v="2674"/>
    <s v="Cancelled"/>
    <x v="1"/>
    <x v="1"/>
    <s v="Ships"/>
    <s v="S700_3962"/>
    <x v="0"/>
    <x v="0"/>
    <s v="Medium"/>
  </r>
  <r>
    <n v="10261"/>
    <n v="50"/>
    <n v="81.430000000000007"/>
    <n v="6"/>
    <x v="2675"/>
    <s v="Shipped"/>
    <x v="9"/>
    <x v="1"/>
    <s v="Ships"/>
    <s v="S700_3962"/>
    <x v="37"/>
    <x v="10"/>
    <s v="Medium"/>
  </r>
  <r>
    <n v="10273"/>
    <n v="26"/>
    <n v="100"/>
    <n v="9"/>
    <x v="2676"/>
    <s v="Shipped"/>
    <x v="2"/>
    <x v="1"/>
    <s v="Ships"/>
    <s v="S700_3962"/>
    <x v="46"/>
    <x v="14"/>
    <s v="Small"/>
  </r>
  <r>
    <n v="10283"/>
    <n v="38"/>
    <n v="89.38"/>
    <n v="11"/>
    <x v="2677"/>
    <s v="Shipped"/>
    <x v="3"/>
    <x v="1"/>
    <s v="Ships"/>
    <s v="S700_3962"/>
    <x v="47"/>
    <x v="10"/>
    <s v="Medium"/>
  </r>
  <r>
    <n v="10294"/>
    <n v="45"/>
    <n v="100"/>
    <n v="1"/>
    <x v="390"/>
    <s v="Shipped"/>
    <x v="10"/>
    <x v="1"/>
    <s v="Ships"/>
    <s v="S700_3962"/>
    <x v="35"/>
    <x v="0"/>
    <s v="Medium"/>
  </r>
  <r>
    <n v="10306"/>
    <n v="30"/>
    <n v="100"/>
    <n v="5"/>
    <x v="2678"/>
    <s v="Shipped"/>
    <x v="4"/>
    <x v="1"/>
    <s v="Ships"/>
    <s v="S700_3962"/>
    <x v="61"/>
    <x v="6"/>
    <s v="Medium"/>
  </r>
  <r>
    <n v="10315"/>
    <n v="37"/>
    <n v="91.37"/>
    <n v="4"/>
    <x v="2679"/>
    <s v="Shipped"/>
    <x v="4"/>
    <x v="1"/>
    <s v="Ships"/>
    <s v="S700_3962"/>
    <x v="11"/>
    <x v="1"/>
    <s v="Medium"/>
  </r>
  <r>
    <n v="10327"/>
    <n v="37"/>
    <n v="86.61"/>
    <n v="3"/>
    <x v="2680"/>
    <s v="Resolved"/>
    <x v="5"/>
    <x v="1"/>
    <s v="Ships"/>
    <s v="S700_3962"/>
    <x v="40"/>
    <x v="13"/>
    <s v="Medium"/>
  </r>
  <r>
    <n v="10337"/>
    <n v="36"/>
    <n v="71.89"/>
    <n v="7"/>
    <x v="2681"/>
    <s v="Shipped"/>
    <x v="5"/>
    <x v="1"/>
    <s v="Ships"/>
    <s v="S700_3962"/>
    <x v="0"/>
    <x v="0"/>
    <s v="Small"/>
  </r>
  <r>
    <n v="10350"/>
    <n v="25"/>
    <n v="100"/>
    <n v="16"/>
    <x v="2682"/>
    <s v="Shipped"/>
    <x v="6"/>
    <x v="1"/>
    <s v="Ships"/>
    <s v="S700_3962"/>
    <x v="20"/>
    <x v="7"/>
    <s v="Small"/>
  </r>
  <r>
    <n v="10373"/>
    <n v="37"/>
    <n v="100"/>
    <n v="8"/>
    <x v="2683"/>
    <s v="Shipped"/>
    <x v="7"/>
    <x v="2"/>
    <s v="Ships"/>
    <s v="S700_3962"/>
    <x v="50"/>
    <x v="4"/>
    <s v="Medium"/>
  </r>
  <r>
    <n v="10386"/>
    <n v="30"/>
    <n v="95.48"/>
    <n v="3"/>
    <x v="2684"/>
    <s v="Resolved"/>
    <x v="11"/>
    <x v="2"/>
    <s v="Ships"/>
    <s v="S700_3962"/>
    <x v="20"/>
    <x v="7"/>
    <s v="Small"/>
  </r>
  <r>
    <n v="10397"/>
    <n v="36"/>
    <n v="100"/>
    <n v="2"/>
    <x v="2685"/>
    <s v="Shipped"/>
    <x v="11"/>
    <x v="2"/>
    <s v="Ships"/>
    <s v="S700_3962"/>
    <x v="42"/>
    <x v="1"/>
    <s v="Medium"/>
  </r>
  <r>
    <n v="10414"/>
    <n v="27"/>
    <n v="90.37"/>
    <n v="8"/>
    <x v="2686"/>
    <s v="On Hold"/>
    <x v="1"/>
    <x v="2"/>
    <s v="Ships"/>
    <s v="S700_3962"/>
    <x v="48"/>
    <x v="0"/>
    <s v="Small"/>
  </r>
  <r>
    <n v="10106"/>
    <n v="48"/>
    <n v="61.44"/>
    <n v="10"/>
    <x v="2687"/>
    <s v="Shipped"/>
    <x v="0"/>
    <x v="0"/>
    <s v="Planes"/>
    <s v="S700_4002"/>
    <x v="69"/>
    <x v="12"/>
    <s v="Small"/>
  </r>
  <r>
    <n v="10119"/>
    <n v="26"/>
    <n v="59.22"/>
    <n v="1"/>
    <x v="2688"/>
    <s v="Shipped"/>
    <x v="8"/>
    <x v="0"/>
    <s v="Planes"/>
    <s v="S700_4002"/>
    <x v="16"/>
    <x v="5"/>
    <s v="Small"/>
  </r>
  <r>
    <n v="10131"/>
    <n v="26"/>
    <n v="85.13"/>
    <n v="2"/>
    <x v="2689"/>
    <s v="Shipped"/>
    <x v="9"/>
    <x v="0"/>
    <s v="Planes"/>
    <s v="S700_4002"/>
    <x v="63"/>
    <x v="0"/>
    <s v="Small"/>
  </r>
  <r>
    <n v="10143"/>
    <n v="34"/>
    <n v="85.87"/>
    <n v="5"/>
    <x v="2690"/>
    <s v="Shipped"/>
    <x v="3"/>
    <x v="0"/>
    <s v="Planes"/>
    <s v="S700_4002"/>
    <x v="18"/>
    <x v="0"/>
    <s v="Small"/>
  </r>
  <r>
    <n v="10155"/>
    <n v="44"/>
    <n v="85.87"/>
    <n v="3"/>
    <x v="2691"/>
    <s v="Shipped"/>
    <x v="4"/>
    <x v="0"/>
    <s v="Planes"/>
    <s v="S700_4002"/>
    <x v="13"/>
    <x v="4"/>
    <s v="Medium"/>
  </r>
  <r>
    <n v="10168"/>
    <n v="39"/>
    <n v="82.91"/>
    <n v="17"/>
    <x v="2692"/>
    <s v="Shipped"/>
    <x v="4"/>
    <x v="0"/>
    <s v="Planes"/>
    <s v="S700_4002"/>
    <x v="5"/>
    <x v="0"/>
    <s v="Medium"/>
  </r>
  <r>
    <n v="10178"/>
    <n v="45"/>
    <n v="76.25"/>
    <n v="2"/>
    <x v="2693"/>
    <s v="Shipped"/>
    <x v="5"/>
    <x v="0"/>
    <s v="Planes"/>
    <s v="S700_4002"/>
    <x v="42"/>
    <x v="1"/>
    <s v="Medium"/>
  </r>
  <r>
    <n v="10198"/>
    <n v="40"/>
    <n v="63.67"/>
    <n v="2"/>
    <x v="2694"/>
    <s v="Shipped"/>
    <x v="5"/>
    <x v="0"/>
    <s v="Planes"/>
    <s v="S700_4002"/>
    <x v="53"/>
    <x v="15"/>
    <s v="Small"/>
  </r>
  <r>
    <n v="10210"/>
    <n v="42"/>
    <n v="70.33"/>
    <n v="15"/>
    <x v="2695"/>
    <s v="Shipped"/>
    <x v="7"/>
    <x v="1"/>
    <s v="Planes"/>
    <s v="S700_4002"/>
    <x v="38"/>
    <x v="11"/>
    <s v="Small"/>
  </r>
  <r>
    <n v="10222"/>
    <n v="43"/>
    <n v="74.03"/>
    <n v="2"/>
    <x v="2696"/>
    <s v="Shipped"/>
    <x v="0"/>
    <x v="1"/>
    <s v="Planes"/>
    <s v="S700_4002"/>
    <x v="45"/>
    <x v="0"/>
    <s v="Medium"/>
  </r>
  <r>
    <n v="10235"/>
    <n v="34"/>
    <n v="72.55"/>
    <n v="11"/>
    <x v="2697"/>
    <s v="Shipped"/>
    <x v="8"/>
    <x v="1"/>
    <s v="Planes"/>
    <s v="S700_4002"/>
    <x v="47"/>
    <x v="10"/>
    <s v="Small"/>
  </r>
  <r>
    <n v="10250"/>
    <n v="38"/>
    <n v="62.19"/>
    <n v="12"/>
    <x v="2698"/>
    <s v="Shipped"/>
    <x v="1"/>
    <x v="1"/>
    <s v="Planes"/>
    <s v="S700_4002"/>
    <x v="51"/>
    <x v="0"/>
    <s v="Small"/>
  </r>
  <r>
    <n v="10262"/>
    <n v="35"/>
    <n v="71.069999999999993"/>
    <n v="7"/>
    <x v="2699"/>
    <s v="Cancelled"/>
    <x v="9"/>
    <x v="1"/>
    <s v="Planes"/>
    <s v="S700_4002"/>
    <x v="20"/>
    <x v="7"/>
    <s v="Small"/>
  </r>
  <r>
    <n v="10275"/>
    <n v="31"/>
    <n v="72.55"/>
    <n v="17"/>
    <x v="2700"/>
    <s v="Shipped"/>
    <x v="2"/>
    <x v="1"/>
    <s v="Planes"/>
    <s v="S700_4002"/>
    <x v="11"/>
    <x v="1"/>
    <s v="Small"/>
  </r>
  <r>
    <n v="10284"/>
    <n v="32"/>
    <n v="64.41"/>
    <n v="9"/>
    <x v="2701"/>
    <s v="Shipped"/>
    <x v="3"/>
    <x v="1"/>
    <s v="Planes"/>
    <s v="S700_4002"/>
    <x v="68"/>
    <x v="2"/>
    <s v="Small"/>
  </r>
  <r>
    <n v="10296"/>
    <n v="47"/>
    <n v="86.62"/>
    <n v="5"/>
    <x v="2702"/>
    <s v="Shipped"/>
    <x v="10"/>
    <x v="1"/>
    <s v="Planes"/>
    <s v="S700_4002"/>
    <x v="71"/>
    <x v="16"/>
    <s v="Medium"/>
  </r>
  <r>
    <n v="10308"/>
    <n v="39"/>
    <n v="68.11"/>
    <n v="15"/>
    <x v="2703"/>
    <s v="Shipped"/>
    <x v="4"/>
    <x v="1"/>
    <s v="Planes"/>
    <s v="S700_4002"/>
    <x v="39"/>
    <x v="0"/>
    <s v="Small"/>
  </r>
  <r>
    <n v="10316"/>
    <n v="44"/>
    <n v="62.19"/>
    <n v="7"/>
    <x v="2704"/>
    <s v="Shipped"/>
    <x v="5"/>
    <x v="1"/>
    <s v="Planes"/>
    <s v="S700_4002"/>
    <x v="49"/>
    <x v="6"/>
    <s v="Small"/>
  </r>
  <r>
    <n v="10328"/>
    <n v="39"/>
    <n v="85.87"/>
    <n v="12"/>
    <x v="2705"/>
    <s v="Shipped"/>
    <x v="5"/>
    <x v="1"/>
    <s v="Planes"/>
    <s v="S700_4002"/>
    <x v="69"/>
    <x v="12"/>
    <s v="Medium"/>
  </r>
  <r>
    <n v="10339"/>
    <n v="50"/>
    <n v="57.86"/>
    <n v="8"/>
    <x v="2706"/>
    <s v="Shipped"/>
    <x v="5"/>
    <x v="1"/>
    <s v="Planes"/>
    <s v="S700_4002"/>
    <x v="29"/>
    <x v="11"/>
    <s v="Small"/>
  </r>
  <r>
    <n v="10352"/>
    <n v="22"/>
    <n v="75.510000000000005"/>
    <n v="1"/>
    <x v="2707"/>
    <s v="Shipped"/>
    <x v="6"/>
    <x v="1"/>
    <s v="Planes"/>
    <s v="S700_4002"/>
    <x v="35"/>
    <x v="0"/>
    <s v="Small"/>
  </r>
  <r>
    <n v="10361"/>
    <n v="35"/>
    <n v="100"/>
    <n v="11"/>
    <x v="2708"/>
    <s v="Shipped"/>
    <x v="6"/>
    <x v="1"/>
    <s v="Planes"/>
    <s v="S700_4002"/>
    <x v="17"/>
    <x v="3"/>
    <s v="Medium"/>
  </r>
  <r>
    <n v="10373"/>
    <n v="45"/>
    <n v="55.62"/>
    <n v="17"/>
    <x v="2709"/>
    <s v="Shipped"/>
    <x v="7"/>
    <x v="2"/>
    <s v="Planes"/>
    <s v="S700_4002"/>
    <x v="50"/>
    <x v="4"/>
    <s v="Small"/>
  </r>
  <r>
    <n v="10386"/>
    <n v="44"/>
    <n v="86.4"/>
    <n v="15"/>
    <x v="2710"/>
    <s v="Resolved"/>
    <x v="11"/>
    <x v="2"/>
    <s v="Planes"/>
    <s v="S700_4002"/>
    <x v="20"/>
    <x v="7"/>
    <s v="Medium"/>
  </r>
  <r>
    <n v="10398"/>
    <n v="36"/>
    <n v="87.36"/>
    <n v="12"/>
    <x v="2711"/>
    <s v="Shipped"/>
    <x v="11"/>
    <x v="2"/>
    <s v="Planes"/>
    <s v="S700_4002"/>
    <x v="1"/>
    <x v="1"/>
    <s v="Medium"/>
  </r>
  <r>
    <n v="10401"/>
    <n v="28"/>
    <n v="72.55"/>
    <n v="11"/>
    <x v="2712"/>
    <s v="On Hold"/>
    <x v="8"/>
    <x v="2"/>
    <s v="Planes"/>
    <s v="S700_4002"/>
    <x v="9"/>
    <x v="0"/>
    <s v="Small"/>
  </r>
  <r>
    <n v="10416"/>
    <n v="43"/>
    <n v="62.19"/>
    <n v="12"/>
    <x v="2713"/>
    <s v="Shipped"/>
    <x v="1"/>
    <x v="2"/>
    <s v="Planes"/>
    <s v="S700_4002"/>
    <x v="57"/>
    <x v="12"/>
    <s v="Small"/>
  </r>
  <r>
    <n v="10106"/>
    <n v="48"/>
    <n v="52.64"/>
    <n v="15"/>
    <x v="2714"/>
    <s v="Shipped"/>
    <x v="0"/>
    <x v="0"/>
    <s v="Planes"/>
    <s v="S72_1253"/>
    <x v="69"/>
    <x v="12"/>
    <s v="Small"/>
  </r>
  <r>
    <n v="10119"/>
    <n v="28"/>
    <n v="48.17"/>
    <n v="6"/>
    <x v="2715"/>
    <s v="Shipped"/>
    <x v="8"/>
    <x v="0"/>
    <s v="Planes"/>
    <s v="S72_1253"/>
    <x v="16"/>
    <x v="5"/>
    <s v="Small"/>
  </r>
  <r>
    <n v="10131"/>
    <n v="21"/>
    <n v="41.71"/>
    <n v="7"/>
    <x v="2716"/>
    <s v="Shipped"/>
    <x v="9"/>
    <x v="0"/>
    <s v="Planes"/>
    <s v="S72_1253"/>
    <x v="63"/>
    <x v="0"/>
    <s v="Small"/>
  </r>
  <r>
    <n v="10143"/>
    <n v="37"/>
    <n v="50.65"/>
    <n v="10"/>
    <x v="2717"/>
    <s v="Shipped"/>
    <x v="3"/>
    <x v="0"/>
    <s v="Planes"/>
    <s v="S72_1253"/>
    <x v="18"/>
    <x v="0"/>
    <s v="Small"/>
  </r>
  <r>
    <n v="10155"/>
    <n v="34"/>
    <n v="49.16"/>
    <n v="8"/>
    <x v="2718"/>
    <s v="Shipped"/>
    <x v="4"/>
    <x v="0"/>
    <s v="Planes"/>
    <s v="S72_1253"/>
    <x v="13"/>
    <x v="4"/>
    <s v="Small"/>
  </r>
  <r>
    <n v="10167"/>
    <n v="40"/>
    <n v="41.71"/>
    <n v="4"/>
    <x v="2719"/>
    <s v="Cancelled"/>
    <x v="4"/>
    <x v="0"/>
    <s v="Planes"/>
    <s v="S72_1253"/>
    <x v="31"/>
    <x v="8"/>
    <s v="Small"/>
  </r>
  <r>
    <n v="10178"/>
    <n v="45"/>
    <n v="51.15"/>
    <n v="7"/>
    <x v="2720"/>
    <s v="Shipped"/>
    <x v="5"/>
    <x v="0"/>
    <s v="Planes"/>
    <s v="S72_1253"/>
    <x v="42"/>
    <x v="1"/>
    <s v="Small"/>
  </r>
  <r>
    <n v="10186"/>
    <n v="28"/>
    <n v="52.14"/>
    <n v="4"/>
    <x v="2721"/>
    <s v="Shipped"/>
    <x v="5"/>
    <x v="0"/>
    <s v="Planes"/>
    <s v="S72_1253"/>
    <x v="41"/>
    <x v="6"/>
    <s v="Small"/>
  </r>
  <r>
    <n v="10197"/>
    <n v="29"/>
    <n v="41.71"/>
    <n v="1"/>
    <x v="2722"/>
    <s v="Shipped"/>
    <x v="5"/>
    <x v="0"/>
    <s v="Planes"/>
    <s v="S72_1253"/>
    <x v="43"/>
    <x v="7"/>
    <s v="Small"/>
  </r>
  <r>
    <n v="10209"/>
    <n v="48"/>
    <n v="44.69"/>
    <n v="3"/>
    <x v="2723"/>
    <s v="Shipped"/>
    <x v="7"/>
    <x v="1"/>
    <s v="Planes"/>
    <s v="S72_1253"/>
    <x v="44"/>
    <x v="0"/>
    <s v="Small"/>
  </r>
  <r>
    <n v="10222"/>
    <n v="31"/>
    <n v="45.69"/>
    <n v="7"/>
    <x v="2724"/>
    <s v="Shipped"/>
    <x v="0"/>
    <x v="1"/>
    <s v="Planes"/>
    <s v="S72_1253"/>
    <x v="45"/>
    <x v="0"/>
    <s v="Small"/>
  </r>
  <r>
    <n v="10249"/>
    <n v="32"/>
    <n v="57.61"/>
    <n v="3"/>
    <x v="2725"/>
    <s v="Shipped"/>
    <x v="1"/>
    <x v="1"/>
    <s v="Planes"/>
    <s v="S72_1253"/>
    <x v="12"/>
    <x v="0"/>
    <s v="Small"/>
  </r>
  <r>
    <n v="10262"/>
    <n v="21"/>
    <n v="57.11"/>
    <n v="12"/>
    <x v="2726"/>
    <s v="Cancelled"/>
    <x v="9"/>
    <x v="1"/>
    <s v="Planes"/>
    <s v="S72_1253"/>
    <x v="20"/>
    <x v="7"/>
    <s v="Small"/>
  </r>
  <r>
    <n v="10274"/>
    <n v="32"/>
    <n v="58.6"/>
    <n v="4"/>
    <x v="2727"/>
    <s v="Shipped"/>
    <x v="2"/>
    <x v="1"/>
    <s v="Planes"/>
    <s v="S72_1253"/>
    <x v="35"/>
    <x v="0"/>
    <s v="Small"/>
  </r>
  <r>
    <n v="10283"/>
    <n v="43"/>
    <n v="57.61"/>
    <n v="1"/>
    <x v="2728"/>
    <s v="Shipped"/>
    <x v="3"/>
    <x v="1"/>
    <s v="Planes"/>
    <s v="S72_1253"/>
    <x v="47"/>
    <x v="10"/>
    <s v="Small"/>
  </r>
  <r>
    <n v="10296"/>
    <n v="21"/>
    <n v="45.19"/>
    <n v="10"/>
    <x v="2729"/>
    <s v="Shipped"/>
    <x v="10"/>
    <x v="1"/>
    <s v="Planes"/>
    <s v="S72_1253"/>
    <x v="71"/>
    <x v="16"/>
    <s v="Small"/>
  </r>
  <r>
    <n v="10307"/>
    <n v="34"/>
    <n v="53.63"/>
    <n v="4"/>
    <x v="2730"/>
    <s v="Shipped"/>
    <x v="4"/>
    <x v="1"/>
    <s v="Planes"/>
    <s v="S72_1253"/>
    <x v="24"/>
    <x v="0"/>
    <s v="Small"/>
  </r>
  <r>
    <n v="10316"/>
    <n v="34"/>
    <n v="43.7"/>
    <n v="12"/>
    <x v="2731"/>
    <s v="Shipped"/>
    <x v="5"/>
    <x v="1"/>
    <s v="Planes"/>
    <s v="S72_1253"/>
    <x v="49"/>
    <x v="6"/>
    <s v="Small"/>
  </r>
  <r>
    <n v="10329"/>
    <n v="44"/>
    <n v="86.13"/>
    <n v="8"/>
    <x v="2685"/>
    <s v="Shipped"/>
    <x v="5"/>
    <x v="1"/>
    <s v="Planes"/>
    <s v="S72_1253"/>
    <x v="0"/>
    <x v="0"/>
    <s v="Medium"/>
  </r>
  <r>
    <n v="10339"/>
    <n v="27"/>
    <n v="76.31"/>
    <n v="6"/>
    <x v="2732"/>
    <s v="Shipped"/>
    <x v="5"/>
    <x v="1"/>
    <s v="Planes"/>
    <s v="S72_1253"/>
    <x v="29"/>
    <x v="11"/>
    <s v="Small"/>
  </r>
  <r>
    <n v="10352"/>
    <n v="49"/>
    <n v="52.64"/>
    <n v="4"/>
    <x v="2733"/>
    <s v="Shipped"/>
    <x v="6"/>
    <x v="1"/>
    <s v="Planes"/>
    <s v="S72_1253"/>
    <x v="35"/>
    <x v="0"/>
    <s v="Small"/>
  </r>
  <r>
    <n v="10361"/>
    <n v="23"/>
    <n v="95.2"/>
    <n v="12"/>
    <x v="2734"/>
    <s v="Shipped"/>
    <x v="6"/>
    <x v="1"/>
    <s v="Planes"/>
    <s v="S72_1253"/>
    <x v="17"/>
    <x v="3"/>
    <s v="Small"/>
  </r>
  <r>
    <n v="10373"/>
    <n v="25"/>
    <n v="64.97"/>
    <n v="9"/>
    <x v="2735"/>
    <s v="Shipped"/>
    <x v="7"/>
    <x v="2"/>
    <s v="Planes"/>
    <s v="S72_1253"/>
    <x v="50"/>
    <x v="4"/>
    <s v="Small"/>
  </r>
  <r>
    <n v="10386"/>
    <n v="50"/>
    <n v="87.15"/>
    <n v="16"/>
    <x v="2736"/>
    <s v="Resolved"/>
    <x v="11"/>
    <x v="2"/>
    <s v="Planes"/>
    <s v="S72_1253"/>
    <x v="20"/>
    <x v="7"/>
    <s v="Medium"/>
  </r>
  <r>
    <n v="10398"/>
    <n v="34"/>
    <n v="40.22"/>
    <n v="1"/>
    <x v="2737"/>
    <s v="Shipped"/>
    <x v="11"/>
    <x v="2"/>
    <s v="Planes"/>
    <s v="S72_1253"/>
    <x v="1"/>
    <x v="1"/>
    <s v="Small"/>
  </r>
  <r>
    <n v="10400"/>
    <n v="20"/>
    <n v="56.12"/>
    <n v="4"/>
    <x v="2738"/>
    <s v="Shipped"/>
    <x v="8"/>
    <x v="2"/>
    <s v="Planes"/>
    <s v="S72_1253"/>
    <x v="51"/>
    <x v="0"/>
    <s v="Small"/>
  </r>
  <r>
    <n v="10415"/>
    <n v="42"/>
    <n v="57.61"/>
    <n v="3"/>
    <x v="2739"/>
    <s v="Disputed"/>
    <x v="1"/>
    <x v="2"/>
    <s v="Planes"/>
    <s v="S72_1253"/>
    <x v="70"/>
    <x v="3"/>
    <s v="Small"/>
  </r>
  <r>
    <n v="10105"/>
    <n v="25"/>
    <n v="56.78"/>
    <n v="8"/>
    <x v="2740"/>
    <s v="Shipped"/>
    <x v="0"/>
    <x v="0"/>
    <s v="Ships"/>
    <s v="S72_3212"/>
    <x v="40"/>
    <x v="13"/>
    <s v="Small"/>
  </r>
  <r>
    <n v="10117"/>
    <n v="50"/>
    <n v="43.68"/>
    <n v="2"/>
    <x v="2741"/>
    <s v="Shipped"/>
    <x v="8"/>
    <x v="0"/>
    <s v="Ships"/>
    <s v="S72_3212"/>
    <x v="22"/>
    <x v="9"/>
    <s v="Small"/>
  </r>
  <r>
    <n v="10129"/>
    <n v="32"/>
    <n v="64.97"/>
    <n v="8"/>
    <x v="2742"/>
    <s v="Shipped"/>
    <x v="9"/>
    <x v="0"/>
    <s v="Ships"/>
    <s v="S72_3212"/>
    <x v="41"/>
    <x v="6"/>
    <s v="Small"/>
  </r>
  <r>
    <n v="10142"/>
    <n v="39"/>
    <n v="44.23"/>
    <n v="5"/>
    <x v="2743"/>
    <s v="Shipped"/>
    <x v="3"/>
    <x v="0"/>
    <s v="Ships"/>
    <s v="S72_3212"/>
    <x v="33"/>
    <x v="0"/>
    <s v="Small"/>
  </r>
  <r>
    <n v="10153"/>
    <n v="50"/>
    <n v="60.06"/>
    <n v="4"/>
    <x v="45"/>
    <s v="Shipped"/>
    <x v="10"/>
    <x v="0"/>
    <s v="Ships"/>
    <s v="S72_3212"/>
    <x v="20"/>
    <x v="7"/>
    <s v="Medium"/>
  </r>
  <r>
    <n v="10167"/>
    <n v="38"/>
    <n v="48.59"/>
    <n v="15"/>
    <x v="2744"/>
    <s v="Cancelled"/>
    <x v="4"/>
    <x v="0"/>
    <s v="Ships"/>
    <s v="S72_3212"/>
    <x v="31"/>
    <x v="8"/>
    <s v="Small"/>
  </r>
  <r>
    <n v="10177"/>
    <n v="40"/>
    <n v="50.23"/>
    <n v="6"/>
    <x v="2745"/>
    <s v="Shipped"/>
    <x v="5"/>
    <x v="0"/>
    <s v="Ships"/>
    <s v="S72_3212"/>
    <x v="20"/>
    <x v="7"/>
    <s v="Small"/>
  </r>
  <r>
    <n v="10185"/>
    <n v="28"/>
    <n v="64.430000000000007"/>
    <n v="6"/>
    <x v="2746"/>
    <s v="Shipped"/>
    <x v="5"/>
    <x v="0"/>
    <s v="Ships"/>
    <s v="S72_3212"/>
    <x v="18"/>
    <x v="0"/>
    <s v="Small"/>
  </r>
  <r>
    <n v="10197"/>
    <n v="42"/>
    <n v="50.23"/>
    <n v="12"/>
    <x v="2747"/>
    <s v="Shipped"/>
    <x v="5"/>
    <x v="0"/>
    <s v="Ships"/>
    <s v="S72_3212"/>
    <x v="43"/>
    <x v="7"/>
    <s v="Small"/>
  </r>
  <r>
    <n v="10208"/>
    <n v="42"/>
    <n v="63.88"/>
    <n v="6"/>
    <x v="2748"/>
    <s v="Shipped"/>
    <x v="7"/>
    <x v="1"/>
    <s v="Ships"/>
    <s v="S72_3212"/>
    <x v="25"/>
    <x v="1"/>
    <s v="Small"/>
  </r>
  <r>
    <n v="10222"/>
    <n v="36"/>
    <n v="63.34"/>
    <n v="18"/>
    <x v="2749"/>
    <s v="Shipped"/>
    <x v="0"/>
    <x v="1"/>
    <s v="Ships"/>
    <s v="S72_3212"/>
    <x v="45"/>
    <x v="0"/>
    <s v="Small"/>
  </r>
  <r>
    <n v="10232"/>
    <n v="24"/>
    <n v="49.69"/>
    <n v="3"/>
    <x v="2750"/>
    <s v="Shipped"/>
    <x v="11"/>
    <x v="1"/>
    <s v="Ships"/>
    <s v="S72_3212"/>
    <x v="49"/>
    <x v="6"/>
    <s v="Small"/>
  </r>
  <r>
    <n v="10248"/>
    <n v="23"/>
    <n v="65.52"/>
    <n v="9"/>
    <x v="1842"/>
    <s v="Cancelled"/>
    <x v="1"/>
    <x v="1"/>
    <s v="Ships"/>
    <s v="S72_3212"/>
    <x v="0"/>
    <x v="0"/>
    <s v="Small"/>
  </r>
  <r>
    <n v="10261"/>
    <n v="29"/>
    <n v="50.78"/>
    <n v="7"/>
    <x v="2751"/>
    <s v="Shipped"/>
    <x v="9"/>
    <x v="1"/>
    <s v="Ships"/>
    <s v="S72_3212"/>
    <x v="37"/>
    <x v="10"/>
    <s v="Small"/>
  </r>
  <r>
    <n v="10273"/>
    <n v="37"/>
    <n v="45.86"/>
    <n v="10"/>
    <x v="2752"/>
    <s v="Shipped"/>
    <x v="2"/>
    <x v="1"/>
    <s v="Ships"/>
    <s v="S72_3212"/>
    <x v="46"/>
    <x v="14"/>
    <s v="Small"/>
  </r>
  <r>
    <n v="10283"/>
    <n v="33"/>
    <n v="51.32"/>
    <n v="12"/>
    <x v="2753"/>
    <s v="Shipped"/>
    <x v="3"/>
    <x v="1"/>
    <s v="Ships"/>
    <s v="S72_3212"/>
    <x v="47"/>
    <x v="10"/>
    <s v="Small"/>
  </r>
  <r>
    <n v="10293"/>
    <n v="32"/>
    <n v="60.06"/>
    <n v="1"/>
    <x v="2754"/>
    <s v="Shipped"/>
    <x v="10"/>
    <x v="1"/>
    <s v="Ships"/>
    <s v="S72_3212"/>
    <x v="30"/>
    <x v="12"/>
    <s v="Small"/>
  </r>
  <r>
    <n v="10306"/>
    <n v="35"/>
    <n v="59.51"/>
    <n v="6"/>
    <x v="2755"/>
    <s v="Shipped"/>
    <x v="4"/>
    <x v="1"/>
    <s v="Ships"/>
    <s v="S72_3212"/>
    <x v="61"/>
    <x v="6"/>
    <s v="Small"/>
  </r>
  <r>
    <n v="10315"/>
    <n v="40"/>
    <n v="55.69"/>
    <n v="5"/>
    <x v="2756"/>
    <s v="Shipped"/>
    <x v="4"/>
    <x v="1"/>
    <s v="Ships"/>
    <s v="S72_3212"/>
    <x v="11"/>
    <x v="1"/>
    <s v="Small"/>
  </r>
  <r>
    <n v="10327"/>
    <n v="37"/>
    <n v="86.74"/>
    <n v="4"/>
    <x v="2757"/>
    <s v="Resolved"/>
    <x v="5"/>
    <x v="1"/>
    <s v="Ships"/>
    <s v="S72_3212"/>
    <x v="40"/>
    <x v="13"/>
    <s v="Medium"/>
  </r>
  <r>
    <n v="10337"/>
    <n v="42"/>
    <n v="97.16"/>
    <n v="5"/>
    <x v="2758"/>
    <s v="Shipped"/>
    <x v="5"/>
    <x v="1"/>
    <s v="Ships"/>
    <s v="S72_3212"/>
    <x v="0"/>
    <x v="0"/>
    <s v="Medium"/>
  </r>
  <r>
    <n v="10350"/>
    <n v="20"/>
    <n v="100"/>
    <n v="15"/>
    <x v="2759"/>
    <s v="Shipped"/>
    <x v="6"/>
    <x v="1"/>
    <s v="Ships"/>
    <s v="S72_3212"/>
    <x v="20"/>
    <x v="7"/>
    <s v="Small"/>
  </r>
  <r>
    <n v="10373"/>
    <n v="29"/>
    <n v="100"/>
    <n v="1"/>
    <x v="2760"/>
    <s v="Shipped"/>
    <x v="7"/>
    <x v="2"/>
    <s v="Ships"/>
    <s v="S72_3212"/>
    <x v="50"/>
    <x v="4"/>
    <s v="Medium"/>
  </r>
  <r>
    <n v="10386"/>
    <n v="43"/>
    <n v="100"/>
    <n v="4"/>
    <x v="2761"/>
    <s v="Resolved"/>
    <x v="11"/>
    <x v="2"/>
    <s v="Ships"/>
    <s v="S72_3212"/>
    <x v="20"/>
    <x v="7"/>
    <s v="Medium"/>
  </r>
  <r>
    <n v="10397"/>
    <n v="34"/>
    <n v="62.24"/>
    <n v="1"/>
    <x v="2762"/>
    <s v="Shipped"/>
    <x v="11"/>
    <x v="2"/>
    <s v="Ships"/>
    <s v="S72_3212"/>
    <x v="42"/>
    <x v="1"/>
    <s v="Small"/>
  </r>
  <r>
    <n v="10414"/>
    <n v="47"/>
    <n v="65.52"/>
    <n v="9"/>
    <x v="1916"/>
    <s v="On Hold"/>
    <x v="1"/>
    <x v="2"/>
    <s v="Ships"/>
    <s v="S72_3212"/>
    <x v="48"/>
    <x v="0"/>
    <s v="Mediu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n v="10107"/>
    <n v="30"/>
    <n v="95.7"/>
    <n v="2"/>
    <n v="2871"/>
    <s v="Shipped"/>
    <n v="2"/>
    <n v="2003"/>
    <s v="Motorcycles"/>
    <s v="S10_1678"/>
    <s v="NYC"/>
    <x v="0"/>
    <s v="Small"/>
  </r>
  <r>
    <n v="10121"/>
    <n v="34"/>
    <n v="81.349999999999994"/>
    <n v="5"/>
    <n v="2765.9"/>
    <s v="Shipped"/>
    <n v="5"/>
    <n v="2003"/>
    <s v="Motorcycles"/>
    <s v="S10_1678"/>
    <s v="Reims"/>
    <x v="1"/>
    <s v="Small"/>
  </r>
  <r>
    <n v="10134"/>
    <n v="41"/>
    <n v="94.74"/>
    <n v="2"/>
    <n v="3884.34"/>
    <s v="Shipped"/>
    <n v="7"/>
    <n v="2003"/>
    <s v="Motorcycles"/>
    <s v="S10_1678"/>
    <s v="Paris"/>
    <x v="1"/>
    <s v="Medium"/>
  </r>
  <r>
    <n v="10145"/>
    <n v="45"/>
    <n v="83.26"/>
    <n v="6"/>
    <n v="3746.7"/>
    <s v="Shipped"/>
    <n v="8"/>
    <n v="2003"/>
    <s v="Motorcycles"/>
    <s v="S10_1678"/>
    <s v="Pasadena"/>
    <x v="0"/>
    <s v="Medium"/>
  </r>
  <r>
    <n v="10159"/>
    <n v="49"/>
    <n v="100"/>
    <n v="14"/>
    <n v="5205.2700000000004"/>
    <s v="Shipped"/>
    <n v="10"/>
    <n v="2003"/>
    <s v="Motorcycles"/>
    <s v="S10_1678"/>
    <s v="San Francisco"/>
    <x v="0"/>
    <s v="Medium"/>
  </r>
  <r>
    <n v="10168"/>
    <n v="36"/>
    <n v="96.66"/>
    <n v="1"/>
    <n v="3479.76"/>
    <s v="Shipped"/>
    <n v="10"/>
    <n v="2003"/>
    <s v="Motorcycles"/>
    <s v="S10_1678"/>
    <s v="Burlingame"/>
    <x v="0"/>
    <s v="Medium"/>
  </r>
  <r>
    <n v="10180"/>
    <n v="29"/>
    <n v="86.13"/>
    <n v="9"/>
    <n v="2497.77"/>
    <s v="Shipped"/>
    <n v="11"/>
    <n v="2003"/>
    <s v="Motorcycles"/>
    <s v="S10_1678"/>
    <s v="Lille"/>
    <x v="1"/>
    <s v="Small"/>
  </r>
  <r>
    <n v="10188"/>
    <n v="48"/>
    <n v="100"/>
    <n v="1"/>
    <n v="5512.32"/>
    <s v="Shipped"/>
    <n v="11"/>
    <n v="2003"/>
    <s v="Motorcycles"/>
    <s v="S10_1678"/>
    <s v="Bergen"/>
    <x v="2"/>
    <s v="Medium"/>
  </r>
  <r>
    <n v="10201"/>
    <n v="22"/>
    <n v="98.57"/>
    <n v="2"/>
    <n v="2168.54"/>
    <s v="Shipped"/>
    <n v="12"/>
    <n v="2003"/>
    <s v="Motorcycles"/>
    <s v="S10_1678"/>
    <s v="San Francisco"/>
    <x v="0"/>
    <s v="Small"/>
  </r>
  <r>
    <n v="10211"/>
    <n v="41"/>
    <n v="100"/>
    <n v="14"/>
    <n v="4708.4399999999996"/>
    <s v="Shipped"/>
    <n v="1"/>
    <n v="2004"/>
    <s v="Motorcycles"/>
    <s v="S10_1678"/>
    <s v="Paris"/>
    <x v="1"/>
    <s v="Medium"/>
  </r>
  <r>
    <n v="10223"/>
    <n v="37"/>
    <n v="100"/>
    <n v="1"/>
    <n v="3965.66"/>
    <s v="Shipped"/>
    <n v="2"/>
    <n v="2004"/>
    <s v="Motorcycles"/>
    <s v="S10_1678"/>
    <s v="Melbourne"/>
    <x v="3"/>
    <s v="Medium"/>
  </r>
  <r>
    <n v="10237"/>
    <n v="23"/>
    <n v="100"/>
    <n v="7"/>
    <n v="2333.12"/>
    <s v="Shipped"/>
    <n v="4"/>
    <n v="2004"/>
    <s v="Motorcycles"/>
    <s v="S10_1678"/>
    <s v="NYC"/>
    <x v="0"/>
    <s v="Small"/>
  </r>
  <r>
    <n v="10251"/>
    <n v="28"/>
    <n v="100"/>
    <n v="2"/>
    <n v="3188.64"/>
    <s v="Shipped"/>
    <n v="5"/>
    <n v="2004"/>
    <s v="Motorcycles"/>
    <s v="S10_1678"/>
    <s v="Newark"/>
    <x v="0"/>
    <s v="Medium"/>
  </r>
  <r>
    <n v="10263"/>
    <n v="34"/>
    <n v="100"/>
    <n v="2"/>
    <n v="3676.76"/>
    <s v="Shipped"/>
    <n v="6"/>
    <n v="2004"/>
    <s v="Motorcycles"/>
    <s v="S10_1678"/>
    <s v="Bridgewater"/>
    <x v="0"/>
    <s v="Medium"/>
  </r>
  <r>
    <n v="10275"/>
    <n v="45"/>
    <n v="92.83"/>
    <n v="1"/>
    <n v="4177.3500000000004"/>
    <s v="Shipped"/>
    <n v="7"/>
    <n v="2004"/>
    <s v="Motorcycles"/>
    <s v="S10_1678"/>
    <s v="Nantes"/>
    <x v="1"/>
    <s v="Medium"/>
  </r>
  <r>
    <n v="10285"/>
    <n v="36"/>
    <n v="100"/>
    <n v="6"/>
    <n v="4099.68"/>
    <s v="Shipped"/>
    <n v="8"/>
    <n v="2004"/>
    <s v="Motorcycles"/>
    <s v="S10_1678"/>
    <s v="Cambridge"/>
    <x v="0"/>
    <s v="Medium"/>
  </r>
  <r>
    <n v="10299"/>
    <n v="23"/>
    <n v="100"/>
    <n v="9"/>
    <n v="2597.39"/>
    <s v="Shipped"/>
    <n v="9"/>
    <n v="2004"/>
    <s v="Motorcycles"/>
    <s v="S10_1678"/>
    <s v="Helsinki"/>
    <x v="4"/>
    <s v="Small"/>
  </r>
  <r>
    <n v="10309"/>
    <n v="41"/>
    <n v="100"/>
    <n v="5"/>
    <n v="4394.38"/>
    <s v="Shipped"/>
    <n v="10"/>
    <n v="2004"/>
    <s v="Motorcycles"/>
    <s v="S10_1678"/>
    <s v="Stavern"/>
    <x v="2"/>
    <s v="Medium"/>
  </r>
  <r>
    <n v="10318"/>
    <n v="46"/>
    <n v="94.74"/>
    <n v="1"/>
    <n v="4358.04"/>
    <s v="Shipped"/>
    <n v="11"/>
    <n v="2004"/>
    <s v="Motorcycles"/>
    <s v="S10_1678"/>
    <s v="Allentown"/>
    <x v="0"/>
    <s v="Medium"/>
  </r>
  <r>
    <n v="10329"/>
    <n v="42"/>
    <n v="100"/>
    <n v="1"/>
    <n v="4396.1400000000003"/>
    <s v="Shipped"/>
    <n v="11"/>
    <n v="2004"/>
    <s v="Motorcycles"/>
    <s v="S10_1678"/>
    <s v="NYC"/>
    <x v="0"/>
    <s v="Medium"/>
  </r>
  <r>
    <n v="10341"/>
    <n v="41"/>
    <n v="100"/>
    <n v="9"/>
    <n v="7737.93"/>
    <s v="Shipped"/>
    <n v="11"/>
    <n v="2004"/>
    <s v="Motorcycles"/>
    <s v="S10_1678"/>
    <s v="Salzburg"/>
    <x v="5"/>
    <s v="Large"/>
  </r>
  <r>
    <n v="10361"/>
    <n v="20"/>
    <n v="72.55"/>
    <n v="13"/>
    <n v="1451"/>
    <s v="Shipped"/>
    <n v="12"/>
    <n v="2004"/>
    <s v="Motorcycles"/>
    <s v="S10_1678"/>
    <s v="Chatswood"/>
    <x v="3"/>
    <s v="Small"/>
  </r>
  <r>
    <n v="10375"/>
    <n v="21"/>
    <n v="34.909999999999997"/>
    <n v="12"/>
    <n v="733.11"/>
    <s v="Shipped"/>
    <n v="2"/>
    <n v="2005"/>
    <s v="Motorcycles"/>
    <s v="S10_1678"/>
    <s v="Nantes"/>
    <x v="1"/>
    <s v="Small"/>
  </r>
  <r>
    <n v="10388"/>
    <n v="42"/>
    <n v="76.36"/>
    <n v="4"/>
    <n v="3207.12"/>
    <s v="Shipped"/>
    <n v="3"/>
    <n v="2005"/>
    <s v="Motorcycles"/>
    <s v="S10_1678"/>
    <s v="New Bedford"/>
    <x v="0"/>
    <s v="Medium"/>
  </r>
  <r>
    <n v="10403"/>
    <n v="24"/>
    <n v="100"/>
    <n v="7"/>
    <n v="2434.56"/>
    <s v="Shipped"/>
    <n v="4"/>
    <n v="2005"/>
    <s v="Motorcycles"/>
    <s v="S10_1678"/>
    <s v="Liverpool"/>
    <x v="6"/>
    <s v="Small"/>
  </r>
  <r>
    <n v="10417"/>
    <n v="66"/>
    <n v="100"/>
    <n v="2"/>
    <n v="7516.08"/>
    <s v="Disputed"/>
    <n v="5"/>
    <n v="2005"/>
    <s v="Motorcycles"/>
    <s v="S10_1678"/>
    <s v="Madrid"/>
    <x v="7"/>
    <s v="Large"/>
  </r>
  <r>
    <n v="10103"/>
    <n v="26"/>
    <n v="100"/>
    <n v="11"/>
    <n v="5404.62"/>
    <s v="Shipped"/>
    <n v="1"/>
    <n v="2003"/>
    <s v="Classic Cars"/>
    <s v="S10_1949"/>
    <s v="Stavern"/>
    <x v="2"/>
    <s v="Medium"/>
  </r>
  <r>
    <n v="10112"/>
    <n v="29"/>
    <n v="100"/>
    <n v="1"/>
    <n v="7209.11"/>
    <s v="Shipped"/>
    <n v="3"/>
    <n v="2003"/>
    <s v="Classic Cars"/>
    <s v="S10_1949"/>
    <s v="Lule"/>
    <x v="8"/>
    <s v="Large"/>
  </r>
  <r>
    <n v="10126"/>
    <n v="38"/>
    <n v="100"/>
    <n v="11"/>
    <n v="7329.06"/>
    <s v="Shipped"/>
    <n v="5"/>
    <n v="2003"/>
    <s v="Classic Cars"/>
    <s v="S10_1949"/>
    <s v="Madrid"/>
    <x v="7"/>
    <s v="Large"/>
  </r>
  <r>
    <n v="10140"/>
    <n v="37"/>
    <n v="100"/>
    <n v="11"/>
    <n v="7374.1"/>
    <s v="Shipped"/>
    <n v="7"/>
    <n v="2003"/>
    <s v="Classic Cars"/>
    <s v="S10_1949"/>
    <s v="Burlingame"/>
    <x v="0"/>
    <s v="Large"/>
  </r>
  <r>
    <n v="10150"/>
    <n v="45"/>
    <n v="100"/>
    <n v="8"/>
    <n v="10993.5"/>
    <s v="Shipped"/>
    <n v="9"/>
    <n v="2003"/>
    <s v="Classic Cars"/>
    <s v="S10_1949"/>
    <s v="Singapore"/>
    <x v="9"/>
    <s v="Large"/>
  </r>
  <r>
    <n v="10163"/>
    <n v="21"/>
    <n v="100"/>
    <n v="1"/>
    <n v="4860.24"/>
    <s v="Shipped"/>
    <n v="10"/>
    <n v="2003"/>
    <s v="Classic Cars"/>
    <s v="S10_1949"/>
    <s v="NYC"/>
    <x v="0"/>
    <s v="Medium"/>
  </r>
  <r>
    <n v="10174"/>
    <n v="34"/>
    <n v="100"/>
    <n v="4"/>
    <n v="8014.82"/>
    <s v="Shipped"/>
    <n v="11"/>
    <n v="2003"/>
    <s v="Classic Cars"/>
    <s v="S10_1949"/>
    <s v="South Brisbane"/>
    <x v="3"/>
    <s v="Large"/>
  </r>
  <r>
    <n v="10183"/>
    <n v="23"/>
    <n v="100"/>
    <n v="8"/>
    <n v="5372.57"/>
    <s v="Shipped"/>
    <n v="11"/>
    <n v="2003"/>
    <s v="Classic Cars"/>
    <s v="S10_1949"/>
    <s v="Philadelphia"/>
    <x v="0"/>
    <s v="Medium"/>
  </r>
  <r>
    <n v="10194"/>
    <n v="42"/>
    <n v="100"/>
    <n v="11"/>
    <n v="7290.36"/>
    <s v="Shipped"/>
    <n v="11"/>
    <n v="2003"/>
    <s v="Classic Cars"/>
    <s v="S10_1949"/>
    <s v="Lyon"/>
    <x v="1"/>
    <s v="Large"/>
  </r>
  <r>
    <n v="10206"/>
    <n v="47"/>
    <n v="100"/>
    <n v="6"/>
    <n v="9064.89"/>
    <s v="Shipped"/>
    <n v="12"/>
    <n v="2003"/>
    <s v="Classic Cars"/>
    <s v="S10_1949"/>
    <s v="Vancouver"/>
    <x v="10"/>
    <s v="Large"/>
  </r>
  <r>
    <n v="10215"/>
    <n v="35"/>
    <n v="100"/>
    <n v="3"/>
    <n v="6075.3"/>
    <s v="Shipped"/>
    <n v="1"/>
    <n v="2004"/>
    <s v="Classic Cars"/>
    <s v="S10_1949"/>
    <s v="Burbank"/>
    <x v="0"/>
    <s v="Medium"/>
  </r>
  <r>
    <n v="10228"/>
    <n v="29"/>
    <n v="100"/>
    <n v="2"/>
    <n v="6463.23"/>
    <s v="Shipped"/>
    <n v="3"/>
    <n v="2004"/>
    <s v="Classic Cars"/>
    <s v="S10_1949"/>
    <s v="Cambridge"/>
    <x v="0"/>
    <s v="Medium"/>
  </r>
  <r>
    <n v="10245"/>
    <n v="34"/>
    <n v="100"/>
    <n v="9"/>
    <n v="6120.34"/>
    <s v="Shipped"/>
    <n v="5"/>
    <n v="2004"/>
    <s v="Classic Cars"/>
    <s v="S10_1949"/>
    <s v="New Haven"/>
    <x v="0"/>
    <s v="Medium"/>
  </r>
  <r>
    <n v="10258"/>
    <n v="32"/>
    <n v="100"/>
    <n v="6"/>
    <n v="7680.64"/>
    <s v="Shipped"/>
    <n v="6"/>
    <n v="2004"/>
    <s v="Classic Cars"/>
    <s v="S10_1949"/>
    <s v="Minato-ku"/>
    <x v="11"/>
    <s v="Large"/>
  </r>
  <r>
    <n v="10270"/>
    <n v="21"/>
    <n v="100"/>
    <n v="9"/>
    <n v="4905.3900000000003"/>
    <s v="Shipped"/>
    <n v="7"/>
    <n v="2004"/>
    <s v="Classic Cars"/>
    <s v="S10_1949"/>
    <s v="Chatswood"/>
    <x v="3"/>
    <s v="Medium"/>
  </r>
  <r>
    <n v="10280"/>
    <n v="34"/>
    <n v="100"/>
    <n v="2"/>
    <n v="8014.82"/>
    <s v="Shipped"/>
    <n v="8"/>
    <n v="2004"/>
    <s v="Classic Cars"/>
    <s v="S10_1949"/>
    <s v="Torino"/>
    <x v="12"/>
    <s v="Large"/>
  </r>
  <r>
    <n v="10291"/>
    <n v="37"/>
    <n v="100"/>
    <n v="11"/>
    <n v="7136.19"/>
    <s v="Shipped"/>
    <n v="9"/>
    <n v="2004"/>
    <s v="Classic Cars"/>
    <s v="S10_1949"/>
    <s v="Boras"/>
    <x v="8"/>
    <s v="Large"/>
  </r>
  <r>
    <n v="10304"/>
    <n v="47"/>
    <n v="100"/>
    <n v="6"/>
    <n v="10172.700000000001"/>
    <s v="Shipped"/>
    <n v="10"/>
    <n v="2004"/>
    <s v="Classic Cars"/>
    <s v="S10_1949"/>
    <s v="Versailles"/>
    <x v="1"/>
    <s v="Large"/>
  </r>
  <r>
    <n v="10312"/>
    <n v="48"/>
    <n v="100"/>
    <n v="3"/>
    <n v="11623.7"/>
    <s v="Shipped"/>
    <n v="10"/>
    <n v="2004"/>
    <s v="Classic Cars"/>
    <s v="S10_1949"/>
    <s v="San Rafael"/>
    <x v="0"/>
    <s v="Large"/>
  </r>
  <r>
    <n v="10322"/>
    <n v="40"/>
    <n v="100"/>
    <n v="1"/>
    <n v="6000.4"/>
    <s v="Shipped"/>
    <n v="11"/>
    <n v="2004"/>
    <s v="Classic Cars"/>
    <s v="S10_1949"/>
    <s v="Nashua"/>
    <x v="0"/>
    <s v="Medium"/>
  </r>
  <r>
    <n v="10333"/>
    <n v="26"/>
    <n v="100"/>
    <n v="3"/>
    <n v="3003"/>
    <s v="Shipped"/>
    <n v="11"/>
    <n v="2004"/>
    <s v="Classic Cars"/>
    <s v="S10_1949"/>
    <s v="San Francisco"/>
    <x v="0"/>
    <s v="Medium"/>
  </r>
  <r>
    <n v="10347"/>
    <n v="30"/>
    <n v="100"/>
    <n v="1"/>
    <n v="3944.7"/>
    <s v="Shipped"/>
    <n v="11"/>
    <n v="2004"/>
    <s v="Classic Cars"/>
    <s v="S10_1949"/>
    <s v="Melbourne"/>
    <x v="3"/>
    <s v="Medium"/>
  </r>
  <r>
    <n v="10357"/>
    <n v="32"/>
    <n v="100"/>
    <n v="10"/>
    <n v="5691.84"/>
    <s v="Shipped"/>
    <n v="12"/>
    <n v="2004"/>
    <s v="Classic Cars"/>
    <s v="S10_1949"/>
    <s v="San Rafael"/>
    <x v="0"/>
    <s v="Medium"/>
  </r>
  <r>
    <n v="10369"/>
    <n v="41"/>
    <n v="100"/>
    <n v="2"/>
    <n v="4514.92"/>
    <s v="Shipped"/>
    <n v="1"/>
    <n v="2005"/>
    <s v="Classic Cars"/>
    <s v="S10_1949"/>
    <s v="Brickhaven"/>
    <x v="0"/>
    <s v="Medium"/>
  </r>
  <r>
    <n v="10381"/>
    <n v="36"/>
    <n v="100"/>
    <n v="3"/>
    <n v="8254.7999999999993"/>
    <s v="Shipped"/>
    <n v="2"/>
    <n v="2005"/>
    <s v="Classic Cars"/>
    <s v="S10_1949"/>
    <s v="San Francisco"/>
    <x v="0"/>
    <s v="Large"/>
  </r>
  <r>
    <n v="10391"/>
    <n v="24"/>
    <n v="100"/>
    <n v="4"/>
    <n v="2416.56"/>
    <s v="Shipped"/>
    <n v="3"/>
    <n v="2005"/>
    <s v="Classic Cars"/>
    <s v="S10_1949"/>
    <s v="North Sydney"/>
    <x v="3"/>
    <s v="Small"/>
  </r>
  <r>
    <n v="10411"/>
    <n v="23"/>
    <n v="100"/>
    <n v="9"/>
    <n v="4140.2299999999996"/>
    <s v="Shipped"/>
    <n v="5"/>
    <n v="2005"/>
    <s v="Classic Cars"/>
    <s v="S10_1949"/>
    <s v="Montreal"/>
    <x v="10"/>
    <s v="Medium"/>
  </r>
  <r>
    <n v="10424"/>
    <n v="50"/>
    <n v="100"/>
    <n v="6"/>
    <n v="12001"/>
    <s v="In Process"/>
    <n v="5"/>
    <n v="2005"/>
    <s v="Classic Cars"/>
    <s v="S10_1949"/>
    <s v="Madrid"/>
    <x v="7"/>
    <s v="Large"/>
  </r>
  <r>
    <n v="10107"/>
    <n v="39"/>
    <n v="99.91"/>
    <n v="5"/>
    <n v="3896.49"/>
    <s v="Shipped"/>
    <n v="2"/>
    <n v="2003"/>
    <s v="Motorcycles"/>
    <s v="S10_2016"/>
    <s v="NYC"/>
    <x v="0"/>
    <s v="Medium"/>
  </r>
  <r>
    <n v="10120"/>
    <n v="29"/>
    <n v="96.34"/>
    <n v="3"/>
    <n v="2793.86"/>
    <s v="Shipped"/>
    <n v="4"/>
    <n v="2003"/>
    <s v="Motorcycles"/>
    <s v="S10_2016"/>
    <s v="Melbourne"/>
    <x v="3"/>
    <s v="Small"/>
  </r>
  <r>
    <n v="10134"/>
    <n v="27"/>
    <n v="100"/>
    <n v="5"/>
    <n v="3307.77"/>
    <s v="Shipped"/>
    <n v="7"/>
    <n v="2003"/>
    <s v="Motorcycles"/>
    <s v="S10_2016"/>
    <s v="Paris"/>
    <x v="1"/>
    <s v="Medium"/>
  </r>
  <r>
    <n v="10145"/>
    <n v="37"/>
    <n v="100"/>
    <n v="9"/>
    <n v="5192.95"/>
    <s v="Shipped"/>
    <n v="8"/>
    <n v="2003"/>
    <s v="Motorcycles"/>
    <s v="S10_2016"/>
    <s v="Pasadena"/>
    <x v="0"/>
    <s v="Medium"/>
  </r>
  <r>
    <n v="10159"/>
    <n v="37"/>
    <n v="100"/>
    <n v="17"/>
    <n v="5016.83"/>
    <s v="Shipped"/>
    <n v="10"/>
    <n v="2003"/>
    <s v="Motorcycles"/>
    <s v="S10_2016"/>
    <s v="San Francisco"/>
    <x v="0"/>
    <s v="Medium"/>
  </r>
  <r>
    <n v="10168"/>
    <n v="27"/>
    <n v="100"/>
    <n v="4"/>
    <n v="3660.93"/>
    <s v="Shipped"/>
    <n v="10"/>
    <n v="2003"/>
    <s v="Motorcycles"/>
    <s v="S10_2016"/>
    <s v="Burlingame"/>
    <x v="0"/>
    <s v="Medium"/>
  </r>
  <r>
    <n v="10180"/>
    <n v="42"/>
    <n v="100"/>
    <n v="12"/>
    <n v="4695.6000000000004"/>
    <s v="Shipped"/>
    <n v="11"/>
    <n v="2003"/>
    <s v="Motorcycles"/>
    <s v="S10_2016"/>
    <s v="Lille"/>
    <x v="1"/>
    <s v="Medium"/>
  </r>
  <r>
    <n v="10188"/>
    <n v="38"/>
    <n v="96.34"/>
    <n v="4"/>
    <n v="3660.92"/>
    <s v="Shipped"/>
    <n v="11"/>
    <n v="2003"/>
    <s v="Motorcycles"/>
    <s v="S10_2016"/>
    <s v="Bergen"/>
    <x v="2"/>
    <s v="Medium"/>
  </r>
  <r>
    <n v="10201"/>
    <n v="24"/>
    <n v="100"/>
    <n v="5"/>
    <n v="3025.92"/>
    <s v="Shipped"/>
    <n v="12"/>
    <n v="2003"/>
    <s v="Motorcycles"/>
    <s v="S10_2016"/>
    <s v="San Francisco"/>
    <x v="0"/>
    <s v="Medium"/>
  </r>
  <r>
    <n v="10210"/>
    <n v="23"/>
    <n v="100"/>
    <n v="2"/>
    <n v="3009.09"/>
    <s v="Shipped"/>
    <n v="1"/>
    <n v="2004"/>
    <s v="Motorcycles"/>
    <s v="S10_2016"/>
    <s v="Osaka"/>
    <x v="11"/>
    <s v="Medium"/>
  </r>
  <r>
    <n v="10223"/>
    <n v="47"/>
    <n v="100"/>
    <n v="4"/>
    <n v="5422.39"/>
    <s v="Shipped"/>
    <n v="2"/>
    <n v="2004"/>
    <s v="Motorcycles"/>
    <s v="S10_2016"/>
    <s v="Melbourne"/>
    <x v="3"/>
    <s v="Medium"/>
  </r>
  <r>
    <n v="10236"/>
    <n v="22"/>
    <n v="100"/>
    <n v="1"/>
    <n v="2852.08"/>
    <s v="Shipped"/>
    <n v="4"/>
    <n v="2004"/>
    <s v="Motorcycles"/>
    <s v="S10_2016"/>
    <s v="Philadelphia"/>
    <x v="0"/>
    <s v="Small"/>
  </r>
  <r>
    <n v="10251"/>
    <n v="44"/>
    <n v="100"/>
    <n v="5"/>
    <n v="5756.52"/>
    <s v="Shipped"/>
    <n v="5"/>
    <n v="2004"/>
    <s v="Motorcycles"/>
    <s v="S10_2016"/>
    <s v="Newark"/>
    <x v="0"/>
    <s v="Medium"/>
  </r>
  <r>
    <n v="10263"/>
    <n v="40"/>
    <n v="100"/>
    <n v="5"/>
    <n v="4472"/>
    <s v="Shipped"/>
    <n v="6"/>
    <n v="2004"/>
    <s v="Motorcycles"/>
    <s v="S10_2016"/>
    <s v="Bridgewater"/>
    <x v="0"/>
    <s v="Medium"/>
  </r>
  <r>
    <n v="10275"/>
    <n v="22"/>
    <n v="100"/>
    <n v="4"/>
    <n v="2904.44"/>
    <s v="Shipped"/>
    <n v="7"/>
    <n v="2004"/>
    <s v="Motorcycles"/>
    <s v="S10_2016"/>
    <s v="Nantes"/>
    <x v="1"/>
    <s v="Small"/>
  </r>
  <r>
    <n v="10285"/>
    <n v="47"/>
    <n v="100"/>
    <n v="9"/>
    <n v="6484.59"/>
    <s v="Shipped"/>
    <n v="8"/>
    <n v="2004"/>
    <s v="Motorcycles"/>
    <s v="S10_2016"/>
    <s v="Cambridge"/>
    <x v="0"/>
    <s v="Medium"/>
  </r>
  <r>
    <n v="10298"/>
    <n v="39"/>
    <n v="96.34"/>
    <n v="1"/>
    <n v="3757.26"/>
    <s v="Shipped"/>
    <n v="9"/>
    <n v="2004"/>
    <s v="Motorcycles"/>
    <s v="S10_2016"/>
    <s v="Nantes"/>
    <x v="1"/>
    <s v="Medium"/>
  </r>
  <r>
    <n v="10308"/>
    <n v="34"/>
    <n v="100"/>
    <n v="2"/>
    <n v="4043.96"/>
    <s v="Shipped"/>
    <n v="10"/>
    <n v="2004"/>
    <s v="Motorcycles"/>
    <s v="S10_2016"/>
    <s v="White Plains"/>
    <x v="0"/>
    <s v="Medium"/>
  </r>
  <r>
    <n v="10318"/>
    <n v="45"/>
    <n v="100"/>
    <n v="4"/>
    <n v="5566.5"/>
    <s v="Shipped"/>
    <n v="11"/>
    <n v="2004"/>
    <s v="Motorcycles"/>
    <s v="S10_2016"/>
    <s v="Allentown"/>
    <x v="0"/>
    <s v="Medium"/>
  </r>
  <r>
    <n v="10329"/>
    <n v="20"/>
    <n v="100"/>
    <n v="2"/>
    <n v="3176"/>
    <s v="Shipped"/>
    <n v="11"/>
    <n v="2004"/>
    <s v="Motorcycles"/>
    <s v="S10_2016"/>
    <s v="NYC"/>
    <x v="0"/>
    <s v="Medium"/>
  </r>
  <r>
    <n v="10339"/>
    <n v="40"/>
    <n v="68.92"/>
    <n v="4"/>
    <n v="2756.8"/>
    <s v="Shipped"/>
    <n v="11"/>
    <n v="2004"/>
    <s v="Motorcycles"/>
    <s v="S10_2016"/>
    <s v="Minato-ku"/>
    <x v="11"/>
    <s v="Small"/>
  </r>
  <r>
    <n v="10361"/>
    <n v="26"/>
    <n v="51.15"/>
    <n v="8"/>
    <n v="1329.9"/>
    <s v="Shipped"/>
    <n v="12"/>
    <n v="2004"/>
    <s v="Motorcycles"/>
    <s v="S10_2016"/>
    <s v="Chatswood"/>
    <x v="3"/>
    <s v="Small"/>
  </r>
  <r>
    <n v="10374"/>
    <n v="39"/>
    <n v="100"/>
    <n v="5"/>
    <n v="5288.01"/>
    <s v="Shipped"/>
    <n v="2"/>
    <n v="2005"/>
    <s v="Motorcycles"/>
    <s v="S10_2016"/>
    <s v="South Brisbane"/>
    <x v="3"/>
    <s v="Medium"/>
  </r>
  <r>
    <n v="10388"/>
    <n v="50"/>
    <n v="44.51"/>
    <n v="5"/>
    <n v="2225.5"/>
    <s v="Shipped"/>
    <n v="3"/>
    <n v="2005"/>
    <s v="Motorcycles"/>
    <s v="S10_2016"/>
    <s v="New Bedford"/>
    <x v="0"/>
    <s v="Small"/>
  </r>
  <r>
    <n v="10402"/>
    <n v="45"/>
    <n v="100"/>
    <n v="1"/>
    <n v="5833.8"/>
    <s v="Shipped"/>
    <n v="4"/>
    <n v="2005"/>
    <s v="Motorcycles"/>
    <s v="S10_2016"/>
    <s v="Paris"/>
    <x v="1"/>
    <s v="Medium"/>
  </r>
  <r>
    <n v="10417"/>
    <n v="45"/>
    <n v="100"/>
    <n v="5"/>
    <n v="5887.35"/>
    <s v="Disputed"/>
    <n v="5"/>
    <n v="2005"/>
    <s v="Motorcycles"/>
    <s v="S10_2016"/>
    <s v="Madrid"/>
    <x v="7"/>
    <s v="Medium"/>
  </r>
  <r>
    <n v="10107"/>
    <n v="27"/>
    <n v="100"/>
    <n v="4"/>
    <n v="6065.55"/>
    <s v="Shipped"/>
    <n v="2"/>
    <n v="2003"/>
    <s v="Motorcycles"/>
    <s v="S10_4698"/>
    <s v="NYC"/>
    <x v="0"/>
    <s v="Medium"/>
  </r>
  <r>
    <n v="10120"/>
    <n v="46"/>
    <n v="100"/>
    <n v="2"/>
    <n v="9264.86"/>
    <s v="Shipped"/>
    <n v="4"/>
    <n v="2003"/>
    <s v="Motorcycles"/>
    <s v="S10_4698"/>
    <s v="Melbourne"/>
    <x v="3"/>
    <s v="Large"/>
  </r>
  <r>
    <n v="10134"/>
    <n v="31"/>
    <n v="100"/>
    <n v="4"/>
    <n v="7023.98"/>
    <s v="Shipped"/>
    <n v="7"/>
    <n v="2003"/>
    <s v="Motorcycles"/>
    <s v="S10_4698"/>
    <s v="Paris"/>
    <x v="1"/>
    <s v="Large"/>
  </r>
  <r>
    <n v="10145"/>
    <n v="33"/>
    <n v="100"/>
    <n v="8"/>
    <n v="5176.38"/>
    <s v="Shipped"/>
    <n v="8"/>
    <n v="2003"/>
    <s v="Motorcycles"/>
    <s v="S10_4698"/>
    <s v="Pasadena"/>
    <x v="0"/>
    <s v="Medium"/>
  </r>
  <r>
    <n v="10159"/>
    <n v="22"/>
    <n v="100"/>
    <n v="16"/>
    <n v="4132.7"/>
    <s v="Shipped"/>
    <n v="10"/>
    <n v="2003"/>
    <s v="Motorcycles"/>
    <s v="S10_4698"/>
    <s v="San Francisco"/>
    <x v="0"/>
    <s v="Medium"/>
  </r>
  <r>
    <n v="10168"/>
    <n v="20"/>
    <n v="100"/>
    <n v="3"/>
    <n v="4183"/>
    <s v="Shipped"/>
    <n v="10"/>
    <n v="2003"/>
    <s v="Motorcycles"/>
    <s v="S10_4698"/>
    <s v="Burlingame"/>
    <x v="0"/>
    <s v="Medium"/>
  </r>
  <r>
    <n v="10180"/>
    <n v="41"/>
    <n v="100"/>
    <n v="11"/>
    <n v="8892.9"/>
    <s v="Shipped"/>
    <n v="11"/>
    <n v="2003"/>
    <s v="Motorcycles"/>
    <s v="S10_4698"/>
    <s v="Lille"/>
    <x v="1"/>
    <s v="Large"/>
  </r>
  <r>
    <n v="10188"/>
    <n v="45"/>
    <n v="100"/>
    <n v="3"/>
    <n v="8714.7000000000007"/>
    <s v="Shipped"/>
    <n v="11"/>
    <n v="2003"/>
    <s v="Motorcycles"/>
    <s v="S10_4698"/>
    <s v="Bergen"/>
    <x v="2"/>
    <s v="Large"/>
  </r>
  <r>
    <n v="10201"/>
    <n v="49"/>
    <n v="100"/>
    <n v="4"/>
    <n v="8065.89"/>
    <s v="Shipped"/>
    <n v="12"/>
    <n v="2003"/>
    <s v="Motorcycles"/>
    <s v="S10_4698"/>
    <s v="San Francisco"/>
    <x v="0"/>
    <s v="Large"/>
  </r>
  <r>
    <n v="10210"/>
    <n v="34"/>
    <n v="100"/>
    <n v="1"/>
    <n v="6123.4"/>
    <s v="Shipped"/>
    <n v="1"/>
    <n v="2004"/>
    <s v="Motorcycles"/>
    <s v="S10_4698"/>
    <s v="Osaka"/>
    <x v="11"/>
    <s v="Medium"/>
  </r>
  <r>
    <n v="10223"/>
    <n v="49"/>
    <n v="100"/>
    <n v="3"/>
    <n v="9774.0300000000007"/>
    <s v="Shipped"/>
    <n v="2"/>
    <n v="2004"/>
    <s v="Motorcycles"/>
    <s v="S10_4698"/>
    <s v="Melbourne"/>
    <x v="3"/>
    <s v="Large"/>
  </r>
  <r>
    <n v="10237"/>
    <n v="39"/>
    <n v="100"/>
    <n v="9"/>
    <n v="7023.9"/>
    <s v="Shipped"/>
    <n v="4"/>
    <n v="2004"/>
    <s v="Motorcycles"/>
    <s v="S10_4698"/>
    <s v="NYC"/>
    <x v="0"/>
    <s v="Large"/>
  </r>
  <r>
    <n v="10251"/>
    <n v="43"/>
    <n v="100"/>
    <n v="4"/>
    <n v="7078.23"/>
    <s v="Shipped"/>
    <n v="5"/>
    <n v="2004"/>
    <s v="Motorcycles"/>
    <s v="S10_4698"/>
    <s v="Newark"/>
    <x v="0"/>
    <s v="Large"/>
  </r>
  <r>
    <n v="10263"/>
    <n v="41"/>
    <n v="100"/>
    <n v="4"/>
    <n v="8336.94"/>
    <s v="Shipped"/>
    <n v="6"/>
    <n v="2004"/>
    <s v="Motorcycles"/>
    <s v="S10_4698"/>
    <s v="Bridgewater"/>
    <x v="0"/>
    <s v="Large"/>
  </r>
  <r>
    <n v="10275"/>
    <n v="36"/>
    <n v="100"/>
    <n v="3"/>
    <n v="6901.92"/>
    <s v="Shipped"/>
    <n v="7"/>
    <n v="2004"/>
    <s v="Motorcycles"/>
    <s v="S10_4698"/>
    <s v="Nantes"/>
    <x v="1"/>
    <s v="Medium"/>
  </r>
  <r>
    <n v="10285"/>
    <n v="27"/>
    <n v="100"/>
    <n v="8"/>
    <n v="5438.07"/>
    <s v="Shipped"/>
    <n v="8"/>
    <n v="2004"/>
    <s v="Motorcycles"/>
    <s v="S10_4698"/>
    <s v="Cambridge"/>
    <x v="0"/>
    <s v="Medium"/>
  </r>
  <r>
    <n v="10299"/>
    <n v="29"/>
    <n v="100"/>
    <n v="11"/>
    <n v="6683.34"/>
    <s v="Shipped"/>
    <n v="9"/>
    <n v="2004"/>
    <s v="Motorcycles"/>
    <s v="S10_4698"/>
    <s v="Helsinki"/>
    <x v="4"/>
    <s v="Medium"/>
  </r>
  <r>
    <n v="10308"/>
    <n v="20"/>
    <n v="100"/>
    <n v="1"/>
    <n v="4570.3999999999996"/>
    <s v="Shipped"/>
    <n v="10"/>
    <n v="2004"/>
    <s v="Motorcycles"/>
    <s v="S10_4698"/>
    <s v="White Plains"/>
    <x v="0"/>
    <s v="Medium"/>
  </r>
  <r>
    <n v="10318"/>
    <n v="37"/>
    <n v="100"/>
    <n v="3"/>
    <n v="7667.14"/>
    <s v="Shipped"/>
    <n v="11"/>
    <n v="2004"/>
    <s v="Motorcycles"/>
    <s v="S10_4698"/>
    <s v="Allentown"/>
    <x v="0"/>
    <s v="Large"/>
  </r>
  <r>
    <n v="10329"/>
    <n v="26"/>
    <n v="100"/>
    <n v="3"/>
    <n v="5868.2"/>
    <s v="Shipped"/>
    <n v="11"/>
    <n v="2004"/>
    <s v="Motorcycles"/>
    <s v="S10_4698"/>
    <s v="NYC"/>
    <x v="0"/>
    <s v="Medium"/>
  </r>
  <r>
    <n v="10339"/>
    <n v="39"/>
    <n v="76.67"/>
    <n v="3"/>
    <n v="2990.13"/>
    <s v="Shipped"/>
    <n v="11"/>
    <n v="2004"/>
    <s v="Motorcycles"/>
    <s v="S10_4698"/>
    <s v="Minato-ku"/>
    <x v="11"/>
    <s v="Small"/>
  </r>
  <r>
    <n v="10362"/>
    <n v="22"/>
    <n v="100"/>
    <n v="4"/>
    <n v="3664.1"/>
    <s v="Shipped"/>
    <n v="1"/>
    <n v="2005"/>
    <s v="Motorcycles"/>
    <s v="S10_4698"/>
    <s v="Burlingame"/>
    <x v="0"/>
    <s v="Medium"/>
  </r>
  <r>
    <n v="10374"/>
    <n v="22"/>
    <n v="100"/>
    <n v="1"/>
    <n v="3834.38"/>
    <s v="Shipped"/>
    <n v="2"/>
    <n v="2005"/>
    <s v="Motorcycles"/>
    <s v="S10_4698"/>
    <s v="South Brisbane"/>
    <x v="3"/>
    <s v="Medium"/>
  </r>
  <r>
    <n v="10388"/>
    <n v="21"/>
    <n v="86.77"/>
    <n v="7"/>
    <n v="1822.17"/>
    <s v="Shipped"/>
    <n v="3"/>
    <n v="2005"/>
    <s v="Motorcycles"/>
    <s v="S10_4698"/>
    <s v="New Bedford"/>
    <x v="0"/>
    <s v="Small"/>
  </r>
  <r>
    <n v="10403"/>
    <n v="66"/>
    <n v="100"/>
    <n v="9"/>
    <n v="11886.6"/>
    <s v="Shipped"/>
    <n v="4"/>
    <n v="2005"/>
    <s v="Motorcycles"/>
    <s v="S10_4698"/>
    <s v="Liverpool"/>
    <x v="6"/>
    <s v="Large"/>
  </r>
  <r>
    <n v="10417"/>
    <n v="56"/>
    <n v="100"/>
    <n v="4"/>
    <n v="9218.16"/>
    <s v="Disputed"/>
    <n v="5"/>
    <n v="2005"/>
    <s v="Motorcycles"/>
    <s v="S10_4698"/>
    <s v="Madrid"/>
    <x v="7"/>
    <s v="Large"/>
  </r>
  <r>
    <n v="10105"/>
    <n v="50"/>
    <n v="100"/>
    <n v="2"/>
    <n v="7208"/>
    <s v="Shipped"/>
    <n v="2"/>
    <n v="2003"/>
    <s v="Classic Cars"/>
    <s v="S10_4757"/>
    <s v="Kobenhavn"/>
    <x v="13"/>
    <s v="Large"/>
  </r>
  <r>
    <n v="10119"/>
    <n v="46"/>
    <n v="100"/>
    <n v="11"/>
    <n v="5004.8"/>
    <s v="Shipped"/>
    <n v="4"/>
    <n v="2003"/>
    <s v="Classic Cars"/>
    <s v="S10_4757"/>
    <s v="Salzburg"/>
    <x v="5"/>
    <s v="Medium"/>
  </r>
  <r>
    <n v="10129"/>
    <n v="33"/>
    <n v="100"/>
    <n v="2"/>
    <n v="4398.24"/>
    <s v="Shipped"/>
    <n v="6"/>
    <n v="2003"/>
    <s v="Classic Cars"/>
    <s v="S10_4757"/>
    <s v="London"/>
    <x v="6"/>
    <s v="Medium"/>
  </r>
  <r>
    <n v="10143"/>
    <n v="49"/>
    <n v="100"/>
    <n v="15"/>
    <n v="5597.76"/>
    <s v="Shipped"/>
    <n v="8"/>
    <n v="2003"/>
    <s v="Classic Cars"/>
    <s v="S10_4757"/>
    <s v="New Bedford"/>
    <x v="0"/>
    <s v="Medium"/>
  </r>
  <r>
    <n v="10155"/>
    <n v="32"/>
    <n v="100"/>
    <n v="13"/>
    <n v="4526.08"/>
    <s v="Shipped"/>
    <n v="10"/>
    <n v="2003"/>
    <s v="Classic Cars"/>
    <s v="S10_4757"/>
    <s v="Helsinki"/>
    <x v="4"/>
    <s v="Medium"/>
  </r>
  <r>
    <n v="10167"/>
    <n v="44"/>
    <n v="100"/>
    <n v="9"/>
    <n v="5924.16"/>
    <s v="Cancelled"/>
    <n v="10"/>
    <n v="2003"/>
    <s v="Classic Cars"/>
    <s v="S10_4757"/>
    <s v="Boras"/>
    <x v="8"/>
    <s v="Medium"/>
  </r>
  <r>
    <n v="10178"/>
    <n v="24"/>
    <n v="100"/>
    <n v="12"/>
    <n v="3492.48"/>
    <s v="Shipped"/>
    <n v="11"/>
    <n v="2003"/>
    <s v="Classic Cars"/>
    <s v="S10_4757"/>
    <s v="Toulouse"/>
    <x v="1"/>
    <s v="Medium"/>
  </r>
  <r>
    <n v="10186"/>
    <n v="26"/>
    <n v="100"/>
    <n v="9"/>
    <n v="3854.24"/>
    <s v="Shipped"/>
    <n v="11"/>
    <n v="2003"/>
    <s v="Classic Cars"/>
    <s v="S10_4757"/>
    <s v="London"/>
    <x v="6"/>
    <s v="Medium"/>
  </r>
  <r>
    <n v="10197"/>
    <n v="45"/>
    <n v="100"/>
    <n v="6"/>
    <n v="5324.4"/>
    <s v="Shipped"/>
    <n v="11"/>
    <n v="2003"/>
    <s v="Classic Cars"/>
    <s v="S10_4757"/>
    <s v="Barcelona"/>
    <x v="7"/>
    <s v="Medium"/>
  </r>
  <r>
    <n v="10209"/>
    <n v="39"/>
    <n v="100"/>
    <n v="8"/>
    <n v="5197.92"/>
    <s v="Shipped"/>
    <n v="1"/>
    <n v="2004"/>
    <s v="Classic Cars"/>
    <s v="S10_4757"/>
    <s v="Los Angeles"/>
    <x v="0"/>
    <s v="Medium"/>
  </r>
  <r>
    <n v="10222"/>
    <n v="49"/>
    <n v="100"/>
    <n v="12"/>
    <n v="5997.6"/>
    <s v="Shipped"/>
    <n v="2"/>
    <n v="2004"/>
    <s v="Classic Cars"/>
    <s v="S10_4757"/>
    <s v="San Diego"/>
    <x v="0"/>
    <s v="Medium"/>
  </r>
  <r>
    <n v="10248"/>
    <n v="20"/>
    <n v="100"/>
    <n v="3"/>
    <n v="2910.4"/>
    <s v="Cancelled"/>
    <n v="5"/>
    <n v="2004"/>
    <s v="Classic Cars"/>
    <s v="S10_4757"/>
    <s v="NYC"/>
    <x v="0"/>
    <s v="Small"/>
  </r>
  <r>
    <n v="10261"/>
    <n v="27"/>
    <n v="100"/>
    <n v="1"/>
    <n v="3378.24"/>
    <s v="Shipped"/>
    <n v="6"/>
    <n v="2004"/>
    <s v="Classic Cars"/>
    <s v="S10_4757"/>
    <s v="Montreal"/>
    <x v="10"/>
    <s v="Medium"/>
  </r>
  <r>
    <n v="10273"/>
    <n v="30"/>
    <n v="100"/>
    <n v="4"/>
    <n v="3508.8"/>
    <s v="Shipped"/>
    <n v="7"/>
    <n v="2004"/>
    <s v="Classic Cars"/>
    <s v="S10_4757"/>
    <s v="Bruxelles"/>
    <x v="14"/>
    <s v="Medium"/>
  </r>
  <r>
    <n v="10283"/>
    <n v="25"/>
    <n v="100"/>
    <n v="6"/>
    <n v="2992"/>
    <s v="Shipped"/>
    <n v="8"/>
    <n v="2004"/>
    <s v="Classic Cars"/>
    <s v="S10_4757"/>
    <s v="Tsawassen"/>
    <x v="10"/>
    <s v="Small"/>
  </r>
  <r>
    <n v="10295"/>
    <n v="24"/>
    <n v="100"/>
    <n v="1"/>
    <n v="3427.2"/>
    <s v="Shipped"/>
    <n v="9"/>
    <n v="2004"/>
    <s v="Classic Cars"/>
    <s v="S10_4757"/>
    <s v="Boston"/>
    <x v="0"/>
    <s v="Medium"/>
  </r>
  <r>
    <n v="10307"/>
    <n v="22"/>
    <n v="100"/>
    <n v="9"/>
    <n v="2692.8"/>
    <s v="Shipped"/>
    <n v="10"/>
    <n v="2004"/>
    <s v="Classic Cars"/>
    <s v="S10_4757"/>
    <s v="Philadelphia"/>
    <x v="0"/>
    <s v="Small"/>
  </r>
  <r>
    <n v="10316"/>
    <n v="33"/>
    <n v="100"/>
    <n v="17"/>
    <n v="4128.96"/>
    <s v="Shipped"/>
    <n v="11"/>
    <n v="2004"/>
    <s v="Classic Cars"/>
    <s v="S10_4757"/>
    <s v="Cowes"/>
    <x v="6"/>
    <s v="Medium"/>
  </r>
  <r>
    <n v="10325"/>
    <n v="47"/>
    <n v="64.930000000000007"/>
    <n v="6"/>
    <n v="3051.71"/>
    <s v="Shipped"/>
    <n v="11"/>
    <n v="2004"/>
    <s v="Classic Cars"/>
    <s v="S10_4757"/>
    <s v="Stavern"/>
    <x v="2"/>
    <s v="Medium"/>
  </r>
  <r>
    <n v="10337"/>
    <n v="25"/>
    <n v="48.05"/>
    <n v="8"/>
    <n v="1201.25"/>
    <s v="Shipped"/>
    <n v="11"/>
    <n v="2004"/>
    <s v="Classic Cars"/>
    <s v="S10_4757"/>
    <s v="NYC"/>
    <x v="0"/>
    <s v="Small"/>
  </r>
  <r>
    <n v="10350"/>
    <n v="26"/>
    <n v="75.47"/>
    <n v="5"/>
    <n v="1962.22"/>
    <s v="Shipped"/>
    <n v="12"/>
    <n v="2004"/>
    <s v="Classic Cars"/>
    <s v="S10_4757"/>
    <s v="Madrid"/>
    <x v="7"/>
    <s v="Small"/>
  </r>
  <r>
    <n v="10359"/>
    <n v="48"/>
    <n v="54.68"/>
    <n v="6"/>
    <n v="2624.64"/>
    <s v="Shipped"/>
    <n v="12"/>
    <n v="2004"/>
    <s v="Classic Cars"/>
    <s v="S10_4757"/>
    <s v="Reims"/>
    <x v="1"/>
    <s v="Small"/>
  </r>
  <r>
    <n v="10373"/>
    <n v="39"/>
    <n v="100"/>
    <n v="3"/>
    <n v="4046.25"/>
    <s v="Shipped"/>
    <n v="1"/>
    <n v="2005"/>
    <s v="Classic Cars"/>
    <s v="S10_4757"/>
    <s v="Oulu"/>
    <x v="4"/>
    <s v="Medium"/>
  </r>
  <r>
    <n v="10384"/>
    <n v="34"/>
    <n v="100"/>
    <n v="4"/>
    <n v="4846.7"/>
    <s v="Shipped"/>
    <n v="2"/>
    <n v="2005"/>
    <s v="Classic Cars"/>
    <s v="S10_4757"/>
    <s v="San Francisco"/>
    <x v="0"/>
    <s v="Medium"/>
  </r>
  <r>
    <n v="10395"/>
    <n v="32"/>
    <n v="100"/>
    <n v="2"/>
    <n v="3370.56"/>
    <s v="Shipped"/>
    <n v="3"/>
    <n v="2005"/>
    <s v="Classic Cars"/>
    <s v="S10_4757"/>
    <s v="Paris"/>
    <x v="1"/>
    <s v="Medium"/>
  </r>
  <r>
    <n v="10400"/>
    <n v="64"/>
    <n v="100"/>
    <n v="9"/>
    <n v="9661.44"/>
    <s v="Shipped"/>
    <n v="4"/>
    <n v="2005"/>
    <s v="Classic Cars"/>
    <s v="S10_4757"/>
    <s v="San Jose"/>
    <x v="0"/>
    <s v="Large"/>
  </r>
  <r>
    <n v="10414"/>
    <n v="19"/>
    <n v="100"/>
    <n v="3"/>
    <n v="2764.88"/>
    <s v="On Hold"/>
    <n v="5"/>
    <n v="2005"/>
    <s v="Classic Cars"/>
    <s v="S10_4757"/>
    <s v="Boston"/>
    <x v="0"/>
    <s v="Small"/>
  </r>
  <r>
    <n v="10103"/>
    <n v="42"/>
    <n v="100"/>
    <n v="4"/>
    <n v="5398.26"/>
    <s v="Shipped"/>
    <n v="1"/>
    <n v="2003"/>
    <s v="Classic Cars"/>
    <s v="S10_4962"/>
    <s v="Stavern"/>
    <x v="2"/>
    <s v="Medium"/>
  </r>
  <r>
    <n v="10114"/>
    <n v="31"/>
    <n v="100"/>
    <n v="8"/>
    <n v="4305.28"/>
    <s v="Shipped"/>
    <n v="4"/>
    <n v="2003"/>
    <s v="Classic Cars"/>
    <s v="S10_4962"/>
    <s v="Paris"/>
    <x v="1"/>
    <s v="Medium"/>
  </r>
  <r>
    <n v="10126"/>
    <n v="22"/>
    <n v="100"/>
    <n v="4"/>
    <n v="3347.74"/>
    <s v="Shipped"/>
    <n v="5"/>
    <n v="2003"/>
    <s v="Classic Cars"/>
    <s v="S10_4962"/>
    <s v="Madrid"/>
    <x v="7"/>
    <s v="Medium"/>
  </r>
  <r>
    <n v="10140"/>
    <n v="26"/>
    <n v="100"/>
    <n v="4"/>
    <n v="3188.12"/>
    <s v="Shipped"/>
    <n v="7"/>
    <n v="2003"/>
    <s v="Classic Cars"/>
    <s v="S10_4962"/>
    <s v="Burlingame"/>
    <x v="0"/>
    <s v="Medium"/>
  </r>
  <r>
    <n v="10150"/>
    <n v="20"/>
    <n v="100"/>
    <n v="1"/>
    <n v="3191.2"/>
    <s v="Shipped"/>
    <n v="9"/>
    <n v="2003"/>
    <s v="Classic Cars"/>
    <s v="S10_4962"/>
    <s v="Singapore"/>
    <x v="9"/>
    <s v="Medium"/>
  </r>
  <r>
    <n v="10164"/>
    <n v="21"/>
    <n v="100"/>
    <n v="2"/>
    <n v="3536.82"/>
    <s v="Resolved"/>
    <n v="10"/>
    <n v="2003"/>
    <s v="Classic Cars"/>
    <s v="S10_4962"/>
    <s v="Graz"/>
    <x v="5"/>
    <s v="Medium"/>
  </r>
  <r>
    <n v="10175"/>
    <n v="33"/>
    <n v="100"/>
    <n v="9"/>
    <n v="5362.83"/>
    <s v="Shipped"/>
    <n v="11"/>
    <n v="2003"/>
    <s v="Classic Cars"/>
    <s v="S10_4962"/>
    <s v="London"/>
    <x v="6"/>
    <s v="Medium"/>
  </r>
  <r>
    <n v="10183"/>
    <n v="28"/>
    <n v="100"/>
    <n v="1"/>
    <n v="3433.36"/>
    <s v="Shipped"/>
    <n v="11"/>
    <n v="2003"/>
    <s v="Classic Cars"/>
    <s v="S10_4962"/>
    <s v="Philadelphia"/>
    <x v="0"/>
    <s v="Medium"/>
  </r>
  <r>
    <n v="10194"/>
    <n v="26"/>
    <n v="100"/>
    <n v="4"/>
    <n v="4263.74"/>
    <s v="Shipped"/>
    <n v="11"/>
    <n v="2003"/>
    <s v="Classic Cars"/>
    <s v="S10_4962"/>
    <s v="Lyon"/>
    <x v="1"/>
    <s v="Medium"/>
  </r>
  <r>
    <n v="10207"/>
    <n v="31"/>
    <n v="100"/>
    <n v="15"/>
    <n v="4076.19"/>
    <s v="Shipped"/>
    <n v="12"/>
    <n v="2003"/>
    <s v="Classic Cars"/>
    <s v="S10_4962"/>
    <s v="Boston"/>
    <x v="0"/>
    <s v="Medium"/>
  </r>
  <r>
    <n v="10217"/>
    <n v="48"/>
    <n v="100"/>
    <n v="4"/>
    <n v="7020.48"/>
    <s v="Shipped"/>
    <n v="2"/>
    <n v="2004"/>
    <s v="Classic Cars"/>
    <s v="S10_4962"/>
    <s v="Singapore"/>
    <x v="9"/>
    <s v="Large"/>
  </r>
  <r>
    <n v="10229"/>
    <n v="50"/>
    <n v="100"/>
    <n v="9"/>
    <n v="6426.5"/>
    <s v="Shipped"/>
    <n v="3"/>
    <n v="2004"/>
    <s v="Classic Cars"/>
    <s v="S10_4962"/>
    <s v="San Rafael"/>
    <x v="0"/>
    <s v="Medium"/>
  </r>
  <r>
    <n v="10245"/>
    <n v="28"/>
    <n v="100"/>
    <n v="2"/>
    <n v="4591.72"/>
    <s v="Shipped"/>
    <n v="5"/>
    <n v="2004"/>
    <s v="Classic Cars"/>
    <s v="S10_4962"/>
    <s v="New Haven"/>
    <x v="0"/>
    <s v="Medium"/>
  </r>
  <r>
    <n v="10259"/>
    <n v="26"/>
    <n v="100"/>
    <n v="12"/>
    <n v="4033.38"/>
    <s v="Shipped"/>
    <n v="6"/>
    <n v="2004"/>
    <s v="Classic Cars"/>
    <s v="S10_4962"/>
    <s v="Singapore"/>
    <x v="9"/>
    <s v="Medium"/>
  </r>
  <r>
    <n v="10270"/>
    <n v="32"/>
    <n v="100"/>
    <n v="2"/>
    <n v="4302.08"/>
    <s v="Shipped"/>
    <n v="7"/>
    <n v="2004"/>
    <s v="Classic Cars"/>
    <s v="S10_4962"/>
    <s v="Chatswood"/>
    <x v="3"/>
    <s v="Medium"/>
  </r>
  <r>
    <n v="10281"/>
    <n v="44"/>
    <n v="100"/>
    <n v="9"/>
    <n v="7020.64"/>
    <s v="Shipped"/>
    <n v="8"/>
    <n v="2004"/>
    <s v="Classic Cars"/>
    <s v="S10_4962"/>
    <s v="Allentown"/>
    <x v="0"/>
    <s v="Large"/>
  </r>
  <r>
    <n v="10291"/>
    <n v="30"/>
    <n v="100"/>
    <n v="4"/>
    <n v="3855.9"/>
    <s v="Shipped"/>
    <n v="9"/>
    <n v="2004"/>
    <s v="Classic Cars"/>
    <s v="S10_4962"/>
    <s v="Boras"/>
    <x v="8"/>
    <s v="Medium"/>
  </r>
  <r>
    <n v="10305"/>
    <n v="38"/>
    <n v="100"/>
    <n v="13"/>
    <n v="6680.78"/>
    <s v="Shipped"/>
    <n v="10"/>
    <n v="2004"/>
    <s v="Classic Cars"/>
    <s v="S10_4962"/>
    <s v="Cambridge"/>
    <x v="0"/>
    <s v="Medium"/>
  </r>
  <r>
    <n v="10313"/>
    <n v="40"/>
    <n v="100"/>
    <n v="7"/>
    <n v="6678"/>
    <s v="Shipped"/>
    <n v="10"/>
    <n v="2004"/>
    <s v="Classic Cars"/>
    <s v="S10_4962"/>
    <s v="Vancouver"/>
    <x v="10"/>
    <s v="Medium"/>
  </r>
  <r>
    <n v="10322"/>
    <n v="46"/>
    <n v="61.99"/>
    <n v="8"/>
    <n v="2851.54"/>
    <s v="Shipped"/>
    <n v="11"/>
    <n v="2004"/>
    <s v="Classic Cars"/>
    <s v="S10_4962"/>
    <s v="Nashua"/>
    <x v="0"/>
    <s v="Small"/>
  </r>
  <r>
    <n v="10334"/>
    <n v="26"/>
    <n v="100"/>
    <n v="2"/>
    <n v="3188.12"/>
    <s v="On Hold"/>
    <n v="11"/>
    <n v="2004"/>
    <s v="Classic Cars"/>
    <s v="S10_4962"/>
    <s v="Lule"/>
    <x v="8"/>
    <s v="Medium"/>
  </r>
  <r>
    <n v="10347"/>
    <n v="27"/>
    <n v="100"/>
    <n v="2"/>
    <n v="4428"/>
    <s v="Shipped"/>
    <n v="11"/>
    <n v="2004"/>
    <s v="Classic Cars"/>
    <s v="S10_4962"/>
    <s v="Melbourne"/>
    <x v="3"/>
    <s v="Medium"/>
  </r>
  <r>
    <n v="10357"/>
    <n v="43"/>
    <n v="100"/>
    <n v="9"/>
    <n v="5780.92"/>
    <s v="Shipped"/>
    <n v="12"/>
    <n v="2004"/>
    <s v="Classic Cars"/>
    <s v="S10_4962"/>
    <s v="San Rafael"/>
    <x v="0"/>
    <s v="Medium"/>
  </r>
  <r>
    <n v="10370"/>
    <n v="35"/>
    <n v="65.63"/>
    <n v="4"/>
    <n v="2297.0500000000002"/>
    <s v="Shipped"/>
    <n v="1"/>
    <n v="2005"/>
    <s v="Classic Cars"/>
    <s v="S10_4962"/>
    <s v="North Sydney"/>
    <x v="3"/>
    <s v="Small"/>
  </r>
  <r>
    <n v="10381"/>
    <n v="37"/>
    <n v="100"/>
    <n v="6"/>
    <n v="6231.54"/>
    <s v="Shipped"/>
    <n v="2"/>
    <n v="2005"/>
    <s v="Classic Cars"/>
    <s v="S10_4962"/>
    <s v="San Francisco"/>
    <x v="0"/>
    <s v="Medium"/>
  </r>
  <r>
    <n v="10391"/>
    <n v="37"/>
    <n v="46.9"/>
    <n v="7"/>
    <n v="1735.3"/>
    <s v="Shipped"/>
    <n v="3"/>
    <n v="2005"/>
    <s v="Classic Cars"/>
    <s v="S10_4962"/>
    <s v="North Sydney"/>
    <x v="3"/>
    <s v="Small"/>
  </r>
  <r>
    <n v="10411"/>
    <n v="27"/>
    <n v="100"/>
    <n v="2"/>
    <n v="4427.7299999999996"/>
    <s v="Shipped"/>
    <n v="5"/>
    <n v="2005"/>
    <s v="Classic Cars"/>
    <s v="S10_4962"/>
    <s v="Montreal"/>
    <x v="10"/>
    <s v="Medium"/>
  </r>
  <r>
    <n v="10425"/>
    <n v="38"/>
    <n v="100"/>
    <n v="12"/>
    <n v="5894.94"/>
    <s v="In Process"/>
    <n v="5"/>
    <n v="2005"/>
    <s v="Classic Cars"/>
    <s v="S10_4962"/>
    <s v="Nantes"/>
    <x v="1"/>
    <s v="Medium"/>
  </r>
  <r>
    <n v="10108"/>
    <n v="33"/>
    <n v="100"/>
    <n v="6"/>
    <n v="5265.15"/>
    <s v="Shipped"/>
    <n v="3"/>
    <n v="2003"/>
    <s v="Classic Cars"/>
    <s v="S12_1099"/>
    <s v="Makati City"/>
    <x v="15"/>
    <s v="Medium"/>
  </r>
  <r>
    <n v="10122"/>
    <n v="42"/>
    <n v="100"/>
    <n v="10"/>
    <n v="7599.9"/>
    <s v="Shipped"/>
    <n v="5"/>
    <n v="2003"/>
    <s v="Classic Cars"/>
    <s v="S12_1099"/>
    <s v="Marseille"/>
    <x v="1"/>
    <s v="Large"/>
  </r>
  <r>
    <n v="10135"/>
    <n v="42"/>
    <n v="100"/>
    <n v="7"/>
    <n v="8008.56"/>
    <s v="Shipped"/>
    <n v="7"/>
    <n v="2003"/>
    <s v="Classic Cars"/>
    <s v="S12_1099"/>
    <s v="San Rafael"/>
    <x v="0"/>
    <s v="Large"/>
  </r>
  <r>
    <n v="10147"/>
    <n v="48"/>
    <n v="100"/>
    <n v="7"/>
    <n v="9245.76"/>
    <s v="Shipped"/>
    <n v="9"/>
    <n v="2003"/>
    <s v="Classic Cars"/>
    <s v="S12_1099"/>
    <s v="Brickhaven"/>
    <x v="0"/>
    <s v="Large"/>
  </r>
  <r>
    <n v="10159"/>
    <n v="41"/>
    <n v="100"/>
    <n v="2"/>
    <n v="8296.35"/>
    <s v="Shipped"/>
    <n v="10"/>
    <n v="2003"/>
    <s v="Classic Cars"/>
    <s v="S12_1099"/>
    <s v="San Francisco"/>
    <x v="0"/>
    <s v="Large"/>
  </r>
  <r>
    <n v="10169"/>
    <n v="30"/>
    <n v="100"/>
    <n v="2"/>
    <n v="5019.8999999999996"/>
    <s v="Shipped"/>
    <n v="11"/>
    <n v="2003"/>
    <s v="Classic Cars"/>
    <s v="S12_1099"/>
    <s v="North Sydney"/>
    <x v="3"/>
    <s v="Medium"/>
  </r>
  <r>
    <n v="10181"/>
    <n v="27"/>
    <n v="100"/>
    <n v="14"/>
    <n v="5411.07"/>
    <s v="Shipped"/>
    <n v="11"/>
    <n v="2003"/>
    <s v="Classic Cars"/>
    <s v="S12_1099"/>
    <s v="Bergen"/>
    <x v="2"/>
    <s v="Medium"/>
  </r>
  <r>
    <n v="10191"/>
    <n v="21"/>
    <n v="100"/>
    <n v="3"/>
    <n v="3840.9"/>
    <s v="Shipped"/>
    <n v="11"/>
    <n v="2003"/>
    <s v="Classic Cars"/>
    <s v="S12_1099"/>
    <s v="Koln"/>
    <x v="16"/>
    <s v="Medium"/>
  </r>
  <r>
    <n v="10203"/>
    <n v="20"/>
    <n v="100"/>
    <n v="8"/>
    <n v="3930.4"/>
    <s v="Shipped"/>
    <n v="12"/>
    <n v="2003"/>
    <s v="Classic Cars"/>
    <s v="S12_1099"/>
    <s v="Madrid"/>
    <x v="7"/>
    <s v="Medium"/>
  </r>
  <r>
    <n v="10211"/>
    <n v="41"/>
    <n v="100"/>
    <n v="2"/>
    <n v="7498.9"/>
    <s v="Shipped"/>
    <n v="1"/>
    <n v="2004"/>
    <s v="Classic Cars"/>
    <s v="S12_1099"/>
    <s v="Paris"/>
    <x v="1"/>
    <s v="Large"/>
  </r>
  <r>
    <n v="10225"/>
    <n v="27"/>
    <n v="100"/>
    <n v="9"/>
    <n v="4517.91"/>
    <s v="Shipped"/>
    <n v="2"/>
    <n v="2004"/>
    <s v="Classic Cars"/>
    <s v="S12_1099"/>
    <s v="Gensve"/>
    <x v="17"/>
    <s v="Medium"/>
  </r>
  <r>
    <n v="10238"/>
    <n v="28"/>
    <n v="100"/>
    <n v="3"/>
    <n v="5774.72"/>
    <s v="Shipped"/>
    <n v="4"/>
    <n v="2004"/>
    <s v="Classic Cars"/>
    <s v="S12_1099"/>
    <s v="Kobenhavn"/>
    <x v="13"/>
    <s v="Medium"/>
  </r>
  <r>
    <n v="10253"/>
    <n v="24"/>
    <n v="100"/>
    <n v="13"/>
    <n v="3922.56"/>
    <s v="Cancelled"/>
    <n v="6"/>
    <n v="2004"/>
    <s v="Classic Cars"/>
    <s v="S12_1099"/>
    <s v="Liverpool"/>
    <x v="6"/>
    <s v="Medium"/>
  </r>
  <r>
    <n v="10266"/>
    <n v="44"/>
    <n v="100"/>
    <n v="14"/>
    <n v="9160.36"/>
    <s v="Shipped"/>
    <n v="7"/>
    <n v="2004"/>
    <s v="Classic Cars"/>
    <s v="S12_1099"/>
    <s v="Reggio Emilia"/>
    <x v="12"/>
    <s v="Large"/>
  </r>
  <r>
    <n v="10276"/>
    <n v="50"/>
    <n v="100"/>
    <n v="3"/>
    <n v="9631"/>
    <s v="Shipped"/>
    <n v="8"/>
    <n v="2004"/>
    <s v="Classic Cars"/>
    <s v="S12_1099"/>
    <s v="Brickhaven"/>
    <x v="0"/>
    <s v="Large"/>
  </r>
  <r>
    <n v="10287"/>
    <n v="21"/>
    <n v="100"/>
    <n v="12"/>
    <n v="3432.24"/>
    <s v="Shipped"/>
    <n v="8"/>
    <n v="2004"/>
    <s v="Classic Cars"/>
    <s v="S12_1099"/>
    <s v="Gensve"/>
    <x v="17"/>
    <s v="Medium"/>
  </r>
  <r>
    <n v="10300"/>
    <n v="33"/>
    <n v="100"/>
    <n v="5"/>
    <n v="5521.89"/>
    <s v="Shipped"/>
    <n v="10"/>
    <n v="2003"/>
    <s v="Classic Cars"/>
    <s v="S12_1099"/>
    <s v="Frankfurt"/>
    <x v="16"/>
    <s v="Medium"/>
  </r>
  <r>
    <n v="10310"/>
    <n v="33"/>
    <n v="100"/>
    <n v="10"/>
    <n v="6934.62"/>
    <s v="Shipped"/>
    <n v="10"/>
    <n v="2004"/>
    <s v="Classic Cars"/>
    <s v="S12_1099"/>
    <s v="Koln"/>
    <x v="16"/>
    <s v="Medium"/>
  </r>
  <r>
    <n v="10320"/>
    <n v="31"/>
    <n v="100"/>
    <n v="3"/>
    <n v="6876.11"/>
    <s v="Shipped"/>
    <n v="11"/>
    <n v="2004"/>
    <s v="Classic Cars"/>
    <s v="S12_1099"/>
    <s v="Lule"/>
    <x v="8"/>
    <s v="Medium"/>
  </r>
  <r>
    <n v="10329"/>
    <n v="41"/>
    <n v="71.47"/>
    <n v="5"/>
    <n v="2930.27"/>
    <s v="Shipped"/>
    <n v="11"/>
    <n v="2004"/>
    <s v="Classic Cars"/>
    <s v="S12_1099"/>
    <s v="NYC"/>
    <x v="0"/>
    <s v="Small"/>
  </r>
  <r>
    <n v="10341"/>
    <n v="45"/>
    <n v="79.650000000000006"/>
    <n v="2"/>
    <n v="3584.25"/>
    <s v="Shipped"/>
    <n v="11"/>
    <n v="2004"/>
    <s v="Classic Cars"/>
    <s v="S12_1099"/>
    <s v="Salzburg"/>
    <x v="5"/>
    <s v="Medium"/>
  </r>
  <r>
    <n v="10363"/>
    <n v="33"/>
    <n v="85.39"/>
    <n v="3"/>
    <n v="2817.87"/>
    <s v="Shipped"/>
    <n v="1"/>
    <n v="2005"/>
    <s v="Classic Cars"/>
    <s v="S12_1099"/>
    <s v="Espoo"/>
    <x v="4"/>
    <s v="Small"/>
  </r>
  <r>
    <n v="10375"/>
    <n v="45"/>
    <n v="76"/>
    <n v="7"/>
    <n v="3420"/>
    <s v="Shipped"/>
    <n v="2"/>
    <n v="2005"/>
    <s v="Classic Cars"/>
    <s v="S12_1099"/>
    <s v="Nantes"/>
    <x v="1"/>
    <s v="Medium"/>
  </r>
  <r>
    <n v="10389"/>
    <n v="26"/>
    <n v="99.04"/>
    <n v="4"/>
    <n v="2575.04"/>
    <s v="Shipped"/>
    <n v="3"/>
    <n v="2005"/>
    <s v="Classic Cars"/>
    <s v="S12_1099"/>
    <s v="Boras"/>
    <x v="8"/>
    <s v="Small"/>
  </r>
  <r>
    <n v="10419"/>
    <n v="12"/>
    <n v="100"/>
    <n v="13"/>
    <n v="1961.28"/>
    <s v="Shipped"/>
    <n v="5"/>
    <n v="2005"/>
    <s v="Classic Cars"/>
    <s v="S12_1099"/>
    <s v="Salzburg"/>
    <x v="5"/>
    <s v="Small"/>
  </r>
  <r>
    <n v="10105"/>
    <n v="41"/>
    <n v="100"/>
    <n v="15"/>
    <n v="8690.36"/>
    <s v="Shipped"/>
    <n v="2"/>
    <n v="2003"/>
    <s v="Classic Cars"/>
    <s v="S12_1108"/>
    <s v="Kobenhavn"/>
    <x v="13"/>
    <s v="Large"/>
  </r>
  <r>
    <n v="10117"/>
    <n v="33"/>
    <n v="100"/>
    <n v="9"/>
    <n v="6034.38"/>
    <s v="Shipped"/>
    <n v="4"/>
    <n v="2003"/>
    <s v="Classic Cars"/>
    <s v="S12_1108"/>
    <s v="Singapore"/>
    <x v="9"/>
    <s v="Medium"/>
  </r>
  <r>
    <n v="10127"/>
    <n v="46"/>
    <n v="100"/>
    <n v="2"/>
    <n v="11279.2"/>
    <s v="Shipped"/>
    <n v="6"/>
    <n v="2003"/>
    <s v="Classic Cars"/>
    <s v="S12_1108"/>
    <s v="NYC"/>
    <x v="0"/>
    <s v="Large"/>
  </r>
  <r>
    <n v="10142"/>
    <n v="33"/>
    <n v="100"/>
    <n v="12"/>
    <n v="8023.29"/>
    <s v="Shipped"/>
    <n v="8"/>
    <n v="2003"/>
    <s v="Classic Cars"/>
    <s v="S12_1108"/>
    <s v="San Rafael"/>
    <x v="0"/>
    <s v="Large"/>
  </r>
  <r>
    <n v="10153"/>
    <n v="20"/>
    <n v="100"/>
    <n v="11"/>
    <n v="4904"/>
    <s v="Shipped"/>
    <n v="9"/>
    <n v="2003"/>
    <s v="Classic Cars"/>
    <s v="S12_1108"/>
    <s v="Madrid"/>
    <x v="7"/>
    <s v="Medium"/>
  </r>
  <r>
    <n v="10165"/>
    <n v="44"/>
    <n v="100"/>
    <n v="3"/>
    <n v="8594.52"/>
    <s v="Shipped"/>
    <n v="10"/>
    <n v="2003"/>
    <s v="Classic Cars"/>
    <s v="S12_1108"/>
    <s v="Singapore"/>
    <x v="9"/>
    <s v="Large"/>
  </r>
  <r>
    <n v="10176"/>
    <n v="33"/>
    <n v="100"/>
    <n v="2"/>
    <n v="7474.5"/>
    <s v="Shipped"/>
    <n v="11"/>
    <n v="2003"/>
    <s v="Classic Cars"/>
    <s v="S12_1108"/>
    <s v="Reggio Emilia"/>
    <x v="12"/>
    <s v="Large"/>
  </r>
  <r>
    <n v="10185"/>
    <n v="21"/>
    <n v="100"/>
    <n v="13"/>
    <n v="3883.74"/>
    <s v="Shipped"/>
    <n v="11"/>
    <n v="2003"/>
    <s v="Classic Cars"/>
    <s v="S12_1108"/>
    <s v="New Bedford"/>
    <x v="0"/>
    <s v="Medium"/>
  </r>
  <r>
    <n v="10196"/>
    <n v="47"/>
    <n v="100"/>
    <n v="5"/>
    <n v="8887.7000000000007"/>
    <s v="Shipped"/>
    <n v="11"/>
    <n v="2003"/>
    <s v="Classic Cars"/>
    <s v="S12_1108"/>
    <s v="New Haven"/>
    <x v="0"/>
    <s v="Large"/>
  </r>
  <r>
    <n v="10208"/>
    <n v="46"/>
    <n v="100"/>
    <n v="13"/>
    <n v="8602.92"/>
    <s v="Shipped"/>
    <n v="1"/>
    <n v="2004"/>
    <s v="Classic Cars"/>
    <s v="S12_1108"/>
    <s v="Lyon"/>
    <x v="1"/>
    <s v="Large"/>
  </r>
  <r>
    <n v="10220"/>
    <n v="32"/>
    <n v="100"/>
    <n v="2"/>
    <n v="7181.44"/>
    <s v="Shipped"/>
    <n v="2"/>
    <n v="2004"/>
    <s v="Classic Cars"/>
    <s v="S12_1108"/>
    <s v="Dublin"/>
    <x v="18"/>
    <s v="Large"/>
  </r>
  <r>
    <n v="10231"/>
    <n v="42"/>
    <n v="100"/>
    <n v="2"/>
    <n v="8378.58"/>
    <s v="Shipped"/>
    <n v="3"/>
    <n v="2004"/>
    <s v="Classic Cars"/>
    <s v="S12_1108"/>
    <s v="Madrid"/>
    <x v="7"/>
    <s v="Large"/>
  </r>
  <r>
    <n v="10247"/>
    <n v="44"/>
    <n v="100"/>
    <n v="2"/>
    <n v="10606.2"/>
    <s v="Shipped"/>
    <n v="5"/>
    <n v="2004"/>
    <s v="Classic Cars"/>
    <s v="S12_1108"/>
    <s v="Espoo"/>
    <x v="4"/>
    <s v="Large"/>
  </r>
  <r>
    <n v="10272"/>
    <n v="35"/>
    <n v="100"/>
    <n v="2"/>
    <n v="5818.4"/>
    <s v="Shipped"/>
    <n v="7"/>
    <n v="2004"/>
    <s v="Classic Cars"/>
    <s v="S12_1108"/>
    <s v="Allentown"/>
    <x v="0"/>
    <s v="Medium"/>
  </r>
  <r>
    <n v="10282"/>
    <n v="41"/>
    <n v="100"/>
    <n v="5"/>
    <n v="7071.27"/>
    <s v="Shipped"/>
    <n v="8"/>
    <n v="2004"/>
    <s v="Classic Cars"/>
    <s v="S12_1108"/>
    <s v="San Rafael"/>
    <x v="0"/>
    <s v="Large"/>
  </r>
  <r>
    <n v="10293"/>
    <n v="46"/>
    <n v="100"/>
    <n v="8"/>
    <n v="8411.56"/>
    <s v="Shipped"/>
    <n v="9"/>
    <n v="2004"/>
    <s v="Classic Cars"/>
    <s v="S12_1108"/>
    <s v="Torino"/>
    <x v="12"/>
    <s v="Large"/>
  </r>
  <r>
    <n v="10306"/>
    <n v="31"/>
    <n v="100"/>
    <n v="13"/>
    <n v="6570.76"/>
    <s v="Shipped"/>
    <n v="10"/>
    <n v="2004"/>
    <s v="Classic Cars"/>
    <s v="S12_1108"/>
    <s v="Manchester"/>
    <x v="6"/>
    <s v="Medium"/>
  </r>
  <r>
    <n v="10314"/>
    <n v="38"/>
    <n v="100"/>
    <n v="5"/>
    <n v="7975.44"/>
    <s v="Shipped"/>
    <n v="10"/>
    <n v="2004"/>
    <s v="Classic Cars"/>
    <s v="S12_1108"/>
    <s v="Aaarhus"/>
    <x v="13"/>
    <s v="Large"/>
  </r>
  <r>
    <n v="10325"/>
    <n v="42"/>
    <n v="64"/>
    <n v="8"/>
    <n v="2688"/>
    <s v="Shipped"/>
    <n v="11"/>
    <n v="2004"/>
    <s v="Classic Cars"/>
    <s v="S12_1108"/>
    <s v="Stavern"/>
    <x v="2"/>
    <s v="Small"/>
  </r>
  <r>
    <n v="10336"/>
    <n v="33"/>
    <n v="57.22"/>
    <n v="10"/>
    <n v="1888.26"/>
    <s v="Shipped"/>
    <n v="11"/>
    <n v="2004"/>
    <s v="Classic Cars"/>
    <s v="S12_1108"/>
    <s v="Paris"/>
    <x v="1"/>
    <s v="Small"/>
  </r>
  <r>
    <n v="10348"/>
    <n v="48"/>
    <n v="52.36"/>
    <n v="8"/>
    <n v="2513.2800000000002"/>
    <s v="Shipped"/>
    <n v="11"/>
    <n v="2004"/>
    <s v="Classic Cars"/>
    <s v="S12_1108"/>
    <s v="Madrid"/>
    <x v="7"/>
    <s v="Small"/>
  </r>
  <r>
    <n v="10359"/>
    <n v="42"/>
    <n v="100"/>
    <n v="8"/>
    <n v="4764.4799999999996"/>
    <s v="Shipped"/>
    <n v="12"/>
    <n v="2004"/>
    <s v="Classic Cars"/>
    <s v="S12_1108"/>
    <s v="Reims"/>
    <x v="1"/>
    <s v="Medium"/>
  </r>
  <r>
    <n v="10371"/>
    <n v="32"/>
    <n v="100"/>
    <n v="6"/>
    <n v="3560.64"/>
    <s v="Shipped"/>
    <n v="1"/>
    <n v="2005"/>
    <s v="Classic Cars"/>
    <s v="S12_1108"/>
    <s v="San Rafael"/>
    <x v="0"/>
    <s v="Medium"/>
  </r>
  <r>
    <n v="10382"/>
    <n v="34"/>
    <n v="100"/>
    <n v="10"/>
    <n v="3823.64"/>
    <s v="Shipped"/>
    <n v="2"/>
    <n v="2005"/>
    <s v="Classic Cars"/>
    <s v="S12_1108"/>
    <s v="San Rafael"/>
    <x v="0"/>
    <s v="Medium"/>
  </r>
  <r>
    <n v="10395"/>
    <n v="33"/>
    <n v="69.12"/>
    <n v="1"/>
    <n v="2280.96"/>
    <s v="Shipped"/>
    <n v="3"/>
    <n v="2005"/>
    <s v="Classic Cars"/>
    <s v="S12_1108"/>
    <s v="Paris"/>
    <x v="1"/>
    <s v="Small"/>
  </r>
  <r>
    <n v="10413"/>
    <n v="36"/>
    <n v="100"/>
    <n v="2"/>
    <n v="8677.7999999999993"/>
    <s v="Shipped"/>
    <n v="5"/>
    <n v="2005"/>
    <s v="Classic Cars"/>
    <s v="S12_1108"/>
    <s v="Bridgewater"/>
    <x v="0"/>
    <s v="Large"/>
  </r>
  <r>
    <n v="10103"/>
    <n v="27"/>
    <n v="100"/>
    <n v="8"/>
    <n v="3394.98"/>
    <s v="Shipped"/>
    <n v="1"/>
    <n v="2003"/>
    <s v="Trucks and Buses"/>
    <s v="S12_1666"/>
    <s v="Stavern"/>
    <x v="2"/>
    <s v="Medium"/>
  </r>
  <r>
    <n v="10113"/>
    <n v="21"/>
    <n v="100"/>
    <n v="2"/>
    <n v="3415.44"/>
    <s v="Shipped"/>
    <n v="3"/>
    <n v="2003"/>
    <s v="Trucks and Buses"/>
    <s v="S12_1666"/>
    <s v="San Rafael"/>
    <x v="0"/>
    <s v="Medium"/>
  </r>
  <r>
    <n v="10126"/>
    <n v="21"/>
    <n v="100"/>
    <n v="8"/>
    <n v="2439.5700000000002"/>
    <s v="Shipped"/>
    <n v="5"/>
    <n v="2003"/>
    <s v="Trucks and Buses"/>
    <s v="S12_1666"/>
    <s v="Madrid"/>
    <x v="7"/>
    <s v="Small"/>
  </r>
  <r>
    <n v="10140"/>
    <n v="38"/>
    <n v="100"/>
    <n v="8"/>
    <n v="4829.8"/>
    <s v="Shipped"/>
    <n v="7"/>
    <n v="2003"/>
    <s v="Trucks and Buses"/>
    <s v="S12_1666"/>
    <s v="Burlingame"/>
    <x v="0"/>
    <s v="Medium"/>
  </r>
  <r>
    <n v="10150"/>
    <n v="30"/>
    <n v="100"/>
    <n v="5"/>
    <n v="4100.1000000000004"/>
    <s v="Shipped"/>
    <n v="9"/>
    <n v="2003"/>
    <s v="Trucks and Buses"/>
    <s v="S12_1666"/>
    <s v="Singapore"/>
    <x v="9"/>
    <s v="Medium"/>
  </r>
  <r>
    <n v="10164"/>
    <n v="49"/>
    <n v="100"/>
    <n v="6"/>
    <n v="6563.06"/>
    <s v="Resolved"/>
    <n v="10"/>
    <n v="2003"/>
    <s v="Trucks and Buses"/>
    <s v="S12_1666"/>
    <s v="Graz"/>
    <x v="5"/>
    <s v="Medium"/>
  </r>
  <r>
    <n v="10174"/>
    <n v="43"/>
    <n v="100"/>
    <n v="1"/>
    <n v="6817.22"/>
    <s v="Shipped"/>
    <n v="11"/>
    <n v="2003"/>
    <s v="Trucks and Buses"/>
    <s v="S12_1666"/>
    <s v="South Brisbane"/>
    <x v="3"/>
    <s v="Medium"/>
  </r>
  <r>
    <n v="10183"/>
    <n v="41"/>
    <n v="100"/>
    <n v="5"/>
    <n v="6163.94"/>
    <s v="Shipped"/>
    <n v="11"/>
    <n v="2003"/>
    <s v="Trucks and Buses"/>
    <s v="S12_1666"/>
    <s v="Philadelphia"/>
    <x v="0"/>
    <s v="Medium"/>
  </r>
  <r>
    <n v="10194"/>
    <n v="38"/>
    <n v="100"/>
    <n v="8"/>
    <n v="4933.92"/>
    <s v="Shipped"/>
    <n v="11"/>
    <n v="2003"/>
    <s v="Trucks and Buses"/>
    <s v="S12_1666"/>
    <s v="Lyon"/>
    <x v="1"/>
    <s v="Medium"/>
  </r>
  <r>
    <n v="10206"/>
    <n v="28"/>
    <n v="100"/>
    <n v="3"/>
    <n v="4056.36"/>
    <s v="Shipped"/>
    <n v="12"/>
    <n v="2003"/>
    <s v="Trucks and Buses"/>
    <s v="S12_1666"/>
    <s v="Vancouver"/>
    <x v="10"/>
    <s v="Medium"/>
  </r>
  <r>
    <n v="10216"/>
    <n v="43"/>
    <n v="100"/>
    <n v="1"/>
    <n v="5759.42"/>
    <s v="Shipped"/>
    <n v="2"/>
    <n v="2004"/>
    <s v="Trucks and Buses"/>
    <s v="S12_1666"/>
    <s v="Versailles"/>
    <x v="1"/>
    <s v="Medium"/>
  </r>
  <r>
    <n v="10229"/>
    <n v="25"/>
    <n v="100"/>
    <n v="13"/>
    <n v="3451"/>
    <s v="Shipped"/>
    <n v="3"/>
    <n v="2004"/>
    <s v="Trucks and Buses"/>
    <s v="S12_1666"/>
    <s v="San Rafael"/>
    <x v="0"/>
    <s v="Medium"/>
  </r>
  <r>
    <n v="10245"/>
    <n v="38"/>
    <n v="100"/>
    <n v="6"/>
    <n v="5920.4"/>
    <s v="Shipped"/>
    <n v="5"/>
    <n v="2004"/>
    <s v="Trucks and Buses"/>
    <s v="S12_1666"/>
    <s v="New Haven"/>
    <x v="0"/>
    <s v="Medium"/>
  </r>
  <r>
    <n v="10258"/>
    <n v="41"/>
    <n v="100"/>
    <n v="3"/>
    <n v="6668.24"/>
    <s v="Shipped"/>
    <n v="6"/>
    <n v="2004"/>
    <s v="Trucks and Buses"/>
    <s v="S12_1666"/>
    <s v="Minato-ku"/>
    <x v="11"/>
    <s v="Medium"/>
  </r>
  <r>
    <n v="10270"/>
    <n v="28"/>
    <n v="100"/>
    <n v="6"/>
    <n v="4094.72"/>
    <s v="Shipped"/>
    <n v="7"/>
    <n v="2004"/>
    <s v="Trucks and Buses"/>
    <s v="S12_1666"/>
    <s v="Chatswood"/>
    <x v="3"/>
    <s v="Medium"/>
  </r>
  <r>
    <n v="10281"/>
    <n v="25"/>
    <n v="100"/>
    <n v="13"/>
    <n v="2938.5"/>
    <s v="Shipped"/>
    <n v="8"/>
    <n v="2004"/>
    <s v="Trucks and Buses"/>
    <s v="S12_1666"/>
    <s v="Allentown"/>
    <x v="0"/>
    <s v="Small"/>
  </r>
  <r>
    <n v="10291"/>
    <n v="41"/>
    <n v="100"/>
    <n v="8"/>
    <n v="6387.8"/>
    <s v="Shipped"/>
    <n v="9"/>
    <n v="2004"/>
    <s v="Trucks and Buses"/>
    <s v="S12_1666"/>
    <s v="Boras"/>
    <x v="8"/>
    <s v="Medium"/>
  </r>
  <r>
    <n v="10304"/>
    <n v="39"/>
    <n v="100"/>
    <n v="3"/>
    <n v="6396"/>
    <s v="Shipped"/>
    <n v="10"/>
    <n v="2004"/>
    <s v="Trucks and Buses"/>
    <s v="S12_1666"/>
    <s v="Versailles"/>
    <x v="1"/>
    <s v="Medium"/>
  </r>
  <r>
    <n v="10313"/>
    <n v="21"/>
    <n v="100"/>
    <n v="11"/>
    <n v="2669.1"/>
    <s v="Shipped"/>
    <n v="10"/>
    <n v="2004"/>
    <s v="Trucks and Buses"/>
    <s v="S12_1666"/>
    <s v="Vancouver"/>
    <x v="10"/>
    <s v="Small"/>
  </r>
  <r>
    <n v="10322"/>
    <n v="27"/>
    <n v="100"/>
    <n v="9"/>
    <n v="4784.13"/>
    <s v="Shipped"/>
    <n v="11"/>
    <n v="2004"/>
    <s v="Trucks and Buses"/>
    <s v="S12_1666"/>
    <s v="Nashua"/>
    <x v="0"/>
    <s v="Medium"/>
  </r>
  <r>
    <n v="10333"/>
    <n v="33"/>
    <n v="99.21"/>
    <n v="6"/>
    <n v="3273.93"/>
    <s v="Shipped"/>
    <n v="11"/>
    <n v="2004"/>
    <s v="Trucks and Buses"/>
    <s v="S12_1666"/>
    <s v="San Francisco"/>
    <x v="0"/>
    <s v="Medium"/>
  </r>
  <r>
    <n v="10347"/>
    <n v="29"/>
    <n v="100"/>
    <n v="3"/>
    <n v="3586.43"/>
    <s v="Shipped"/>
    <n v="11"/>
    <n v="2004"/>
    <s v="Trucks and Buses"/>
    <s v="S12_1666"/>
    <s v="Melbourne"/>
    <x v="3"/>
    <s v="Medium"/>
  </r>
  <r>
    <n v="10357"/>
    <n v="49"/>
    <n v="100"/>
    <n v="8"/>
    <n v="5960.36"/>
    <s v="Shipped"/>
    <n v="12"/>
    <n v="2004"/>
    <s v="Trucks and Buses"/>
    <s v="S12_1666"/>
    <s v="San Rafael"/>
    <x v="0"/>
    <s v="Medium"/>
  </r>
  <r>
    <n v="10370"/>
    <n v="49"/>
    <n v="100"/>
    <n v="8"/>
    <n v="8470.14"/>
    <s v="Shipped"/>
    <n v="1"/>
    <n v="2005"/>
    <s v="Trucks and Buses"/>
    <s v="S12_1666"/>
    <s v="North Sydney"/>
    <x v="3"/>
    <s v="Large"/>
  </r>
  <r>
    <n v="10381"/>
    <n v="20"/>
    <n v="100"/>
    <n v="1"/>
    <n v="2952"/>
    <s v="Shipped"/>
    <n v="2"/>
    <n v="2005"/>
    <s v="Trucks and Buses"/>
    <s v="S12_1666"/>
    <s v="San Francisco"/>
    <x v="0"/>
    <s v="Small"/>
  </r>
  <r>
    <n v="10391"/>
    <n v="39"/>
    <n v="63.2"/>
    <n v="9"/>
    <n v="2464.8000000000002"/>
    <s v="Shipped"/>
    <n v="3"/>
    <n v="2005"/>
    <s v="Trucks and Buses"/>
    <s v="S12_1666"/>
    <s v="North Sydney"/>
    <x v="3"/>
    <s v="Small"/>
  </r>
  <r>
    <n v="10411"/>
    <n v="40"/>
    <n v="100"/>
    <n v="6"/>
    <n v="6232"/>
    <s v="Shipped"/>
    <n v="5"/>
    <n v="2005"/>
    <s v="Trucks and Buses"/>
    <s v="S12_1666"/>
    <s v="Montreal"/>
    <x v="10"/>
    <s v="Medium"/>
  </r>
  <r>
    <n v="10424"/>
    <n v="49"/>
    <n v="100"/>
    <n v="3"/>
    <n v="7969.36"/>
    <s v="In Process"/>
    <n v="5"/>
    <n v="2005"/>
    <s v="Trucks and Buses"/>
    <s v="S12_1666"/>
    <s v="Madrid"/>
    <x v="7"/>
    <s v="Large"/>
  </r>
  <r>
    <n v="10107"/>
    <n v="21"/>
    <n v="100"/>
    <n v="1"/>
    <n v="3036.6"/>
    <s v="Shipped"/>
    <n v="2"/>
    <n v="2003"/>
    <s v="Motorcycles"/>
    <s v="S12_2823"/>
    <s v="NYC"/>
    <x v="0"/>
    <s v="Medium"/>
  </r>
  <r>
    <n v="10121"/>
    <n v="50"/>
    <n v="100"/>
    <n v="4"/>
    <n v="8284"/>
    <s v="Shipped"/>
    <n v="5"/>
    <n v="2003"/>
    <s v="Motorcycles"/>
    <s v="S12_2823"/>
    <s v="Reims"/>
    <x v="1"/>
    <s v="Large"/>
  </r>
  <r>
    <n v="10134"/>
    <n v="20"/>
    <n v="100"/>
    <n v="1"/>
    <n v="2711.2"/>
    <s v="Shipped"/>
    <n v="7"/>
    <n v="2003"/>
    <s v="Motorcycles"/>
    <s v="S12_2823"/>
    <s v="Paris"/>
    <x v="1"/>
    <s v="Small"/>
  </r>
  <r>
    <n v="10145"/>
    <n v="49"/>
    <n v="100"/>
    <n v="5"/>
    <n v="8339.7999999999993"/>
    <s v="Shipped"/>
    <n v="8"/>
    <n v="2003"/>
    <s v="Motorcycles"/>
    <s v="S12_2823"/>
    <s v="Pasadena"/>
    <x v="0"/>
    <s v="Large"/>
  </r>
  <r>
    <n v="10159"/>
    <n v="38"/>
    <n v="100"/>
    <n v="13"/>
    <n v="6238.84"/>
    <s v="Shipped"/>
    <n v="10"/>
    <n v="2003"/>
    <s v="Motorcycles"/>
    <s v="S12_2823"/>
    <s v="San Francisco"/>
    <x v="0"/>
    <s v="Medium"/>
  </r>
  <r>
    <n v="10169"/>
    <n v="35"/>
    <n v="100"/>
    <n v="13"/>
    <n v="4639.25"/>
    <s v="Shipped"/>
    <n v="11"/>
    <n v="2003"/>
    <s v="Motorcycles"/>
    <s v="S12_2823"/>
    <s v="North Sydney"/>
    <x v="3"/>
    <s v="Medium"/>
  </r>
  <r>
    <n v="10180"/>
    <n v="40"/>
    <n v="100"/>
    <n v="8"/>
    <n v="6747.6"/>
    <s v="Shipped"/>
    <n v="11"/>
    <n v="2003"/>
    <s v="Motorcycles"/>
    <s v="S12_2823"/>
    <s v="Lille"/>
    <x v="1"/>
    <s v="Medium"/>
  </r>
  <r>
    <n v="10189"/>
    <n v="28"/>
    <n v="100"/>
    <n v="1"/>
    <n v="4512.4799999999996"/>
    <s v="Shipped"/>
    <n v="11"/>
    <n v="2003"/>
    <s v="Motorcycles"/>
    <s v="S12_2823"/>
    <s v="Pasadena"/>
    <x v="0"/>
    <s v="Medium"/>
  </r>
  <r>
    <n v="10201"/>
    <n v="25"/>
    <n v="100"/>
    <n v="1"/>
    <n v="4029"/>
    <s v="Shipped"/>
    <n v="12"/>
    <n v="2003"/>
    <s v="Motorcycles"/>
    <s v="S12_2823"/>
    <s v="San Francisco"/>
    <x v="0"/>
    <s v="Medium"/>
  </r>
  <r>
    <n v="10211"/>
    <n v="36"/>
    <n v="100"/>
    <n v="13"/>
    <n v="4771.8"/>
    <s v="Shipped"/>
    <n v="1"/>
    <n v="2004"/>
    <s v="Motorcycles"/>
    <s v="S12_2823"/>
    <s v="Paris"/>
    <x v="1"/>
    <s v="Medium"/>
  </r>
  <r>
    <n v="10224"/>
    <n v="43"/>
    <n v="100"/>
    <n v="6"/>
    <n v="6087.94"/>
    <s v="Shipped"/>
    <n v="2"/>
    <n v="2004"/>
    <s v="Motorcycles"/>
    <s v="S12_2823"/>
    <s v="Lille"/>
    <x v="1"/>
    <s v="Medium"/>
  </r>
  <r>
    <n v="10237"/>
    <n v="32"/>
    <n v="100"/>
    <n v="6"/>
    <n v="4193.28"/>
    <s v="Shipped"/>
    <n v="4"/>
    <n v="2004"/>
    <s v="Motorcycles"/>
    <s v="S12_2823"/>
    <s v="NYC"/>
    <x v="0"/>
    <s v="Medium"/>
  </r>
  <r>
    <n v="10251"/>
    <n v="46"/>
    <n v="100"/>
    <n v="1"/>
    <n v="7552.28"/>
    <s v="Shipped"/>
    <n v="5"/>
    <n v="2004"/>
    <s v="Motorcycles"/>
    <s v="S12_2823"/>
    <s v="Newark"/>
    <x v="0"/>
    <s v="Large"/>
  </r>
  <r>
    <n v="10263"/>
    <n v="48"/>
    <n v="100"/>
    <n v="1"/>
    <n v="6434.4"/>
    <s v="Shipped"/>
    <n v="6"/>
    <n v="2004"/>
    <s v="Motorcycles"/>
    <s v="S12_2823"/>
    <s v="Bridgewater"/>
    <x v="0"/>
    <s v="Medium"/>
  </r>
  <r>
    <n v="10276"/>
    <n v="43"/>
    <n v="100"/>
    <n v="14"/>
    <n v="5181.5"/>
    <s v="Shipped"/>
    <n v="8"/>
    <n v="2004"/>
    <s v="Motorcycles"/>
    <s v="S12_2823"/>
    <s v="Brickhaven"/>
    <x v="0"/>
    <s v="Medium"/>
  </r>
  <r>
    <n v="10285"/>
    <n v="49"/>
    <n v="100"/>
    <n v="5"/>
    <n v="6863.92"/>
    <s v="Shipped"/>
    <n v="8"/>
    <n v="2004"/>
    <s v="Motorcycles"/>
    <s v="S12_2823"/>
    <s v="Cambridge"/>
    <x v="0"/>
    <s v="Medium"/>
  </r>
  <r>
    <n v="10299"/>
    <n v="24"/>
    <n v="100"/>
    <n v="8"/>
    <n v="4157.04"/>
    <s v="Shipped"/>
    <n v="9"/>
    <n v="2004"/>
    <s v="Motorcycles"/>
    <s v="S12_2823"/>
    <s v="Helsinki"/>
    <x v="4"/>
    <s v="Medium"/>
  </r>
  <r>
    <n v="10309"/>
    <n v="26"/>
    <n v="100"/>
    <n v="4"/>
    <n v="4660.24"/>
    <s v="Shipped"/>
    <n v="10"/>
    <n v="2004"/>
    <s v="Motorcycles"/>
    <s v="S12_2823"/>
    <s v="Stavern"/>
    <x v="2"/>
    <s v="Medium"/>
  </r>
  <r>
    <n v="10319"/>
    <n v="30"/>
    <n v="100"/>
    <n v="9"/>
    <n v="4111.8"/>
    <s v="Shipped"/>
    <n v="11"/>
    <n v="2004"/>
    <s v="Motorcycles"/>
    <s v="S12_2823"/>
    <s v="NYC"/>
    <x v="0"/>
    <s v="Medium"/>
  </r>
  <r>
    <n v="10329"/>
    <n v="24"/>
    <n v="100"/>
    <n v="6"/>
    <n v="3542.64"/>
    <s v="Shipped"/>
    <n v="11"/>
    <n v="2004"/>
    <s v="Motorcycles"/>
    <s v="S12_2823"/>
    <s v="NYC"/>
    <x v="0"/>
    <s v="Medium"/>
  </r>
  <r>
    <n v="10341"/>
    <n v="55"/>
    <n v="100"/>
    <n v="8"/>
    <n v="8118.55"/>
    <s v="Shipped"/>
    <n v="11"/>
    <n v="2004"/>
    <s v="Motorcycles"/>
    <s v="S12_2823"/>
    <s v="Salzburg"/>
    <x v="5"/>
    <s v="Large"/>
  </r>
  <r>
    <n v="10362"/>
    <n v="22"/>
    <n v="100"/>
    <n v="1"/>
    <n v="3877.06"/>
    <s v="Shipped"/>
    <n v="1"/>
    <n v="2005"/>
    <s v="Motorcycles"/>
    <s v="S12_2823"/>
    <s v="Burlingame"/>
    <x v="0"/>
    <s v="Medium"/>
  </r>
  <r>
    <n v="10375"/>
    <n v="49"/>
    <n v="78.92"/>
    <n v="13"/>
    <n v="3867.08"/>
    <s v="Shipped"/>
    <n v="2"/>
    <n v="2005"/>
    <s v="Motorcycles"/>
    <s v="S12_2823"/>
    <s v="Nantes"/>
    <x v="1"/>
    <s v="Medium"/>
  </r>
  <r>
    <n v="10388"/>
    <n v="44"/>
    <n v="100"/>
    <n v="6"/>
    <n v="5951.44"/>
    <s v="Shipped"/>
    <n v="3"/>
    <n v="2005"/>
    <s v="Motorcycles"/>
    <s v="S12_2823"/>
    <s v="New Bedford"/>
    <x v="0"/>
    <s v="Medium"/>
  </r>
  <r>
    <n v="10403"/>
    <n v="66"/>
    <n v="100"/>
    <n v="6"/>
    <n v="8648.64"/>
    <s v="Shipped"/>
    <n v="4"/>
    <n v="2005"/>
    <s v="Motorcycles"/>
    <s v="S12_2823"/>
    <s v="Liverpool"/>
    <x v="6"/>
    <s v="Large"/>
  </r>
  <r>
    <n v="10417"/>
    <n v="21"/>
    <n v="100"/>
    <n v="1"/>
    <n v="3447.78"/>
    <s v="Disputed"/>
    <n v="5"/>
    <n v="2005"/>
    <s v="Motorcycles"/>
    <s v="S12_2823"/>
    <s v="Madrid"/>
    <x v="7"/>
    <s v="Medium"/>
  </r>
  <r>
    <n v="10104"/>
    <n v="34"/>
    <n v="100"/>
    <n v="1"/>
    <n v="5958.5"/>
    <s v="Shipped"/>
    <n v="1"/>
    <n v="2003"/>
    <s v="Classic Cars"/>
    <s v="S12_3148"/>
    <s v="Madrid"/>
    <x v="7"/>
    <s v="Medium"/>
  </r>
  <r>
    <n v="10117"/>
    <n v="43"/>
    <n v="100"/>
    <n v="10"/>
    <n v="5911.64"/>
    <s v="Shipped"/>
    <n v="4"/>
    <n v="2003"/>
    <s v="Classic Cars"/>
    <s v="S12_3148"/>
    <s v="Singapore"/>
    <x v="9"/>
    <s v="Medium"/>
  </r>
  <r>
    <n v="10127"/>
    <n v="46"/>
    <n v="100"/>
    <n v="3"/>
    <n v="7366.44"/>
    <s v="Shipped"/>
    <n v="6"/>
    <n v="2003"/>
    <s v="Classic Cars"/>
    <s v="S12_3148"/>
    <s v="NYC"/>
    <x v="0"/>
    <s v="Large"/>
  </r>
  <r>
    <n v="10142"/>
    <n v="33"/>
    <n v="100"/>
    <n v="13"/>
    <n v="4985.6400000000003"/>
    <s v="Shipped"/>
    <n v="8"/>
    <n v="2003"/>
    <s v="Classic Cars"/>
    <s v="S12_3148"/>
    <s v="San Rafael"/>
    <x v="0"/>
    <s v="Medium"/>
  </r>
  <r>
    <n v="10153"/>
    <n v="42"/>
    <n v="100"/>
    <n v="12"/>
    <n v="5393.64"/>
    <s v="Shipped"/>
    <n v="9"/>
    <n v="2003"/>
    <s v="Classic Cars"/>
    <s v="S12_3148"/>
    <s v="Madrid"/>
    <x v="7"/>
    <s v="Medium"/>
  </r>
  <r>
    <n v="10165"/>
    <n v="34"/>
    <n v="100"/>
    <n v="4"/>
    <n v="4880.0200000000004"/>
    <s v="Shipped"/>
    <n v="10"/>
    <n v="2003"/>
    <s v="Classic Cars"/>
    <s v="S12_3148"/>
    <s v="Singapore"/>
    <x v="9"/>
    <s v="Medium"/>
  </r>
  <r>
    <n v="10176"/>
    <n v="47"/>
    <n v="100"/>
    <n v="3"/>
    <n v="8378.69"/>
    <s v="Shipped"/>
    <n v="11"/>
    <n v="2003"/>
    <s v="Classic Cars"/>
    <s v="S12_3148"/>
    <s v="Reggio Emilia"/>
    <x v="12"/>
    <s v="Large"/>
  </r>
  <r>
    <n v="10185"/>
    <n v="33"/>
    <n v="100"/>
    <n v="14"/>
    <n v="4038.21"/>
    <s v="Shipped"/>
    <n v="11"/>
    <n v="2003"/>
    <s v="Classic Cars"/>
    <s v="S12_3148"/>
    <s v="New Bedford"/>
    <x v="0"/>
    <s v="Medium"/>
  </r>
  <r>
    <n v="10196"/>
    <n v="24"/>
    <n v="100"/>
    <n v="6"/>
    <n v="3807.12"/>
    <s v="Shipped"/>
    <n v="11"/>
    <n v="2003"/>
    <s v="Classic Cars"/>
    <s v="S12_3148"/>
    <s v="New Haven"/>
    <x v="0"/>
    <s v="Medium"/>
  </r>
  <r>
    <n v="10208"/>
    <n v="26"/>
    <n v="100"/>
    <n v="14"/>
    <n v="3142.36"/>
    <s v="Shipped"/>
    <n v="1"/>
    <n v="2004"/>
    <s v="Classic Cars"/>
    <s v="S12_3148"/>
    <s v="Lyon"/>
    <x v="1"/>
    <s v="Medium"/>
  </r>
  <r>
    <n v="10220"/>
    <n v="30"/>
    <n v="100"/>
    <n v="3"/>
    <n v="4713.6000000000004"/>
    <s v="Shipped"/>
    <n v="2"/>
    <n v="2004"/>
    <s v="Classic Cars"/>
    <s v="S12_3148"/>
    <s v="Dublin"/>
    <x v="18"/>
    <s v="Medium"/>
  </r>
  <r>
    <n v="10230"/>
    <n v="43"/>
    <n v="100"/>
    <n v="1"/>
    <n v="7016.31"/>
    <s v="Shipped"/>
    <n v="3"/>
    <n v="2004"/>
    <s v="Classic Cars"/>
    <s v="S12_3148"/>
    <s v="Frankfurt"/>
    <x v="16"/>
    <s v="Large"/>
  </r>
  <r>
    <n v="10247"/>
    <n v="25"/>
    <n v="100"/>
    <n v="3"/>
    <n v="4381.25"/>
    <s v="Shipped"/>
    <n v="5"/>
    <n v="2004"/>
    <s v="Classic Cars"/>
    <s v="S12_3148"/>
    <s v="Espoo"/>
    <x v="4"/>
    <s v="Medium"/>
  </r>
  <r>
    <n v="10272"/>
    <n v="27"/>
    <n v="100"/>
    <n v="3"/>
    <n v="4283.01"/>
    <s v="Shipped"/>
    <n v="7"/>
    <n v="2004"/>
    <s v="Classic Cars"/>
    <s v="S12_3148"/>
    <s v="Allentown"/>
    <x v="0"/>
    <s v="Medium"/>
  </r>
  <r>
    <n v="10282"/>
    <n v="27"/>
    <n v="100"/>
    <n v="6"/>
    <n v="4364.82"/>
    <s v="Shipped"/>
    <n v="8"/>
    <n v="2004"/>
    <s v="Classic Cars"/>
    <s v="S12_3148"/>
    <s v="San Rafael"/>
    <x v="0"/>
    <s v="Medium"/>
  </r>
  <r>
    <n v="10293"/>
    <n v="24"/>
    <n v="100"/>
    <n v="9"/>
    <n v="4242.24"/>
    <s v="Shipped"/>
    <n v="9"/>
    <n v="2004"/>
    <s v="Classic Cars"/>
    <s v="S12_3148"/>
    <s v="Torino"/>
    <x v="12"/>
    <s v="Medium"/>
  </r>
  <r>
    <n v="10306"/>
    <n v="34"/>
    <n v="100"/>
    <n v="14"/>
    <n v="4982.7"/>
    <s v="Shipped"/>
    <n v="10"/>
    <n v="2004"/>
    <s v="Classic Cars"/>
    <s v="S12_3148"/>
    <s v="Manchester"/>
    <x v="6"/>
    <s v="Medium"/>
  </r>
  <r>
    <n v="10314"/>
    <n v="46"/>
    <n v="100"/>
    <n v="6"/>
    <n v="6393.54"/>
    <s v="Shipped"/>
    <n v="10"/>
    <n v="2004"/>
    <s v="Classic Cars"/>
    <s v="S12_3148"/>
    <s v="Aaarhus"/>
    <x v="13"/>
    <s v="Medium"/>
  </r>
  <r>
    <n v="10324"/>
    <n v="27"/>
    <n v="54.33"/>
    <n v="1"/>
    <n v="1466.91"/>
    <s v="Shipped"/>
    <n v="11"/>
    <n v="2004"/>
    <s v="Classic Cars"/>
    <s v="S12_3148"/>
    <s v="NYC"/>
    <x v="0"/>
    <s v="Small"/>
  </r>
  <r>
    <n v="10336"/>
    <n v="33"/>
    <n v="100"/>
    <n v="11"/>
    <n v="4059.33"/>
    <s v="Shipped"/>
    <n v="11"/>
    <n v="2004"/>
    <s v="Classic Cars"/>
    <s v="S12_3148"/>
    <s v="Paris"/>
    <x v="1"/>
    <s v="Medium"/>
  </r>
  <r>
    <n v="10348"/>
    <n v="47"/>
    <n v="100"/>
    <n v="4"/>
    <n v="4801.5200000000004"/>
    <s v="Shipped"/>
    <n v="11"/>
    <n v="2004"/>
    <s v="Classic Cars"/>
    <s v="S12_3148"/>
    <s v="Madrid"/>
    <x v="7"/>
    <s v="Medium"/>
  </r>
  <r>
    <n v="10358"/>
    <n v="49"/>
    <n v="55.34"/>
    <n v="5"/>
    <n v="2711.66"/>
    <s v="Shipped"/>
    <n v="12"/>
    <n v="2004"/>
    <s v="Classic Cars"/>
    <s v="S12_3148"/>
    <s v="Madrid"/>
    <x v="7"/>
    <s v="Small"/>
  </r>
  <r>
    <n v="10372"/>
    <n v="40"/>
    <n v="100"/>
    <n v="4"/>
    <n v="5862"/>
    <s v="Shipped"/>
    <n v="1"/>
    <n v="2005"/>
    <s v="Classic Cars"/>
    <s v="S12_3148"/>
    <s v="Minato-ku"/>
    <x v="11"/>
    <s v="Medium"/>
  </r>
  <r>
    <n v="10382"/>
    <n v="37"/>
    <n v="100"/>
    <n v="11"/>
    <n v="4071.85"/>
    <s v="Shipped"/>
    <n v="2"/>
    <n v="2005"/>
    <s v="Classic Cars"/>
    <s v="S12_3148"/>
    <s v="San Rafael"/>
    <x v="0"/>
    <s v="Medium"/>
  </r>
  <r>
    <n v="10413"/>
    <n v="47"/>
    <n v="100"/>
    <n v="3"/>
    <n v="8236.75"/>
    <s v="Shipped"/>
    <n v="5"/>
    <n v="2005"/>
    <s v="Classic Cars"/>
    <s v="S12_3148"/>
    <s v="Bridgewater"/>
    <x v="0"/>
    <s v="Large"/>
  </r>
  <r>
    <n v="10108"/>
    <n v="45"/>
    <n v="100"/>
    <n v="4"/>
    <n v="6130.35"/>
    <s v="Shipped"/>
    <n v="3"/>
    <n v="2003"/>
    <s v="Classic Cars"/>
    <s v="S12_3380"/>
    <s v="Makati City"/>
    <x v="15"/>
    <s v="Medium"/>
  </r>
  <r>
    <n v="10122"/>
    <n v="37"/>
    <n v="99.82"/>
    <n v="8"/>
    <n v="3693.34"/>
    <s v="Shipped"/>
    <n v="5"/>
    <n v="2003"/>
    <s v="Classic Cars"/>
    <s v="S12_3380"/>
    <s v="Marseille"/>
    <x v="1"/>
    <s v="Medium"/>
  </r>
  <r>
    <n v="10135"/>
    <n v="48"/>
    <n v="100"/>
    <n v="5"/>
    <n v="6031.68"/>
    <s v="Shipped"/>
    <n v="7"/>
    <n v="2003"/>
    <s v="Classic Cars"/>
    <s v="S12_3380"/>
    <s v="San Rafael"/>
    <x v="0"/>
    <s v="Medium"/>
  </r>
  <r>
    <n v="10147"/>
    <n v="31"/>
    <n v="100"/>
    <n v="5"/>
    <n v="3494.94"/>
    <s v="Shipped"/>
    <n v="9"/>
    <n v="2003"/>
    <s v="Classic Cars"/>
    <s v="S12_3380"/>
    <s v="Brickhaven"/>
    <x v="0"/>
    <s v="Medium"/>
  </r>
  <r>
    <n v="10160"/>
    <n v="46"/>
    <n v="100"/>
    <n v="6"/>
    <n v="5294.14"/>
    <s v="Shipped"/>
    <n v="10"/>
    <n v="2003"/>
    <s v="Classic Cars"/>
    <s v="S12_3380"/>
    <s v="Los Angeles"/>
    <x v="0"/>
    <s v="Medium"/>
  </r>
  <r>
    <n v="10170"/>
    <n v="47"/>
    <n v="100"/>
    <n v="4"/>
    <n v="5464.69"/>
    <s v="Shipped"/>
    <n v="11"/>
    <n v="2003"/>
    <s v="Classic Cars"/>
    <s v="S12_3380"/>
    <s v="Graz"/>
    <x v="5"/>
    <s v="Medium"/>
  </r>
  <r>
    <n v="10181"/>
    <n v="28"/>
    <n v="100"/>
    <n v="12"/>
    <n v="2860.76"/>
    <s v="Shipped"/>
    <n v="11"/>
    <n v="2003"/>
    <s v="Classic Cars"/>
    <s v="S12_3380"/>
    <s v="Bergen"/>
    <x v="2"/>
    <s v="Small"/>
  </r>
  <r>
    <n v="10191"/>
    <n v="40"/>
    <n v="100"/>
    <n v="1"/>
    <n v="5590"/>
    <s v="Shipped"/>
    <n v="11"/>
    <n v="2003"/>
    <s v="Classic Cars"/>
    <s v="S12_3380"/>
    <s v="Koln"/>
    <x v="16"/>
    <s v="Medium"/>
  </r>
  <r>
    <n v="10203"/>
    <n v="20"/>
    <n v="100"/>
    <n v="6"/>
    <n v="2254.8000000000002"/>
    <s v="Shipped"/>
    <n v="12"/>
    <n v="2003"/>
    <s v="Classic Cars"/>
    <s v="S12_3380"/>
    <s v="Madrid"/>
    <x v="7"/>
    <s v="Small"/>
  </r>
  <r>
    <n v="10212"/>
    <n v="39"/>
    <n v="100"/>
    <n v="16"/>
    <n v="4946.76"/>
    <s v="Shipped"/>
    <n v="1"/>
    <n v="2004"/>
    <s v="Classic Cars"/>
    <s v="S12_3380"/>
    <s v="Madrid"/>
    <x v="7"/>
    <s v="Medium"/>
  </r>
  <r>
    <n v="10225"/>
    <n v="25"/>
    <n v="99.82"/>
    <n v="7"/>
    <n v="2495.5"/>
    <s v="Shipped"/>
    <n v="2"/>
    <n v="2004"/>
    <s v="Classic Cars"/>
    <s v="S12_3380"/>
    <s v="Gensve"/>
    <x v="17"/>
    <s v="Small"/>
  </r>
  <r>
    <n v="10238"/>
    <n v="29"/>
    <n v="100"/>
    <n v="1"/>
    <n v="3167.38"/>
    <s v="Shipped"/>
    <n v="4"/>
    <n v="2004"/>
    <s v="Classic Cars"/>
    <s v="S12_3380"/>
    <s v="Kobenhavn"/>
    <x v="13"/>
    <s v="Medium"/>
  </r>
  <r>
    <n v="10253"/>
    <n v="22"/>
    <n v="100"/>
    <n v="11"/>
    <n v="2402.84"/>
    <s v="Cancelled"/>
    <n v="6"/>
    <n v="2004"/>
    <s v="Classic Cars"/>
    <s v="S12_3380"/>
    <s v="Liverpool"/>
    <x v="6"/>
    <s v="Small"/>
  </r>
  <r>
    <n v="10266"/>
    <n v="22"/>
    <n v="100"/>
    <n v="12"/>
    <n v="2454.54"/>
    <s v="Shipped"/>
    <n v="7"/>
    <n v="2004"/>
    <s v="Classic Cars"/>
    <s v="S12_3380"/>
    <s v="Reggio Emilia"/>
    <x v="12"/>
    <s v="Small"/>
  </r>
  <r>
    <n v="10276"/>
    <n v="47"/>
    <n v="100"/>
    <n v="1"/>
    <n v="5464.69"/>
    <s v="Shipped"/>
    <n v="8"/>
    <n v="2004"/>
    <s v="Classic Cars"/>
    <s v="S12_3380"/>
    <s v="Brickhaven"/>
    <x v="0"/>
    <s v="Medium"/>
  </r>
  <r>
    <n v="10287"/>
    <n v="45"/>
    <n v="100"/>
    <n v="10"/>
    <n v="4756.5"/>
    <s v="Shipped"/>
    <n v="8"/>
    <n v="2004"/>
    <s v="Classic Cars"/>
    <s v="S12_3380"/>
    <s v="Gensve"/>
    <x v="17"/>
    <s v="Medium"/>
  </r>
  <r>
    <n v="10300"/>
    <n v="29"/>
    <n v="100"/>
    <n v="3"/>
    <n v="3984.6"/>
    <s v="Shipped"/>
    <n v="10"/>
    <n v="2003"/>
    <s v="Classic Cars"/>
    <s v="S12_3380"/>
    <s v="Frankfurt"/>
    <x v="16"/>
    <s v="Medium"/>
  </r>
  <r>
    <n v="10310"/>
    <n v="24"/>
    <n v="100"/>
    <n v="8"/>
    <n v="3100.32"/>
    <s v="Shipped"/>
    <n v="10"/>
    <n v="2004"/>
    <s v="Classic Cars"/>
    <s v="S12_3380"/>
    <s v="Koln"/>
    <x v="16"/>
    <s v="Medium"/>
  </r>
  <r>
    <n v="10320"/>
    <n v="35"/>
    <n v="100"/>
    <n v="1"/>
    <n v="4850.3"/>
    <s v="Shipped"/>
    <n v="11"/>
    <n v="2004"/>
    <s v="Classic Cars"/>
    <s v="S12_3380"/>
    <s v="Lule"/>
    <x v="8"/>
    <s v="Medium"/>
  </r>
  <r>
    <n v="10329"/>
    <n v="46"/>
    <n v="83.63"/>
    <n v="13"/>
    <n v="3846.98"/>
    <s v="Shipped"/>
    <n v="11"/>
    <n v="2004"/>
    <s v="Classic Cars"/>
    <s v="S12_3380"/>
    <s v="NYC"/>
    <x v="0"/>
    <s v="Medium"/>
  </r>
  <r>
    <n v="10341"/>
    <n v="44"/>
    <n v="95.93"/>
    <n v="1"/>
    <n v="4220.92"/>
    <s v="Shipped"/>
    <n v="11"/>
    <n v="2004"/>
    <s v="Classic Cars"/>
    <s v="S12_3380"/>
    <s v="Salzburg"/>
    <x v="5"/>
    <s v="Medium"/>
  </r>
  <r>
    <n v="10363"/>
    <n v="34"/>
    <n v="96.73"/>
    <n v="4"/>
    <n v="3288.82"/>
    <s v="Shipped"/>
    <n v="1"/>
    <n v="2005"/>
    <s v="Classic Cars"/>
    <s v="S12_3380"/>
    <s v="Espoo"/>
    <x v="4"/>
    <s v="Medium"/>
  </r>
  <r>
    <n v="10376"/>
    <n v="35"/>
    <n v="100"/>
    <n v="1"/>
    <n v="3987.2"/>
    <s v="Shipped"/>
    <n v="2"/>
    <n v="2005"/>
    <s v="Classic Cars"/>
    <s v="S12_3380"/>
    <s v="Glendale"/>
    <x v="0"/>
    <s v="Medium"/>
  </r>
  <r>
    <n v="10389"/>
    <n v="25"/>
    <n v="72.38"/>
    <n v="6"/>
    <n v="1809.5"/>
    <s v="Shipped"/>
    <n v="3"/>
    <n v="2005"/>
    <s v="Classic Cars"/>
    <s v="S12_3380"/>
    <s v="Boras"/>
    <x v="8"/>
    <s v="Small"/>
  </r>
  <r>
    <n v="10419"/>
    <n v="10"/>
    <n v="100"/>
    <n v="11"/>
    <n v="1092.2"/>
    <s v="Shipped"/>
    <n v="5"/>
    <n v="2005"/>
    <s v="Classic Cars"/>
    <s v="S12_3380"/>
    <s v="Salzburg"/>
    <x v="5"/>
    <s v="Small"/>
  </r>
  <r>
    <n v="10105"/>
    <n v="29"/>
    <n v="100"/>
    <n v="14"/>
    <n v="4566.05"/>
    <s v="Shipped"/>
    <n v="2"/>
    <n v="2003"/>
    <s v="Classic Cars"/>
    <s v="S12_3891"/>
    <s v="Kobenhavn"/>
    <x v="13"/>
    <s v="Medium"/>
  </r>
  <r>
    <n v="10117"/>
    <n v="39"/>
    <n v="100"/>
    <n v="8"/>
    <n v="5938.14"/>
    <s v="Shipped"/>
    <n v="4"/>
    <n v="2003"/>
    <s v="Classic Cars"/>
    <s v="S12_3891"/>
    <s v="Singapore"/>
    <x v="9"/>
    <s v="Medium"/>
  </r>
  <r>
    <n v="10127"/>
    <n v="42"/>
    <n v="100"/>
    <n v="1"/>
    <n v="8138.76"/>
    <s v="Shipped"/>
    <n v="6"/>
    <n v="2003"/>
    <s v="Classic Cars"/>
    <s v="S12_3891"/>
    <s v="NYC"/>
    <x v="0"/>
    <s v="Large"/>
  </r>
  <r>
    <n v="10142"/>
    <n v="46"/>
    <n v="100"/>
    <n v="11"/>
    <n v="9470.94"/>
    <s v="Shipped"/>
    <n v="8"/>
    <n v="2003"/>
    <s v="Classic Cars"/>
    <s v="S12_3891"/>
    <s v="San Rafael"/>
    <x v="0"/>
    <s v="Large"/>
  </r>
  <r>
    <n v="10153"/>
    <n v="49"/>
    <n v="100"/>
    <n v="10"/>
    <n v="7036.89"/>
    <s v="Shipped"/>
    <n v="9"/>
    <n v="2003"/>
    <s v="Classic Cars"/>
    <s v="S12_3891"/>
    <s v="Madrid"/>
    <x v="7"/>
    <s v="Large"/>
  </r>
  <r>
    <n v="10165"/>
    <n v="27"/>
    <n v="100"/>
    <n v="2"/>
    <n v="5559.03"/>
    <s v="Shipped"/>
    <n v="10"/>
    <n v="2003"/>
    <s v="Classic Cars"/>
    <s v="S12_3891"/>
    <s v="Singapore"/>
    <x v="9"/>
    <s v="Medium"/>
  </r>
  <r>
    <n v="10176"/>
    <n v="50"/>
    <n v="100"/>
    <n v="1"/>
    <n v="7872.5"/>
    <s v="Shipped"/>
    <n v="11"/>
    <n v="2003"/>
    <s v="Classic Cars"/>
    <s v="S12_3891"/>
    <s v="Reggio Emilia"/>
    <x v="12"/>
    <s v="Large"/>
  </r>
  <r>
    <n v="10185"/>
    <n v="43"/>
    <n v="100"/>
    <n v="12"/>
    <n v="7886.2"/>
    <s v="Shipped"/>
    <n v="11"/>
    <n v="2003"/>
    <s v="Classic Cars"/>
    <s v="S12_3891"/>
    <s v="New Bedford"/>
    <x v="0"/>
    <s v="Large"/>
  </r>
  <r>
    <n v="10196"/>
    <n v="38"/>
    <n v="100"/>
    <n v="4"/>
    <n v="7232.16"/>
    <s v="Shipped"/>
    <n v="11"/>
    <n v="2003"/>
    <s v="Classic Cars"/>
    <s v="S12_3891"/>
    <s v="New Haven"/>
    <x v="0"/>
    <s v="Large"/>
  </r>
  <r>
    <n v="10208"/>
    <n v="20"/>
    <n v="100"/>
    <n v="12"/>
    <n v="3114.4"/>
    <s v="Shipped"/>
    <n v="1"/>
    <n v="2004"/>
    <s v="Classic Cars"/>
    <s v="S12_3891"/>
    <s v="Lyon"/>
    <x v="1"/>
    <s v="Medium"/>
  </r>
  <r>
    <n v="10220"/>
    <n v="27"/>
    <n v="100"/>
    <n v="1"/>
    <n v="5045.22"/>
    <s v="Shipped"/>
    <n v="2"/>
    <n v="2004"/>
    <s v="Classic Cars"/>
    <s v="S12_3891"/>
    <s v="Dublin"/>
    <x v="18"/>
    <s v="Medium"/>
  </r>
  <r>
    <n v="10231"/>
    <n v="49"/>
    <n v="100"/>
    <n v="1"/>
    <n v="6952.12"/>
    <s v="Shipped"/>
    <n v="3"/>
    <n v="2004"/>
    <s v="Classic Cars"/>
    <s v="S12_3891"/>
    <s v="Madrid"/>
    <x v="7"/>
    <s v="Medium"/>
  </r>
  <r>
    <n v="10247"/>
    <n v="27"/>
    <n v="100"/>
    <n v="1"/>
    <n v="4157.7299999999996"/>
    <s v="Shipped"/>
    <n v="5"/>
    <n v="2004"/>
    <s v="Classic Cars"/>
    <s v="S12_3891"/>
    <s v="Espoo"/>
    <x v="4"/>
    <s v="Medium"/>
  </r>
  <r>
    <n v="10272"/>
    <n v="39"/>
    <n v="100"/>
    <n v="1"/>
    <n v="7962.24"/>
    <s v="Shipped"/>
    <n v="7"/>
    <n v="2004"/>
    <s v="Classic Cars"/>
    <s v="S12_3891"/>
    <s v="Allentown"/>
    <x v="0"/>
    <s v="Large"/>
  </r>
  <r>
    <n v="10282"/>
    <n v="24"/>
    <n v="100"/>
    <n v="4"/>
    <n v="3778.8"/>
    <s v="Shipped"/>
    <n v="8"/>
    <n v="2004"/>
    <s v="Classic Cars"/>
    <s v="S12_3891"/>
    <s v="San Rafael"/>
    <x v="0"/>
    <s v="Medium"/>
  </r>
  <r>
    <n v="10293"/>
    <n v="45"/>
    <n v="100"/>
    <n v="7"/>
    <n v="8253"/>
    <s v="Shipped"/>
    <n v="9"/>
    <n v="2004"/>
    <s v="Classic Cars"/>
    <s v="S12_3891"/>
    <s v="Torino"/>
    <x v="12"/>
    <s v="Large"/>
  </r>
  <r>
    <n v="10306"/>
    <n v="20"/>
    <n v="100"/>
    <n v="12"/>
    <n v="3633.4"/>
    <s v="Shipped"/>
    <n v="10"/>
    <n v="2004"/>
    <s v="Classic Cars"/>
    <s v="S12_3891"/>
    <s v="Manchester"/>
    <x v="6"/>
    <s v="Medium"/>
  </r>
  <r>
    <n v="10314"/>
    <n v="36"/>
    <n v="100"/>
    <n v="4"/>
    <n v="6913.8"/>
    <s v="Shipped"/>
    <n v="10"/>
    <n v="2004"/>
    <s v="Classic Cars"/>
    <s v="S12_3891"/>
    <s v="Aaarhus"/>
    <x v="13"/>
    <s v="Medium"/>
  </r>
  <r>
    <n v="10325"/>
    <n v="24"/>
    <n v="100"/>
    <n v="1"/>
    <n v="2583.6"/>
    <s v="Shipped"/>
    <n v="11"/>
    <n v="2004"/>
    <s v="Classic Cars"/>
    <s v="S12_3891"/>
    <s v="Stavern"/>
    <x v="2"/>
    <s v="Small"/>
  </r>
  <r>
    <n v="10336"/>
    <n v="49"/>
    <n v="63.38"/>
    <n v="1"/>
    <n v="3105.62"/>
    <s v="Shipped"/>
    <n v="11"/>
    <n v="2004"/>
    <s v="Classic Cars"/>
    <s v="S12_3891"/>
    <s v="Paris"/>
    <x v="1"/>
    <s v="Medium"/>
  </r>
  <r>
    <n v="10349"/>
    <n v="26"/>
    <n v="100"/>
    <n v="10"/>
    <n v="4408.5600000000004"/>
    <s v="Shipped"/>
    <n v="12"/>
    <n v="2004"/>
    <s v="Classic Cars"/>
    <s v="S12_3891"/>
    <s v="NYC"/>
    <x v="0"/>
    <s v="Medium"/>
  </r>
  <r>
    <n v="10359"/>
    <n v="49"/>
    <n v="62.09"/>
    <n v="5"/>
    <n v="3042.41"/>
    <s v="Shipped"/>
    <n v="12"/>
    <n v="2004"/>
    <s v="Classic Cars"/>
    <s v="S12_3891"/>
    <s v="Reims"/>
    <x v="1"/>
    <s v="Medium"/>
  </r>
  <r>
    <n v="10372"/>
    <n v="34"/>
    <n v="100"/>
    <n v="1"/>
    <n v="5941.5"/>
    <s v="Shipped"/>
    <n v="1"/>
    <n v="2005"/>
    <s v="Classic Cars"/>
    <s v="S12_3891"/>
    <s v="Minato-ku"/>
    <x v="11"/>
    <s v="Medium"/>
  </r>
  <r>
    <n v="10382"/>
    <n v="34"/>
    <n v="95.35"/>
    <n v="12"/>
    <n v="3241.9"/>
    <s v="Shipped"/>
    <n v="2"/>
    <n v="2005"/>
    <s v="Classic Cars"/>
    <s v="S12_3891"/>
    <s v="San Rafael"/>
    <x v="0"/>
    <s v="Medium"/>
  </r>
  <r>
    <n v="10396"/>
    <n v="33"/>
    <n v="100"/>
    <n v="3"/>
    <n v="6109.29"/>
    <s v="Shipped"/>
    <n v="3"/>
    <n v="2005"/>
    <s v="Classic Cars"/>
    <s v="S12_3891"/>
    <s v="San Rafael"/>
    <x v="0"/>
    <s v="Medium"/>
  </r>
  <r>
    <n v="10413"/>
    <n v="22"/>
    <n v="100"/>
    <n v="1"/>
    <n v="3387.78"/>
    <s v="Shipped"/>
    <n v="5"/>
    <n v="2005"/>
    <s v="Classic Cars"/>
    <s v="S12_3891"/>
    <s v="Bridgewater"/>
    <x v="0"/>
    <s v="Medium"/>
  </r>
  <r>
    <n v="10108"/>
    <n v="39"/>
    <n v="89.38"/>
    <n v="7"/>
    <n v="3485.82"/>
    <s v="Shipped"/>
    <n v="3"/>
    <n v="2003"/>
    <s v="Classic Cars"/>
    <s v="S12_3990"/>
    <s v="Makati City"/>
    <x v="15"/>
    <s v="Medium"/>
  </r>
  <r>
    <n v="10122"/>
    <n v="32"/>
    <n v="63.84"/>
    <n v="11"/>
    <n v="2042.88"/>
    <s v="Shipped"/>
    <n v="5"/>
    <n v="2003"/>
    <s v="Classic Cars"/>
    <s v="S12_3990"/>
    <s v="Marseille"/>
    <x v="1"/>
    <s v="Small"/>
  </r>
  <r>
    <n v="10135"/>
    <n v="24"/>
    <n v="75.010000000000005"/>
    <n v="8"/>
    <n v="1800.24"/>
    <s v="Shipped"/>
    <n v="7"/>
    <n v="2003"/>
    <s v="Classic Cars"/>
    <s v="S12_3990"/>
    <s v="San Rafael"/>
    <x v="0"/>
    <s v="Small"/>
  </r>
  <r>
    <n v="10147"/>
    <n v="21"/>
    <n v="63.84"/>
    <n v="8"/>
    <n v="1340.64"/>
    <s v="Shipped"/>
    <n v="9"/>
    <n v="2003"/>
    <s v="Classic Cars"/>
    <s v="S12_3990"/>
    <s v="Brickhaven"/>
    <x v="0"/>
    <s v="Small"/>
  </r>
  <r>
    <n v="10159"/>
    <n v="24"/>
    <n v="73.42"/>
    <n v="3"/>
    <n v="1762.08"/>
    <s v="Shipped"/>
    <n v="10"/>
    <n v="2003"/>
    <s v="Classic Cars"/>
    <s v="S12_3990"/>
    <s v="San Francisco"/>
    <x v="0"/>
    <s v="Small"/>
  </r>
  <r>
    <n v="10169"/>
    <n v="36"/>
    <n v="63.84"/>
    <n v="3"/>
    <n v="2298.2399999999998"/>
    <s v="Shipped"/>
    <n v="11"/>
    <n v="2003"/>
    <s v="Classic Cars"/>
    <s v="S12_3990"/>
    <s v="North Sydney"/>
    <x v="3"/>
    <s v="Small"/>
  </r>
  <r>
    <n v="10181"/>
    <n v="20"/>
    <n v="81.400000000000006"/>
    <n v="15"/>
    <n v="1628"/>
    <s v="Shipped"/>
    <n v="11"/>
    <n v="2003"/>
    <s v="Classic Cars"/>
    <s v="S12_3990"/>
    <s v="Bergen"/>
    <x v="2"/>
    <s v="Small"/>
  </r>
  <r>
    <n v="10191"/>
    <n v="30"/>
    <n v="64.64"/>
    <n v="4"/>
    <n v="1939.2"/>
    <s v="Shipped"/>
    <n v="11"/>
    <n v="2003"/>
    <s v="Classic Cars"/>
    <s v="S12_3990"/>
    <s v="Koln"/>
    <x v="16"/>
    <s v="Small"/>
  </r>
  <r>
    <n v="10203"/>
    <n v="44"/>
    <n v="82.99"/>
    <n v="9"/>
    <n v="3651.56"/>
    <s v="Shipped"/>
    <n v="12"/>
    <n v="2003"/>
    <s v="Classic Cars"/>
    <s v="S12_3990"/>
    <s v="Madrid"/>
    <x v="7"/>
    <s v="Medium"/>
  </r>
  <r>
    <n v="10211"/>
    <n v="28"/>
    <n v="92.57"/>
    <n v="3"/>
    <n v="2591.96"/>
    <s v="Shipped"/>
    <n v="1"/>
    <n v="2004"/>
    <s v="Classic Cars"/>
    <s v="S12_3990"/>
    <s v="Paris"/>
    <x v="1"/>
    <s v="Small"/>
  </r>
  <r>
    <n v="10225"/>
    <n v="37"/>
    <n v="77.41"/>
    <n v="10"/>
    <n v="2864.17"/>
    <s v="Shipped"/>
    <n v="2"/>
    <n v="2004"/>
    <s v="Classic Cars"/>
    <s v="S12_3990"/>
    <s v="Gensve"/>
    <x v="17"/>
    <s v="Small"/>
  </r>
  <r>
    <n v="10238"/>
    <n v="20"/>
    <n v="74.209999999999994"/>
    <n v="4"/>
    <n v="1484.2"/>
    <s v="Shipped"/>
    <n v="4"/>
    <n v="2004"/>
    <s v="Classic Cars"/>
    <s v="S12_3990"/>
    <s v="Kobenhavn"/>
    <x v="13"/>
    <s v="Small"/>
  </r>
  <r>
    <n v="10253"/>
    <n v="25"/>
    <n v="90.17"/>
    <n v="14"/>
    <n v="2254.25"/>
    <s v="Cancelled"/>
    <n v="6"/>
    <n v="2004"/>
    <s v="Classic Cars"/>
    <s v="S12_3990"/>
    <s v="Liverpool"/>
    <x v="6"/>
    <s v="Small"/>
  </r>
  <r>
    <n v="10266"/>
    <n v="35"/>
    <n v="76.61"/>
    <n v="15"/>
    <n v="2681.35"/>
    <s v="Shipped"/>
    <n v="7"/>
    <n v="2004"/>
    <s v="Classic Cars"/>
    <s v="S12_3990"/>
    <s v="Reggio Emilia"/>
    <x v="12"/>
    <s v="Small"/>
  </r>
  <r>
    <n v="10276"/>
    <n v="38"/>
    <n v="83.79"/>
    <n v="4"/>
    <n v="3184.02"/>
    <s v="Shipped"/>
    <n v="8"/>
    <n v="2004"/>
    <s v="Classic Cars"/>
    <s v="S12_3990"/>
    <s v="Brickhaven"/>
    <x v="0"/>
    <s v="Medium"/>
  </r>
  <r>
    <n v="10287"/>
    <n v="41"/>
    <n v="69.430000000000007"/>
    <n v="13"/>
    <n v="2846.63"/>
    <s v="Shipped"/>
    <n v="8"/>
    <n v="2004"/>
    <s v="Classic Cars"/>
    <s v="S12_3990"/>
    <s v="Gensve"/>
    <x v="17"/>
    <s v="Small"/>
  </r>
  <r>
    <n v="10300"/>
    <n v="22"/>
    <n v="76.61"/>
    <n v="6"/>
    <n v="1685.42"/>
    <s v="Shipped"/>
    <n v="10"/>
    <n v="2003"/>
    <s v="Classic Cars"/>
    <s v="S12_3990"/>
    <s v="Frankfurt"/>
    <x v="16"/>
    <s v="Small"/>
  </r>
  <r>
    <n v="10310"/>
    <n v="49"/>
    <n v="81.400000000000006"/>
    <n v="11"/>
    <n v="3988.6"/>
    <s v="Shipped"/>
    <n v="10"/>
    <n v="2004"/>
    <s v="Classic Cars"/>
    <s v="S12_3990"/>
    <s v="Koln"/>
    <x v="16"/>
    <s v="Medium"/>
  </r>
  <r>
    <n v="10320"/>
    <n v="38"/>
    <n v="73.42"/>
    <n v="4"/>
    <n v="2789.96"/>
    <s v="Shipped"/>
    <n v="11"/>
    <n v="2004"/>
    <s v="Classic Cars"/>
    <s v="S12_3990"/>
    <s v="Lule"/>
    <x v="8"/>
    <s v="Small"/>
  </r>
  <r>
    <n v="10329"/>
    <n v="33"/>
    <n v="100"/>
    <n v="14"/>
    <n v="3607.56"/>
    <s v="Shipped"/>
    <n v="11"/>
    <n v="2004"/>
    <s v="Classic Cars"/>
    <s v="S12_3990"/>
    <s v="NYC"/>
    <x v="0"/>
    <s v="Medium"/>
  </r>
  <r>
    <n v="10341"/>
    <n v="36"/>
    <n v="93.56"/>
    <n v="10"/>
    <n v="3368.16"/>
    <s v="Shipped"/>
    <n v="11"/>
    <n v="2004"/>
    <s v="Classic Cars"/>
    <s v="S12_3990"/>
    <s v="Salzburg"/>
    <x v="5"/>
    <s v="Medium"/>
  </r>
  <r>
    <n v="10363"/>
    <n v="34"/>
    <n v="81.62"/>
    <n v="5"/>
    <n v="2775.08"/>
    <s v="Shipped"/>
    <n v="1"/>
    <n v="2005"/>
    <s v="Classic Cars"/>
    <s v="S12_3990"/>
    <s v="Espoo"/>
    <x v="4"/>
    <s v="Small"/>
  </r>
  <r>
    <n v="10377"/>
    <n v="24"/>
    <n v="67.83"/>
    <n v="5"/>
    <n v="1627.92"/>
    <s v="Shipped"/>
    <n v="2"/>
    <n v="2005"/>
    <s v="Classic Cars"/>
    <s v="S12_3990"/>
    <s v="Helsinki"/>
    <x v="4"/>
    <s v="Small"/>
  </r>
  <r>
    <n v="10389"/>
    <n v="36"/>
    <n v="70.260000000000005"/>
    <n v="7"/>
    <n v="2529.36"/>
    <s v="Shipped"/>
    <n v="3"/>
    <n v="2005"/>
    <s v="Classic Cars"/>
    <s v="S12_3990"/>
    <s v="Boras"/>
    <x v="8"/>
    <s v="Small"/>
  </r>
  <r>
    <n v="10419"/>
    <n v="34"/>
    <n v="90.17"/>
    <n v="14"/>
    <n v="3065.78"/>
    <s v="Shipped"/>
    <n v="5"/>
    <n v="2005"/>
    <s v="Classic Cars"/>
    <s v="S12_3990"/>
    <s v="Salzburg"/>
    <x v="5"/>
    <s v="Medium"/>
  </r>
  <r>
    <n v="10104"/>
    <n v="41"/>
    <n v="100"/>
    <n v="9"/>
    <n v="4615.78"/>
    <s v="Shipped"/>
    <n v="1"/>
    <n v="2003"/>
    <s v="Trucks and Buses"/>
    <s v="S12_4473"/>
    <s v="Madrid"/>
    <x v="7"/>
    <s v="Medium"/>
  </r>
  <r>
    <n v="10115"/>
    <n v="46"/>
    <n v="100"/>
    <n v="5"/>
    <n v="5723.78"/>
    <s v="Shipped"/>
    <n v="4"/>
    <n v="2003"/>
    <s v="Trucks and Buses"/>
    <s v="S12_4473"/>
    <s v="NYC"/>
    <x v="0"/>
    <s v="Medium"/>
  </r>
  <r>
    <n v="10127"/>
    <n v="24"/>
    <n v="100"/>
    <n v="11"/>
    <n v="2559.6"/>
    <s v="Shipped"/>
    <n v="6"/>
    <n v="2003"/>
    <s v="Trucks and Buses"/>
    <s v="S12_4473"/>
    <s v="NYC"/>
    <x v="0"/>
    <s v="Small"/>
  </r>
  <r>
    <n v="10141"/>
    <n v="21"/>
    <n v="100"/>
    <n v="5"/>
    <n v="2140.11"/>
    <s v="Shipped"/>
    <n v="8"/>
    <n v="2003"/>
    <s v="Trucks and Buses"/>
    <s v="S12_4473"/>
    <s v="Espoo"/>
    <x v="4"/>
    <s v="Small"/>
  </r>
  <r>
    <n v="10151"/>
    <n v="24"/>
    <n v="100"/>
    <n v="3"/>
    <n v="3327.6"/>
    <s v="Shipped"/>
    <n v="9"/>
    <n v="2003"/>
    <s v="Trucks and Buses"/>
    <s v="S12_4473"/>
    <s v="Oulu"/>
    <x v="4"/>
    <s v="Medium"/>
  </r>
  <r>
    <n v="10165"/>
    <n v="48"/>
    <n v="100"/>
    <n v="12"/>
    <n v="6825.6"/>
    <s v="Shipped"/>
    <n v="10"/>
    <n v="2003"/>
    <s v="Trucks and Buses"/>
    <s v="S12_4473"/>
    <s v="Singapore"/>
    <x v="9"/>
    <s v="Medium"/>
  </r>
  <r>
    <n v="10175"/>
    <n v="26"/>
    <n v="100"/>
    <n v="1"/>
    <n v="3543.28"/>
    <s v="Shipped"/>
    <n v="11"/>
    <n v="2003"/>
    <s v="Trucks and Buses"/>
    <s v="S12_4473"/>
    <s v="London"/>
    <x v="6"/>
    <s v="Medium"/>
  </r>
  <r>
    <n v="10184"/>
    <n v="37"/>
    <n v="100"/>
    <n v="6"/>
    <n v="4516.22"/>
    <s v="Shipped"/>
    <n v="11"/>
    <n v="2003"/>
    <s v="Trucks and Buses"/>
    <s v="S12_4473"/>
    <s v="Sevilla"/>
    <x v="7"/>
    <s v="Medium"/>
  </r>
  <r>
    <n v="10195"/>
    <n v="49"/>
    <n v="100"/>
    <n v="6"/>
    <n v="6445.46"/>
    <s v="Shipped"/>
    <n v="11"/>
    <n v="2003"/>
    <s v="Trucks and Buses"/>
    <s v="S12_4473"/>
    <s v="White Plains"/>
    <x v="0"/>
    <s v="Medium"/>
  </r>
  <r>
    <n v="10207"/>
    <n v="34"/>
    <n v="99.54"/>
    <n v="7"/>
    <n v="3384.36"/>
    <s v="Shipped"/>
    <n v="12"/>
    <n v="2003"/>
    <s v="Trucks and Buses"/>
    <s v="S12_4473"/>
    <s v="Boston"/>
    <x v="0"/>
    <s v="Medium"/>
  </r>
  <r>
    <n v="10219"/>
    <n v="48"/>
    <n v="100"/>
    <n v="2"/>
    <n v="4891.68"/>
    <s v="Shipped"/>
    <n v="2"/>
    <n v="2004"/>
    <s v="Trucks and Buses"/>
    <s v="S12_4473"/>
    <s v="Brisbane"/>
    <x v="0"/>
    <s v="Medium"/>
  </r>
  <r>
    <n v="10229"/>
    <n v="36"/>
    <n v="100"/>
    <n v="1"/>
    <n v="4521.96"/>
    <s v="Shipped"/>
    <n v="3"/>
    <n v="2004"/>
    <s v="Trucks and Buses"/>
    <s v="S12_4473"/>
    <s v="San Rafael"/>
    <x v="0"/>
    <s v="Medium"/>
  </r>
  <r>
    <n v="10246"/>
    <n v="46"/>
    <n v="100"/>
    <n v="5"/>
    <n v="5069.66"/>
    <s v="Shipped"/>
    <n v="5"/>
    <n v="2004"/>
    <s v="Trucks and Buses"/>
    <s v="S12_4473"/>
    <s v="Madrid"/>
    <x v="7"/>
    <s v="Medium"/>
  </r>
  <r>
    <n v="10259"/>
    <n v="46"/>
    <n v="100"/>
    <n v="4"/>
    <n v="6541.2"/>
    <s v="Shipped"/>
    <n v="6"/>
    <n v="2004"/>
    <s v="Trucks and Buses"/>
    <s v="S12_4473"/>
    <s v="Singapore"/>
    <x v="9"/>
    <s v="Medium"/>
  </r>
  <r>
    <n v="10271"/>
    <n v="31"/>
    <n v="97.17"/>
    <n v="5"/>
    <n v="3012.27"/>
    <s v="Shipped"/>
    <n v="7"/>
    <n v="2004"/>
    <s v="Trucks and Buses"/>
    <s v="S12_4473"/>
    <s v="San Rafael"/>
    <x v="0"/>
    <s v="Medium"/>
  </r>
  <r>
    <n v="10281"/>
    <n v="41"/>
    <n v="100"/>
    <n v="1"/>
    <n v="5247.18"/>
    <s v="Shipped"/>
    <n v="8"/>
    <n v="2004"/>
    <s v="Trucks and Buses"/>
    <s v="S12_4473"/>
    <s v="Allentown"/>
    <x v="0"/>
    <s v="Medium"/>
  </r>
  <r>
    <n v="10292"/>
    <n v="21"/>
    <n v="100"/>
    <n v="8"/>
    <n v="2214.87"/>
    <s v="Shipped"/>
    <n v="9"/>
    <n v="2004"/>
    <s v="Trucks and Buses"/>
    <s v="S12_4473"/>
    <s v="NYC"/>
    <x v="0"/>
    <s v="Small"/>
  </r>
  <r>
    <n v="10305"/>
    <n v="38"/>
    <n v="100"/>
    <n v="5"/>
    <n v="4773.18"/>
    <s v="Shipped"/>
    <n v="10"/>
    <n v="2004"/>
    <s v="Trucks and Buses"/>
    <s v="S12_4473"/>
    <s v="Cambridge"/>
    <x v="0"/>
    <s v="Medium"/>
  </r>
  <r>
    <n v="10314"/>
    <n v="45"/>
    <n v="100"/>
    <n v="14"/>
    <n v="6185.7"/>
    <s v="Shipped"/>
    <n v="10"/>
    <n v="2004"/>
    <s v="Trucks and Buses"/>
    <s v="S12_4473"/>
    <s v="Aaarhus"/>
    <x v="13"/>
    <s v="Medium"/>
  </r>
  <r>
    <n v="10324"/>
    <n v="26"/>
    <n v="58.38"/>
    <n v="7"/>
    <n v="1517.88"/>
    <s v="Shipped"/>
    <n v="11"/>
    <n v="2004"/>
    <s v="Trucks and Buses"/>
    <s v="S12_4473"/>
    <s v="NYC"/>
    <x v="0"/>
    <s v="Small"/>
  </r>
  <r>
    <n v="10336"/>
    <n v="38"/>
    <n v="100"/>
    <n v="3"/>
    <n v="6372.6"/>
    <s v="Shipped"/>
    <n v="11"/>
    <n v="2004"/>
    <s v="Trucks and Buses"/>
    <s v="S12_4473"/>
    <s v="Paris"/>
    <x v="1"/>
    <s v="Medium"/>
  </r>
  <r>
    <n v="10349"/>
    <n v="48"/>
    <n v="100"/>
    <n v="9"/>
    <n v="5232.96"/>
    <s v="Shipped"/>
    <n v="12"/>
    <n v="2004"/>
    <s v="Trucks and Buses"/>
    <s v="S12_4473"/>
    <s v="NYC"/>
    <x v="0"/>
    <s v="Medium"/>
  </r>
  <r>
    <n v="10358"/>
    <n v="42"/>
    <n v="64.16"/>
    <n v="9"/>
    <n v="2694.72"/>
    <s v="Shipped"/>
    <n v="12"/>
    <n v="2004"/>
    <s v="Trucks and Buses"/>
    <s v="S12_4473"/>
    <s v="Madrid"/>
    <x v="7"/>
    <s v="Small"/>
  </r>
  <r>
    <n v="10371"/>
    <n v="49"/>
    <n v="35.71"/>
    <n v="4"/>
    <n v="1749.79"/>
    <s v="Shipped"/>
    <n v="1"/>
    <n v="2005"/>
    <s v="Trucks and Buses"/>
    <s v="S12_4473"/>
    <s v="San Rafael"/>
    <x v="0"/>
    <s v="Small"/>
  </r>
  <r>
    <n v="10382"/>
    <n v="32"/>
    <n v="66.58"/>
    <n v="13"/>
    <n v="2130.56"/>
    <s v="Shipped"/>
    <n v="2"/>
    <n v="2005"/>
    <s v="Trucks and Buses"/>
    <s v="S12_4473"/>
    <s v="San Rafael"/>
    <x v="0"/>
    <s v="Small"/>
  </r>
  <r>
    <n v="10412"/>
    <n v="54"/>
    <n v="100"/>
    <n v="5"/>
    <n v="5951.34"/>
    <s v="Shipped"/>
    <n v="5"/>
    <n v="2005"/>
    <s v="Trucks and Buses"/>
    <s v="S12_4473"/>
    <s v="Madrid"/>
    <x v="7"/>
    <s v="Medium"/>
  </r>
  <r>
    <n v="10425"/>
    <n v="33"/>
    <n v="100"/>
    <n v="4"/>
    <n v="4692.6000000000004"/>
    <s v="In Process"/>
    <n v="5"/>
    <n v="2005"/>
    <s v="Trucks and Buses"/>
    <s v="S12_4473"/>
    <s v="Nantes"/>
    <x v="1"/>
    <s v="Medium"/>
  </r>
  <r>
    <n v="10108"/>
    <n v="36"/>
    <n v="100"/>
    <n v="3"/>
    <n v="3731.04"/>
    <s v="Shipped"/>
    <n v="3"/>
    <n v="2003"/>
    <s v="Classic Cars"/>
    <s v="S12_4675"/>
    <s v="Makati City"/>
    <x v="15"/>
    <s v="Medium"/>
  </r>
  <r>
    <n v="10122"/>
    <n v="20"/>
    <n v="100"/>
    <n v="7"/>
    <n v="2142"/>
    <s v="Shipped"/>
    <n v="5"/>
    <n v="2003"/>
    <s v="Classic Cars"/>
    <s v="S12_4675"/>
    <s v="Marseille"/>
    <x v="1"/>
    <s v="Small"/>
  </r>
  <r>
    <n v="10135"/>
    <n v="29"/>
    <n v="97.89"/>
    <n v="4"/>
    <n v="2838.81"/>
    <s v="Shipped"/>
    <n v="7"/>
    <n v="2003"/>
    <s v="Classic Cars"/>
    <s v="S12_4675"/>
    <s v="San Rafael"/>
    <x v="0"/>
    <s v="Small"/>
  </r>
  <r>
    <n v="10147"/>
    <n v="33"/>
    <n v="97.89"/>
    <n v="4"/>
    <n v="3230.37"/>
    <s v="Shipped"/>
    <n v="9"/>
    <n v="2003"/>
    <s v="Classic Cars"/>
    <s v="S12_4675"/>
    <s v="Brickhaven"/>
    <x v="0"/>
    <s v="Medium"/>
  </r>
  <r>
    <n v="10160"/>
    <n v="50"/>
    <n v="100"/>
    <n v="5"/>
    <n v="5182"/>
    <s v="Shipped"/>
    <n v="10"/>
    <n v="2003"/>
    <s v="Classic Cars"/>
    <s v="S12_4675"/>
    <s v="Los Angeles"/>
    <x v="0"/>
    <s v="Medium"/>
  </r>
  <r>
    <n v="10170"/>
    <n v="41"/>
    <n v="100"/>
    <n v="3"/>
    <n v="4391.1000000000004"/>
    <s v="Shipped"/>
    <n v="11"/>
    <n v="2003"/>
    <s v="Classic Cars"/>
    <s v="S12_4675"/>
    <s v="Graz"/>
    <x v="5"/>
    <s v="Medium"/>
  </r>
  <r>
    <n v="10181"/>
    <n v="36"/>
    <n v="100"/>
    <n v="11"/>
    <n v="4477.32"/>
    <s v="Shipped"/>
    <n v="11"/>
    <n v="2003"/>
    <s v="Classic Cars"/>
    <s v="S12_4675"/>
    <s v="Bergen"/>
    <x v="2"/>
    <s v="Medium"/>
  </r>
  <r>
    <n v="10192"/>
    <n v="27"/>
    <n v="100"/>
    <n v="16"/>
    <n v="3544.56"/>
    <s v="Shipped"/>
    <n v="11"/>
    <n v="2003"/>
    <s v="Classic Cars"/>
    <s v="S12_4675"/>
    <s v="Nashua"/>
    <x v="0"/>
    <s v="Medium"/>
  </r>
  <r>
    <n v="10203"/>
    <n v="47"/>
    <n v="100"/>
    <n v="5"/>
    <n v="5195.8500000000004"/>
    <s v="Shipped"/>
    <n v="12"/>
    <n v="2003"/>
    <s v="Classic Cars"/>
    <s v="S12_4675"/>
    <s v="Madrid"/>
    <x v="7"/>
    <s v="Medium"/>
  </r>
  <r>
    <n v="10212"/>
    <n v="33"/>
    <n v="100"/>
    <n v="15"/>
    <n v="4180.4399999999996"/>
    <s v="Shipped"/>
    <n v="1"/>
    <n v="2004"/>
    <s v="Classic Cars"/>
    <s v="S12_4675"/>
    <s v="Madrid"/>
    <x v="7"/>
    <s v="Medium"/>
  </r>
  <r>
    <n v="10225"/>
    <n v="21"/>
    <n v="100"/>
    <n v="6"/>
    <n v="2684.43"/>
    <s v="Shipped"/>
    <n v="2"/>
    <n v="2004"/>
    <s v="Classic Cars"/>
    <s v="S12_4675"/>
    <s v="Gensve"/>
    <x v="17"/>
    <s v="Small"/>
  </r>
  <r>
    <n v="10239"/>
    <n v="21"/>
    <n v="93.28"/>
    <n v="5"/>
    <n v="1958.88"/>
    <s v="Shipped"/>
    <n v="4"/>
    <n v="2004"/>
    <s v="Classic Cars"/>
    <s v="S12_4675"/>
    <s v="Oulu"/>
    <x v="4"/>
    <s v="Small"/>
  </r>
  <r>
    <n v="10253"/>
    <n v="41"/>
    <n v="100"/>
    <n v="10"/>
    <n v="4910.57"/>
    <s v="Cancelled"/>
    <n v="6"/>
    <n v="2004"/>
    <s v="Classic Cars"/>
    <s v="S12_4675"/>
    <s v="Liverpool"/>
    <x v="6"/>
    <s v="Medium"/>
  </r>
  <r>
    <n v="10266"/>
    <n v="40"/>
    <n v="100"/>
    <n v="11"/>
    <n v="4468.3999999999996"/>
    <s v="Shipped"/>
    <n v="7"/>
    <n v="2004"/>
    <s v="Classic Cars"/>
    <s v="S12_4675"/>
    <s v="Reggio Emilia"/>
    <x v="12"/>
    <s v="Medium"/>
  </r>
  <r>
    <n v="10277"/>
    <n v="28"/>
    <n v="100"/>
    <n v="1"/>
    <n v="3127.88"/>
    <s v="Shipped"/>
    <n v="8"/>
    <n v="2004"/>
    <s v="Classic Cars"/>
    <s v="S12_4675"/>
    <s v="Singapore"/>
    <x v="9"/>
    <s v="Medium"/>
  </r>
  <r>
    <n v="10287"/>
    <n v="23"/>
    <n v="100"/>
    <n v="9"/>
    <n v="2675.13"/>
    <s v="Shipped"/>
    <n v="8"/>
    <n v="2004"/>
    <s v="Classic Cars"/>
    <s v="S12_4675"/>
    <s v="Gensve"/>
    <x v="17"/>
    <s v="Small"/>
  </r>
  <r>
    <n v="10300"/>
    <n v="23"/>
    <n v="100"/>
    <n v="2"/>
    <n v="2807.61"/>
    <s v="Shipped"/>
    <n v="10"/>
    <n v="2003"/>
    <s v="Classic Cars"/>
    <s v="S12_4675"/>
    <s v="Frankfurt"/>
    <x v="16"/>
    <s v="Small"/>
  </r>
  <r>
    <n v="10310"/>
    <n v="25"/>
    <n v="100"/>
    <n v="7"/>
    <n v="2504.75"/>
    <s v="Shipped"/>
    <n v="10"/>
    <n v="2004"/>
    <s v="Classic Cars"/>
    <s v="S12_4675"/>
    <s v="Koln"/>
    <x v="16"/>
    <s v="Small"/>
  </r>
  <r>
    <n v="10321"/>
    <n v="24"/>
    <n v="100"/>
    <n v="15"/>
    <n v="2984.88"/>
    <s v="Shipped"/>
    <n v="11"/>
    <n v="2004"/>
    <s v="Classic Cars"/>
    <s v="S12_4675"/>
    <s v="New Bedford"/>
    <x v="0"/>
    <s v="Small"/>
  </r>
  <r>
    <n v="10329"/>
    <n v="39"/>
    <n v="64.739999999999995"/>
    <n v="15"/>
    <n v="2524.86"/>
    <s v="Shipped"/>
    <n v="11"/>
    <n v="2004"/>
    <s v="Classic Cars"/>
    <s v="S12_4675"/>
    <s v="NYC"/>
    <x v="0"/>
    <s v="Small"/>
  </r>
  <r>
    <n v="10341"/>
    <n v="55"/>
    <n v="75.2"/>
    <n v="7"/>
    <n v="4136"/>
    <s v="Shipped"/>
    <n v="11"/>
    <n v="2004"/>
    <s v="Classic Cars"/>
    <s v="S12_4675"/>
    <s v="Salzburg"/>
    <x v="5"/>
    <s v="Medium"/>
  </r>
  <r>
    <n v="10363"/>
    <n v="46"/>
    <n v="88.45"/>
    <n v="6"/>
    <n v="4068.7"/>
    <s v="Shipped"/>
    <n v="1"/>
    <n v="2005"/>
    <s v="Classic Cars"/>
    <s v="S12_4675"/>
    <s v="Espoo"/>
    <x v="4"/>
    <s v="Medium"/>
  </r>
  <r>
    <n v="10377"/>
    <n v="50"/>
    <n v="100"/>
    <n v="1"/>
    <n v="5182"/>
    <s v="Shipped"/>
    <n v="2"/>
    <n v="2005"/>
    <s v="Classic Cars"/>
    <s v="S12_4675"/>
    <s v="Helsinki"/>
    <x v="4"/>
    <s v="Medium"/>
  </r>
  <r>
    <n v="10389"/>
    <n v="47"/>
    <n v="100"/>
    <n v="8"/>
    <n v="5243.79"/>
    <s v="Shipped"/>
    <n v="3"/>
    <n v="2005"/>
    <s v="Classic Cars"/>
    <s v="S12_4675"/>
    <s v="Boras"/>
    <x v="8"/>
    <s v="Medium"/>
  </r>
  <r>
    <n v="10405"/>
    <n v="97"/>
    <n v="93.28"/>
    <n v="5"/>
    <n v="9048.16"/>
    <s v="Shipped"/>
    <n v="4"/>
    <n v="2005"/>
    <s v="Classic Cars"/>
    <s v="S12_4675"/>
    <s v="Strasbourg"/>
    <x v="1"/>
    <s v="Large"/>
  </r>
  <r>
    <n v="10419"/>
    <n v="32"/>
    <n v="100"/>
    <n v="10"/>
    <n v="3832.64"/>
    <s v="Shipped"/>
    <n v="5"/>
    <n v="2005"/>
    <s v="Classic Cars"/>
    <s v="S12_4675"/>
    <s v="Salzburg"/>
    <x v="5"/>
    <s v="Medium"/>
  </r>
  <r>
    <n v="10103"/>
    <n v="35"/>
    <n v="100"/>
    <n v="10"/>
    <n v="3920"/>
    <s v="Shipped"/>
    <n v="1"/>
    <n v="2003"/>
    <s v="Trucks and Buses"/>
    <s v="S18_1097"/>
    <s v="Stavern"/>
    <x v="2"/>
    <s v="Medium"/>
  </r>
  <r>
    <n v="10113"/>
    <n v="49"/>
    <n v="100"/>
    <n v="4"/>
    <n v="4916.66"/>
    <s v="Shipped"/>
    <n v="3"/>
    <n v="2003"/>
    <s v="Trucks and Buses"/>
    <s v="S18_1097"/>
    <s v="San Rafael"/>
    <x v="0"/>
    <s v="Medium"/>
  </r>
  <r>
    <n v="10126"/>
    <n v="38"/>
    <n v="100"/>
    <n v="10"/>
    <n v="3857"/>
    <s v="Shipped"/>
    <n v="5"/>
    <n v="2003"/>
    <s v="Trucks and Buses"/>
    <s v="S18_1097"/>
    <s v="Madrid"/>
    <x v="7"/>
    <s v="Medium"/>
  </r>
  <r>
    <n v="10140"/>
    <n v="32"/>
    <n v="100"/>
    <n v="10"/>
    <n v="4181.4399999999996"/>
    <s v="Shipped"/>
    <n v="7"/>
    <n v="2003"/>
    <s v="Trucks and Buses"/>
    <s v="S18_1097"/>
    <s v="Burlingame"/>
    <x v="0"/>
    <s v="Medium"/>
  </r>
  <r>
    <n v="10150"/>
    <n v="34"/>
    <n v="100"/>
    <n v="7"/>
    <n v="4641"/>
    <s v="Shipped"/>
    <n v="9"/>
    <n v="2003"/>
    <s v="Trucks and Buses"/>
    <s v="S18_1097"/>
    <s v="Singapore"/>
    <x v="9"/>
    <s v="Medium"/>
  </r>
  <r>
    <n v="10164"/>
    <n v="36"/>
    <n v="99.17"/>
    <n v="8"/>
    <n v="3570.12"/>
    <s v="Resolved"/>
    <n v="10"/>
    <n v="2003"/>
    <s v="Trucks and Buses"/>
    <s v="S18_1097"/>
    <s v="Graz"/>
    <x v="5"/>
    <s v="Medium"/>
  </r>
  <r>
    <n v="10174"/>
    <n v="48"/>
    <n v="93.34"/>
    <n v="3"/>
    <n v="4480.32"/>
    <s v="Shipped"/>
    <n v="11"/>
    <n v="2003"/>
    <s v="Trucks and Buses"/>
    <s v="S18_1097"/>
    <s v="South Brisbane"/>
    <x v="3"/>
    <s v="Medium"/>
  </r>
  <r>
    <n v="10183"/>
    <n v="21"/>
    <n v="96.84"/>
    <n v="7"/>
    <n v="2033.64"/>
    <s v="Shipped"/>
    <n v="11"/>
    <n v="2003"/>
    <s v="Trucks and Buses"/>
    <s v="S18_1097"/>
    <s v="Philadelphia"/>
    <x v="0"/>
    <s v="Small"/>
  </r>
  <r>
    <n v="10194"/>
    <n v="21"/>
    <n v="93.34"/>
    <n v="10"/>
    <n v="1960.14"/>
    <s v="Shipped"/>
    <n v="11"/>
    <n v="2003"/>
    <s v="Trucks and Buses"/>
    <s v="S18_1097"/>
    <s v="Lyon"/>
    <x v="1"/>
    <s v="Small"/>
  </r>
  <r>
    <n v="10206"/>
    <n v="34"/>
    <n v="100"/>
    <n v="5"/>
    <n v="3966.78"/>
    <s v="Shipped"/>
    <n v="12"/>
    <n v="2003"/>
    <s v="Trucks and Buses"/>
    <s v="S18_1097"/>
    <s v="Vancouver"/>
    <x v="10"/>
    <s v="Medium"/>
  </r>
  <r>
    <n v="10215"/>
    <n v="46"/>
    <n v="100"/>
    <n v="2"/>
    <n v="5152"/>
    <s v="Shipped"/>
    <n v="1"/>
    <n v="2004"/>
    <s v="Trucks and Buses"/>
    <s v="S18_1097"/>
    <s v="Burbank"/>
    <x v="0"/>
    <s v="Medium"/>
  </r>
  <r>
    <n v="10228"/>
    <n v="32"/>
    <n v="100"/>
    <n v="1"/>
    <n v="3360"/>
    <s v="Shipped"/>
    <n v="3"/>
    <n v="2004"/>
    <s v="Trucks and Buses"/>
    <s v="S18_1097"/>
    <s v="Cambridge"/>
    <x v="0"/>
    <s v="Medium"/>
  </r>
  <r>
    <n v="10245"/>
    <n v="29"/>
    <n v="100"/>
    <n v="8"/>
    <n v="3451"/>
    <s v="Shipped"/>
    <n v="5"/>
    <n v="2004"/>
    <s v="Trucks and Buses"/>
    <s v="S18_1097"/>
    <s v="New Haven"/>
    <x v="0"/>
    <s v="Medium"/>
  </r>
  <r>
    <n v="10258"/>
    <n v="41"/>
    <n v="100"/>
    <n v="5"/>
    <n v="5453"/>
    <s v="Shipped"/>
    <n v="6"/>
    <n v="2004"/>
    <s v="Trucks and Buses"/>
    <s v="S18_1097"/>
    <s v="Minato-ku"/>
    <x v="11"/>
    <s v="Medium"/>
  </r>
  <r>
    <n v="10270"/>
    <n v="43"/>
    <n v="96.84"/>
    <n v="8"/>
    <n v="4164.12"/>
    <s v="Shipped"/>
    <n v="7"/>
    <n v="2004"/>
    <s v="Trucks and Buses"/>
    <s v="S18_1097"/>
    <s v="Chatswood"/>
    <x v="3"/>
    <s v="Medium"/>
  </r>
  <r>
    <n v="10280"/>
    <n v="24"/>
    <n v="100"/>
    <n v="1"/>
    <n v="2800.08"/>
    <s v="Shipped"/>
    <n v="8"/>
    <n v="2004"/>
    <s v="Trucks and Buses"/>
    <s v="S18_1097"/>
    <s v="Torino"/>
    <x v="12"/>
    <s v="Small"/>
  </r>
  <r>
    <n v="10291"/>
    <n v="41"/>
    <n v="100"/>
    <n v="10"/>
    <n v="4687.9399999999996"/>
    <s v="Shipped"/>
    <n v="9"/>
    <n v="2004"/>
    <s v="Trucks and Buses"/>
    <s v="S18_1097"/>
    <s v="Boras"/>
    <x v="8"/>
    <s v="Medium"/>
  </r>
  <r>
    <n v="10304"/>
    <n v="46"/>
    <n v="98"/>
    <n v="5"/>
    <n v="4508"/>
    <s v="Shipped"/>
    <n v="10"/>
    <n v="2004"/>
    <s v="Trucks and Buses"/>
    <s v="S18_1097"/>
    <s v="Versailles"/>
    <x v="1"/>
    <s v="Medium"/>
  </r>
  <r>
    <n v="10312"/>
    <n v="32"/>
    <n v="100"/>
    <n v="2"/>
    <n v="4181.4399999999996"/>
    <s v="Shipped"/>
    <n v="10"/>
    <n v="2004"/>
    <s v="Trucks and Buses"/>
    <s v="S18_1097"/>
    <s v="San Rafael"/>
    <x v="0"/>
    <s v="Medium"/>
  </r>
  <r>
    <n v="10322"/>
    <n v="22"/>
    <n v="100"/>
    <n v="10"/>
    <n v="2251.04"/>
    <s v="Shipped"/>
    <n v="11"/>
    <n v="2004"/>
    <s v="Trucks and Buses"/>
    <s v="S18_1097"/>
    <s v="Nashua"/>
    <x v="0"/>
    <s v="Small"/>
  </r>
  <r>
    <n v="10333"/>
    <n v="29"/>
    <n v="40.25"/>
    <n v="7"/>
    <n v="1167.25"/>
    <s v="Shipped"/>
    <n v="11"/>
    <n v="2004"/>
    <s v="Trucks and Buses"/>
    <s v="S18_1097"/>
    <s v="San Francisco"/>
    <x v="0"/>
    <s v="Small"/>
  </r>
  <r>
    <n v="10347"/>
    <n v="42"/>
    <n v="49.6"/>
    <n v="5"/>
    <n v="2083.1999999999998"/>
    <s v="Shipped"/>
    <n v="11"/>
    <n v="2004"/>
    <s v="Trucks and Buses"/>
    <s v="S18_1097"/>
    <s v="Melbourne"/>
    <x v="3"/>
    <s v="Small"/>
  </r>
  <r>
    <n v="10357"/>
    <n v="39"/>
    <n v="98"/>
    <n v="1"/>
    <n v="3822"/>
    <s v="Shipped"/>
    <n v="12"/>
    <n v="2004"/>
    <s v="Trucks and Buses"/>
    <s v="S18_1097"/>
    <s v="San Rafael"/>
    <x v="0"/>
    <s v="Medium"/>
  </r>
  <r>
    <n v="10370"/>
    <n v="27"/>
    <n v="100"/>
    <n v="1"/>
    <n v="3911.49"/>
    <s v="Shipped"/>
    <n v="1"/>
    <n v="2005"/>
    <s v="Trucks and Buses"/>
    <s v="S18_1097"/>
    <s v="North Sydney"/>
    <x v="3"/>
    <s v="Medium"/>
  </r>
  <r>
    <n v="10381"/>
    <n v="48"/>
    <n v="98"/>
    <n v="2"/>
    <n v="4704"/>
    <s v="Shipped"/>
    <n v="2"/>
    <n v="2005"/>
    <s v="Trucks and Buses"/>
    <s v="S18_1097"/>
    <s v="San Francisco"/>
    <x v="0"/>
    <s v="Medium"/>
  </r>
  <r>
    <n v="10391"/>
    <n v="29"/>
    <n v="85.1"/>
    <n v="10"/>
    <n v="2467.9"/>
    <s v="Shipped"/>
    <n v="3"/>
    <n v="2005"/>
    <s v="Trucks and Buses"/>
    <s v="S18_1097"/>
    <s v="North Sydney"/>
    <x v="3"/>
    <s v="Small"/>
  </r>
  <r>
    <n v="10411"/>
    <n v="27"/>
    <n v="100"/>
    <n v="8"/>
    <n v="3213"/>
    <s v="Shipped"/>
    <n v="5"/>
    <n v="2005"/>
    <s v="Trucks and Buses"/>
    <s v="S18_1097"/>
    <s v="Montreal"/>
    <x v="10"/>
    <s v="Medium"/>
  </r>
  <r>
    <n v="10424"/>
    <n v="54"/>
    <n v="100"/>
    <n v="5"/>
    <n v="7182"/>
    <s v="In Process"/>
    <n v="5"/>
    <n v="2005"/>
    <s v="Trucks and Buses"/>
    <s v="S18_1097"/>
    <s v="Madrid"/>
    <x v="7"/>
    <s v="Large"/>
  </r>
  <r>
    <n v="10109"/>
    <n v="26"/>
    <n v="100"/>
    <n v="4"/>
    <n v="4379.18"/>
    <s v="Shipped"/>
    <n v="3"/>
    <n v="2003"/>
    <s v="Classic Cars"/>
    <s v="S18_1129"/>
    <s v="Philadelphia"/>
    <x v="0"/>
    <s v="Medium"/>
  </r>
  <r>
    <n v="10122"/>
    <n v="34"/>
    <n v="100"/>
    <n v="2"/>
    <n v="5004.8"/>
    <s v="Shipped"/>
    <n v="5"/>
    <n v="2003"/>
    <s v="Classic Cars"/>
    <s v="S18_1129"/>
    <s v="Marseille"/>
    <x v="1"/>
    <s v="Medium"/>
  </r>
  <r>
    <n v="10136"/>
    <n v="25"/>
    <n v="100"/>
    <n v="2"/>
    <n v="3644.75"/>
    <s v="Shipped"/>
    <n v="7"/>
    <n v="2003"/>
    <s v="Classic Cars"/>
    <s v="S18_1129"/>
    <s v="Toulouse"/>
    <x v="1"/>
    <s v="Medium"/>
  </r>
  <r>
    <n v="10148"/>
    <n v="23"/>
    <n v="100"/>
    <n v="13"/>
    <n v="2702.04"/>
    <s v="Shipped"/>
    <n v="9"/>
    <n v="2003"/>
    <s v="Classic Cars"/>
    <s v="S18_1129"/>
    <s v="North Sydney"/>
    <x v="3"/>
    <s v="Small"/>
  </r>
  <r>
    <n v="10161"/>
    <n v="28"/>
    <n v="100"/>
    <n v="12"/>
    <n v="3764.88"/>
    <s v="Shipped"/>
    <n v="10"/>
    <n v="2003"/>
    <s v="Classic Cars"/>
    <s v="S18_1129"/>
    <s v="Aaarhus"/>
    <x v="13"/>
    <s v="Medium"/>
  </r>
  <r>
    <n v="10171"/>
    <n v="35"/>
    <n v="100"/>
    <n v="2"/>
    <n v="4508"/>
    <s v="Shipped"/>
    <n v="11"/>
    <n v="2003"/>
    <s v="Classic Cars"/>
    <s v="S18_1129"/>
    <s v="Montreal"/>
    <x v="10"/>
    <s v="Medium"/>
  </r>
  <r>
    <n v="10181"/>
    <n v="44"/>
    <n v="100"/>
    <n v="6"/>
    <n v="5418.16"/>
    <s v="Shipped"/>
    <n v="11"/>
    <n v="2003"/>
    <s v="Classic Cars"/>
    <s v="S18_1129"/>
    <s v="Bergen"/>
    <x v="2"/>
    <s v="Medium"/>
  </r>
  <r>
    <n v="10192"/>
    <n v="22"/>
    <n v="100"/>
    <n v="11"/>
    <n v="3300.66"/>
    <s v="Shipped"/>
    <n v="11"/>
    <n v="2003"/>
    <s v="Classic Cars"/>
    <s v="S18_1129"/>
    <s v="Nashua"/>
    <x v="0"/>
    <s v="Medium"/>
  </r>
  <r>
    <n v="10204"/>
    <n v="42"/>
    <n v="100"/>
    <n v="17"/>
    <n v="6182.4"/>
    <s v="Shipped"/>
    <n v="12"/>
    <n v="2003"/>
    <s v="Classic Cars"/>
    <s v="S18_1129"/>
    <s v="NYC"/>
    <x v="0"/>
    <s v="Medium"/>
  </r>
  <r>
    <n v="10212"/>
    <n v="29"/>
    <n v="100"/>
    <n v="10"/>
    <n v="4186.7299999999996"/>
    <s v="Shipped"/>
    <n v="1"/>
    <n v="2004"/>
    <s v="Classic Cars"/>
    <s v="S18_1129"/>
    <s v="Madrid"/>
    <x v="7"/>
    <s v="Medium"/>
  </r>
  <r>
    <n v="10225"/>
    <n v="32"/>
    <n v="100"/>
    <n v="1"/>
    <n v="4529.28"/>
    <s v="Shipped"/>
    <n v="2"/>
    <n v="2004"/>
    <s v="Classic Cars"/>
    <s v="S18_1129"/>
    <s v="Gensve"/>
    <x v="17"/>
    <s v="Medium"/>
  </r>
  <r>
    <n v="10240"/>
    <n v="41"/>
    <n v="100"/>
    <n v="3"/>
    <n v="5628.89"/>
    <s v="Shipped"/>
    <n v="4"/>
    <n v="2004"/>
    <s v="Classic Cars"/>
    <s v="S18_1129"/>
    <s v="Osaka"/>
    <x v="11"/>
    <s v="Medium"/>
  </r>
  <r>
    <n v="10253"/>
    <n v="26"/>
    <n v="100"/>
    <n v="5"/>
    <n v="3054.48"/>
    <s v="Cancelled"/>
    <n v="6"/>
    <n v="2004"/>
    <s v="Classic Cars"/>
    <s v="S18_1129"/>
    <s v="Liverpool"/>
    <x v="6"/>
    <s v="Medium"/>
  </r>
  <r>
    <n v="10266"/>
    <n v="21"/>
    <n v="100"/>
    <n v="6"/>
    <n v="2526.5100000000002"/>
    <s v="Shipped"/>
    <n v="7"/>
    <n v="2004"/>
    <s v="Classic Cars"/>
    <s v="S18_1129"/>
    <s v="Reggio Emilia"/>
    <x v="12"/>
    <s v="Small"/>
  </r>
  <r>
    <n v="10278"/>
    <n v="34"/>
    <n v="100"/>
    <n v="6"/>
    <n v="4667.8599999999997"/>
    <s v="Shipped"/>
    <n v="8"/>
    <n v="2004"/>
    <s v="Classic Cars"/>
    <s v="S18_1129"/>
    <s v="Las Vegas"/>
    <x v="0"/>
    <s v="Medium"/>
  </r>
  <r>
    <n v="10287"/>
    <n v="41"/>
    <n v="100"/>
    <n v="4"/>
    <n v="6499.32"/>
    <s v="Shipped"/>
    <n v="8"/>
    <n v="2004"/>
    <s v="Classic Cars"/>
    <s v="S18_1129"/>
    <s v="Gensve"/>
    <x v="17"/>
    <s v="Medium"/>
  </r>
  <r>
    <n v="10301"/>
    <n v="37"/>
    <n v="100"/>
    <n v="8"/>
    <n v="5917.78"/>
    <s v="Shipped"/>
    <n v="10"/>
    <n v="2003"/>
    <s v="Classic Cars"/>
    <s v="S18_1129"/>
    <s v="Oslo"/>
    <x v="2"/>
    <s v="Medium"/>
  </r>
  <r>
    <n v="10310"/>
    <n v="37"/>
    <n v="100"/>
    <n v="2"/>
    <n v="6231.91"/>
    <s v="Shipped"/>
    <n v="10"/>
    <n v="2004"/>
    <s v="Classic Cars"/>
    <s v="S18_1129"/>
    <s v="Koln"/>
    <x v="16"/>
    <s v="Medium"/>
  </r>
  <r>
    <n v="10321"/>
    <n v="41"/>
    <n v="100"/>
    <n v="10"/>
    <n v="5803.14"/>
    <s v="Shipped"/>
    <n v="11"/>
    <n v="2004"/>
    <s v="Classic Cars"/>
    <s v="S18_1129"/>
    <s v="New Bedford"/>
    <x v="0"/>
    <s v="Medium"/>
  </r>
  <r>
    <n v="10331"/>
    <n v="46"/>
    <n v="100"/>
    <n v="6"/>
    <n v="6434.02"/>
    <s v="Shipped"/>
    <n v="11"/>
    <n v="2004"/>
    <s v="Classic Cars"/>
    <s v="S18_1129"/>
    <s v="Philadelphia"/>
    <x v="0"/>
    <s v="Medium"/>
  </r>
  <r>
    <n v="10342"/>
    <n v="40"/>
    <n v="100"/>
    <n v="2"/>
    <n v="6454.4"/>
    <s v="Shipped"/>
    <n v="11"/>
    <n v="2004"/>
    <s v="Classic Cars"/>
    <s v="S18_1129"/>
    <s v="Melbourne"/>
    <x v="3"/>
    <s v="Medium"/>
  </r>
  <r>
    <n v="10356"/>
    <n v="43"/>
    <n v="97.6"/>
    <n v="8"/>
    <n v="4196.8"/>
    <s v="Shipped"/>
    <n v="12"/>
    <n v="2004"/>
    <s v="Classic Cars"/>
    <s v="S18_1129"/>
    <s v="Paris"/>
    <x v="1"/>
    <s v="Medium"/>
  </r>
  <r>
    <n v="10365"/>
    <n v="30"/>
    <n v="87.06"/>
    <n v="1"/>
    <n v="2611.8000000000002"/>
    <s v="Shipped"/>
    <n v="1"/>
    <n v="2005"/>
    <s v="Classic Cars"/>
    <s v="S18_1129"/>
    <s v="New Bedford"/>
    <x v="0"/>
    <s v="Small"/>
  </r>
  <r>
    <n v="10377"/>
    <n v="35"/>
    <n v="100"/>
    <n v="2"/>
    <n v="5895.05"/>
    <s v="Shipped"/>
    <n v="2"/>
    <n v="2005"/>
    <s v="Classic Cars"/>
    <s v="S18_1129"/>
    <s v="Helsinki"/>
    <x v="4"/>
    <s v="Medium"/>
  </r>
  <r>
    <n v="10390"/>
    <n v="36"/>
    <n v="93.77"/>
    <n v="14"/>
    <n v="3375.72"/>
    <s v="Shipped"/>
    <n v="3"/>
    <n v="2005"/>
    <s v="Classic Cars"/>
    <s v="S18_1129"/>
    <s v="San Rafael"/>
    <x v="0"/>
    <s v="Medium"/>
  </r>
  <r>
    <n v="10406"/>
    <n v="61"/>
    <n v="100"/>
    <n v="3"/>
    <n v="8374.69"/>
    <s v="Disputed"/>
    <n v="4"/>
    <n v="2005"/>
    <s v="Classic Cars"/>
    <s v="S18_1129"/>
    <s v="Kobenhavn"/>
    <x v="13"/>
    <s v="Large"/>
  </r>
  <r>
    <n v="10419"/>
    <n v="38"/>
    <n v="100"/>
    <n v="5"/>
    <n v="4464.24"/>
    <s v="Shipped"/>
    <n v="5"/>
    <n v="2005"/>
    <s v="Classic Cars"/>
    <s v="S18_1129"/>
    <s v="Salzburg"/>
    <x v="5"/>
    <s v="Medium"/>
  </r>
  <r>
    <n v="10102"/>
    <n v="39"/>
    <n v="100"/>
    <n v="2"/>
    <n v="4808.3100000000004"/>
    <s v="Shipped"/>
    <n v="1"/>
    <n v="2003"/>
    <s v="Vintage Cars"/>
    <s v="S18_1342"/>
    <s v="NYC"/>
    <x v="0"/>
    <s v="Medium"/>
  </r>
  <r>
    <n v="10111"/>
    <n v="33"/>
    <n v="99.66"/>
    <n v="6"/>
    <n v="3288.78"/>
    <s v="Shipped"/>
    <n v="3"/>
    <n v="2003"/>
    <s v="Vintage Cars"/>
    <s v="S18_1342"/>
    <s v="San Francisco"/>
    <x v="0"/>
    <s v="Medium"/>
  </r>
  <r>
    <n v="10125"/>
    <n v="32"/>
    <n v="100"/>
    <n v="1"/>
    <n v="3254.72"/>
    <s v="Shipped"/>
    <n v="5"/>
    <n v="2003"/>
    <s v="Vintage Cars"/>
    <s v="S18_1342"/>
    <s v="Melbourne"/>
    <x v="3"/>
    <s v="Medium"/>
  </r>
  <r>
    <n v="10139"/>
    <n v="31"/>
    <n v="100"/>
    <n v="7"/>
    <n v="3184.94"/>
    <s v="Shipped"/>
    <n v="7"/>
    <n v="2003"/>
    <s v="Vintage Cars"/>
    <s v="S18_1342"/>
    <s v="Chatswood"/>
    <x v="3"/>
    <s v="Medium"/>
  </r>
  <r>
    <n v="10149"/>
    <n v="50"/>
    <n v="100"/>
    <n v="4"/>
    <n v="5907.5"/>
    <s v="Shipped"/>
    <n v="9"/>
    <n v="2003"/>
    <s v="Vintage Cars"/>
    <s v="S18_1342"/>
    <s v="Brisbane"/>
    <x v="0"/>
    <s v="Medium"/>
  </r>
  <r>
    <n v="10162"/>
    <n v="48"/>
    <n v="91.44"/>
    <n v="2"/>
    <n v="4389.12"/>
    <s v="Shipped"/>
    <n v="10"/>
    <n v="2003"/>
    <s v="Vintage Cars"/>
    <s v="S18_1342"/>
    <s v="San Francisco"/>
    <x v="0"/>
    <s v="Medium"/>
  </r>
  <r>
    <n v="10173"/>
    <n v="43"/>
    <n v="100"/>
    <n v="6"/>
    <n v="5036.16"/>
    <s v="Shipped"/>
    <n v="11"/>
    <n v="2003"/>
    <s v="Vintage Cars"/>
    <s v="S18_1342"/>
    <s v="Bergamo"/>
    <x v="12"/>
    <s v="Medium"/>
  </r>
  <r>
    <n v="10182"/>
    <n v="25"/>
    <n v="87.33"/>
    <n v="3"/>
    <n v="2183.25"/>
    <s v="Shipped"/>
    <n v="11"/>
    <n v="2003"/>
    <s v="Vintage Cars"/>
    <s v="S18_1342"/>
    <s v="San Rafael"/>
    <x v="0"/>
    <s v="Small"/>
  </r>
  <r>
    <n v="10193"/>
    <n v="28"/>
    <n v="100"/>
    <n v="7"/>
    <n v="3106.88"/>
    <s v="Shipped"/>
    <n v="11"/>
    <n v="2003"/>
    <s v="Vintage Cars"/>
    <s v="S18_1342"/>
    <s v="Glen Waverly"/>
    <x v="3"/>
    <s v="Medium"/>
  </r>
  <r>
    <n v="10205"/>
    <n v="36"/>
    <n v="100"/>
    <n v="2"/>
    <n v="3735.72"/>
    <s v="Shipped"/>
    <n v="12"/>
    <n v="2003"/>
    <s v="Vintage Cars"/>
    <s v="S18_1342"/>
    <s v="Madrid"/>
    <x v="7"/>
    <s v="Medium"/>
  </r>
  <r>
    <n v="10215"/>
    <n v="27"/>
    <n v="89.38"/>
    <n v="10"/>
    <n v="2413.2600000000002"/>
    <s v="Shipped"/>
    <n v="1"/>
    <n v="2004"/>
    <s v="Vintage Cars"/>
    <s v="S18_1342"/>
    <s v="Burbank"/>
    <x v="0"/>
    <s v="Small"/>
  </r>
  <r>
    <n v="10227"/>
    <n v="25"/>
    <n v="100"/>
    <n v="3"/>
    <n v="2953.75"/>
    <s v="Shipped"/>
    <n v="3"/>
    <n v="2004"/>
    <s v="Vintage Cars"/>
    <s v="S18_1342"/>
    <s v="Lyon"/>
    <x v="1"/>
    <s v="Small"/>
  </r>
  <r>
    <n v="10244"/>
    <n v="40"/>
    <n v="100"/>
    <n v="7"/>
    <n v="4684.8"/>
    <s v="Shipped"/>
    <n v="4"/>
    <n v="2004"/>
    <s v="Vintage Cars"/>
    <s v="S18_1342"/>
    <s v="Madrid"/>
    <x v="7"/>
    <s v="Medium"/>
  </r>
  <r>
    <n v="10256"/>
    <n v="34"/>
    <n v="95.55"/>
    <n v="2"/>
    <n v="3248.7"/>
    <s v="Shipped"/>
    <n v="6"/>
    <n v="2004"/>
    <s v="Vintage Cars"/>
    <s v="S18_1342"/>
    <s v="Kobenhavn"/>
    <x v="13"/>
    <s v="Medium"/>
  </r>
  <r>
    <n v="10280"/>
    <n v="50"/>
    <n v="100"/>
    <n v="9"/>
    <n v="5239.5"/>
    <s v="Shipped"/>
    <n v="8"/>
    <n v="2004"/>
    <s v="Vintage Cars"/>
    <s v="S18_1342"/>
    <s v="Torino"/>
    <x v="12"/>
    <s v="Medium"/>
  </r>
  <r>
    <n v="10289"/>
    <n v="38"/>
    <n v="100"/>
    <n v="2"/>
    <n v="4567.9799999999996"/>
    <s v="Shipped"/>
    <n v="9"/>
    <n v="2004"/>
    <s v="Vintage Cars"/>
    <s v="S18_1342"/>
    <s v="Bergen"/>
    <x v="2"/>
    <s v="Medium"/>
  </r>
  <r>
    <n v="10304"/>
    <n v="37"/>
    <n v="95.55"/>
    <n v="13"/>
    <n v="3535.35"/>
    <s v="Shipped"/>
    <n v="10"/>
    <n v="2004"/>
    <s v="Vintage Cars"/>
    <s v="S18_1342"/>
    <s v="Versailles"/>
    <x v="1"/>
    <s v="Medium"/>
  </r>
  <r>
    <n v="10312"/>
    <n v="43"/>
    <n v="89.38"/>
    <n v="10"/>
    <n v="3843.34"/>
    <s v="Shipped"/>
    <n v="10"/>
    <n v="2004"/>
    <s v="Vintage Cars"/>
    <s v="S18_1342"/>
    <s v="San Rafael"/>
    <x v="0"/>
    <s v="Medium"/>
  </r>
  <r>
    <n v="10322"/>
    <n v="43"/>
    <n v="86.3"/>
    <n v="14"/>
    <n v="3710.9"/>
    <s v="Shipped"/>
    <n v="11"/>
    <n v="2004"/>
    <s v="Vintage Cars"/>
    <s v="S18_1342"/>
    <s v="Nashua"/>
    <x v="0"/>
    <s v="Medium"/>
  </r>
  <r>
    <n v="10332"/>
    <n v="46"/>
    <n v="95.13"/>
    <n v="15"/>
    <n v="4375.9799999999996"/>
    <s v="Shipped"/>
    <n v="11"/>
    <n v="2004"/>
    <s v="Vintage Cars"/>
    <s v="S18_1342"/>
    <s v="Manchester"/>
    <x v="6"/>
    <s v="Medium"/>
  </r>
  <r>
    <n v="10346"/>
    <n v="42"/>
    <n v="36.11"/>
    <n v="3"/>
    <n v="1516.62"/>
    <s v="Shipped"/>
    <n v="11"/>
    <n v="2004"/>
    <s v="Vintage Cars"/>
    <s v="S18_1342"/>
    <s v="Las Vegas"/>
    <x v="0"/>
    <s v="Small"/>
  </r>
  <r>
    <n v="10356"/>
    <n v="50"/>
    <n v="50.18"/>
    <n v="9"/>
    <n v="2509"/>
    <s v="Shipped"/>
    <n v="12"/>
    <n v="2004"/>
    <s v="Vintage Cars"/>
    <s v="S18_1342"/>
    <s v="Paris"/>
    <x v="1"/>
    <s v="Small"/>
  </r>
  <r>
    <n v="10369"/>
    <n v="44"/>
    <n v="100"/>
    <n v="8"/>
    <n v="9240.44"/>
    <s v="Shipped"/>
    <n v="1"/>
    <n v="2005"/>
    <s v="Vintage Cars"/>
    <s v="S18_1342"/>
    <s v="Brickhaven"/>
    <x v="0"/>
    <s v="Large"/>
  </r>
  <r>
    <n v="10380"/>
    <n v="27"/>
    <n v="93.16"/>
    <n v="13"/>
    <n v="2515.3200000000002"/>
    <s v="Shipped"/>
    <n v="2"/>
    <n v="2005"/>
    <s v="Vintage Cars"/>
    <s v="S18_1342"/>
    <s v="Madrid"/>
    <x v="7"/>
    <s v="Small"/>
  </r>
  <r>
    <n v="10391"/>
    <n v="35"/>
    <n v="100"/>
    <n v="2"/>
    <n v="5548.9"/>
    <s v="Shipped"/>
    <n v="3"/>
    <n v="2005"/>
    <s v="Vintage Cars"/>
    <s v="S18_1342"/>
    <s v="North Sydney"/>
    <x v="3"/>
    <s v="Medium"/>
  </r>
  <r>
    <n v="10422"/>
    <n v="51"/>
    <n v="95.55"/>
    <n v="2"/>
    <n v="4873.05"/>
    <s v="In Process"/>
    <n v="5"/>
    <n v="2005"/>
    <s v="Vintage Cars"/>
    <s v="S18_1342"/>
    <s v="Allentown"/>
    <x v="0"/>
    <s v="Medium"/>
  </r>
  <r>
    <n v="10102"/>
    <n v="41"/>
    <n v="50.14"/>
    <n v="1"/>
    <n v="2055.7399999999998"/>
    <s v="Shipped"/>
    <n v="1"/>
    <n v="2003"/>
    <s v="Vintage Cars"/>
    <s v="S18_1367"/>
    <s v="NYC"/>
    <x v="0"/>
    <s v="Small"/>
  </r>
  <r>
    <n v="10111"/>
    <n v="48"/>
    <n v="49.06"/>
    <n v="5"/>
    <n v="2354.88"/>
    <s v="Shipped"/>
    <n v="3"/>
    <n v="2003"/>
    <s v="Vintage Cars"/>
    <s v="S18_1367"/>
    <s v="San Francisco"/>
    <x v="0"/>
    <s v="Small"/>
  </r>
  <r>
    <n v="10126"/>
    <n v="42"/>
    <n v="54.99"/>
    <n v="17"/>
    <n v="2309.58"/>
    <s v="Shipped"/>
    <n v="5"/>
    <n v="2003"/>
    <s v="Vintage Cars"/>
    <s v="S18_1367"/>
    <s v="Madrid"/>
    <x v="7"/>
    <s v="Small"/>
  </r>
  <r>
    <n v="10139"/>
    <n v="49"/>
    <n v="43.13"/>
    <n v="6"/>
    <n v="2113.37"/>
    <s v="Shipped"/>
    <n v="7"/>
    <n v="2003"/>
    <s v="Vintage Cars"/>
    <s v="S18_1367"/>
    <s v="Chatswood"/>
    <x v="3"/>
    <s v="Small"/>
  </r>
  <r>
    <n v="10149"/>
    <n v="30"/>
    <n v="58.22"/>
    <n v="3"/>
    <n v="1746.6"/>
    <s v="Shipped"/>
    <n v="9"/>
    <n v="2003"/>
    <s v="Vintage Cars"/>
    <s v="S18_1367"/>
    <s v="Brisbane"/>
    <x v="0"/>
    <s v="Small"/>
  </r>
  <r>
    <n v="10162"/>
    <n v="45"/>
    <n v="51.21"/>
    <n v="1"/>
    <n v="2304.4499999999998"/>
    <s v="Shipped"/>
    <n v="10"/>
    <n v="2003"/>
    <s v="Vintage Cars"/>
    <s v="S18_1367"/>
    <s v="San Francisco"/>
    <x v="0"/>
    <s v="Small"/>
  </r>
  <r>
    <n v="10173"/>
    <n v="48"/>
    <n v="44.21"/>
    <n v="5"/>
    <n v="2122.08"/>
    <s v="Shipped"/>
    <n v="11"/>
    <n v="2003"/>
    <s v="Vintage Cars"/>
    <s v="S18_1367"/>
    <s v="Bergamo"/>
    <x v="12"/>
    <s v="Small"/>
  </r>
  <r>
    <n v="10182"/>
    <n v="32"/>
    <n v="54.45"/>
    <n v="2"/>
    <n v="1742.4"/>
    <s v="Shipped"/>
    <n v="11"/>
    <n v="2003"/>
    <s v="Vintage Cars"/>
    <s v="S18_1367"/>
    <s v="San Rafael"/>
    <x v="0"/>
    <s v="Small"/>
  </r>
  <r>
    <n v="10193"/>
    <n v="46"/>
    <n v="53.37"/>
    <n v="6"/>
    <n v="2455.02"/>
    <s v="Shipped"/>
    <n v="11"/>
    <n v="2003"/>
    <s v="Vintage Cars"/>
    <s v="S18_1367"/>
    <s v="Glen Waverly"/>
    <x v="3"/>
    <s v="Small"/>
  </r>
  <r>
    <n v="10205"/>
    <n v="48"/>
    <n v="63.61"/>
    <n v="1"/>
    <n v="3053.28"/>
    <s v="Shipped"/>
    <n v="12"/>
    <n v="2003"/>
    <s v="Vintage Cars"/>
    <s v="S18_1367"/>
    <s v="Madrid"/>
    <x v="7"/>
    <s v="Medium"/>
  </r>
  <r>
    <n v="10215"/>
    <n v="33"/>
    <n v="43.13"/>
    <n v="9"/>
    <n v="1423.29"/>
    <s v="Shipped"/>
    <n v="1"/>
    <n v="2004"/>
    <s v="Vintage Cars"/>
    <s v="S18_1367"/>
    <s v="Burbank"/>
    <x v="0"/>
    <s v="Small"/>
  </r>
  <r>
    <n v="10227"/>
    <n v="31"/>
    <n v="48.52"/>
    <n v="2"/>
    <n v="1504.12"/>
    <s v="Shipped"/>
    <n v="3"/>
    <n v="2004"/>
    <s v="Vintage Cars"/>
    <s v="S18_1367"/>
    <s v="Lyon"/>
    <x v="1"/>
    <s v="Small"/>
  </r>
  <r>
    <n v="10244"/>
    <n v="20"/>
    <n v="58.22"/>
    <n v="6"/>
    <n v="1164.4000000000001"/>
    <s v="Shipped"/>
    <n v="4"/>
    <n v="2004"/>
    <s v="Vintage Cars"/>
    <s v="S18_1367"/>
    <s v="Madrid"/>
    <x v="7"/>
    <s v="Small"/>
  </r>
  <r>
    <n v="10256"/>
    <n v="29"/>
    <n v="51.75"/>
    <n v="1"/>
    <n v="1500.75"/>
    <s v="Shipped"/>
    <n v="6"/>
    <n v="2004"/>
    <s v="Vintage Cars"/>
    <s v="S18_1367"/>
    <s v="Kobenhavn"/>
    <x v="13"/>
    <s v="Small"/>
  </r>
  <r>
    <n v="10280"/>
    <n v="27"/>
    <n v="57.68"/>
    <n v="8"/>
    <n v="1557.36"/>
    <s v="Shipped"/>
    <n v="8"/>
    <n v="2004"/>
    <s v="Vintage Cars"/>
    <s v="S18_1367"/>
    <s v="Torino"/>
    <x v="12"/>
    <s v="Small"/>
  </r>
  <r>
    <n v="10289"/>
    <n v="24"/>
    <n v="56.07"/>
    <n v="1"/>
    <n v="1345.68"/>
    <s v="Shipped"/>
    <n v="9"/>
    <n v="2004"/>
    <s v="Vintage Cars"/>
    <s v="S18_1367"/>
    <s v="Bergen"/>
    <x v="2"/>
    <s v="Small"/>
  </r>
  <r>
    <n v="10304"/>
    <n v="37"/>
    <n v="48.52"/>
    <n v="12"/>
    <n v="1795.24"/>
    <s v="Shipped"/>
    <n v="10"/>
    <n v="2004"/>
    <s v="Vintage Cars"/>
    <s v="S18_1367"/>
    <s v="Versailles"/>
    <x v="1"/>
    <s v="Small"/>
  </r>
  <r>
    <n v="10312"/>
    <n v="25"/>
    <n v="44.21"/>
    <n v="9"/>
    <n v="1105.25"/>
    <s v="Shipped"/>
    <n v="10"/>
    <n v="2004"/>
    <s v="Vintage Cars"/>
    <s v="S18_1367"/>
    <s v="San Rafael"/>
    <x v="0"/>
    <s v="Small"/>
  </r>
  <r>
    <n v="10322"/>
    <n v="41"/>
    <n v="57.68"/>
    <n v="5"/>
    <n v="2364.88"/>
    <s v="Shipped"/>
    <n v="11"/>
    <n v="2004"/>
    <s v="Vintage Cars"/>
    <s v="S18_1367"/>
    <s v="Nashua"/>
    <x v="0"/>
    <s v="Small"/>
  </r>
  <r>
    <n v="10332"/>
    <n v="27"/>
    <n v="89.89"/>
    <n v="16"/>
    <n v="2427.0300000000002"/>
    <s v="Shipped"/>
    <n v="11"/>
    <n v="2004"/>
    <s v="Vintage Cars"/>
    <s v="S18_1367"/>
    <s v="Manchester"/>
    <x v="6"/>
    <s v="Small"/>
  </r>
  <r>
    <n v="10347"/>
    <n v="21"/>
    <n v="58.95"/>
    <n v="7"/>
    <n v="1237.95"/>
    <s v="Shipped"/>
    <n v="11"/>
    <n v="2004"/>
    <s v="Vintage Cars"/>
    <s v="S18_1367"/>
    <s v="Melbourne"/>
    <x v="3"/>
    <s v="Small"/>
  </r>
  <r>
    <n v="10356"/>
    <n v="22"/>
    <n v="72.41"/>
    <n v="6"/>
    <n v="1593.02"/>
    <s v="Shipped"/>
    <n v="12"/>
    <n v="2004"/>
    <s v="Vintage Cars"/>
    <s v="S18_1367"/>
    <s v="Paris"/>
    <x v="1"/>
    <s v="Small"/>
  </r>
  <r>
    <n v="10369"/>
    <n v="32"/>
    <n v="98.63"/>
    <n v="7"/>
    <n v="3156.16"/>
    <s v="Shipped"/>
    <n v="1"/>
    <n v="2005"/>
    <s v="Vintage Cars"/>
    <s v="S18_1367"/>
    <s v="Brickhaven"/>
    <x v="0"/>
    <s v="Medium"/>
  </r>
  <r>
    <n v="10381"/>
    <n v="25"/>
    <n v="52.83"/>
    <n v="9"/>
    <n v="1320.75"/>
    <s v="Shipped"/>
    <n v="2"/>
    <n v="2005"/>
    <s v="Vintage Cars"/>
    <s v="S18_1367"/>
    <s v="San Francisco"/>
    <x v="0"/>
    <s v="Small"/>
  </r>
  <r>
    <n v="10391"/>
    <n v="42"/>
    <n v="100"/>
    <n v="3"/>
    <n v="4998"/>
    <s v="Shipped"/>
    <n v="3"/>
    <n v="2005"/>
    <s v="Vintage Cars"/>
    <s v="S18_1367"/>
    <s v="North Sydney"/>
    <x v="3"/>
    <s v="Medium"/>
  </r>
  <r>
    <n v="10422"/>
    <n v="25"/>
    <n v="51.75"/>
    <n v="1"/>
    <n v="1293.75"/>
    <s v="In Process"/>
    <n v="5"/>
    <n v="2005"/>
    <s v="Vintage Cars"/>
    <s v="S18_1367"/>
    <s v="Allentown"/>
    <x v="0"/>
    <s v="Small"/>
  </r>
  <r>
    <n v="10110"/>
    <n v="37"/>
    <n v="100"/>
    <n v="16"/>
    <n v="5433.08"/>
    <s v="Shipped"/>
    <n v="3"/>
    <n v="2003"/>
    <s v="Classic Cars"/>
    <s v="S18_1589"/>
    <s v="Manchester"/>
    <x v="6"/>
    <s v="Medium"/>
  </r>
  <r>
    <n v="10123"/>
    <n v="26"/>
    <n v="100"/>
    <n v="2"/>
    <n v="3073.72"/>
    <s v="Shipped"/>
    <n v="5"/>
    <n v="2003"/>
    <s v="Classic Cars"/>
    <s v="S18_1589"/>
    <s v="Nantes"/>
    <x v="1"/>
    <s v="Medium"/>
  </r>
  <r>
    <n v="10137"/>
    <n v="44"/>
    <n v="99.55"/>
    <n v="2"/>
    <n v="4380.2"/>
    <s v="Shipped"/>
    <n v="7"/>
    <n v="2003"/>
    <s v="Classic Cars"/>
    <s v="S18_1589"/>
    <s v="Reims"/>
    <x v="1"/>
    <s v="Medium"/>
  </r>
  <r>
    <n v="10148"/>
    <n v="47"/>
    <n v="100"/>
    <n v="9"/>
    <n v="5848.68"/>
    <s v="Shipped"/>
    <n v="9"/>
    <n v="2003"/>
    <s v="Classic Cars"/>
    <s v="S18_1589"/>
    <s v="North Sydney"/>
    <x v="3"/>
    <s v="Medium"/>
  </r>
  <r>
    <n v="10161"/>
    <n v="43"/>
    <n v="100"/>
    <n v="8"/>
    <n v="6153.73"/>
    <s v="Shipped"/>
    <n v="10"/>
    <n v="2003"/>
    <s v="Classic Cars"/>
    <s v="S18_1589"/>
    <s v="Aaarhus"/>
    <x v="13"/>
    <s v="Medium"/>
  </r>
  <r>
    <n v="10172"/>
    <n v="42"/>
    <n v="100"/>
    <n v="6"/>
    <n v="4965.24"/>
    <s v="Shipped"/>
    <n v="11"/>
    <n v="2003"/>
    <s v="Classic Cars"/>
    <s v="S18_1589"/>
    <s v="Bridgewater"/>
    <x v="0"/>
    <s v="Medium"/>
  </r>
  <r>
    <n v="10181"/>
    <n v="42"/>
    <n v="100"/>
    <n v="2"/>
    <n v="5435.64"/>
    <s v="Shipped"/>
    <n v="11"/>
    <n v="2003"/>
    <s v="Classic Cars"/>
    <s v="S18_1589"/>
    <s v="Bergen"/>
    <x v="2"/>
    <s v="Medium"/>
  </r>
  <r>
    <n v="10192"/>
    <n v="29"/>
    <n v="100"/>
    <n v="7"/>
    <n v="4258.3599999999997"/>
    <s v="Shipped"/>
    <n v="11"/>
    <n v="2003"/>
    <s v="Classic Cars"/>
    <s v="S18_1589"/>
    <s v="Nashua"/>
    <x v="0"/>
    <s v="Medium"/>
  </r>
  <r>
    <n v="10204"/>
    <n v="40"/>
    <n v="100"/>
    <n v="13"/>
    <n v="4032"/>
    <s v="Shipped"/>
    <n v="12"/>
    <n v="2003"/>
    <s v="Classic Cars"/>
    <s v="S18_1589"/>
    <s v="NYC"/>
    <x v="0"/>
    <s v="Medium"/>
  </r>
  <r>
    <n v="10212"/>
    <n v="38"/>
    <n v="100"/>
    <n v="6"/>
    <n v="4492.3599999999997"/>
    <s v="Shipped"/>
    <n v="1"/>
    <n v="2004"/>
    <s v="Classic Cars"/>
    <s v="S18_1589"/>
    <s v="Madrid"/>
    <x v="7"/>
    <s v="Medium"/>
  </r>
  <r>
    <n v="10226"/>
    <n v="38"/>
    <n v="100"/>
    <n v="4"/>
    <n v="4161.38"/>
    <s v="Shipped"/>
    <n v="2"/>
    <n v="2004"/>
    <s v="Classic Cars"/>
    <s v="S18_1589"/>
    <s v="San Diego"/>
    <x v="0"/>
    <s v="Medium"/>
  </r>
  <r>
    <n v="10241"/>
    <n v="21"/>
    <n v="100"/>
    <n v="11"/>
    <n v="2508.66"/>
    <s v="Shipped"/>
    <n v="4"/>
    <n v="2004"/>
    <s v="Classic Cars"/>
    <s v="S18_1589"/>
    <s v="Strasbourg"/>
    <x v="1"/>
    <s v="Small"/>
  </r>
  <r>
    <n v="10253"/>
    <n v="24"/>
    <n v="100"/>
    <n v="1"/>
    <n v="3374.88"/>
    <s v="Cancelled"/>
    <n v="6"/>
    <n v="2004"/>
    <s v="Classic Cars"/>
    <s v="S18_1589"/>
    <s v="Liverpool"/>
    <x v="6"/>
    <s v="Medium"/>
  </r>
  <r>
    <n v="10266"/>
    <n v="36"/>
    <n v="100"/>
    <n v="2"/>
    <n v="5196.6000000000004"/>
    <s v="Shipped"/>
    <n v="7"/>
    <n v="2004"/>
    <s v="Classic Cars"/>
    <s v="S18_1589"/>
    <s v="Reggio Emilia"/>
    <x v="12"/>
    <s v="Medium"/>
  </r>
  <r>
    <n v="10278"/>
    <n v="23"/>
    <n v="100"/>
    <n v="2"/>
    <n v="2604.52"/>
    <s v="Shipped"/>
    <n v="8"/>
    <n v="2004"/>
    <s v="Classic Cars"/>
    <s v="S18_1589"/>
    <s v="Las Vegas"/>
    <x v="0"/>
    <s v="Small"/>
  </r>
  <r>
    <n v="10288"/>
    <n v="20"/>
    <n v="100"/>
    <n v="14"/>
    <n v="2936.8"/>
    <s v="Shipped"/>
    <n v="9"/>
    <n v="2004"/>
    <s v="Classic Cars"/>
    <s v="S18_1589"/>
    <s v="Singapore"/>
    <x v="9"/>
    <s v="Small"/>
  </r>
  <r>
    <n v="10301"/>
    <n v="32"/>
    <n v="100"/>
    <n v="4"/>
    <n v="3424.64"/>
    <s v="Shipped"/>
    <n v="10"/>
    <n v="2003"/>
    <s v="Classic Cars"/>
    <s v="S18_1589"/>
    <s v="Oslo"/>
    <x v="2"/>
    <s v="Medium"/>
  </r>
  <r>
    <n v="10311"/>
    <n v="29"/>
    <n v="100"/>
    <n v="9"/>
    <n v="2923.2"/>
    <s v="Shipped"/>
    <n v="10"/>
    <n v="2004"/>
    <s v="Classic Cars"/>
    <s v="S18_1589"/>
    <s v="Madrid"/>
    <x v="7"/>
    <s v="Small"/>
  </r>
  <r>
    <n v="10321"/>
    <n v="44"/>
    <n v="100"/>
    <n v="6"/>
    <n v="4489.76"/>
    <s v="Shipped"/>
    <n v="11"/>
    <n v="2004"/>
    <s v="Classic Cars"/>
    <s v="S18_1589"/>
    <s v="New Bedford"/>
    <x v="0"/>
    <s v="Medium"/>
  </r>
  <r>
    <n v="10331"/>
    <n v="44"/>
    <n v="100"/>
    <n v="14"/>
    <n v="4849.24"/>
    <s v="Shipped"/>
    <n v="11"/>
    <n v="2004"/>
    <s v="Classic Cars"/>
    <s v="S18_1589"/>
    <s v="Philadelphia"/>
    <x v="0"/>
    <s v="Medium"/>
  </r>
  <r>
    <n v="10343"/>
    <n v="36"/>
    <n v="100"/>
    <n v="4"/>
    <n v="5848.92"/>
    <s v="Shipped"/>
    <n v="11"/>
    <n v="2004"/>
    <s v="Classic Cars"/>
    <s v="S18_1589"/>
    <s v="Reims"/>
    <x v="1"/>
    <s v="Medium"/>
  </r>
  <r>
    <n v="10367"/>
    <n v="49"/>
    <n v="56.3"/>
    <n v="1"/>
    <n v="2758.7"/>
    <s v="Resolved"/>
    <n v="1"/>
    <n v="2005"/>
    <s v="Classic Cars"/>
    <s v="S18_1589"/>
    <s v="Pasadena"/>
    <x v="0"/>
    <s v="Small"/>
  </r>
  <r>
    <n v="10378"/>
    <n v="34"/>
    <n v="42.64"/>
    <n v="5"/>
    <n v="1449.76"/>
    <s v="Shipped"/>
    <n v="2"/>
    <n v="2005"/>
    <s v="Classic Cars"/>
    <s v="S18_1589"/>
    <s v="Madrid"/>
    <x v="7"/>
    <s v="Small"/>
  </r>
  <r>
    <n v="10407"/>
    <n v="59"/>
    <n v="100"/>
    <n v="11"/>
    <n v="7048.14"/>
    <s v="On Hold"/>
    <n v="4"/>
    <n v="2005"/>
    <s v="Classic Cars"/>
    <s v="S18_1589"/>
    <s v="San Jose"/>
    <x v="0"/>
    <s v="Large"/>
  </r>
  <r>
    <n v="10419"/>
    <n v="37"/>
    <n v="100"/>
    <n v="1"/>
    <n v="5202.9399999999996"/>
    <s v="Shipped"/>
    <n v="5"/>
    <n v="2005"/>
    <s v="Classic Cars"/>
    <s v="S18_1589"/>
    <s v="Salzburg"/>
    <x v="5"/>
    <s v="Medium"/>
  </r>
  <r>
    <n v="10106"/>
    <n v="36"/>
    <n v="100"/>
    <n v="12"/>
    <n v="5279.4"/>
    <s v="Shipped"/>
    <n v="2"/>
    <n v="2003"/>
    <s v="Planes"/>
    <s v="S18_1662"/>
    <s v="Bergamo"/>
    <x v="12"/>
    <s v="Medium"/>
  </r>
  <r>
    <n v="10119"/>
    <n v="43"/>
    <n v="100"/>
    <n v="3"/>
    <n v="6916.12"/>
    <s v="Shipped"/>
    <n v="4"/>
    <n v="2003"/>
    <s v="Planes"/>
    <s v="S18_1662"/>
    <s v="Salzburg"/>
    <x v="5"/>
    <s v="Medium"/>
  </r>
  <r>
    <n v="10131"/>
    <n v="21"/>
    <n v="100"/>
    <n v="4"/>
    <n v="2781.66"/>
    <s v="Shipped"/>
    <n v="6"/>
    <n v="2003"/>
    <s v="Planes"/>
    <s v="S18_1662"/>
    <s v="Glendale"/>
    <x v="0"/>
    <s v="Small"/>
  </r>
  <r>
    <n v="10143"/>
    <n v="32"/>
    <n v="100"/>
    <n v="7"/>
    <n v="5248"/>
    <s v="Shipped"/>
    <n v="8"/>
    <n v="2003"/>
    <s v="Planes"/>
    <s v="S18_1662"/>
    <s v="New Bedford"/>
    <x v="0"/>
    <s v="Medium"/>
  </r>
  <r>
    <n v="10155"/>
    <n v="38"/>
    <n v="100"/>
    <n v="5"/>
    <n v="6531.44"/>
    <s v="Shipped"/>
    <n v="10"/>
    <n v="2003"/>
    <s v="Planes"/>
    <s v="S18_1662"/>
    <s v="Helsinki"/>
    <x v="4"/>
    <s v="Medium"/>
  </r>
  <r>
    <n v="10167"/>
    <n v="43"/>
    <n v="100"/>
    <n v="1"/>
    <n v="5763.72"/>
    <s v="Cancelled"/>
    <n v="10"/>
    <n v="2003"/>
    <s v="Planes"/>
    <s v="S18_1662"/>
    <s v="Boras"/>
    <x v="8"/>
    <s v="Medium"/>
  </r>
  <r>
    <n v="10178"/>
    <n v="42"/>
    <n v="100"/>
    <n v="4"/>
    <n v="6490.68"/>
    <s v="Shipped"/>
    <n v="11"/>
    <n v="2003"/>
    <s v="Planes"/>
    <s v="S18_1662"/>
    <s v="Toulouse"/>
    <x v="1"/>
    <s v="Medium"/>
  </r>
  <r>
    <n v="10186"/>
    <n v="32"/>
    <n v="100"/>
    <n v="1"/>
    <n v="6004.8"/>
    <s v="Shipped"/>
    <n v="11"/>
    <n v="2003"/>
    <s v="Planes"/>
    <s v="S18_1662"/>
    <s v="London"/>
    <x v="6"/>
    <s v="Medium"/>
  </r>
  <r>
    <n v="10198"/>
    <n v="42"/>
    <n v="100"/>
    <n v="4"/>
    <n v="7483.98"/>
    <s v="Shipped"/>
    <n v="11"/>
    <n v="2003"/>
    <s v="Planes"/>
    <s v="S18_1662"/>
    <s v="Makati City"/>
    <x v="15"/>
    <s v="Large"/>
  </r>
  <r>
    <n v="10210"/>
    <n v="31"/>
    <n v="100"/>
    <n v="17"/>
    <n v="5719.5"/>
    <s v="Shipped"/>
    <n v="1"/>
    <n v="2004"/>
    <s v="Planes"/>
    <s v="S18_1662"/>
    <s v="Osaka"/>
    <x v="11"/>
    <s v="Medium"/>
  </r>
  <r>
    <n v="10222"/>
    <n v="49"/>
    <n v="100"/>
    <n v="4"/>
    <n v="6954.08"/>
    <s v="Shipped"/>
    <n v="2"/>
    <n v="2004"/>
    <s v="Planes"/>
    <s v="S18_1662"/>
    <s v="San Diego"/>
    <x v="0"/>
    <s v="Medium"/>
  </r>
  <r>
    <n v="10250"/>
    <n v="45"/>
    <n v="100"/>
    <n v="14"/>
    <n v="8160.3"/>
    <s v="Shipped"/>
    <n v="5"/>
    <n v="2004"/>
    <s v="Planes"/>
    <s v="S18_1662"/>
    <s v="San Jose"/>
    <x v="0"/>
    <s v="Large"/>
  </r>
  <r>
    <n v="10262"/>
    <n v="49"/>
    <n v="100"/>
    <n v="9"/>
    <n v="6567.96"/>
    <s v="Cancelled"/>
    <n v="6"/>
    <n v="2004"/>
    <s v="Planes"/>
    <s v="S18_1662"/>
    <s v="Madrid"/>
    <x v="7"/>
    <s v="Medium"/>
  </r>
  <r>
    <n v="10274"/>
    <n v="41"/>
    <n v="100"/>
    <n v="1"/>
    <n v="6724"/>
    <s v="Shipped"/>
    <n v="7"/>
    <n v="2004"/>
    <s v="Planes"/>
    <s v="S18_1662"/>
    <s v="Brickhaven"/>
    <x v="0"/>
    <s v="Medium"/>
  </r>
  <r>
    <n v="10284"/>
    <n v="45"/>
    <n v="100"/>
    <n v="11"/>
    <n v="5747.85"/>
    <s v="Shipped"/>
    <n v="8"/>
    <n v="2004"/>
    <s v="Planes"/>
    <s v="S18_1662"/>
    <s v="Oslo"/>
    <x v="2"/>
    <s v="Medium"/>
  </r>
  <r>
    <n v="10296"/>
    <n v="36"/>
    <n v="100"/>
    <n v="7"/>
    <n v="5676.84"/>
    <s v="Shipped"/>
    <n v="9"/>
    <n v="2004"/>
    <s v="Planes"/>
    <s v="S18_1662"/>
    <s v="Munich"/>
    <x v="16"/>
    <s v="Medium"/>
  </r>
  <r>
    <n v="10307"/>
    <n v="39"/>
    <n v="100"/>
    <n v="1"/>
    <n v="7379.97"/>
    <s v="Shipped"/>
    <n v="10"/>
    <n v="2004"/>
    <s v="Planes"/>
    <s v="S18_1662"/>
    <s v="Philadelphia"/>
    <x v="0"/>
    <s v="Large"/>
  </r>
  <r>
    <n v="10316"/>
    <n v="27"/>
    <n v="100"/>
    <n v="9"/>
    <n v="3704.13"/>
    <s v="Shipped"/>
    <n v="11"/>
    <n v="2004"/>
    <s v="Planes"/>
    <s v="S18_1662"/>
    <s v="Cowes"/>
    <x v="6"/>
    <s v="Medium"/>
  </r>
  <r>
    <n v="10327"/>
    <n v="25"/>
    <n v="100"/>
    <n v="6"/>
    <n v="2804.75"/>
    <s v="Resolved"/>
    <n v="11"/>
    <n v="2004"/>
    <s v="Planes"/>
    <s v="S18_1662"/>
    <s v="Kobenhavn"/>
    <x v="13"/>
    <s v="Small"/>
  </r>
  <r>
    <n v="10338"/>
    <n v="41"/>
    <n v="100"/>
    <n v="1"/>
    <n v="5624.79"/>
    <s v="Shipped"/>
    <n v="11"/>
    <n v="2004"/>
    <s v="Planes"/>
    <s v="S18_1662"/>
    <s v="Charleroi"/>
    <x v="14"/>
    <s v="Medium"/>
  </r>
  <r>
    <n v="10351"/>
    <n v="39"/>
    <n v="99.52"/>
    <n v="1"/>
    <n v="3881.28"/>
    <s v="Shipped"/>
    <n v="12"/>
    <n v="2004"/>
    <s v="Planes"/>
    <s v="S18_1662"/>
    <s v="London"/>
    <x v="6"/>
    <s v="Medium"/>
  </r>
  <r>
    <n v="10373"/>
    <n v="28"/>
    <n v="57.55"/>
    <n v="4"/>
    <n v="1611.4"/>
    <s v="Shipped"/>
    <n v="1"/>
    <n v="2005"/>
    <s v="Planes"/>
    <s v="S18_1662"/>
    <s v="Oulu"/>
    <x v="4"/>
    <s v="Small"/>
  </r>
  <r>
    <n v="10386"/>
    <n v="25"/>
    <n v="54.57"/>
    <n v="7"/>
    <n v="1364.25"/>
    <s v="Resolved"/>
    <n v="3"/>
    <n v="2005"/>
    <s v="Planes"/>
    <s v="S18_1662"/>
    <s v="Madrid"/>
    <x v="7"/>
    <s v="Small"/>
  </r>
  <r>
    <n v="10398"/>
    <n v="33"/>
    <n v="100"/>
    <n v="11"/>
    <n v="4215.09"/>
    <s v="Shipped"/>
    <n v="3"/>
    <n v="2005"/>
    <s v="Planes"/>
    <s v="S18_1662"/>
    <s v="Reims"/>
    <x v="1"/>
    <s v="Medium"/>
  </r>
  <r>
    <n v="10400"/>
    <n v="34"/>
    <n v="100"/>
    <n v="1"/>
    <n v="6433.82"/>
    <s v="Shipped"/>
    <n v="4"/>
    <n v="2005"/>
    <s v="Planes"/>
    <s v="S18_1662"/>
    <s v="San Jose"/>
    <x v="0"/>
    <s v="Medium"/>
  </r>
  <r>
    <n v="10416"/>
    <n v="24"/>
    <n v="100"/>
    <n v="14"/>
    <n v="4352.16"/>
    <s v="Shipped"/>
    <n v="5"/>
    <n v="2005"/>
    <s v="Planes"/>
    <s v="S18_1662"/>
    <s v="Reggio Emilia"/>
    <x v="12"/>
    <s v="Medium"/>
  </r>
  <r>
    <n v="10100"/>
    <n v="30"/>
    <n v="100"/>
    <n v="3"/>
    <n v="5151"/>
    <s v="Shipped"/>
    <n v="1"/>
    <n v="2003"/>
    <s v="Vintage Cars"/>
    <s v="S18_1749"/>
    <s v="Nashua"/>
    <x v="0"/>
    <s v="Medium"/>
  </r>
  <r>
    <n v="10110"/>
    <n v="42"/>
    <n v="100"/>
    <n v="7"/>
    <n v="6069"/>
    <s v="Shipped"/>
    <n v="3"/>
    <n v="2003"/>
    <s v="Vintage Cars"/>
    <s v="S18_1749"/>
    <s v="Manchester"/>
    <x v="6"/>
    <s v="Medium"/>
  </r>
  <r>
    <n v="10124"/>
    <n v="21"/>
    <n v="100"/>
    <n v="6"/>
    <n v="2856"/>
    <s v="Shipped"/>
    <n v="5"/>
    <n v="2003"/>
    <s v="Vintage Cars"/>
    <s v="S18_1749"/>
    <s v="Las Vegas"/>
    <x v="0"/>
    <s v="Small"/>
  </r>
  <r>
    <n v="10149"/>
    <n v="34"/>
    <n v="100"/>
    <n v="11"/>
    <n v="5375.4"/>
    <s v="Shipped"/>
    <n v="9"/>
    <n v="2003"/>
    <s v="Vintage Cars"/>
    <s v="S18_1749"/>
    <s v="Brisbane"/>
    <x v="0"/>
    <s v="Medium"/>
  </r>
  <r>
    <n v="10162"/>
    <n v="29"/>
    <n v="100"/>
    <n v="9"/>
    <n v="5176.5"/>
    <s v="Shipped"/>
    <n v="10"/>
    <n v="2003"/>
    <s v="Vintage Cars"/>
    <s v="S18_1749"/>
    <s v="San Francisco"/>
    <x v="0"/>
    <s v="Medium"/>
  </r>
  <r>
    <n v="10173"/>
    <n v="24"/>
    <n v="100"/>
    <n v="13"/>
    <n v="3508.8"/>
    <s v="Shipped"/>
    <n v="11"/>
    <n v="2003"/>
    <s v="Vintage Cars"/>
    <s v="S18_1749"/>
    <s v="Bergamo"/>
    <x v="12"/>
    <s v="Medium"/>
  </r>
  <r>
    <n v="10182"/>
    <n v="44"/>
    <n v="100"/>
    <n v="10"/>
    <n v="7554.8"/>
    <s v="Shipped"/>
    <n v="11"/>
    <n v="2003"/>
    <s v="Vintage Cars"/>
    <s v="S18_1749"/>
    <s v="San Rafael"/>
    <x v="0"/>
    <s v="Large"/>
  </r>
  <r>
    <n v="10193"/>
    <n v="21"/>
    <n v="100"/>
    <n v="14"/>
    <n v="3141.6"/>
    <s v="Shipped"/>
    <n v="11"/>
    <n v="2003"/>
    <s v="Vintage Cars"/>
    <s v="S18_1749"/>
    <s v="Glen Waverly"/>
    <x v="3"/>
    <s v="Medium"/>
  </r>
  <r>
    <n v="10204"/>
    <n v="33"/>
    <n v="100"/>
    <n v="4"/>
    <n v="5890.5"/>
    <s v="Shipped"/>
    <n v="12"/>
    <n v="2003"/>
    <s v="Vintage Cars"/>
    <s v="S18_1749"/>
    <s v="NYC"/>
    <x v="0"/>
    <s v="Medium"/>
  </r>
  <r>
    <n v="10214"/>
    <n v="30"/>
    <n v="100"/>
    <n v="7"/>
    <n v="5967"/>
    <s v="Shipped"/>
    <n v="1"/>
    <n v="2004"/>
    <s v="Vintage Cars"/>
    <s v="S18_1749"/>
    <s v="Madrid"/>
    <x v="7"/>
    <s v="Medium"/>
  </r>
  <r>
    <n v="10227"/>
    <n v="26"/>
    <n v="100"/>
    <n v="10"/>
    <n v="3712.8"/>
    <s v="Shipped"/>
    <n v="3"/>
    <n v="2004"/>
    <s v="Vintage Cars"/>
    <s v="S18_1749"/>
    <s v="Lyon"/>
    <x v="1"/>
    <s v="Medium"/>
  </r>
  <r>
    <n v="10241"/>
    <n v="41"/>
    <n v="100"/>
    <n v="2"/>
    <n v="7597.3"/>
    <s v="Shipped"/>
    <n v="4"/>
    <n v="2004"/>
    <s v="Vintage Cars"/>
    <s v="S18_1749"/>
    <s v="Strasbourg"/>
    <x v="1"/>
    <s v="Large"/>
  </r>
  <r>
    <n v="10280"/>
    <n v="26"/>
    <n v="100"/>
    <n v="16"/>
    <n v="3668.6"/>
    <s v="Shipped"/>
    <n v="8"/>
    <n v="2004"/>
    <s v="Vintage Cars"/>
    <s v="S18_1749"/>
    <s v="Torino"/>
    <x v="12"/>
    <s v="Medium"/>
  </r>
  <r>
    <n v="10288"/>
    <n v="32"/>
    <n v="100"/>
    <n v="5"/>
    <n v="5875.2"/>
    <s v="Shipped"/>
    <n v="9"/>
    <n v="2004"/>
    <s v="Vintage Cars"/>
    <s v="S18_1749"/>
    <s v="Singapore"/>
    <x v="9"/>
    <s v="Medium"/>
  </r>
  <r>
    <n v="10302"/>
    <n v="43"/>
    <n v="100"/>
    <n v="1"/>
    <n v="7310"/>
    <s v="Shipped"/>
    <n v="10"/>
    <n v="2003"/>
    <s v="Vintage Cars"/>
    <s v="S18_1749"/>
    <s v="Liverpool"/>
    <x v="6"/>
    <s v="Large"/>
  </r>
  <r>
    <n v="10312"/>
    <n v="48"/>
    <n v="100"/>
    <n v="17"/>
    <n v="8078.4"/>
    <s v="Shipped"/>
    <n v="10"/>
    <n v="2004"/>
    <s v="Vintage Cars"/>
    <s v="S18_1749"/>
    <s v="San Rafael"/>
    <x v="0"/>
    <s v="Large"/>
  </r>
  <r>
    <n v="10331"/>
    <n v="44"/>
    <n v="74.040000000000006"/>
    <n v="7"/>
    <n v="3257.76"/>
    <s v="Shipped"/>
    <n v="11"/>
    <n v="2004"/>
    <s v="Vintage Cars"/>
    <s v="S18_1749"/>
    <s v="Philadelphia"/>
    <x v="0"/>
    <s v="Medium"/>
  </r>
  <r>
    <n v="10344"/>
    <n v="45"/>
    <n v="100"/>
    <n v="1"/>
    <n v="7650"/>
    <s v="Shipped"/>
    <n v="11"/>
    <n v="2004"/>
    <s v="Vintage Cars"/>
    <s v="S18_1749"/>
    <s v="Marseille"/>
    <x v="1"/>
    <s v="Large"/>
  </r>
  <r>
    <n v="10367"/>
    <n v="37"/>
    <n v="100"/>
    <n v="3"/>
    <n v="4703.8100000000004"/>
    <s v="Resolved"/>
    <n v="1"/>
    <n v="2005"/>
    <s v="Vintage Cars"/>
    <s v="S18_1749"/>
    <s v="Pasadena"/>
    <x v="0"/>
    <s v="Medium"/>
  </r>
  <r>
    <n v="10379"/>
    <n v="39"/>
    <n v="100"/>
    <n v="2"/>
    <n v="5399.55"/>
    <s v="Shipped"/>
    <n v="2"/>
    <n v="2005"/>
    <s v="Vintage Cars"/>
    <s v="S18_1749"/>
    <s v="Madrid"/>
    <x v="7"/>
    <s v="Medium"/>
  </r>
  <r>
    <n v="10407"/>
    <n v="76"/>
    <n v="100"/>
    <n v="2"/>
    <n v="14082.8"/>
    <s v="On Hold"/>
    <n v="4"/>
    <n v="2005"/>
    <s v="Vintage Cars"/>
    <s v="S18_1749"/>
    <s v="San Jose"/>
    <x v="0"/>
    <s v="Large"/>
  </r>
  <r>
    <n v="10420"/>
    <n v="37"/>
    <n v="100"/>
    <n v="5"/>
    <n v="5283.6"/>
    <s v="In Process"/>
    <n v="5"/>
    <n v="2005"/>
    <s v="Vintage Cars"/>
    <s v="S18_1749"/>
    <s v="Chatswood"/>
    <x v="3"/>
    <s v="Medium"/>
  </r>
  <r>
    <n v="10108"/>
    <n v="38"/>
    <n v="82.39"/>
    <n v="2"/>
    <n v="3130.82"/>
    <s v="Shipped"/>
    <n v="3"/>
    <n v="2003"/>
    <s v="Classic Cars"/>
    <s v="S18_1889"/>
    <s v="Makati City"/>
    <x v="15"/>
    <s v="Medium"/>
  </r>
  <r>
    <n v="10122"/>
    <n v="43"/>
    <n v="72.38"/>
    <n v="6"/>
    <n v="3112.34"/>
    <s v="Shipped"/>
    <n v="5"/>
    <n v="2003"/>
    <s v="Classic Cars"/>
    <s v="S18_1889"/>
    <s v="Marseille"/>
    <x v="1"/>
    <s v="Medium"/>
  </r>
  <r>
    <n v="10135"/>
    <n v="48"/>
    <n v="79.31"/>
    <n v="3"/>
    <n v="3806.88"/>
    <s v="Shipped"/>
    <n v="7"/>
    <n v="2003"/>
    <s v="Classic Cars"/>
    <s v="S18_1889"/>
    <s v="San Rafael"/>
    <x v="0"/>
    <s v="Medium"/>
  </r>
  <r>
    <n v="10147"/>
    <n v="26"/>
    <n v="82.39"/>
    <n v="3"/>
    <n v="2142.14"/>
    <s v="Shipped"/>
    <n v="9"/>
    <n v="2003"/>
    <s v="Classic Cars"/>
    <s v="S18_1889"/>
    <s v="Brickhaven"/>
    <x v="0"/>
    <s v="Small"/>
  </r>
  <r>
    <n v="10160"/>
    <n v="38"/>
    <n v="88.55"/>
    <n v="4"/>
    <n v="3364.9"/>
    <s v="Shipped"/>
    <n v="10"/>
    <n v="2003"/>
    <s v="Classic Cars"/>
    <s v="S18_1889"/>
    <s v="Los Angeles"/>
    <x v="0"/>
    <s v="Medium"/>
  </r>
  <r>
    <n v="10170"/>
    <n v="20"/>
    <n v="63.14"/>
    <n v="2"/>
    <n v="1262.8"/>
    <s v="Shipped"/>
    <n v="11"/>
    <n v="2003"/>
    <s v="Classic Cars"/>
    <s v="S18_1889"/>
    <s v="Graz"/>
    <x v="5"/>
    <s v="Small"/>
  </r>
  <r>
    <n v="10181"/>
    <n v="22"/>
    <n v="73.92"/>
    <n v="10"/>
    <n v="1626.24"/>
    <s v="Shipped"/>
    <n v="11"/>
    <n v="2003"/>
    <s v="Classic Cars"/>
    <s v="S18_1889"/>
    <s v="Bergen"/>
    <x v="2"/>
    <s v="Small"/>
  </r>
  <r>
    <n v="10192"/>
    <n v="45"/>
    <n v="90.86"/>
    <n v="15"/>
    <n v="4088.7"/>
    <s v="Shipped"/>
    <n v="11"/>
    <n v="2003"/>
    <s v="Classic Cars"/>
    <s v="S18_1889"/>
    <s v="Nashua"/>
    <x v="0"/>
    <s v="Medium"/>
  </r>
  <r>
    <n v="10203"/>
    <n v="45"/>
    <n v="85.47"/>
    <n v="4"/>
    <n v="3846.15"/>
    <s v="Shipped"/>
    <n v="12"/>
    <n v="2003"/>
    <s v="Classic Cars"/>
    <s v="S18_1889"/>
    <s v="Madrid"/>
    <x v="7"/>
    <s v="Medium"/>
  </r>
  <r>
    <n v="10212"/>
    <n v="20"/>
    <n v="66.989999999999995"/>
    <n v="14"/>
    <n v="1339.8"/>
    <s v="Shipped"/>
    <n v="1"/>
    <n v="2004"/>
    <s v="Classic Cars"/>
    <s v="S18_1889"/>
    <s v="Madrid"/>
    <x v="7"/>
    <s v="Small"/>
  </r>
  <r>
    <n v="10225"/>
    <n v="47"/>
    <n v="64.680000000000007"/>
    <n v="5"/>
    <n v="3039.96"/>
    <s v="Shipped"/>
    <n v="2"/>
    <n v="2004"/>
    <s v="Classic Cars"/>
    <s v="S18_1889"/>
    <s v="Gensve"/>
    <x v="17"/>
    <s v="Medium"/>
  </r>
  <r>
    <n v="10239"/>
    <n v="46"/>
    <n v="73.92"/>
    <n v="4"/>
    <n v="3400.32"/>
    <s v="Shipped"/>
    <n v="4"/>
    <n v="2004"/>
    <s v="Classic Cars"/>
    <s v="S18_1889"/>
    <s v="Oulu"/>
    <x v="4"/>
    <s v="Medium"/>
  </r>
  <r>
    <n v="10253"/>
    <n v="23"/>
    <n v="83.93"/>
    <n v="9"/>
    <n v="1930.39"/>
    <s v="Cancelled"/>
    <n v="6"/>
    <n v="2004"/>
    <s v="Classic Cars"/>
    <s v="S18_1889"/>
    <s v="Liverpool"/>
    <x v="6"/>
    <s v="Small"/>
  </r>
  <r>
    <n v="10266"/>
    <n v="33"/>
    <n v="74.69"/>
    <n v="10"/>
    <n v="2464.77"/>
    <s v="Shipped"/>
    <n v="7"/>
    <n v="2004"/>
    <s v="Classic Cars"/>
    <s v="S18_1889"/>
    <s v="Reggio Emilia"/>
    <x v="12"/>
    <s v="Small"/>
  </r>
  <r>
    <n v="10278"/>
    <n v="29"/>
    <n v="90.86"/>
    <n v="10"/>
    <n v="2634.94"/>
    <s v="Shipped"/>
    <n v="8"/>
    <n v="2004"/>
    <s v="Classic Cars"/>
    <s v="S18_1889"/>
    <s v="Las Vegas"/>
    <x v="0"/>
    <s v="Small"/>
  </r>
  <r>
    <n v="10287"/>
    <n v="44"/>
    <n v="82.39"/>
    <n v="8"/>
    <n v="3625.16"/>
    <s v="Shipped"/>
    <n v="8"/>
    <n v="2004"/>
    <s v="Classic Cars"/>
    <s v="S18_1889"/>
    <s v="Gensve"/>
    <x v="17"/>
    <s v="Medium"/>
  </r>
  <r>
    <n v="10300"/>
    <n v="41"/>
    <n v="92.4"/>
    <n v="1"/>
    <n v="3788.4"/>
    <s v="Shipped"/>
    <n v="10"/>
    <n v="2003"/>
    <s v="Classic Cars"/>
    <s v="S18_1889"/>
    <s v="Frankfurt"/>
    <x v="16"/>
    <s v="Medium"/>
  </r>
  <r>
    <n v="10310"/>
    <n v="20"/>
    <n v="91.63"/>
    <n v="6"/>
    <n v="1832.6"/>
    <s v="Shipped"/>
    <n v="10"/>
    <n v="2004"/>
    <s v="Classic Cars"/>
    <s v="S18_1889"/>
    <s v="Koln"/>
    <x v="16"/>
    <s v="Small"/>
  </r>
  <r>
    <n v="10321"/>
    <n v="37"/>
    <n v="78.540000000000006"/>
    <n v="14"/>
    <n v="2905.98"/>
    <s v="Shipped"/>
    <n v="11"/>
    <n v="2004"/>
    <s v="Classic Cars"/>
    <s v="S18_1889"/>
    <s v="New Bedford"/>
    <x v="0"/>
    <s v="Small"/>
  </r>
  <r>
    <n v="10329"/>
    <n v="29"/>
    <n v="100"/>
    <n v="9"/>
    <n v="2954.81"/>
    <s v="Shipped"/>
    <n v="11"/>
    <n v="2004"/>
    <s v="Classic Cars"/>
    <s v="S18_1889"/>
    <s v="NYC"/>
    <x v="0"/>
    <s v="Small"/>
  </r>
  <r>
    <n v="10342"/>
    <n v="55"/>
    <n v="65.45"/>
    <n v="1"/>
    <n v="3599.75"/>
    <s v="Shipped"/>
    <n v="11"/>
    <n v="2004"/>
    <s v="Classic Cars"/>
    <s v="S18_1889"/>
    <s v="Melbourne"/>
    <x v="3"/>
    <s v="Medium"/>
  </r>
  <r>
    <n v="10363"/>
    <n v="22"/>
    <n v="100"/>
    <n v="7"/>
    <n v="3686.54"/>
    <s v="Shipped"/>
    <n v="1"/>
    <n v="2005"/>
    <s v="Classic Cars"/>
    <s v="S18_1889"/>
    <s v="Espoo"/>
    <x v="4"/>
    <s v="Medium"/>
  </r>
  <r>
    <n v="10377"/>
    <n v="31"/>
    <n v="67.760000000000005"/>
    <n v="4"/>
    <n v="2100.56"/>
    <s v="Shipped"/>
    <n v="2"/>
    <n v="2005"/>
    <s v="Classic Cars"/>
    <s v="S18_1889"/>
    <s v="Helsinki"/>
    <x v="4"/>
    <s v="Small"/>
  </r>
  <r>
    <n v="10389"/>
    <n v="49"/>
    <n v="79.22"/>
    <n v="3"/>
    <n v="3881.78"/>
    <s v="Shipped"/>
    <n v="3"/>
    <n v="2005"/>
    <s v="Classic Cars"/>
    <s v="S18_1889"/>
    <s v="Boras"/>
    <x v="8"/>
    <s v="Medium"/>
  </r>
  <r>
    <n v="10405"/>
    <n v="61"/>
    <n v="73.92"/>
    <n v="4"/>
    <n v="4509.12"/>
    <s v="Shipped"/>
    <n v="4"/>
    <n v="2005"/>
    <s v="Classic Cars"/>
    <s v="S18_1889"/>
    <s v="Strasbourg"/>
    <x v="1"/>
    <s v="Medium"/>
  </r>
  <r>
    <n v="10419"/>
    <n v="39"/>
    <n v="83.93"/>
    <n v="9"/>
    <n v="3273.27"/>
    <s v="Shipped"/>
    <n v="5"/>
    <n v="2005"/>
    <s v="Classic Cars"/>
    <s v="S18_1889"/>
    <s v="Salzburg"/>
    <x v="5"/>
    <s v="Medium"/>
  </r>
  <r>
    <n v="10109"/>
    <n v="38"/>
    <n v="100"/>
    <n v="3"/>
    <n v="4432.7"/>
    <s v="Shipped"/>
    <n v="3"/>
    <n v="2003"/>
    <s v="Classic Cars"/>
    <s v="S18_1984"/>
    <s v="Philadelphia"/>
    <x v="0"/>
    <s v="Medium"/>
  </r>
  <r>
    <n v="10122"/>
    <n v="31"/>
    <n v="100"/>
    <n v="1"/>
    <n v="4100.99"/>
    <s v="Shipped"/>
    <n v="5"/>
    <n v="2003"/>
    <s v="Classic Cars"/>
    <s v="S18_1984"/>
    <s v="Marseille"/>
    <x v="1"/>
    <s v="Medium"/>
  </r>
  <r>
    <n v="10136"/>
    <n v="36"/>
    <n v="100"/>
    <n v="1"/>
    <n v="5274.72"/>
    <s v="Shipped"/>
    <n v="7"/>
    <n v="2003"/>
    <s v="Classic Cars"/>
    <s v="S18_1984"/>
    <s v="Toulouse"/>
    <x v="1"/>
    <s v="Medium"/>
  </r>
  <r>
    <n v="10148"/>
    <n v="25"/>
    <n v="100"/>
    <n v="12"/>
    <n v="4232"/>
    <s v="Shipped"/>
    <n v="9"/>
    <n v="2003"/>
    <s v="Classic Cars"/>
    <s v="S18_1984"/>
    <s v="North Sydney"/>
    <x v="3"/>
    <s v="Medium"/>
  </r>
  <r>
    <n v="10161"/>
    <n v="48"/>
    <n v="100"/>
    <n v="11"/>
    <n v="6145.44"/>
    <s v="Shipped"/>
    <n v="10"/>
    <n v="2003"/>
    <s v="Classic Cars"/>
    <s v="S18_1984"/>
    <s v="Aaarhus"/>
    <x v="13"/>
    <s v="Medium"/>
  </r>
  <r>
    <n v="10171"/>
    <n v="35"/>
    <n v="100"/>
    <n v="1"/>
    <n v="4680.2"/>
    <s v="Shipped"/>
    <n v="11"/>
    <n v="2003"/>
    <s v="Classic Cars"/>
    <s v="S18_1984"/>
    <s v="Montreal"/>
    <x v="10"/>
    <s v="Medium"/>
  </r>
  <r>
    <n v="10181"/>
    <n v="21"/>
    <n v="100"/>
    <n v="5"/>
    <n v="3286.08"/>
    <s v="Shipped"/>
    <n v="11"/>
    <n v="2003"/>
    <s v="Classic Cars"/>
    <s v="S18_1984"/>
    <s v="Bergen"/>
    <x v="2"/>
    <s v="Medium"/>
  </r>
  <r>
    <n v="10192"/>
    <n v="47"/>
    <n v="100"/>
    <n v="10"/>
    <n v="7421.3"/>
    <s v="Shipped"/>
    <n v="11"/>
    <n v="2003"/>
    <s v="Classic Cars"/>
    <s v="S18_1984"/>
    <s v="Nashua"/>
    <x v="0"/>
    <s v="Large"/>
  </r>
  <r>
    <n v="10204"/>
    <n v="38"/>
    <n v="100"/>
    <n v="16"/>
    <n v="6432.64"/>
    <s v="Shipped"/>
    <n v="12"/>
    <n v="2003"/>
    <s v="Classic Cars"/>
    <s v="S18_1984"/>
    <s v="NYC"/>
    <x v="0"/>
    <s v="Medium"/>
  </r>
  <r>
    <n v="10212"/>
    <n v="41"/>
    <n v="100"/>
    <n v="9"/>
    <n v="4840.87"/>
    <s v="Shipped"/>
    <n v="1"/>
    <n v="2004"/>
    <s v="Classic Cars"/>
    <s v="S18_1984"/>
    <s v="Madrid"/>
    <x v="7"/>
    <s v="Medium"/>
  </r>
  <r>
    <n v="10226"/>
    <n v="24"/>
    <n v="100"/>
    <n v="7"/>
    <n v="3892.08"/>
    <s v="Shipped"/>
    <n v="2"/>
    <n v="2004"/>
    <s v="Classic Cars"/>
    <s v="S18_1984"/>
    <s v="San Diego"/>
    <x v="0"/>
    <s v="Medium"/>
  </r>
  <r>
    <n v="10240"/>
    <n v="37"/>
    <n v="100"/>
    <n v="2"/>
    <n v="5526.32"/>
    <s v="Shipped"/>
    <n v="4"/>
    <n v="2004"/>
    <s v="Classic Cars"/>
    <s v="S18_1984"/>
    <s v="Osaka"/>
    <x v="11"/>
    <s v="Medium"/>
  </r>
  <r>
    <n v="10253"/>
    <n v="33"/>
    <n v="100"/>
    <n v="4"/>
    <n v="4459.62"/>
    <s v="Cancelled"/>
    <n v="6"/>
    <n v="2004"/>
    <s v="Classic Cars"/>
    <s v="S18_1984"/>
    <s v="Liverpool"/>
    <x v="6"/>
    <s v="Medium"/>
  </r>
  <r>
    <n v="10266"/>
    <n v="49"/>
    <n v="100"/>
    <n v="5"/>
    <n v="6203.4"/>
    <s v="Shipped"/>
    <n v="7"/>
    <n v="2004"/>
    <s v="Classic Cars"/>
    <s v="S18_1984"/>
    <s v="Reggio Emilia"/>
    <x v="12"/>
    <s v="Medium"/>
  </r>
  <r>
    <n v="10278"/>
    <n v="29"/>
    <n v="100"/>
    <n v="5"/>
    <n v="3754.05"/>
    <s v="Shipped"/>
    <n v="8"/>
    <n v="2004"/>
    <s v="Classic Cars"/>
    <s v="S18_1984"/>
    <s v="Las Vegas"/>
    <x v="0"/>
    <s v="Medium"/>
  </r>
  <r>
    <n v="10287"/>
    <n v="24"/>
    <n v="100"/>
    <n v="3"/>
    <n v="3516.48"/>
    <s v="Shipped"/>
    <n v="8"/>
    <n v="2004"/>
    <s v="Classic Cars"/>
    <s v="S18_1984"/>
    <s v="Gensve"/>
    <x v="17"/>
    <s v="Medium"/>
  </r>
  <r>
    <n v="10301"/>
    <n v="47"/>
    <n v="100"/>
    <n v="7"/>
    <n v="7488.04"/>
    <s v="Shipped"/>
    <n v="10"/>
    <n v="2003"/>
    <s v="Classic Cars"/>
    <s v="S18_1984"/>
    <s v="Oslo"/>
    <x v="2"/>
    <s v="Large"/>
  </r>
  <r>
    <n v="10310"/>
    <n v="24"/>
    <n v="100"/>
    <n v="1"/>
    <n v="3448.08"/>
    <s v="Shipped"/>
    <n v="10"/>
    <n v="2004"/>
    <s v="Classic Cars"/>
    <s v="S18_1984"/>
    <s v="Koln"/>
    <x v="16"/>
    <s v="Medium"/>
  </r>
  <r>
    <n v="10321"/>
    <n v="25"/>
    <n v="100"/>
    <n v="9"/>
    <n v="3734"/>
    <s v="Shipped"/>
    <n v="11"/>
    <n v="2004"/>
    <s v="Classic Cars"/>
    <s v="S18_1984"/>
    <s v="New Bedford"/>
    <x v="0"/>
    <s v="Medium"/>
  </r>
  <r>
    <n v="10331"/>
    <n v="30"/>
    <n v="32.47"/>
    <n v="8"/>
    <n v="974.1"/>
    <s v="Shipped"/>
    <n v="11"/>
    <n v="2004"/>
    <s v="Classic Cars"/>
    <s v="S18_1984"/>
    <s v="Philadelphia"/>
    <x v="0"/>
    <s v="Small"/>
  </r>
  <r>
    <n v="10342"/>
    <n v="22"/>
    <n v="100"/>
    <n v="3"/>
    <n v="3160.74"/>
    <s v="Shipped"/>
    <n v="11"/>
    <n v="2004"/>
    <s v="Classic Cars"/>
    <s v="S18_1984"/>
    <s v="Melbourne"/>
    <x v="3"/>
    <s v="Medium"/>
  </r>
  <r>
    <n v="10356"/>
    <n v="27"/>
    <n v="64.69"/>
    <n v="2"/>
    <n v="1746.63"/>
    <s v="Shipped"/>
    <n v="12"/>
    <n v="2004"/>
    <s v="Classic Cars"/>
    <s v="S18_1984"/>
    <s v="Paris"/>
    <x v="1"/>
    <s v="Small"/>
  </r>
  <r>
    <n v="10366"/>
    <n v="34"/>
    <n v="100"/>
    <n v="3"/>
    <n v="4207.84"/>
    <s v="Shipped"/>
    <n v="1"/>
    <n v="2005"/>
    <s v="Classic Cars"/>
    <s v="S18_1984"/>
    <s v="Charleroi"/>
    <x v="14"/>
    <s v="Medium"/>
  </r>
  <r>
    <n v="10377"/>
    <n v="36"/>
    <n v="100"/>
    <n v="6"/>
    <n v="4352.76"/>
    <s v="Shipped"/>
    <n v="2"/>
    <n v="2005"/>
    <s v="Classic Cars"/>
    <s v="S18_1984"/>
    <s v="Helsinki"/>
    <x v="4"/>
    <s v="Medium"/>
  </r>
  <r>
    <n v="10390"/>
    <n v="34"/>
    <n v="43.05"/>
    <n v="15"/>
    <n v="1463.7"/>
    <s v="Shipped"/>
    <n v="3"/>
    <n v="2005"/>
    <s v="Classic Cars"/>
    <s v="S18_1984"/>
    <s v="San Rafael"/>
    <x v="0"/>
    <s v="Small"/>
  </r>
  <r>
    <n v="10406"/>
    <n v="48"/>
    <n v="100"/>
    <n v="2"/>
    <n v="7169.28"/>
    <s v="Disputed"/>
    <n v="4"/>
    <n v="2005"/>
    <s v="Classic Cars"/>
    <s v="S18_1984"/>
    <s v="Kobenhavn"/>
    <x v="13"/>
    <s v="Large"/>
  </r>
  <r>
    <n v="10419"/>
    <n v="34"/>
    <n v="100"/>
    <n v="4"/>
    <n v="4594.76"/>
    <s v="Shipped"/>
    <n v="5"/>
    <n v="2005"/>
    <s v="Classic Cars"/>
    <s v="S18_1984"/>
    <s v="Salzburg"/>
    <x v="5"/>
    <s v="Medium"/>
  </r>
  <r>
    <n v="10104"/>
    <n v="24"/>
    <n v="100"/>
    <n v="8"/>
    <n v="3457.92"/>
    <s v="Shipped"/>
    <n v="1"/>
    <n v="2003"/>
    <s v="Classic Cars"/>
    <s v="S18_2238"/>
    <s v="Madrid"/>
    <x v="7"/>
    <s v="Medium"/>
  </r>
  <r>
    <n v="10115"/>
    <n v="46"/>
    <n v="100"/>
    <n v="4"/>
    <n v="7381.16"/>
    <s v="Shipped"/>
    <n v="4"/>
    <n v="2003"/>
    <s v="Classic Cars"/>
    <s v="S18_2238"/>
    <s v="NYC"/>
    <x v="0"/>
    <s v="Large"/>
  </r>
  <r>
    <n v="10127"/>
    <n v="45"/>
    <n v="100"/>
    <n v="10"/>
    <n v="7146.9"/>
    <s v="Shipped"/>
    <n v="6"/>
    <n v="2003"/>
    <s v="Classic Cars"/>
    <s v="S18_2238"/>
    <s v="NYC"/>
    <x v="0"/>
    <s v="Large"/>
  </r>
  <r>
    <n v="10141"/>
    <n v="39"/>
    <n v="100"/>
    <n v="4"/>
    <n v="5938.53"/>
    <s v="Shipped"/>
    <n v="8"/>
    <n v="2003"/>
    <s v="Classic Cars"/>
    <s v="S18_2238"/>
    <s v="Espoo"/>
    <x v="4"/>
    <s v="Medium"/>
  </r>
  <r>
    <n v="10151"/>
    <n v="43"/>
    <n v="100"/>
    <n v="2"/>
    <n v="7110.91"/>
    <s v="Shipped"/>
    <n v="9"/>
    <n v="2003"/>
    <s v="Classic Cars"/>
    <s v="S18_2238"/>
    <s v="Oulu"/>
    <x v="4"/>
    <s v="Large"/>
  </r>
  <r>
    <n v="10165"/>
    <n v="29"/>
    <n v="100"/>
    <n v="11"/>
    <n v="5032.95"/>
    <s v="Shipped"/>
    <n v="10"/>
    <n v="2003"/>
    <s v="Classic Cars"/>
    <s v="S18_2238"/>
    <s v="Singapore"/>
    <x v="9"/>
    <s v="Medium"/>
  </r>
  <r>
    <n v="10176"/>
    <n v="20"/>
    <n v="100"/>
    <n v="10"/>
    <n v="3667.6"/>
    <s v="Shipped"/>
    <n v="11"/>
    <n v="2003"/>
    <s v="Classic Cars"/>
    <s v="S18_2238"/>
    <s v="Reggio Emilia"/>
    <x v="12"/>
    <s v="Medium"/>
  </r>
  <r>
    <n v="10184"/>
    <n v="46"/>
    <n v="100"/>
    <n v="5"/>
    <n v="7381.16"/>
    <s v="Shipped"/>
    <n v="11"/>
    <n v="2003"/>
    <s v="Classic Cars"/>
    <s v="S18_2238"/>
    <s v="Sevilla"/>
    <x v="7"/>
    <s v="Large"/>
  </r>
  <r>
    <n v="10195"/>
    <n v="27"/>
    <n v="100"/>
    <n v="5"/>
    <n v="5128.1099999999997"/>
    <s v="Shipped"/>
    <n v="11"/>
    <n v="2003"/>
    <s v="Classic Cars"/>
    <s v="S18_2238"/>
    <s v="White Plains"/>
    <x v="0"/>
    <s v="Medium"/>
  </r>
  <r>
    <n v="10207"/>
    <n v="44"/>
    <n v="100"/>
    <n v="6"/>
    <n v="7060.24"/>
    <s v="Shipped"/>
    <n v="12"/>
    <n v="2003"/>
    <s v="Classic Cars"/>
    <s v="S18_2238"/>
    <s v="Boston"/>
    <x v="0"/>
    <s v="Large"/>
  </r>
  <r>
    <n v="10219"/>
    <n v="43"/>
    <n v="100"/>
    <n v="1"/>
    <n v="8448.64"/>
    <s v="Shipped"/>
    <n v="2"/>
    <n v="2004"/>
    <s v="Classic Cars"/>
    <s v="S18_2238"/>
    <s v="Brisbane"/>
    <x v="0"/>
    <s v="Large"/>
  </r>
  <r>
    <n v="10230"/>
    <n v="49"/>
    <n v="100"/>
    <n v="8"/>
    <n v="7300.51"/>
    <s v="Shipped"/>
    <n v="3"/>
    <n v="2004"/>
    <s v="Classic Cars"/>
    <s v="S18_2238"/>
    <s v="Frankfurt"/>
    <x v="16"/>
    <s v="Large"/>
  </r>
  <r>
    <n v="10246"/>
    <n v="40"/>
    <n v="100"/>
    <n v="4"/>
    <n v="6549.2"/>
    <s v="Shipped"/>
    <n v="5"/>
    <n v="2004"/>
    <s v="Classic Cars"/>
    <s v="S18_2238"/>
    <s v="Madrid"/>
    <x v="7"/>
    <s v="Medium"/>
  </r>
  <r>
    <n v="10259"/>
    <n v="30"/>
    <n v="100"/>
    <n v="3"/>
    <n v="5697.9"/>
    <s v="Shipped"/>
    <n v="6"/>
    <n v="2004"/>
    <s v="Classic Cars"/>
    <s v="S18_2238"/>
    <s v="Singapore"/>
    <x v="9"/>
    <s v="Medium"/>
  </r>
  <r>
    <n v="10271"/>
    <n v="50"/>
    <n v="100"/>
    <n v="4"/>
    <n v="9169"/>
    <s v="Shipped"/>
    <n v="7"/>
    <n v="2004"/>
    <s v="Classic Cars"/>
    <s v="S18_2238"/>
    <s v="San Rafael"/>
    <x v="0"/>
    <s v="Large"/>
  </r>
  <r>
    <n v="10282"/>
    <n v="23"/>
    <n v="100"/>
    <n v="13"/>
    <n v="3238.63"/>
    <s v="Shipped"/>
    <n v="8"/>
    <n v="2004"/>
    <s v="Classic Cars"/>
    <s v="S18_2238"/>
    <s v="San Rafael"/>
    <x v="0"/>
    <s v="Medium"/>
  </r>
  <r>
    <n v="10292"/>
    <n v="26"/>
    <n v="100"/>
    <n v="7"/>
    <n v="4554.9399999999996"/>
    <s v="Shipped"/>
    <n v="9"/>
    <n v="2004"/>
    <s v="Classic Cars"/>
    <s v="S18_2238"/>
    <s v="NYC"/>
    <x v="0"/>
    <s v="Medium"/>
  </r>
  <r>
    <n v="10305"/>
    <n v="27"/>
    <n v="100"/>
    <n v="4"/>
    <n v="3934.44"/>
    <s v="Shipped"/>
    <n v="10"/>
    <n v="2004"/>
    <s v="Classic Cars"/>
    <s v="S18_2238"/>
    <s v="Cambridge"/>
    <x v="0"/>
    <s v="Medium"/>
  </r>
  <r>
    <n v="10314"/>
    <n v="42"/>
    <n v="100"/>
    <n v="13"/>
    <n v="5776.26"/>
    <s v="Shipped"/>
    <n v="10"/>
    <n v="2004"/>
    <s v="Classic Cars"/>
    <s v="S18_2238"/>
    <s v="Aaarhus"/>
    <x v="13"/>
    <s v="Medium"/>
  </r>
  <r>
    <n v="10324"/>
    <n v="47"/>
    <n v="100"/>
    <n v="8"/>
    <n v="7207.45"/>
    <s v="Shipped"/>
    <n v="11"/>
    <n v="2004"/>
    <s v="Classic Cars"/>
    <s v="S18_2238"/>
    <s v="NYC"/>
    <x v="0"/>
    <s v="Large"/>
  </r>
  <r>
    <n v="10336"/>
    <n v="49"/>
    <n v="100"/>
    <n v="6"/>
    <n v="7460.74"/>
    <s v="Shipped"/>
    <n v="11"/>
    <n v="2004"/>
    <s v="Classic Cars"/>
    <s v="S18_2238"/>
    <s v="Paris"/>
    <x v="1"/>
    <s v="Large"/>
  </r>
  <r>
    <n v="10349"/>
    <n v="38"/>
    <n v="100"/>
    <n v="8"/>
    <n v="6719.54"/>
    <s v="Shipped"/>
    <n v="12"/>
    <n v="2004"/>
    <s v="Classic Cars"/>
    <s v="S18_2238"/>
    <s v="NYC"/>
    <x v="0"/>
    <s v="Medium"/>
  </r>
  <r>
    <n v="10358"/>
    <n v="20"/>
    <n v="100"/>
    <n v="10"/>
    <n v="2428"/>
    <s v="Shipped"/>
    <n v="12"/>
    <n v="2004"/>
    <s v="Classic Cars"/>
    <s v="S18_2238"/>
    <s v="Madrid"/>
    <x v="7"/>
    <s v="Small"/>
  </r>
  <r>
    <n v="10371"/>
    <n v="25"/>
    <n v="100"/>
    <n v="7"/>
    <n v="2602.25"/>
    <s v="Shipped"/>
    <n v="1"/>
    <n v="2005"/>
    <s v="Classic Cars"/>
    <s v="S18_2238"/>
    <s v="San Rafael"/>
    <x v="0"/>
    <s v="Small"/>
  </r>
  <r>
    <n v="10382"/>
    <n v="25"/>
    <n v="88"/>
    <n v="5"/>
    <n v="2200"/>
    <s v="Shipped"/>
    <n v="2"/>
    <n v="2005"/>
    <s v="Classic Cars"/>
    <s v="S18_2238"/>
    <s v="San Rafael"/>
    <x v="0"/>
    <s v="Small"/>
  </r>
  <r>
    <n v="10412"/>
    <n v="41"/>
    <n v="100"/>
    <n v="4"/>
    <n v="6712.93"/>
    <s v="Shipped"/>
    <n v="5"/>
    <n v="2005"/>
    <s v="Classic Cars"/>
    <s v="S18_2238"/>
    <s v="Madrid"/>
    <x v="7"/>
    <s v="Medium"/>
  </r>
  <r>
    <n v="10425"/>
    <n v="28"/>
    <n v="100"/>
    <n v="3"/>
    <n v="5318.04"/>
    <s v="In Process"/>
    <n v="5"/>
    <n v="2005"/>
    <s v="Classic Cars"/>
    <s v="S18_2238"/>
    <s v="Nantes"/>
    <x v="1"/>
    <s v="Medium"/>
  </r>
  <r>
    <n v="10100"/>
    <n v="50"/>
    <n v="67.8"/>
    <n v="2"/>
    <n v="3390"/>
    <s v="Shipped"/>
    <n v="1"/>
    <n v="2003"/>
    <s v="Vintage Cars"/>
    <s v="S18_2248"/>
    <s v="Nashua"/>
    <x v="0"/>
    <s v="Medium"/>
  </r>
  <r>
    <n v="10110"/>
    <n v="32"/>
    <n v="50.25"/>
    <n v="6"/>
    <n v="1608"/>
    <s v="Shipped"/>
    <n v="3"/>
    <n v="2003"/>
    <s v="Vintage Cars"/>
    <s v="S18_2248"/>
    <s v="Manchester"/>
    <x v="6"/>
    <s v="Small"/>
  </r>
  <r>
    <n v="10124"/>
    <n v="42"/>
    <n v="53.88"/>
    <n v="5"/>
    <n v="2262.96"/>
    <s v="Shipped"/>
    <n v="5"/>
    <n v="2003"/>
    <s v="Vintage Cars"/>
    <s v="S18_2248"/>
    <s v="Las Vegas"/>
    <x v="0"/>
    <s v="Small"/>
  </r>
  <r>
    <n v="10149"/>
    <n v="24"/>
    <n v="62.36"/>
    <n v="10"/>
    <n v="1496.64"/>
    <s v="Shipped"/>
    <n v="9"/>
    <n v="2003"/>
    <s v="Vintage Cars"/>
    <s v="S18_2248"/>
    <s v="Brisbane"/>
    <x v="0"/>
    <s v="Small"/>
  </r>
  <r>
    <n v="10162"/>
    <n v="27"/>
    <n v="69.62"/>
    <n v="8"/>
    <n v="1879.74"/>
    <s v="Shipped"/>
    <n v="10"/>
    <n v="2003"/>
    <s v="Vintage Cars"/>
    <s v="S18_2248"/>
    <s v="San Francisco"/>
    <x v="0"/>
    <s v="Small"/>
  </r>
  <r>
    <n v="10173"/>
    <n v="26"/>
    <n v="57.51"/>
    <n v="12"/>
    <n v="1495.26"/>
    <s v="Shipped"/>
    <n v="11"/>
    <n v="2003"/>
    <s v="Vintage Cars"/>
    <s v="S18_2248"/>
    <s v="Bergamo"/>
    <x v="12"/>
    <s v="Small"/>
  </r>
  <r>
    <n v="10182"/>
    <n v="38"/>
    <n v="61.15"/>
    <n v="9"/>
    <n v="2323.6999999999998"/>
    <s v="Shipped"/>
    <n v="11"/>
    <n v="2003"/>
    <s v="Vintage Cars"/>
    <s v="S18_2248"/>
    <s v="San Rafael"/>
    <x v="0"/>
    <s v="Small"/>
  </r>
  <r>
    <n v="10193"/>
    <n v="42"/>
    <n v="59.33"/>
    <n v="13"/>
    <n v="2491.86"/>
    <s v="Shipped"/>
    <n v="11"/>
    <n v="2003"/>
    <s v="Vintage Cars"/>
    <s v="S18_2248"/>
    <s v="Glen Waverly"/>
    <x v="3"/>
    <s v="Small"/>
  </r>
  <r>
    <n v="10204"/>
    <n v="23"/>
    <n v="71.44"/>
    <n v="3"/>
    <n v="1643.12"/>
    <s v="Shipped"/>
    <n v="12"/>
    <n v="2003"/>
    <s v="Vintage Cars"/>
    <s v="S18_2248"/>
    <s v="NYC"/>
    <x v="0"/>
    <s v="Small"/>
  </r>
  <r>
    <n v="10214"/>
    <n v="21"/>
    <n v="62.96"/>
    <n v="6"/>
    <n v="1322.16"/>
    <s v="Shipped"/>
    <n v="1"/>
    <n v="2004"/>
    <s v="Vintage Cars"/>
    <s v="S18_2248"/>
    <s v="Madrid"/>
    <x v="7"/>
    <s v="Small"/>
  </r>
  <r>
    <n v="10227"/>
    <n v="28"/>
    <n v="50.85"/>
    <n v="9"/>
    <n v="1423.8"/>
    <s v="Shipped"/>
    <n v="3"/>
    <n v="2004"/>
    <s v="Vintage Cars"/>
    <s v="S18_2248"/>
    <s v="Lyon"/>
    <x v="1"/>
    <s v="Small"/>
  </r>
  <r>
    <n v="10241"/>
    <n v="33"/>
    <n v="72.650000000000006"/>
    <n v="1"/>
    <n v="2397.4499999999998"/>
    <s v="Shipped"/>
    <n v="4"/>
    <n v="2004"/>
    <s v="Vintage Cars"/>
    <s v="S18_2248"/>
    <s v="Strasbourg"/>
    <x v="1"/>
    <s v="Small"/>
  </r>
  <r>
    <n v="10280"/>
    <n v="25"/>
    <n v="62.96"/>
    <n v="15"/>
    <n v="1574"/>
    <s v="Shipped"/>
    <n v="8"/>
    <n v="2004"/>
    <s v="Vintage Cars"/>
    <s v="S18_2248"/>
    <s v="Torino"/>
    <x v="12"/>
    <s v="Small"/>
  </r>
  <r>
    <n v="10288"/>
    <n v="28"/>
    <n v="61.75"/>
    <n v="4"/>
    <n v="1729"/>
    <s v="Shipped"/>
    <n v="9"/>
    <n v="2004"/>
    <s v="Vintage Cars"/>
    <s v="S18_2248"/>
    <s v="Singapore"/>
    <x v="9"/>
    <s v="Small"/>
  </r>
  <r>
    <n v="10303"/>
    <n v="46"/>
    <n v="49.04"/>
    <n v="2"/>
    <n v="2255.84"/>
    <s v="Shipped"/>
    <n v="10"/>
    <n v="2004"/>
    <s v="Vintage Cars"/>
    <s v="S18_2248"/>
    <s v="Sevilla"/>
    <x v="7"/>
    <s v="Small"/>
  </r>
  <r>
    <n v="10312"/>
    <n v="30"/>
    <n v="61.15"/>
    <n v="16"/>
    <n v="1834.5"/>
    <s v="Shipped"/>
    <n v="10"/>
    <n v="2004"/>
    <s v="Vintage Cars"/>
    <s v="S18_2248"/>
    <s v="San Rafael"/>
    <x v="0"/>
    <s v="Small"/>
  </r>
  <r>
    <n v="10332"/>
    <n v="38"/>
    <n v="84.25"/>
    <n v="9"/>
    <n v="3201.5"/>
    <s v="Shipped"/>
    <n v="11"/>
    <n v="2004"/>
    <s v="Vintage Cars"/>
    <s v="S18_2248"/>
    <s v="Manchester"/>
    <x v="6"/>
    <s v="Medium"/>
  </r>
  <r>
    <n v="10344"/>
    <n v="40"/>
    <n v="56.91"/>
    <n v="2"/>
    <n v="2276.4"/>
    <s v="Shipped"/>
    <n v="11"/>
    <n v="2004"/>
    <s v="Vintage Cars"/>
    <s v="S18_2248"/>
    <s v="Marseille"/>
    <x v="1"/>
    <s v="Small"/>
  </r>
  <r>
    <n v="10367"/>
    <n v="45"/>
    <n v="100"/>
    <n v="4"/>
    <n v="8884.7999999999993"/>
    <s v="Resolved"/>
    <n v="1"/>
    <n v="2005"/>
    <s v="Vintage Cars"/>
    <s v="S18_2248"/>
    <s v="Pasadena"/>
    <x v="0"/>
    <s v="Large"/>
  </r>
  <r>
    <n v="10379"/>
    <n v="27"/>
    <n v="49.3"/>
    <n v="1"/>
    <n v="1331.1"/>
    <s v="Shipped"/>
    <n v="2"/>
    <n v="2005"/>
    <s v="Vintage Cars"/>
    <s v="S18_2248"/>
    <s v="Madrid"/>
    <x v="7"/>
    <s v="Small"/>
  </r>
  <r>
    <n v="10407"/>
    <n v="42"/>
    <n v="72.650000000000006"/>
    <n v="1"/>
    <n v="3051.3"/>
    <s v="On Hold"/>
    <n v="4"/>
    <n v="2005"/>
    <s v="Vintage Cars"/>
    <s v="S18_2248"/>
    <s v="San Jose"/>
    <x v="0"/>
    <s v="Medium"/>
  </r>
  <r>
    <n v="10420"/>
    <n v="36"/>
    <n v="63.57"/>
    <n v="4"/>
    <n v="2288.52"/>
    <s v="In Process"/>
    <n v="5"/>
    <n v="2005"/>
    <s v="Vintage Cars"/>
    <s v="S18_2248"/>
    <s v="Chatswood"/>
    <x v="3"/>
    <s v="Small"/>
  </r>
  <r>
    <n v="10104"/>
    <n v="29"/>
    <n v="100"/>
    <n v="12"/>
    <n v="3772.61"/>
    <s v="Shipped"/>
    <n v="1"/>
    <n v="2003"/>
    <s v="Trucks and Buses"/>
    <s v="S18_2319"/>
    <s v="Madrid"/>
    <x v="7"/>
    <s v="Medium"/>
  </r>
  <r>
    <n v="10114"/>
    <n v="39"/>
    <n v="100"/>
    <n v="3"/>
    <n v="4164.42"/>
    <s v="Shipped"/>
    <n v="4"/>
    <n v="2003"/>
    <s v="Trucks and Buses"/>
    <s v="S18_2319"/>
    <s v="Paris"/>
    <x v="1"/>
    <s v="Medium"/>
  </r>
  <r>
    <n v="10127"/>
    <n v="45"/>
    <n v="100"/>
    <n v="14"/>
    <n v="6295.95"/>
    <s v="Shipped"/>
    <n v="6"/>
    <n v="2003"/>
    <s v="Trucks and Buses"/>
    <s v="S18_2319"/>
    <s v="NYC"/>
    <x v="0"/>
    <s v="Medium"/>
  </r>
  <r>
    <n v="10141"/>
    <n v="47"/>
    <n v="100"/>
    <n v="8"/>
    <n v="6287.66"/>
    <s v="Shipped"/>
    <n v="8"/>
    <n v="2003"/>
    <s v="Trucks and Buses"/>
    <s v="S18_2319"/>
    <s v="Espoo"/>
    <x v="4"/>
    <s v="Medium"/>
  </r>
  <r>
    <n v="10151"/>
    <n v="49"/>
    <n v="100"/>
    <n v="6"/>
    <n v="5412.54"/>
    <s v="Shipped"/>
    <n v="9"/>
    <n v="2003"/>
    <s v="Trucks and Buses"/>
    <s v="S18_2319"/>
    <s v="Oulu"/>
    <x v="4"/>
    <s v="Medium"/>
  </r>
  <r>
    <n v="10165"/>
    <n v="46"/>
    <n v="100"/>
    <n v="15"/>
    <n v="5984.14"/>
    <s v="Shipped"/>
    <n v="10"/>
    <n v="2003"/>
    <s v="Trucks and Buses"/>
    <s v="S18_2319"/>
    <s v="Singapore"/>
    <x v="9"/>
    <s v="Medium"/>
  </r>
  <r>
    <n v="10175"/>
    <n v="48"/>
    <n v="100"/>
    <n v="4"/>
    <n v="5891.04"/>
    <s v="Shipped"/>
    <n v="11"/>
    <n v="2003"/>
    <s v="Trucks and Buses"/>
    <s v="S18_2319"/>
    <s v="London"/>
    <x v="6"/>
    <s v="Medium"/>
  </r>
  <r>
    <n v="10184"/>
    <n v="46"/>
    <n v="100"/>
    <n v="9"/>
    <n v="5984.14"/>
    <s v="Shipped"/>
    <n v="11"/>
    <n v="2003"/>
    <s v="Trucks and Buses"/>
    <s v="S18_2319"/>
    <s v="Sevilla"/>
    <x v="7"/>
    <s v="Medium"/>
  </r>
  <r>
    <n v="10195"/>
    <n v="35"/>
    <n v="100"/>
    <n v="9"/>
    <n v="3608.15"/>
    <s v="Shipped"/>
    <n v="11"/>
    <n v="2003"/>
    <s v="Trucks and Buses"/>
    <s v="S18_2319"/>
    <s v="White Plains"/>
    <x v="0"/>
    <s v="Medium"/>
  </r>
  <r>
    <n v="10207"/>
    <n v="43"/>
    <n v="100"/>
    <n v="10"/>
    <n v="5752.54"/>
    <s v="Shipped"/>
    <n v="12"/>
    <n v="2003"/>
    <s v="Trucks and Buses"/>
    <s v="S18_2319"/>
    <s v="Boston"/>
    <x v="0"/>
    <s v="Medium"/>
  </r>
  <r>
    <n v="10229"/>
    <n v="26"/>
    <n v="100"/>
    <n v="4"/>
    <n v="3765.32"/>
    <s v="Shipped"/>
    <n v="3"/>
    <n v="2004"/>
    <s v="Trucks and Buses"/>
    <s v="S18_2319"/>
    <s v="San Rafael"/>
    <x v="0"/>
    <s v="Medium"/>
  </r>
  <r>
    <n v="10246"/>
    <n v="22"/>
    <n v="98.18"/>
    <n v="8"/>
    <n v="2159.96"/>
    <s v="Shipped"/>
    <n v="5"/>
    <n v="2004"/>
    <s v="Trucks and Buses"/>
    <s v="S18_2319"/>
    <s v="Madrid"/>
    <x v="7"/>
    <s v="Small"/>
  </r>
  <r>
    <n v="10259"/>
    <n v="34"/>
    <n v="99.41"/>
    <n v="7"/>
    <n v="3379.94"/>
    <s v="Shipped"/>
    <n v="6"/>
    <n v="2004"/>
    <s v="Trucks and Buses"/>
    <s v="S18_2319"/>
    <s v="Singapore"/>
    <x v="9"/>
    <s v="Medium"/>
  </r>
  <r>
    <n v="10271"/>
    <n v="50"/>
    <n v="100"/>
    <n v="8"/>
    <n v="5093.5"/>
    <s v="Shipped"/>
    <n v="7"/>
    <n v="2004"/>
    <s v="Trucks and Buses"/>
    <s v="S18_2319"/>
    <s v="San Rafael"/>
    <x v="0"/>
    <s v="Medium"/>
  </r>
  <r>
    <n v="10281"/>
    <n v="48"/>
    <n v="100"/>
    <n v="4"/>
    <n v="5773.44"/>
    <s v="Shipped"/>
    <n v="8"/>
    <n v="2004"/>
    <s v="Trucks and Buses"/>
    <s v="S18_2319"/>
    <s v="Allentown"/>
    <x v="0"/>
    <s v="Medium"/>
  </r>
  <r>
    <n v="10292"/>
    <n v="41"/>
    <n v="100"/>
    <n v="11"/>
    <n v="4528.8599999999997"/>
    <s v="Shipped"/>
    <n v="9"/>
    <n v="2004"/>
    <s v="Trucks and Buses"/>
    <s v="S18_2319"/>
    <s v="NYC"/>
    <x v="0"/>
    <s v="Medium"/>
  </r>
  <r>
    <n v="10305"/>
    <n v="36"/>
    <n v="100"/>
    <n v="8"/>
    <n v="4816.08"/>
    <s v="Shipped"/>
    <n v="10"/>
    <n v="2004"/>
    <s v="Trucks and Buses"/>
    <s v="S18_2319"/>
    <s v="Cambridge"/>
    <x v="0"/>
    <s v="Medium"/>
  </r>
  <r>
    <n v="10313"/>
    <n v="29"/>
    <n v="100"/>
    <n v="2"/>
    <n v="3416.78"/>
    <s v="Shipped"/>
    <n v="10"/>
    <n v="2004"/>
    <s v="Trucks and Buses"/>
    <s v="S18_2319"/>
    <s v="Vancouver"/>
    <x v="10"/>
    <s v="Medium"/>
  </r>
  <r>
    <n v="10324"/>
    <n v="33"/>
    <n v="37.479999999999997"/>
    <n v="10"/>
    <n v="1236.8399999999999"/>
    <s v="Shipped"/>
    <n v="11"/>
    <n v="2004"/>
    <s v="Trucks and Buses"/>
    <s v="S18_2319"/>
    <s v="NYC"/>
    <x v="0"/>
    <s v="Small"/>
  </r>
  <r>
    <n v="10334"/>
    <n v="46"/>
    <n v="100"/>
    <n v="6"/>
    <n v="5814.86"/>
    <s v="On Hold"/>
    <n v="11"/>
    <n v="2004"/>
    <s v="Trucks and Buses"/>
    <s v="S18_2319"/>
    <s v="Lule"/>
    <x v="8"/>
    <s v="Medium"/>
  </r>
  <r>
    <n v="10349"/>
    <n v="38"/>
    <n v="100"/>
    <n v="7"/>
    <n v="5223.4799999999996"/>
    <s v="Shipped"/>
    <n v="12"/>
    <n v="2004"/>
    <s v="Trucks and Buses"/>
    <s v="S18_2319"/>
    <s v="NYC"/>
    <x v="0"/>
    <s v="Medium"/>
  </r>
  <r>
    <n v="10358"/>
    <n v="20"/>
    <n v="36.42"/>
    <n v="11"/>
    <n v="728.4"/>
    <s v="Shipped"/>
    <n v="12"/>
    <n v="2004"/>
    <s v="Trucks and Buses"/>
    <s v="S18_2319"/>
    <s v="Madrid"/>
    <x v="7"/>
    <s v="Small"/>
  </r>
  <r>
    <n v="10370"/>
    <n v="22"/>
    <n v="100"/>
    <n v="5"/>
    <n v="3949"/>
    <s v="Shipped"/>
    <n v="1"/>
    <n v="2005"/>
    <s v="Trucks and Buses"/>
    <s v="S18_2319"/>
    <s v="North Sydney"/>
    <x v="3"/>
    <s v="Medium"/>
  </r>
  <r>
    <n v="10383"/>
    <n v="27"/>
    <n v="100"/>
    <n v="11"/>
    <n v="3843.99"/>
    <s v="Shipped"/>
    <n v="2"/>
    <n v="2005"/>
    <s v="Trucks and Buses"/>
    <s v="S18_2319"/>
    <s v="Madrid"/>
    <x v="7"/>
    <s v="Medium"/>
  </r>
  <r>
    <n v="10412"/>
    <n v="56"/>
    <n v="98.18"/>
    <n v="8"/>
    <n v="5498.08"/>
    <s v="Shipped"/>
    <n v="5"/>
    <n v="2005"/>
    <s v="Trucks and Buses"/>
    <s v="S18_2319"/>
    <s v="Madrid"/>
    <x v="7"/>
    <s v="Medium"/>
  </r>
  <r>
    <n v="10425"/>
    <n v="38"/>
    <n v="99.41"/>
    <n v="7"/>
    <n v="3777.58"/>
    <s v="In Process"/>
    <n v="5"/>
    <n v="2005"/>
    <s v="Trucks and Buses"/>
    <s v="S18_2319"/>
    <s v="Nantes"/>
    <x v="1"/>
    <s v="Medium"/>
  </r>
  <r>
    <n v="10101"/>
    <n v="25"/>
    <n v="100"/>
    <n v="4"/>
    <n v="3782"/>
    <s v="Shipped"/>
    <n v="1"/>
    <n v="2003"/>
    <s v="Vintage Cars"/>
    <s v="S18_2325"/>
    <s v="Frankfurt"/>
    <x v="16"/>
    <s v="Medium"/>
  </r>
  <r>
    <n v="10110"/>
    <n v="33"/>
    <n v="100"/>
    <n v="4"/>
    <n v="3859.68"/>
    <s v="Shipped"/>
    <n v="3"/>
    <n v="2003"/>
    <s v="Vintage Cars"/>
    <s v="S18_2325"/>
    <s v="Manchester"/>
    <x v="6"/>
    <s v="Medium"/>
  </r>
  <r>
    <n v="10124"/>
    <n v="42"/>
    <n v="100"/>
    <n v="3"/>
    <n v="4431.84"/>
    <s v="Shipped"/>
    <n v="5"/>
    <n v="2003"/>
    <s v="Vintage Cars"/>
    <s v="S18_2325"/>
    <s v="Las Vegas"/>
    <x v="0"/>
    <s v="Medium"/>
  </r>
  <r>
    <n v="10149"/>
    <n v="33"/>
    <n v="100"/>
    <n v="8"/>
    <n v="4950.33"/>
    <s v="Shipped"/>
    <n v="9"/>
    <n v="2003"/>
    <s v="Vintage Cars"/>
    <s v="S18_2325"/>
    <s v="Brisbane"/>
    <x v="0"/>
    <s v="Medium"/>
  </r>
  <r>
    <n v="10162"/>
    <n v="38"/>
    <n v="100"/>
    <n v="6"/>
    <n v="4299.7"/>
    <s v="Shipped"/>
    <n v="10"/>
    <n v="2003"/>
    <s v="Vintage Cars"/>
    <s v="S18_2325"/>
    <s v="San Francisco"/>
    <x v="0"/>
    <s v="Medium"/>
  </r>
  <r>
    <n v="10173"/>
    <n v="31"/>
    <n v="100"/>
    <n v="10"/>
    <n v="4492.83"/>
    <s v="Shipped"/>
    <n v="11"/>
    <n v="2003"/>
    <s v="Vintage Cars"/>
    <s v="S18_2325"/>
    <s v="Bergamo"/>
    <x v="12"/>
    <s v="Medium"/>
  </r>
  <r>
    <n v="10182"/>
    <n v="20"/>
    <n v="100"/>
    <n v="7"/>
    <n v="2212"/>
    <s v="Shipped"/>
    <n v="11"/>
    <n v="2003"/>
    <s v="Vintage Cars"/>
    <s v="S18_2325"/>
    <s v="San Rafael"/>
    <x v="0"/>
    <s v="Small"/>
  </r>
  <r>
    <n v="10193"/>
    <n v="44"/>
    <n v="100"/>
    <n v="11"/>
    <n v="4642.88"/>
    <s v="Shipped"/>
    <n v="11"/>
    <n v="2003"/>
    <s v="Vintage Cars"/>
    <s v="S18_2325"/>
    <s v="Glen Waverly"/>
    <x v="3"/>
    <s v="Medium"/>
  </r>
  <r>
    <n v="10204"/>
    <n v="26"/>
    <n v="100"/>
    <n v="1"/>
    <n v="3206.32"/>
    <s v="Shipped"/>
    <n v="12"/>
    <n v="2003"/>
    <s v="Vintage Cars"/>
    <s v="S18_2325"/>
    <s v="NYC"/>
    <x v="0"/>
    <s v="Medium"/>
  </r>
  <r>
    <n v="10214"/>
    <n v="27"/>
    <n v="100"/>
    <n v="4"/>
    <n v="3604.23"/>
    <s v="Shipped"/>
    <n v="1"/>
    <n v="2004"/>
    <s v="Vintage Cars"/>
    <s v="S18_2325"/>
    <s v="Madrid"/>
    <x v="7"/>
    <s v="Medium"/>
  </r>
  <r>
    <n v="10227"/>
    <n v="46"/>
    <n v="100"/>
    <n v="7"/>
    <n v="7017.76"/>
    <s v="Shipped"/>
    <n v="3"/>
    <n v="2004"/>
    <s v="Vintage Cars"/>
    <s v="S18_2325"/>
    <s v="Lyon"/>
    <x v="1"/>
    <s v="Large"/>
  </r>
  <r>
    <n v="10243"/>
    <n v="47"/>
    <n v="100"/>
    <n v="2"/>
    <n v="6154.18"/>
    <s v="Shipped"/>
    <n v="4"/>
    <n v="2004"/>
    <s v="Vintage Cars"/>
    <s v="S18_2325"/>
    <s v="Boston"/>
    <x v="0"/>
    <s v="Medium"/>
  </r>
  <r>
    <n v="10280"/>
    <n v="37"/>
    <n v="100"/>
    <n v="13"/>
    <n v="4750.8"/>
    <s v="Shipped"/>
    <n v="8"/>
    <n v="2004"/>
    <s v="Vintage Cars"/>
    <s v="S18_2325"/>
    <s v="Torino"/>
    <x v="12"/>
    <s v="Medium"/>
  </r>
  <r>
    <n v="10288"/>
    <n v="31"/>
    <n v="100"/>
    <n v="2"/>
    <n v="3822.92"/>
    <s v="Shipped"/>
    <n v="9"/>
    <n v="2004"/>
    <s v="Vintage Cars"/>
    <s v="S18_2325"/>
    <s v="Singapore"/>
    <x v="9"/>
    <s v="Medium"/>
  </r>
  <r>
    <n v="10304"/>
    <n v="24"/>
    <n v="100"/>
    <n v="17"/>
    <n v="2440.8000000000002"/>
    <s v="Shipped"/>
    <n v="10"/>
    <n v="2004"/>
    <s v="Vintage Cars"/>
    <s v="S18_2325"/>
    <s v="Versailles"/>
    <x v="1"/>
    <s v="Small"/>
  </r>
  <r>
    <n v="10312"/>
    <n v="31"/>
    <n v="100"/>
    <n v="14"/>
    <n v="4729.3599999999997"/>
    <s v="Shipped"/>
    <n v="10"/>
    <n v="2004"/>
    <s v="Vintage Cars"/>
    <s v="S18_2325"/>
    <s v="San Rafael"/>
    <x v="0"/>
    <s v="Medium"/>
  </r>
  <r>
    <n v="10322"/>
    <n v="50"/>
    <n v="100"/>
    <n v="6"/>
    <n v="12536.5"/>
    <s v="Shipped"/>
    <n v="11"/>
    <n v="2004"/>
    <s v="Vintage Cars"/>
    <s v="S18_2325"/>
    <s v="Nashua"/>
    <x v="0"/>
    <s v="Large"/>
  </r>
  <r>
    <n v="10332"/>
    <n v="35"/>
    <n v="64.69"/>
    <n v="8"/>
    <n v="2264.15"/>
    <s v="Shipped"/>
    <n v="11"/>
    <n v="2004"/>
    <s v="Vintage Cars"/>
    <s v="S18_2325"/>
    <s v="Manchester"/>
    <x v="6"/>
    <s v="Small"/>
  </r>
  <r>
    <n v="10344"/>
    <n v="30"/>
    <n v="100"/>
    <n v="3"/>
    <n v="3928.2"/>
    <s v="Shipped"/>
    <n v="11"/>
    <n v="2004"/>
    <s v="Vintage Cars"/>
    <s v="S18_2325"/>
    <s v="Marseille"/>
    <x v="1"/>
    <s v="Medium"/>
  </r>
  <r>
    <n v="10356"/>
    <n v="29"/>
    <n v="100"/>
    <n v="3"/>
    <n v="3630.22"/>
    <s v="Shipped"/>
    <n v="12"/>
    <n v="2004"/>
    <s v="Vintage Cars"/>
    <s v="S18_2325"/>
    <s v="Paris"/>
    <x v="1"/>
    <s v="Medium"/>
  </r>
  <r>
    <n v="10367"/>
    <n v="27"/>
    <n v="100"/>
    <n v="5"/>
    <n v="4196.07"/>
    <s v="Resolved"/>
    <n v="1"/>
    <n v="2005"/>
    <s v="Vintage Cars"/>
    <s v="S18_2325"/>
    <s v="Pasadena"/>
    <x v="0"/>
    <s v="Medium"/>
  </r>
  <r>
    <n v="10380"/>
    <n v="40"/>
    <n v="100"/>
    <n v="10"/>
    <n v="4931.6000000000004"/>
    <s v="Shipped"/>
    <n v="2"/>
    <n v="2005"/>
    <s v="Vintage Cars"/>
    <s v="S18_2325"/>
    <s v="Madrid"/>
    <x v="7"/>
    <s v="Medium"/>
  </r>
  <r>
    <n v="10390"/>
    <n v="31"/>
    <n v="98.99"/>
    <n v="16"/>
    <n v="3068.69"/>
    <s v="Shipped"/>
    <n v="3"/>
    <n v="2005"/>
    <s v="Vintage Cars"/>
    <s v="S18_2325"/>
    <s v="San Rafael"/>
    <x v="0"/>
    <s v="Medium"/>
  </r>
  <r>
    <n v="10409"/>
    <n v="6"/>
    <n v="100"/>
    <n v="2"/>
    <n v="785.64"/>
    <s v="Shipped"/>
    <n v="4"/>
    <n v="2005"/>
    <s v="Vintage Cars"/>
    <s v="S18_2325"/>
    <s v="Singapore"/>
    <x v="9"/>
    <s v="Small"/>
  </r>
  <r>
    <n v="10420"/>
    <n v="45"/>
    <n v="100"/>
    <n v="2"/>
    <n v="4977"/>
    <s v="In Process"/>
    <n v="5"/>
    <n v="2005"/>
    <s v="Vintage Cars"/>
    <s v="S18_2325"/>
    <s v="Chatswood"/>
    <x v="3"/>
    <s v="Medium"/>
  </r>
  <r>
    <n v="10103"/>
    <n v="22"/>
    <n v="54.09"/>
    <n v="2"/>
    <n v="1189.98"/>
    <s v="Shipped"/>
    <n v="1"/>
    <n v="2003"/>
    <s v="Trucks and Buses"/>
    <s v="S18_2432"/>
    <s v="Stavern"/>
    <x v="2"/>
    <s v="Small"/>
  </r>
  <r>
    <n v="10114"/>
    <n v="45"/>
    <n v="68.67"/>
    <n v="6"/>
    <n v="3090.15"/>
    <s v="Shipped"/>
    <n v="4"/>
    <n v="2003"/>
    <s v="Trucks and Buses"/>
    <s v="S18_2432"/>
    <s v="Paris"/>
    <x v="1"/>
    <s v="Medium"/>
  </r>
  <r>
    <n v="10126"/>
    <n v="43"/>
    <n v="65.02"/>
    <n v="2"/>
    <n v="2795.86"/>
    <s v="Shipped"/>
    <n v="5"/>
    <n v="2003"/>
    <s v="Trucks and Buses"/>
    <s v="S18_2432"/>
    <s v="Madrid"/>
    <x v="7"/>
    <s v="Small"/>
  </r>
  <r>
    <n v="10140"/>
    <n v="46"/>
    <n v="61.99"/>
    <n v="2"/>
    <n v="2851.54"/>
    <s v="Shipped"/>
    <n v="7"/>
    <n v="2003"/>
    <s v="Trucks and Buses"/>
    <s v="S18_2432"/>
    <s v="Burlingame"/>
    <x v="0"/>
    <s v="Small"/>
  </r>
  <r>
    <n v="10151"/>
    <n v="39"/>
    <n v="69.28"/>
    <n v="9"/>
    <n v="2701.92"/>
    <s v="Shipped"/>
    <n v="9"/>
    <n v="2003"/>
    <s v="Trucks and Buses"/>
    <s v="S18_2432"/>
    <s v="Oulu"/>
    <x v="4"/>
    <s v="Small"/>
  </r>
  <r>
    <n v="10165"/>
    <n v="31"/>
    <n v="71.099999999999994"/>
    <n v="18"/>
    <n v="2204.1"/>
    <s v="Shipped"/>
    <n v="10"/>
    <n v="2003"/>
    <s v="Trucks and Buses"/>
    <s v="S18_2432"/>
    <s v="Singapore"/>
    <x v="9"/>
    <s v="Small"/>
  </r>
  <r>
    <n v="10175"/>
    <n v="41"/>
    <n v="69.28"/>
    <n v="7"/>
    <n v="2840.48"/>
    <s v="Shipped"/>
    <n v="11"/>
    <n v="2003"/>
    <s v="Trucks and Buses"/>
    <s v="S18_2432"/>
    <s v="London"/>
    <x v="6"/>
    <s v="Small"/>
  </r>
  <r>
    <n v="10184"/>
    <n v="44"/>
    <n v="60.16"/>
    <n v="12"/>
    <n v="2647.04"/>
    <s v="Shipped"/>
    <n v="11"/>
    <n v="2003"/>
    <s v="Trucks and Buses"/>
    <s v="S18_2432"/>
    <s v="Sevilla"/>
    <x v="7"/>
    <s v="Small"/>
  </r>
  <r>
    <n v="10194"/>
    <n v="45"/>
    <n v="70.489999999999995"/>
    <n v="2"/>
    <n v="3172.05"/>
    <s v="Shipped"/>
    <n v="11"/>
    <n v="2003"/>
    <s v="Trucks and Buses"/>
    <s v="S18_2432"/>
    <s v="Lyon"/>
    <x v="1"/>
    <s v="Medium"/>
  </r>
  <r>
    <n v="10207"/>
    <n v="37"/>
    <n v="69.89"/>
    <n v="13"/>
    <n v="2585.9299999999998"/>
    <s v="Shipped"/>
    <n v="12"/>
    <n v="2003"/>
    <s v="Trucks and Buses"/>
    <s v="S18_2432"/>
    <s v="Boston"/>
    <x v="0"/>
    <s v="Small"/>
  </r>
  <r>
    <n v="10217"/>
    <n v="35"/>
    <n v="61.38"/>
    <n v="2"/>
    <n v="2148.3000000000002"/>
    <s v="Shipped"/>
    <n v="2"/>
    <n v="2004"/>
    <s v="Trucks and Buses"/>
    <s v="S18_2432"/>
    <s v="Singapore"/>
    <x v="9"/>
    <s v="Small"/>
  </r>
  <r>
    <n v="10229"/>
    <n v="28"/>
    <n v="59.55"/>
    <n v="7"/>
    <n v="1667.4"/>
    <s v="Shipped"/>
    <n v="3"/>
    <n v="2004"/>
    <s v="Trucks and Buses"/>
    <s v="S18_2432"/>
    <s v="San Rafael"/>
    <x v="0"/>
    <s v="Small"/>
  </r>
  <r>
    <n v="10246"/>
    <n v="30"/>
    <n v="61.99"/>
    <n v="11"/>
    <n v="1859.7"/>
    <s v="Shipped"/>
    <n v="5"/>
    <n v="2004"/>
    <s v="Trucks and Buses"/>
    <s v="S18_2432"/>
    <s v="Madrid"/>
    <x v="7"/>
    <s v="Small"/>
  </r>
  <r>
    <n v="10259"/>
    <n v="30"/>
    <n v="49.22"/>
    <n v="10"/>
    <n v="1476.6"/>
    <s v="Shipped"/>
    <n v="6"/>
    <n v="2004"/>
    <s v="Trucks and Buses"/>
    <s v="S18_2432"/>
    <s v="Singapore"/>
    <x v="9"/>
    <s v="Small"/>
  </r>
  <r>
    <n v="10271"/>
    <n v="25"/>
    <n v="69.28"/>
    <n v="11"/>
    <n v="1732"/>
    <s v="Shipped"/>
    <n v="7"/>
    <n v="2004"/>
    <s v="Trucks and Buses"/>
    <s v="S18_2432"/>
    <s v="San Rafael"/>
    <x v="0"/>
    <s v="Small"/>
  </r>
  <r>
    <n v="10281"/>
    <n v="29"/>
    <n v="57.73"/>
    <n v="7"/>
    <n v="1674.17"/>
    <s v="Shipped"/>
    <n v="8"/>
    <n v="2004"/>
    <s v="Trucks and Buses"/>
    <s v="S18_2432"/>
    <s v="Allentown"/>
    <x v="0"/>
    <s v="Small"/>
  </r>
  <r>
    <n v="10291"/>
    <n v="26"/>
    <n v="57.73"/>
    <n v="2"/>
    <n v="1500.98"/>
    <s v="Shipped"/>
    <n v="9"/>
    <n v="2004"/>
    <s v="Trucks and Buses"/>
    <s v="S18_2432"/>
    <s v="Boras"/>
    <x v="8"/>
    <s v="Small"/>
  </r>
  <r>
    <n v="10305"/>
    <n v="41"/>
    <n v="53.48"/>
    <n v="11"/>
    <n v="2192.6799999999998"/>
    <s v="Shipped"/>
    <n v="10"/>
    <n v="2004"/>
    <s v="Trucks and Buses"/>
    <s v="S18_2432"/>
    <s v="Cambridge"/>
    <x v="0"/>
    <s v="Small"/>
  </r>
  <r>
    <n v="10313"/>
    <n v="34"/>
    <n v="52.87"/>
    <n v="5"/>
    <n v="1797.58"/>
    <s v="Shipped"/>
    <n v="10"/>
    <n v="2004"/>
    <s v="Trucks and Buses"/>
    <s v="S18_2432"/>
    <s v="Vancouver"/>
    <x v="10"/>
    <s v="Small"/>
  </r>
  <r>
    <n v="10322"/>
    <n v="35"/>
    <n v="61.21"/>
    <n v="11"/>
    <n v="2142.35"/>
    <s v="Shipped"/>
    <n v="11"/>
    <n v="2004"/>
    <s v="Trucks and Buses"/>
    <s v="S18_2432"/>
    <s v="Nashua"/>
    <x v="0"/>
    <s v="Small"/>
  </r>
  <r>
    <n v="10334"/>
    <n v="34"/>
    <n v="61.38"/>
    <n v="1"/>
    <n v="2086.92"/>
    <s v="On Hold"/>
    <n v="11"/>
    <n v="2004"/>
    <s v="Trucks and Buses"/>
    <s v="S18_2432"/>
    <s v="Lule"/>
    <x v="8"/>
    <s v="Small"/>
  </r>
  <r>
    <n v="10347"/>
    <n v="50"/>
    <n v="100"/>
    <n v="8"/>
    <n v="6834.5"/>
    <s v="Shipped"/>
    <n v="11"/>
    <n v="2004"/>
    <s v="Trucks and Buses"/>
    <s v="S18_2432"/>
    <s v="Melbourne"/>
    <x v="3"/>
    <s v="Medium"/>
  </r>
  <r>
    <n v="10357"/>
    <n v="41"/>
    <n v="61.99"/>
    <n v="7"/>
    <n v="2541.59"/>
    <s v="Shipped"/>
    <n v="12"/>
    <n v="2004"/>
    <s v="Trucks and Buses"/>
    <s v="S18_2432"/>
    <s v="San Rafael"/>
    <x v="0"/>
    <s v="Small"/>
  </r>
  <r>
    <n v="10370"/>
    <n v="22"/>
    <n v="96.86"/>
    <n v="7"/>
    <n v="2130.92"/>
    <s v="Shipped"/>
    <n v="1"/>
    <n v="2005"/>
    <s v="Trucks and Buses"/>
    <s v="S18_2432"/>
    <s v="North Sydney"/>
    <x v="3"/>
    <s v="Small"/>
  </r>
  <r>
    <n v="10381"/>
    <n v="35"/>
    <n v="48.62"/>
    <n v="7"/>
    <n v="1701.7"/>
    <s v="Shipped"/>
    <n v="2"/>
    <n v="2005"/>
    <s v="Trucks and Buses"/>
    <s v="S18_2432"/>
    <s v="San Francisco"/>
    <x v="0"/>
    <s v="Small"/>
  </r>
  <r>
    <n v="10391"/>
    <n v="44"/>
    <n v="38.5"/>
    <n v="5"/>
    <n v="1694"/>
    <s v="Shipped"/>
    <n v="3"/>
    <n v="2005"/>
    <s v="Trucks and Buses"/>
    <s v="S18_2432"/>
    <s v="North Sydney"/>
    <x v="3"/>
    <s v="Small"/>
  </r>
  <r>
    <n v="10412"/>
    <n v="47"/>
    <n v="61.99"/>
    <n v="11"/>
    <n v="2913.53"/>
    <s v="Shipped"/>
    <n v="5"/>
    <n v="2005"/>
    <s v="Trucks and Buses"/>
    <s v="S18_2432"/>
    <s v="Madrid"/>
    <x v="7"/>
    <s v="Small"/>
  </r>
  <r>
    <n v="10425"/>
    <n v="19"/>
    <n v="49.22"/>
    <n v="10"/>
    <n v="935.18"/>
    <s v="In Process"/>
    <n v="5"/>
    <n v="2005"/>
    <s v="Trucks and Buses"/>
    <s v="S18_2432"/>
    <s v="Nantes"/>
    <x v="1"/>
    <s v="Small"/>
  </r>
  <r>
    <n v="10106"/>
    <n v="34"/>
    <n v="90.39"/>
    <n v="2"/>
    <n v="3073.26"/>
    <s v="Shipped"/>
    <n v="2"/>
    <n v="2003"/>
    <s v="Planes"/>
    <s v="S18_2581"/>
    <s v="Bergamo"/>
    <x v="12"/>
    <s v="Medium"/>
  </r>
  <r>
    <n v="10120"/>
    <n v="29"/>
    <n v="71.81"/>
    <n v="8"/>
    <n v="2082.4899999999998"/>
    <s v="Shipped"/>
    <n v="4"/>
    <n v="2003"/>
    <s v="Planes"/>
    <s v="S18_2581"/>
    <s v="Melbourne"/>
    <x v="3"/>
    <s v="Small"/>
  </r>
  <r>
    <n v="10133"/>
    <n v="49"/>
    <n v="69.27"/>
    <n v="3"/>
    <n v="3394.23"/>
    <s v="Shipped"/>
    <n v="6"/>
    <n v="2003"/>
    <s v="Planes"/>
    <s v="S18_2581"/>
    <s v="Madrid"/>
    <x v="7"/>
    <s v="Medium"/>
  </r>
  <r>
    <n v="10145"/>
    <n v="30"/>
    <n v="85.32"/>
    <n v="14"/>
    <n v="2559.6"/>
    <s v="Shipped"/>
    <n v="8"/>
    <n v="2003"/>
    <s v="Planes"/>
    <s v="S18_2581"/>
    <s v="Pasadena"/>
    <x v="0"/>
    <s v="Small"/>
  </r>
  <r>
    <n v="10168"/>
    <n v="21"/>
    <n v="70.959999999999994"/>
    <n v="9"/>
    <n v="1490.16"/>
    <s v="Shipped"/>
    <n v="10"/>
    <n v="2003"/>
    <s v="Planes"/>
    <s v="S18_2581"/>
    <s v="Burlingame"/>
    <x v="0"/>
    <s v="Small"/>
  </r>
  <r>
    <n v="10210"/>
    <n v="50"/>
    <n v="76.88"/>
    <n v="7"/>
    <n v="3844"/>
    <s v="Shipped"/>
    <n v="1"/>
    <n v="2004"/>
    <s v="Planes"/>
    <s v="S18_2581"/>
    <s v="Osaka"/>
    <x v="11"/>
    <s v="Medium"/>
  </r>
  <r>
    <n v="10223"/>
    <n v="47"/>
    <n v="100"/>
    <n v="9"/>
    <n v="4724.91"/>
    <s v="Shipped"/>
    <n v="2"/>
    <n v="2004"/>
    <s v="Planes"/>
    <s v="S18_2581"/>
    <s v="Melbourne"/>
    <x v="3"/>
    <s v="Medium"/>
  </r>
  <r>
    <n v="10235"/>
    <n v="24"/>
    <n v="76.03"/>
    <n v="3"/>
    <n v="1824.72"/>
    <s v="Shipped"/>
    <n v="4"/>
    <n v="2004"/>
    <s v="Planes"/>
    <s v="S18_2581"/>
    <s v="Tsawassen"/>
    <x v="10"/>
    <s v="Small"/>
  </r>
  <r>
    <n v="10250"/>
    <n v="27"/>
    <n v="98.84"/>
    <n v="4"/>
    <n v="2668.68"/>
    <s v="Shipped"/>
    <n v="5"/>
    <n v="2004"/>
    <s v="Planes"/>
    <s v="S18_2581"/>
    <s v="San Jose"/>
    <x v="0"/>
    <s v="Small"/>
  </r>
  <r>
    <n v="10263"/>
    <n v="33"/>
    <n v="86.17"/>
    <n v="10"/>
    <n v="2843.61"/>
    <s v="Shipped"/>
    <n v="6"/>
    <n v="2004"/>
    <s v="Planes"/>
    <s v="S18_2581"/>
    <s v="Bridgewater"/>
    <x v="0"/>
    <s v="Small"/>
  </r>
  <r>
    <n v="10275"/>
    <n v="35"/>
    <n v="90.39"/>
    <n v="9"/>
    <n v="3163.65"/>
    <s v="Shipped"/>
    <n v="7"/>
    <n v="2004"/>
    <s v="Planes"/>
    <s v="S18_2581"/>
    <s v="Nantes"/>
    <x v="1"/>
    <s v="Medium"/>
  </r>
  <r>
    <n v="10284"/>
    <n v="31"/>
    <n v="71.81"/>
    <n v="1"/>
    <n v="2226.11"/>
    <s v="Shipped"/>
    <n v="8"/>
    <n v="2004"/>
    <s v="Planes"/>
    <s v="S18_2581"/>
    <s v="Oslo"/>
    <x v="2"/>
    <s v="Small"/>
  </r>
  <r>
    <n v="10297"/>
    <n v="25"/>
    <n v="82.79"/>
    <n v="4"/>
    <n v="2069.75"/>
    <s v="Shipped"/>
    <n v="9"/>
    <n v="2004"/>
    <s v="Planes"/>
    <s v="S18_2581"/>
    <s v="Dublin"/>
    <x v="18"/>
    <s v="Small"/>
  </r>
  <r>
    <n v="10308"/>
    <n v="27"/>
    <n v="82.79"/>
    <n v="7"/>
    <n v="2235.33"/>
    <s v="Shipped"/>
    <n v="10"/>
    <n v="2004"/>
    <s v="Planes"/>
    <s v="S18_2581"/>
    <s v="White Plains"/>
    <x v="0"/>
    <s v="Small"/>
  </r>
  <r>
    <n v="10318"/>
    <n v="31"/>
    <n v="100"/>
    <n v="9"/>
    <n v="3116.43"/>
    <s v="Shipped"/>
    <n v="11"/>
    <n v="2004"/>
    <s v="Planes"/>
    <s v="S18_2581"/>
    <s v="Allentown"/>
    <x v="0"/>
    <s v="Medium"/>
  </r>
  <r>
    <n v="10327"/>
    <n v="45"/>
    <n v="100"/>
    <n v="8"/>
    <n v="4781.7"/>
    <s v="Resolved"/>
    <n v="11"/>
    <n v="2004"/>
    <s v="Planes"/>
    <s v="S18_2581"/>
    <s v="Kobenhavn"/>
    <x v="13"/>
    <s v="Medium"/>
  </r>
  <r>
    <n v="10339"/>
    <n v="27"/>
    <n v="100"/>
    <n v="2"/>
    <n v="2810.7"/>
    <s v="Shipped"/>
    <n v="11"/>
    <n v="2004"/>
    <s v="Planes"/>
    <s v="S18_2581"/>
    <s v="Minato-ku"/>
    <x v="11"/>
    <s v="Small"/>
  </r>
  <r>
    <n v="10353"/>
    <n v="27"/>
    <n v="100"/>
    <n v="1"/>
    <n v="3515.67"/>
    <s v="Shipped"/>
    <n v="12"/>
    <n v="2004"/>
    <s v="Planes"/>
    <s v="S18_2581"/>
    <s v="Glendale"/>
    <x v="0"/>
    <s v="Medium"/>
  </r>
  <r>
    <n v="10374"/>
    <n v="42"/>
    <n v="69.27"/>
    <n v="2"/>
    <n v="2909.34"/>
    <s v="Shipped"/>
    <n v="2"/>
    <n v="2005"/>
    <s v="Planes"/>
    <s v="S18_2581"/>
    <s v="South Brisbane"/>
    <x v="3"/>
    <s v="Small"/>
  </r>
  <r>
    <n v="10386"/>
    <n v="21"/>
    <n v="74.77"/>
    <n v="18"/>
    <n v="1570.17"/>
    <s v="Resolved"/>
    <n v="3"/>
    <n v="2005"/>
    <s v="Planes"/>
    <s v="S18_2581"/>
    <s v="Madrid"/>
    <x v="7"/>
    <s v="Small"/>
  </r>
  <r>
    <n v="10398"/>
    <n v="34"/>
    <n v="76.88"/>
    <n v="15"/>
    <n v="2613.92"/>
    <s v="Shipped"/>
    <n v="3"/>
    <n v="2005"/>
    <s v="Planes"/>
    <s v="S18_2581"/>
    <s v="Reims"/>
    <x v="1"/>
    <s v="Small"/>
  </r>
  <r>
    <n v="10401"/>
    <n v="42"/>
    <n v="76.03"/>
    <n v="3"/>
    <n v="3193.26"/>
    <s v="On Hold"/>
    <n v="4"/>
    <n v="2005"/>
    <s v="Planes"/>
    <s v="S18_2581"/>
    <s v="Newark"/>
    <x v="0"/>
    <s v="Medium"/>
  </r>
  <r>
    <n v="10416"/>
    <n v="15"/>
    <n v="98.84"/>
    <n v="4"/>
    <n v="1482.6"/>
    <s v="Shipped"/>
    <n v="5"/>
    <n v="2005"/>
    <s v="Planes"/>
    <s v="S18_2581"/>
    <s v="Reggio Emilia"/>
    <x v="12"/>
    <s v="Small"/>
  </r>
  <r>
    <n v="10107"/>
    <n v="29"/>
    <n v="70.87"/>
    <n v="6"/>
    <n v="2055.23"/>
    <s v="Shipped"/>
    <n v="2"/>
    <n v="2003"/>
    <s v="Motorcycles"/>
    <s v="S18_2625"/>
    <s v="NYC"/>
    <x v="0"/>
    <s v="Small"/>
  </r>
  <r>
    <n v="10120"/>
    <n v="46"/>
    <n v="58.15"/>
    <n v="4"/>
    <n v="2674.9"/>
    <s v="Shipped"/>
    <n v="4"/>
    <n v="2003"/>
    <s v="Motorcycles"/>
    <s v="S18_2625"/>
    <s v="Melbourne"/>
    <x v="3"/>
    <s v="Small"/>
  </r>
  <r>
    <n v="10134"/>
    <n v="30"/>
    <n v="61.78"/>
    <n v="6"/>
    <n v="1853.4"/>
    <s v="Shipped"/>
    <n v="7"/>
    <n v="2003"/>
    <s v="Motorcycles"/>
    <s v="S18_2625"/>
    <s v="Paris"/>
    <x v="1"/>
    <s v="Small"/>
  </r>
  <r>
    <n v="10145"/>
    <n v="30"/>
    <n v="49.67"/>
    <n v="10"/>
    <n v="1490.1"/>
    <s v="Shipped"/>
    <n v="8"/>
    <n v="2003"/>
    <s v="Motorcycles"/>
    <s v="S18_2625"/>
    <s v="Pasadena"/>
    <x v="0"/>
    <s v="Small"/>
  </r>
  <r>
    <n v="10159"/>
    <n v="42"/>
    <n v="51.48"/>
    <n v="18"/>
    <n v="2162.16"/>
    <s v="Shipped"/>
    <n v="10"/>
    <n v="2003"/>
    <s v="Motorcycles"/>
    <s v="S18_2625"/>
    <s v="San Francisco"/>
    <x v="0"/>
    <s v="Small"/>
  </r>
  <r>
    <n v="10168"/>
    <n v="46"/>
    <n v="61.18"/>
    <n v="5"/>
    <n v="2814.28"/>
    <s v="Shipped"/>
    <n v="10"/>
    <n v="2003"/>
    <s v="Motorcycles"/>
    <s v="S18_2625"/>
    <s v="Burlingame"/>
    <x v="0"/>
    <s v="Small"/>
  </r>
  <r>
    <n v="10180"/>
    <n v="25"/>
    <n v="64.2"/>
    <n v="13"/>
    <n v="1605"/>
    <s v="Shipped"/>
    <n v="11"/>
    <n v="2003"/>
    <s v="Motorcycles"/>
    <s v="S18_2625"/>
    <s v="Lille"/>
    <x v="1"/>
    <s v="Small"/>
  </r>
  <r>
    <n v="10188"/>
    <n v="32"/>
    <n v="65.42"/>
    <n v="5"/>
    <n v="2093.44"/>
    <s v="Shipped"/>
    <n v="11"/>
    <n v="2003"/>
    <s v="Motorcycles"/>
    <s v="S18_2625"/>
    <s v="Bergen"/>
    <x v="2"/>
    <s v="Small"/>
  </r>
  <r>
    <n v="10201"/>
    <n v="30"/>
    <n v="64.81"/>
    <n v="6"/>
    <n v="1944.3"/>
    <s v="Shipped"/>
    <n v="12"/>
    <n v="2003"/>
    <s v="Motorcycles"/>
    <s v="S18_2625"/>
    <s v="San Francisco"/>
    <x v="0"/>
    <s v="Small"/>
  </r>
  <r>
    <n v="10210"/>
    <n v="40"/>
    <n v="49.67"/>
    <n v="3"/>
    <n v="1986.8"/>
    <s v="Shipped"/>
    <n v="1"/>
    <n v="2004"/>
    <s v="Motorcycles"/>
    <s v="S18_2625"/>
    <s v="Osaka"/>
    <x v="11"/>
    <s v="Small"/>
  </r>
  <r>
    <n v="10223"/>
    <n v="28"/>
    <n v="60.57"/>
    <n v="5"/>
    <n v="1695.96"/>
    <s v="Shipped"/>
    <n v="2"/>
    <n v="2004"/>
    <s v="Motorcycles"/>
    <s v="S18_2625"/>
    <s v="Melbourne"/>
    <x v="3"/>
    <s v="Small"/>
  </r>
  <r>
    <n v="10236"/>
    <n v="23"/>
    <n v="55.72"/>
    <n v="2"/>
    <n v="1281.56"/>
    <s v="Shipped"/>
    <n v="4"/>
    <n v="2004"/>
    <s v="Motorcycles"/>
    <s v="S18_2625"/>
    <s v="Philadelphia"/>
    <x v="0"/>
    <s v="Small"/>
  </r>
  <r>
    <n v="10251"/>
    <n v="29"/>
    <n v="61.18"/>
    <n v="6"/>
    <n v="1774.22"/>
    <s v="Shipped"/>
    <n v="5"/>
    <n v="2004"/>
    <s v="Motorcycles"/>
    <s v="S18_2625"/>
    <s v="Newark"/>
    <x v="0"/>
    <s v="Small"/>
  </r>
  <r>
    <n v="10263"/>
    <n v="34"/>
    <n v="58.75"/>
    <n v="6"/>
    <n v="1997.5"/>
    <s v="Shipped"/>
    <n v="6"/>
    <n v="2004"/>
    <s v="Motorcycles"/>
    <s v="S18_2625"/>
    <s v="Bridgewater"/>
    <x v="0"/>
    <s v="Small"/>
  </r>
  <r>
    <n v="10275"/>
    <n v="37"/>
    <n v="63.6"/>
    <n v="5"/>
    <n v="2353.1999999999998"/>
    <s v="Shipped"/>
    <n v="7"/>
    <n v="2004"/>
    <s v="Motorcycles"/>
    <s v="S18_2625"/>
    <s v="Nantes"/>
    <x v="1"/>
    <s v="Small"/>
  </r>
  <r>
    <n v="10285"/>
    <n v="20"/>
    <n v="49.06"/>
    <n v="10"/>
    <n v="981.2"/>
    <s v="Shipped"/>
    <n v="8"/>
    <n v="2004"/>
    <s v="Motorcycles"/>
    <s v="S18_2625"/>
    <s v="Cambridge"/>
    <x v="0"/>
    <s v="Small"/>
  </r>
  <r>
    <n v="10298"/>
    <n v="32"/>
    <n v="48.46"/>
    <n v="2"/>
    <n v="1550.72"/>
    <s v="Shipped"/>
    <n v="9"/>
    <n v="2004"/>
    <s v="Motorcycles"/>
    <s v="S18_2625"/>
    <s v="Nantes"/>
    <x v="1"/>
    <s v="Small"/>
  </r>
  <r>
    <n v="10308"/>
    <n v="34"/>
    <n v="52.09"/>
    <n v="3"/>
    <n v="1771.06"/>
    <s v="Shipped"/>
    <n v="10"/>
    <n v="2004"/>
    <s v="Motorcycles"/>
    <s v="S18_2625"/>
    <s v="White Plains"/>
    <x v="0"/>
    <s v="Small"/>
  </r>
  <r>
    <n v="10318"/>
    <n v="42"/>
    <n v="52.7"/>
    <n v="5"/>
    <n v="2213.4"/>
    <s v="Shipped"/>
    <n v="11"/>
    <n v="2004"/>
    <s v="Motorcycles"/>
    <s v="S18_2625"/>
    <s v="Allentown"/>
    <x v="0"/>
    <s v="Small"/>
  </r>
  <r>
    <n v="10329"/>
    <n v="38"/>
    <n v="100"/>
    <n v="12"/>
    <n v="5266.04"/>
    <s v="Shipped"/>
    <n v="11"/>
    <n v="2004"/>
    <s v="Motorcycles"/>
    <s v="S18_2625"/>
    <s v="NYC"/>
    <x v="0"/>
    <s v="Medium"/>
  </r>
  <r>
    <n v="10339"/>
    <n v="30"/>
    <n v="62.16"/>
    <n v="1"/>
    <n v="1864.8"/>
    <s v="Shipped"/>
    <n v="11"/>
    <n v="2004"/>
    <s v="Motorcycles"/>
    <s v="S18_2625"/>
    <s v="Minato-ku"/>
    <x v="11"/>
    <s v="Small"/>
  </r>
  <r>
    <n v="10362"/>
    <n v="23"/>
    <n v="49.67"/>
    <n v="3"/>
    <n v="1142.4100000000001"/>
    <s v="Shipped"/>
    <n v="1"/>
    <n v="2005"/>
    <s v="Motorcycles"/>
    <s v="S18_2625"/>
    <s v="Burlingame"/>
    <x v="0"/>
    <s v="Small"/>
  </r>
  <r>
    <n v="10374"/>
    <n v="22"/>
    <n v="53.3"/>
    <n v="4"/>
    <n v="1172.5999999999999"/>
    <s v="Shipped"/>
    <n v="2"/>
    <n v="2005"/>
    <s v="Motorcycles"/>
    <s v="S18_2625"/>
    <s v="South Brisbane"/>
    <x v="3"/>
    <s v="Small"/>
  </r>
  <r>
    <n v="10389"/>
    <n v="39"/>
    <n v="100"/>
    <n v="5"/>
    <n v="6981"/>
    <s v="Shipped"/>
    <n v="3"/>
    <n v="2005"/>
    <s v="Motorcycles"/>
    <s v="S18_2625"/>
    <s v="Boras"/>
    <x v="8"/>
    <s v="Medium"/>
  </r>
  <r>
    <n v="10402"/>
    <n v="55"/>
    <n v="55.72"/>
    <n v="2"/>
    <n v="3064.6"/>
    <s v="Shipped"/>
    <n v="4"/>
    <n v="2005"/>
    <s v="Motorcycles"/>
    <s v="S18_2625"/>
    <s v="Paris"/>
    <x v="1"/>
    <s v="Medium"/>
  </r>
  <r>
    <n v="10417"/>
    <n v="36"/>
    <n v="61.18"/>
    <n v="6"/>
    <n v="2202.48"/>
    <s v="Disputed"/>
    <n v="5"/>
    <n v="2005"/>
    <s v="Motorcycles"/>
    <s v="S18_2625"/>
    <s v="Madrid"/>
    <x v="7"/>
    <s v="Small"/>
  </r>
  <r>
    <n v="10101"/>
    <n v="26"/>
    <n v="100"/>
    <n v="1"/>
    <n v="3773.38"/>
    <s v="Shipped"/>
    <n v="1"/>
    <n v="2003"/>
    <s v="Vintage Cars"/>
    <s v="S18_2795"/>
    <s v="Frankfurt"/>
    <x v="16"/>
    <s v="Medium"/>
  </r>
  <r>
    <n v="10110"/>
    <n v="31"/>
    <n v="100"/>
    <n v="1"/>
    <n v="5074.3900000000003"/>
    <s v="Shipped"/>
    <n v="3"/>
    <n v="2003"/>
    <s v="Vintage Cars"/>
    <s v="S18_2795"/>
    <s v="Manchester"/>
    <x v="6"/>
    <s v="Medium"/>
  </r>
  <r>
    <n v="10125"/>
    <n v="34"/>
    <n v="100"/>
    <n v="2"/>
    <n v="6483.46"/>
    <s v="Shipped"/>
    <n v="5"/>
    <n v="2003"/>
    <s v="Vintage Cars"/>
    <s v="S18_2795"/>
    <s v="Melbourne"/>
    <x v="3"/>
    <s v="Medium"/>
  </r>
  <r>
    <n v="10139"/>
    <n v="41"/>
    <n v="100"/>
    <n v="8"/>
    <n v="7956.46"/>
    <s v="Shipped"/>
    <n v="7"/>
    <n v="2003"/>
    <s v="Vintage Cars"/>
    <s v="S18_2795"/>
    <s v="Chatswood"/>
    <x v="3"/>
    <s v="Large"/>
  </r>
  <r>
    <n v="10149"/>
    <n v="23"/>
    <n v="100"/>
    <n v="5"/>
    <n v="4230.62"/>
    <s v="Shipped"/>
    <n v="9"/>
    <n v="2003"/>
    <s v="Vintage Cars"/>
    <s v="S18_2795"/>
    <s v="Brisbane"/>
    <x v="0"/>
    <s v="Medium"/>
  </r>
  <r>
    <n v="10162"/>
    <n v="48"/>
    <n v="100"/>
    <n v="3"/>
    <n v="7209.12"/>
    <s v="Shipped"/>
    <n v="10"/>
    <n v="2003"/>
    <s v="Vintage Cars"/>
    <s v="S18_2795"/>
    <s v="San Francisco"/>
    <x v="0"/>
    <s v="Large"/>
  </r>
  <r>
    <n v="10173"/>
    <n v="22"/>
    <n v="100"/>
    <n v="7"/>
    <n v="3452.68"/>
    <s v="Shipped"/>
    <n v="11"/>
    <n v="2003"/>
    <s v="Vintage Cars"/>
    <s v="S18_2795"/>
    <s v="Bergamo"/>
    <x v="12"/>
    <s v="Medium"/>
  </r>
  <r>
    <n v="10182"/>
    <n v="21"/>
    <n v="100"/>
    <n v="4"/>
    <n v="3047.73"/>
    <s v="Shipped"/>
    <n v="11"/>
    <n v="2003"/>
    <s v="Vintage Cars"/>
    <s v="S18_2795"/>
    <s v="San Rafael"/>
    <x v="0"/>
    <s v="Medium"/>
  </r>
  <r>
    <n v="10193"/>
    <n v="22"/>
    <n v="100"/>
    <n v="8"/>
    <n v="3675.32"/>
    <s v="Shipped"/>
    <n v="11"/>
    <n v="2003"/>
    <s v="Vintage Cars"/>
    <s v="S18_2795"/>
    <s v="Glen Waverly"/>
    <x v="3"/>
    <s v="Medium"/>
  </r>
  <r>
    <n v="10205"/>
    <n v="40"/>
    <n v="100"/>
    <n v="3"/>
    <n v="7492.4"/>
    <s v="Shipped"/>
    <n v="12"/>
    <n v="2003"/>
    <s v="Vintage Cars"/>
    <s v="S18_2795"/>
    <s v="Madrid"/>
    <x v="7"/>
    <s v="Large"/>
  </r>
  <r>
    <n v="10214"/>
    <n v="50"/>
    <n v="100"/>
    <n v="1"/>
    <n v="9534.5"/>
    <s v="Shipped"/>
    <n v="1"/>
    <n v="2004"/>
    <s v="Vintage Cars"/>
    <s v="S18_2795"/>
    <s v="Madrid"/>
    <x v="7"/>
    <s v="Large"/>
  </r>
  <r>
    <n v="10227"/>
    <n v="29"/>
    <n v="100"/>
    <n v="4"/>
    <n v="5579.02"/>
    <s v="Shipped"/>
    <n v="3"/>
    <n v="2004"/>
    <s v="Vintage Cars"/>
    <s v="S18_2795"/>
    <s v="Lyon"/>
    <x v="1"/>
    <s v="Medium"/>
  </r>
  <r>
    <n v="10244"/>
    <n v="43"/>
    <n v="100"/>
    <n v="8"/>
    <n v="5950.34"/>
    <s v="Shipped"/>
    <n v="4"/>
    <n v="2004"/>
    <s v="Vintage Cars"/>
    <s v="S18_2795"/>
    <s v="Madrid"/>
    <x v="7"/>
    <s v="Medium"/>
  </r>
  <r>
    <n v="10255"/>
    <n v="24"/>
    <n v="100"/>
    <n v="1"/>
    <n v="3726"/>
    <s v="Shipped"/>
    <n v="6"/>
    <n v="2004"/>
    <s v="Vintage Cars"/>
    <s v="S18_2795"/>
    <s v="Strasbourg"/>
    <x v="1"/>
    <s v="Medium"/>
  </r>
  <r>
    <n v="10280"/>
    <n v="22"/>
    <n v="100"/>
    <n v="10"/>
    <n v="4455"/>
    <s v="Shipped"/>
    <n v="8"/>
    <n v="2004"/>
    <s v="Vintage Cars"/>
    <s v="S18_2795"/>
    <s v="Torino"/>
    <x v="12"/>
    <s v="Medium"/>
  </r>
  <r>
    <n v="10289"/>
    <n v="43"/>
    <n v="100"/>
    <n v="3"/>
    <n v="8272.34"/>
    <s v="Shipped"/>
    <n v="9"/>
    <n v="2004"/>
    <s v="Vintage Cars"/>
    <s v="S18_2795"/>
    <s v="Bergen"/>
    <x v="2"/>
    <s v="Large"/>
  </r>
  <r>
    <n v="10304"/>
    <n v="20"/>
    <n v="100"/>
    <n v="14"/>
    <n v="3577.6"/>
    <s v="Shipped"/>
    <n v="10"/>
    <n v="2004"/>
    <s v="Vintage Cars"/>
    <s v="S18_2795"/>
    <s v="Versailles"/>
    <x v="1"/>
    <s v="Medium"/>
  </r>
  <r>
    <n v="10312"/>
    <n v="25"/>
    <n v="100"/>
    <n v="11"/>
    <n v="3881.25"/>
    <s v="Shipped"/>
    <n v="10"/>
    <n v="2004"/>
    <s v="Vintage Cars"/>
    <s v="S18_2795"/>
    <s v="San Rafael"/>
    <x v="0"/>
    <s v="Medium"/>
  </r>
  <r>
    <n v="10322"/>
    <n v="36"/>
    <n v="100"/>
    <n v="2"/>
    <n v="5797.44"/>
    <s v="Shipped"/>
    <n v="11"/>
    <n v="2004"/>
    <s v="Vintage Cars"/>
    <s v="S18_2795"/>
    <s v="Nashua"/>
    <x v="0"/>
    <s v="Medium"/>
  </r>
  <r>
    <n v="10332"/>
    <n v="24"/>
    <n v="52.67"/>
    <n v="1"/>
    <n v="1264.08"/>
    <s v="Shipped"/>
    <n v="11"/>
    <n v="2004"/>
    <s v="Vintage Cars"/>
    <s v="S18_2795"/>
    <s v="Manchester"/>
    <x v="6"/>
    <s v="Small"/>
  </r>
  <r>
    <n v="10347"/>
    <n v="21"/>
    <n v="100"/>
    <n v="6"/>
    <n v="4815.3"/>
    <s v="Shipped"/>
    <n v="11"/>
    <n v="2004"/>
    <s v="Vintage Cars"/>
    <s v="S18_2795"/>
    <s v="Melbourne"/>
    <x v="3"/>
    <s v="Medium"/>
  </r>
  <r>
    <n v="10356"/>
    <n v="30"/>
    <n v="100"/>
    <n v="1"/>
    <n v="4462.2"/>
    <s v="Shipped"/>
    <n v="12"/>
    <n v="2004"/>
    <s v="Vintage Cars"/>
    <s v="S18_2795"/>
    <s v="Paris"/>
    <x v="1"/>
    <s v="Medium"/>
  </r>
  <r>
    <n v="10367"/>
    <n v="32"/>
    <n v="94.79"/>
    <n v="7"/>
    <n v="3033.28"/>
    <s v="Resolved"/>
    <n v="1"/>
    <n v="2005"/>
    <s v="Vintage Cars"/>
    <s v="S18_2795"/>
    <s v="Pasadena"/>
    <x v="0"/>
    <s v="Medium"/>
  </r>
  <r>
    <n v="10380"/>
    <n v="21"/>
    <n v="47.18"/>
    <n v="8"/>
    <n v="990.78"/>
    <s v="Shipped"/>
    <n v="2"/>
    <n v="2005"/>
    <s v="Vintage Cars"/>
    <s v="S18_2795"/>
    <s v="Madrid"/>
    <x v="7"/>
    <s v="Small"/>
  </r>
  <r>
    <n v="10390"/>
    <n v="26"/>
    <n v="78.11"/>
    <n v="7"/>
    <n v="2030.86"/>
    <s v="Shipped"/>
    <n v="3"/>
    <n v="2005"/>
    <s v="Vintage Cars"/>
    <s v="S18_2795"/>
    <s v="San Rafael"/>
    <x v="0"/>
    <s v="Small"/>
  </r>
  <r>
    <n v="10421"/>
    <n v="35"/>
    <n v="100"/>
    <n v="1"/>
    <n v="5433.75"/>
    <s v="In Process"/>
    <n v="5"/>
    <n v="2005"/>
    <s v="Vintage Cars"/>
    <s v="S18_2795"/>
    <s v="San Rafael"/>
    <x v="0"/>
    <s v="Medium"/>
  </r>
  <r>
    <n v="10109"/>
    <n v="26"/>
    <n v="100"/>
    <n v="1"/>
    <n v="3157.44"/>
    <s v="Shipped"/>
    <n v="3"/>
    <n v="2003"/>
    <s v="Classic Cars"/>
    <s v="S18_2870"/>
    <s v="Philadelphia"/>
    <x v="0"/>
    <s v="Medium"/>
  </r>
  <r>
    <n v="10123"/>
    <n v="46"/>
    <n v="100"/>
    <n v="3"/>
    <n v="5161.2"/>
    <s v="Shipped"/>
    <n v="5"/>
    <n v="2003"/>
    <s v="Classic Cars"/>
    <s v="S18_2870"/>
    <s v="Nantes"/>
    <x v="1"/>
    <s v="Medium"/>
  </r>
  <r>
    <n v="10137"/>
    <n v="37"/>
    <n v="100"/>
    <n v="3"/>
    <n v="4346.76"/>
    <s v="Shipped"/>
    <n v="7"/>
    <n v="2003"/>
    <s v="Classic Cars"/>
    <s v="S18_2870"/>
    <s v="Reims"/>
    <x v="1"/>
    <s v="Medium"/>
  </r>
  <r>
    <n v="10148"/>
    <n v="27"/>
    <n v="100"/>
    <n v="10"/>
    <n v="3528.36"/>
    <s v="Shipped"/>
    <n v="9"/>
    <n v="2003"/>
    <s v="Classic Cars"/>
    <s v="S18_2870"/>
    <s v="North Sydney"/>
    <x v="3"/>
    <s v="Medium"/>
  </r>
  <r>
    <n v="10161"/>
    <n v="23"/>
    <n v="100"/>
    <n v="9"/>
    <n v="3187.8"/>
    <s v="Shipped"/>
    <n v="10"/>
    <n v="2003"/>
    <s v="Classic Cars"/>
    <s v="S18_2870"/>
    <s v="Aaarhus"/>
    <x v="13"/>
    <s v="Medium"/>
  </r>
  <r>
    <n v="10172"/>
    <n v="39"/>
    <n v="100"/>
    <n v="7"/>
    <n v="6023.16"/>
    <s v="Shipped"/>
    <n v="11"/>
    <n v="2003"/>
    <s v="Classic Cars"/>
    <s v="S18_2870"/>
    <s v="Bridgewater"/>
    <x v="0"/>
    <s v="Medium"/>
  </r>
  <r>
    <n v="10181"/>
    <n v="27"/>
    <n v="100"/>
    <n v="3"/>
    <n v="3884.76"/>
    <s v="Shipped"/>
    <n v="11"/>
    <n v="2003"/>
    <s v="Classic Cars"/>
    <s v="S18_2870"/>
    <s v="Bergen"/>
    <x v="2"/>
    <s v="Medium"/>
  </r>
  <r>
    <n v="10192"/>
    <n v="38"/>
    <n v="100"/>
    <n v="8"/>
    <n v="4965.84"/>
    <s v="Shipped"/>
    <n v="11"/>
    <n v="2003"/>
    <s v="Classic Cars"/>
    <s v="S18_2870"/>
    <s v="Nashua"/>
    <x v="0"/>
    <s v="Medium"/>
  </r>
  <r>
    <n v="10204"/>
    <n v="27"/>
    <n v="100"/>
    <n v="14"/>
    <n v="4169.88"/>
    <s v="Shipped"/>
    <n v="12"/>
    <n v="2003"/>
    <s v="Classic Cars"/>
    <s v="S18_2870"/>
    <s v="NYC"/>
    <x v="0"/>
    <s v="Medium"/>
  </r>
  <r>
    <n v="10212"/>
    <n v="40"/>
    <n v="100"/>
    <n v="7"/>
    <n v="4910.3999999999996"/>
    <s v="Shipped"/>
    <n v="1"/>
    <n v="2004"/>
    <s v="Classic Cars"/>
    <s v="S18_2870"/>
    <s v="Madrid"/>
    <x v="7"/>
    <s v="Medium"/>
  </r>
  <r>
    <n v="10226"/>
    <n v="24"/>
    <n v="100"/>
    <n v="5"/>
    <n v="3231.36"/>
    <s v="Shipped"/>
    <n v="2"/>
    <n v="2004"/>
    <s v="Classic Cars"/>
    <s v="S18_2870"/>
    <s v="San Diego"/>
    <x v="0"/>
    <s v="Medium"/>
  </r>
  <r>
    <n v="10241"/>
    <n v="44"/>
    <n v="100"/>
    <n v="12"/>
    <n v="6853.44"/>
    <s v="Shipped"/>
    <n v="4"/>
    <n v="2004"/>
    <s v="Classic Cars"/>
    <s v="S18_2870"/>
    <s v="Strasbourg"/>
    <x v="1"/>
    <s v="Medium"/>
  </r>
  <r>
    <n v="10253"/>
    <n v="37"/>
    <n v="100"/>
    <n v="2"/>
    <n v="5177.04"/>
    <s v="Cancelled"/>
    <n v="6"/>
    <n v="2004"/>
    <s v="Classic Cars"/>
    <s v="S18_2870"/>
    <s v="Liverpool"/>
    <x v="6"/>
    <s v="Medium"/>
  </r>
  <r>
    <n v="10266"/>
    <n v="20"/>
    <n v="100"/>
    <n v="3"/>
    <n v="2824.8"/>
    <s v="Shipped"/>
    <n v="7"/>
    <n v="2004"/>
    <s v="Classic Cars"/>
    <s v="S18_2870"/>
    <s v="Reggio Emilia"/>
    <x v="12"/>
    <s v="Small"/>
  </r>
  <r>
    <n v="10278"/>
    <n v="39"/>
    <n v="100"/>
    <n v="3"/>
    <n v="4324.32"/>
    <s v="Shipped"/>
    <n v="8"/>
    <n v="2004"/>
    <s v="Classic Cars"/>
    <s v="S18_2870"/>
    <s v="Las Vegas"/>
    <x v="0"/>
    <s v="Medium"/>
  </r>
  <r>
    <n v="10287"/>
    <n v="44"/>
    <n v="100"/>
    <n v="1"/>
    <n v="5052.96"/>
    <s v="Shipped"/>
    <n v="8"/>
    <n v="2004"/>
    <s v="Classic Cars"/>
    <s v="S18_2870"/>
    <s v="Gensve"/>
    <x v="17"/>
    <s v="Medium"/>
  </r>
  <r>
    <n v="10301"/>
    <n v="22"/>
    <n v="100"/>
    <n v="5"/>
    <n v="3223.44"/>
    <s v="Shipped"/>
    <n v="10"/>
    <n v="2003"/>
    <s v="Classic Cars"/>
    <s v="S18_2870"/>
    <s v="Oslo"/>
    <x v="2"/>
    <s v="Medium"/>
  </r>
  <r>
    <n v="10311"/>
    <n v="43"/>
    <n v="100"/>
    <n v="10"/>
    <n v="5278.68"/>
    <s v="Shipped"/>
    <n v="10"/>
    <n v="2004"/>
    <s v="Classic Cars"/>
    <s v="S18_2870"/>
    <s v="Madrid"/>
    <x v="7"/>
    <s v="Medium"/>
  </r>
  <r>
    <n v="10321"/>
    <n v="27"/>
    <n v="100"/>
    <n v="7"/>
    <n v="2851.2"/>
    <s v="Shipped"/>
    <n v="11"/>
    <n v="2004"/>
    <s v="Classic Cars"/>
    <s v="S18_2870"/>
    <s v="New Bedford"/>
    <x v="0"/>
    <s v="Small"/>
  </r>
  <r>
    <n v="10331"/>
    <n v="26"/>
    <n v="64.900000000000006"/>
    <n v="10"/>
    <n v="1687.4"/>
    <s v="Shipped"/>
    <n v="11"/>
    <n v="2004"/>
    <s v="Classic Cars"/>
    <s v="S18_2870"/>
    <s v="Philadelphia"/>
    <x v="0"/>
    <s v="Small"/>
  </r>
  <r>
    <n v="10343"/>
    <n v="25"/>
    <n v="52.32"/>
    <n v="3"/>
    <n v="1308"/>
    <s v="Shipped"/>
    <n v="11"/>
    <n v="2004"/>
    <s v="Classic Cars"/>
    <s v="S18_2870"/>
    <s v="Reims"/>
    <x v="1"/>
    <s v="Small"/>
  </r>
  <r>
    <n v="10366"/>
    <n v="49"/>
    <n v="100"/>
    <n v="2"/>
    <n v="6144.6"/>
    <s v="Shipped"/>
    <n v="1"/>
    <n v="2005"/>
    <s v="Classic Cars"/>
    <s v="S18_2870"/>
    <s v="Charleroi"/>
    <x v="14"/>
    <s v="Medium"/>
  </r>
  <r>
    <n v="10379"/>
    <n v="29"/>
    <n v="100"/>
    <n v="5"/>
    <n v="5127.2"/>
    <s v="Shipped"/>
    <n v="2"/>
    <n v="2005"/>
    <s v="Classic Cars"/>
    <s v="S18_2870"/>
    <s v="Madrid"/>
    <x v="7"/>
    <s v="Medium"/>
  </r>
  <r>
    <n v="10407"/>
    <n v="41"/>
    <n v="100"/>
    <n v="12"/>
    <n v="6386.16"/>
    <s v="On Hold"/>
    <n v="4"/>
    <n v="2005"/>
    <s v="Classic Cars"/>
    <s v="S18_2870"/>
    <s v="San Jose"/>
    <x v="0"/>
    <s v="Medium"/>
  </r>
  <r>
    <n v="10419"/>
    <n v="55"/>
    <n v="100"/>
    <n v="2"/>
    <n v="7695.6"/>
    <s v="Shipped"/>
    <n v="5"/>
    <n v="2005"/>
    <s v="Classic Cars"/>
    <s v="S18_2870"/>
    <s v="Salzburg"/>
    <x v="5"/>
    <s v="Large"/>
  </r>
  <r>
    <n v="10103"/>
    <n v="27"/>
    <n v="83.07"/>
    <n v="12"/>
    <n v="2242.89"/>
    <s v="Shipped"/>
    <n v="1"/>
    <n v="2003"/>
    <s v="Vintage Cars"/>
    <s v="S18_2949"/>
    <s v="Stavern"/>
    <x v="2"/>
    <s v="Small"/>
  </r>
  <r>
    <n v="10112"/>
    <n v="23"/>
    <n v="100"/>
    <n v="2"/>
    <n v="2539.89"/>
    <s v="Shipped"/>
    <n v="3"/>
    <n v="2003"/>
    <s v="Vintage Cars"/>
    <s v="S18_2949"/>
    <s v="Lule"/>
    <x v="8"/>
    <s v="Small"/>
  </r>
  <r>
    <n v="10126"/>
    <n v="31"/>
    <n v="90.17"/>
    <n v="12"/>
    <n v="2795.27"/>
    <s v="Shipped"/>
    <n v="5"/>
    <n v="2003"/>
    <s v="Vintage Cars"/>
    <s v="S18_2949"/>
    <s v="Madrid"/>
    <x v="7"/>
    <s v="Small"/>
  </r>
  <r>
    <n v="10139"/>
    <n v="46"/>
    <n v="100"/>
    <n v="1"/>
    <n v="5545.76"/>
    <s v="Shipped"/>
    <n v="7"/>
    <n v="2003"/>
    <s v="Vintage Cars"/>
    <s v="S18_2949"/>
    <s v="Chatswood"/>
    <x v="3"/>
    <s v="Medium"/>
  </r>
  <r>
    <n v="10150"/>
    <n v="47"/>
    <n v="91.18"/>
    <n v="9"/>
    <n v="4285.46"/>
    <s v="Shipped"/>
    <n v="9"/>
    <n v="2003"/>
    <s v="Vintage Cars"/>
    <s v="S18_2949"/>
    <s v="Singapore"/>
    <x v="9"/>
    <s v="Medium"/>
  </r>
  <r>
    <n v="10163"/>
    <n v="31"/>
    <n v="100"/>
    <n v="2"/>
    <n v="3329.09"/>
    <s v="Shipped"/>
    <n v="10"/>
    <n v="2003"/>
    <s v="Vintage Cars"/>
    <s v="S18_2949"/>
    <s v="NYC"/>
    <x v="0"/>
    <s v="Medium"/>
  </r>
  <r>
    <n v="10174"/>
    <n v="46"/>
    <n v="100"/>
    <n v="5"/>
    <n v="5592.22"/>
    <s v="Shipped"/>
    <n v="11"/>
    <n v="2003"/>
    <s v="Vintage Cars"/>
    <s v="S18_2949"/>
    <s v="South Brisbane"/>
    <x v="3"/>
    <s v="Medium"/>
  </r>
  <r>
    <n v="10183"/>
    <n v="37"/>
    <n v="89.15"/>
    <n v="9"/>
    <n v="3298.55"/>
    <s v="Shipped"/>
    <n v="11"/>
    <n v="2003"/>
    <s v="Vintage Cars"/>
    <s v="S18_2949"/>
    <s v="Philadelphia"/>
    <x v="0"/>
    <s v="Medium"/>
  </r>
  <r>
    <n v="10193"/>
    <n v="28"/>
    <n v="93.21"/>
    <n v="1"/>
    <n v="2609.88"/>
    <s v="Shipped"/>
    <n v="11"/>
    <n v="2003"/>
    <s v="Vintage Cars"/>
    <s v="S18_2949"/>
    <s v="Glen Waverly"/>
    <x v="3"/>
    <s v="Small"/>
  </r>
  <r>
    <n v="10206"/>
    <n v="37"/>
    <n v="90.17"/>
    <n v="7"/>
    <n v="3336.29"/>
    <s v="Shipped"/>
    <n v="12"/>
    <n v="2003"/>
    <s v="Vintage Cars"/>
    <s v="S18_2949"/>
    <s v="Vancouver"/>
    <x v="10"/>
    <s v="Medium"/>
  </r>
  <r>
    <n v="10215"/>
    <n v="49"/>
    <n v="100"/>
    <n v="4"/>
    <n v="5510.05"/>
    <s v="Shipped"/>
    <n v="1"/>
    <n v="2004"/>
    <s v="Vintage Cars"/>
    <s v="S18_2949"/>
    <s v="Burbank"/>
    <x v="0"/>
    <s v="Medium"/>
  </r>
  <r>
    <n v="10228"/>
    <n v="24"/>
    <n v="100"/>
    <n v="3"/>
    <n v="2504.4"/>
    <s v="Shipped"/>
    <n v="3"/>
    <n v="2004"/>
    <s v="Vintage Cars"/>
    <s v="S18_2949"/>
    <s v="Cambridge"/>
    <x v="0"/>
    <s v="Small"/>
  </r>
  <r>
    <n v="10244"/>
    <n v="30"/>
    <n v="100"/>
    <n v="1"/>
    <n v="3525.6"/>
    <s v="Shipped"/>
    <n v="4"/>
    <n v="2004"/>
    <s v="Vintage Cars"/>
    <s v="S18_2949"/>
    <s v="Madrid"/>
    <x v="7"/>
    <s v="Medium"/>
  </r>
  <r>
    <n v="10257"/>
    <n v="50"/>
    <n v="88.14"/>
    <n v="1"/>
    <n v="4407"/>
    <s v="Shipped"/>
    <n v="6"/>
    <n v="2004"/>
    <s v="Vintage Cars"/>
    <s v="S18_2949"/>
    <s v="San Jose"/>
    <x v="0"/>
    <s v="Medium"/>
  </r>
  <r>
    <n v="10270"/>
    <n v="31"/>
    <n v="96.24"/>
    <n v="10"/>
    <n v="2983.44"/>
    <s v="Shipped"/>
    <n v="7"/>
    <n v="2004"/>
    <s v="Vintage Cars"/>
    <s v="S18_2949"/>
    <s v="Chatswood"/>
    <x v="3"/>
    <s v="Small"/>
  </r>
  <r>
    <n v="10280"/>
    <n v="46"/>
    <n v="100"/>
    <n v="3"/>
    <n v="5126.24"/>
    <s v="Shipped"/>
    <n v="8"/>
    <n v="2004"/>
    <s v="Vintage Cars"/>
    <s v="S18_2949"/>
    <s v="Torino"/>
    <x v="12"/>
    <s v="Medium"/>
  </r>
  <r>
    <n v="10291"/>
    <n v="47"/>
    <n v="100"/>
    <n v="12"/>
    <n v="5713.79"/>
    <s v="Shipped"/>
    <n v="9"/>
    <n v="2004"/>
    <s v="Vintage Cars"/>
    <s v="S18_2949"/>
    <s v="Boras"/>
    <x v="8"/>
    <s v="Medium"/>
  </r>
  <r>
    <n v="10304"/>
    <n v="46"/>
    <n v="100"/>
    <n v="7"/>
    <n v="4613.8"/>
    <s v="Shipped"/>
    <n v="10"/>
    <n v="2004"/>
    <s v="Vintage Cars"/>
    <s v="S18_2949"/>
    <s v="Versailles"/>
    <x v="1"/>
    <s v="Medium"/>
  </r>
  <r>
    <n v="10312"/>
    <n v="37"/>
    <n v="100"/>
    <n v="4"/>
    <n v="3711.1"/>
    <s v="Shipped"/>
    <n v="10"/>
    <n v="2004"/>
    <s v="Vintage Cars"/>
    <s v="S18_2949"/>
    <s v="San Rafael"/>
    <x v="0"/>
    <s v="Medium"/>
  </r>
  <r>
    <n v="10322"/>
    <n v="33"/>
    <n v="100"/>
    <n v="12"/>
    <n v="3524.73"/>
    <s v="Shipped"/>
    <n v="11"/>
    <n v="2004"/>
    <s v="Vintage Cars"/>
    <s v="S18_2949"/>
    <s v="Nashua"/>
    <x v="0"/>
    <s v="Medium"/>
  </r>
  <r>
    <n v="10333"/>
    <n v="31"/>
    <n v="90.17"/>
    <n v="5"/>
    <n v="2795.27"/>
    <s v="Shipped"/>
    <n v="11"/>
    <n v="2004"/>
    <s v="Vintage Cars"/>
    <s v="S18_2949"/>
    <s v="San Francisco"/>
    <x v="0"/>
    <s v="Small"/>
  </r>
  <r>
    <n v="10347"/>
    <n v="48"/>
    <n v="100"/>
    <n v="9"/>
    <n v="4814.3999999999996"/>
    <s v="Shipped"/>
    <n v="11"/>
    <n v="2004"/>
    <s v="Vintage Cars"/>
    <s v="S18_2949"/>
    <s v="Melbourne"/>
    <x v="3"/>
    <s v="Medium"/>
  </r>
  <r>
    <n v="10357"/>
    <n v="41"/>
    <n v="87.13"/>
    <n v="6"/>
    <n v="3572.33"/>
    <s v="Shipped"/>
    <n v="12"/>
    <n v="2004"/>
    <s v="Vintage Cars"/>
    <s v="S18_2949"/>
    <s v="San Rafael"/>
    <x v="0"/>
    <s v="Medium"/>
  </r>
  <r>
    <n v="10369"/>
    <n v="42"/>
    <n v="100"/>
    <n v="1"/>
    <n v="4581.3599999999997"/>
    <s v="Shipped"/>
    <n v="1"/>
    <n v="2005"/>
    <s v="Vintage Cars"/>
    <s v="S18_2949"/>
    <s v="Brickhaven"/>
    <x v="0"/>
    <s v="Medium"/>
  </r>
  <r>
    <n v="10381"/>
    <n v="41"/>
    <n v="100"/>
    <n v="8"/>
    <n v="4319.76"/>
    <s v="Shipped"/>
    <n v="2"/>
    <n v="2005"/>
    <s v="Vintage Cars"/>
    <s v="S18_2949"/>
    <s v="San Francisco"/>
    <x v="0"/>
    <s v="Medium"/>
  </r>
  <r>
    <n v="10391"/>
    <n v="32"/>
    <n v="45.25"/>
    <n v="6"/>
    <n v="1448"/>
    <s v="Shipped"/>
    <n v="3"/>
    <n v="2005"/>
    <s v="Vintage Cars"/>
    <s v="S18_2949"/>
    <s v="North Sydney"/>
    <x v="3"/>
    <s v="Small"/>
  </r>
  <r>
    <n v="10423"/>
    <n v="10"/>
    <n v="88.14"/>
    <n v="1"/>
    <n v="881.4"/>
    <s v="In Process"/>
    <n v="5"/>
    <n v="2005"/>
    <s v="Vintage Cars"/>
    <s v="S18_2949"/>
    <s v="Bruxelles"/>
    <x v="14"/>
    <s v="Small"/>
  </r>
  <r>
    <n v="10103"/>
    <n v="35"/>
    <n v="57.46"/>
    <n v="14"/>
    <n v="2011.1"/>
    <s v="Shipped"/>
    <n v="1"/>
    <n v="2003"/>
    <s v="Vintage Cars"/>
    <s v="S18_2957"/>
    <s v="Stavern"/>
    <x v="2"/>
    <s v="Small"/>
  </r>
  <r>
    <n v="10111"/>
    <n v="28"/>
    <n v="64.33"/>
    <n v="2"/>
    <n v="1801.24"/>
    <s v="Shipped"/>
    <n v="3"/>
    <n v="2003"/>
    <s v="Vintage Cars"/>
    <s v="S18_2957"/>
    <s v="San Francisco"/>
    <x v="0"/>
    <s v="Small"/>
  </r>
  <r>
    <n v="10126"/>
    <n v="46"/>
    <n v="73.7"/>
    <n v="14"/>
    <n v="3390.2"/>
    <s v="Shipped"/>
    <n v="5"/>
    <n v="2003"/>
    <s v="Vintage Cars"/>
    <s v="S18_2957"/>
    <s v="Madrid"/>
    <x v="7"/>
    <s v="Medium"/>
  </r>
  <r>
    <n v="10139"/>
    <n v="20"/>
    <n v="71.2"/>
    <n v="3"/>
    <n v="1424"/>
    <s v="Shipped"/>
    <n v="7"/>
    <n v="2003"/>
    <s v="Vintage Cars"/>
    <s v="S18_2957"/>
    <s v="Chatswood"/>
    <x v="3"/>
    <s v="Small"/>
  </r>
  <r>
    <n v="10150"/>
    <n v="30"/>
    <n v="49.97"/>
    <n v="11"/>
    <n v="1499.1"/>
    <s v="Shipped"/>
    <n v="9"/>
    <n v="2003"/>
    <s v="Vintage Cars"/>
    <s v="S18_2957"/>
    <s v="Singapore"/>
    <x v="9"/>
    <s v="Small"/>
  </r>
  <r>
    <n v="10163"/>
    <n v="48"/>
    <n v="69.959999999999994"/>
    <n v="4"/>
    <n v="3358.08"/>
    <s v="Shipped"/>
    <n v="10"/>
    <n v="2003"/>
    <s v="Vintage Cars"/>
    <s v="S18_2957"/>
    <s v="NYC"/>
    <x v="0"/>
    <s v="Medium"/>
  </r>
  <r>
    <n v="10173"/>
    <n v="28"/>
    <n v="53.72"/>
    <n v="2"/>
    <n v="1504.16"/>
    <s v="Shipped"/>
    <n v="11"/>
    <n v="2003"/>
    <s v="Vintage Cars"/>
    <s v="S18_2957"/>
    <s v="Bergamo"/>
    <x v="12"/>
    <s v="Small"/>
  </r>
  <r>
    <n v="10183"/>
    <n v="39"/>
    <n v="68.08"/>
    <n v="11"/>
    <n v="2655.12"/>
    <s v="Shipped"/>
    <n v="11"/>
    <n v="2003"/>
    <s v="Vintage Cars"/>
    <s v="S18_2957"/>
    <s v="Philadelphia"/>
    <x v="0"/>
    <s v="Small"/>
  </r>
  <r>
    <n v="10193"/>
    <n v="24"/>
    <n v="51.84"/>
    <n v="3"/>
    <n v="1244.1600000000001"/>
    <s v="Shipped"/>
    <n v="11"/>
    <n v="2003"/>
    <s v="Vintage Cars"/>
    <s v="S18_2957"/>
    <s v="Glen Waverly"/>
    <x v="3"/>
    <s v="Small"/>
  </r>
  <r>
    <n v="10206"/>
    <n v="28"/>
    <n v="67.459999999999994"/>
    <n v="9"/>
    <n v="1888.88"/>
    <s v="Shipped"/>
    <n v="12"/>
    <n v="2003"/>
    <s v="Vintage Cars"/>
    <s v="S18_2957"/>
    <s v="Vancouver"/>
    <x v="10"/>
    <s v="Small"/>
  </r>
  <r>
    <n v="10215"/>
    <n v="31"/>
    <n v="58.71"/>
    <n v="6"/>
    <n v="1820.01"/>
    <s v="Shipped"/>
    <n v="1"/>
    <n v="2004"/>
    <s v="Vintage Cars"/>
    <s v="S18_2957"/>
    <s v="Burbank"/>
    <x v="0"/>
    <s v="Small"/>
  </r>
  <r>
    <n v="10228"/>
    <n v="45"/>
    <n v="63.71"/>
    <n v="5"/>
    <n v="2866.95"/>
    <s v="Shipped"/>
    <n v="3"/>
    <n v="2004"/>
    <s v="Vintage Cars"/>
    <s v="S18_2957"/>
    <s v="Cambridge"/>
    <x v="0"/>
    <s v="Small"/>
  </r>
  <r>
    <n v="10244"/>
    <n v="24"/>
    <n v="58.09"/>
    <n v="3"/>
    <n v="1394.16"/>
    <s v="Shipped"/>
    <n v="4"/>
    <n v="2004"/>
    <s v="Vintage Cars"/>
    <s v="S18_2957"/>
    <s v="Madrid"/>
    <x v="7"/>
    <s v="Small"/>
  </r>
  <r>
    <n v="10257"/>
    <n v="49"/>
    <n v="53.72"/>
    <n v="3"/>
    <n v="2632.28"/>
    <s v="Shipped"/>
    <n v="6"/>
    <n v="2004"/>
    <s v="Vintage Cars"/>
    <s v="S18_2957"/>
    <s v="San Jose"/>
    <x v="0"/>
    <s v="Small"/>
  </r>
  <r>
    <n v="10269"/>
    <n v="32"/>
    <n v="63.08"/>
    <n v="1"/>
    <n v="2018.56"/>
    <s v="Shipped"/>
    <n v="7"/>
    <n v="2004"/>
    <s v="Vintage Cars"/>
    <s v="S18_2957"/>
    <s v="Salzburg"/>
    <x v="5"/>
    <s v="Small"/>
  </r>
  <r>
    <n v="10280"/>
    <n v="43"/>
    <n v="68.709999999999994"/>
    <n v="5"/>
    <n v="2954.53"/>
    <s v="Shipped"/>
    <n v="8"/>
    <n v="2004"/>
    <s v="Vintage Cars"/>
    <s v="S18_2957"/>
    <s v="Torino"/>
    <x v="12"/>
    <s v="Small"/>
  </r>
  <r>
    <n v="10291"/>
    <n v="37"/>
    <n v="50.59"/>
    <n v="14"/>
    <n v="1871.83"/>
    <s v="Shipped"/>
    <n v="9"/>
    <n v="2004"/>
    <s v="Vintage Cars"/>
    <s v="S18_2957"/>
    <s v="Boras"/>
    <x v="8"/>
    <s v="Small"/>
  </r>
  <r>
    <n v="10304"/>
    <n v="24"/>
    <n v="64.959999999999994"/>
    <n v="9"/>
    <n v="1559.04"/>
    <s v="Shipped"/>
    <n v="10"/>
    <n v="2004"/>
    <s v="Vintage Cars"/>
    <s v="S18_2957"/>
    <s v="Versailles"/>
    <x v="1"/>
    <s v="Small"/>
  </r>
  <r>
    <n v="10312"/>
    <n v="35"/>
    <n v="53.72"/>
    <n v="6"/>
    <n v="1880.2"/>
    <s v="Shipped"/>
    <n v="10"/>
    <n v="2004"/>
    <s v="Vintage Cars"/>
    <s v="S18_2957"/>
    <s v="San Rafael"/>
    <x v="0"/>
    <s v="Small"/>
  </r>
  <r>
    <n v="10322"/>
    <n v="41"/>
    <n v="29.87"/>
    <n v="13"/>
    <n v="1224.67"/>
    <s v="Shipped"/>
    <n v="11"/>
    <n v="2004"/>
    <s v="Vintage Cars"/>
    <s v="S18_2957"/>
    <s v="Nashua"/>
    <x v="0"/>
    <s v="Small"/>
  </r>
  <r>
    <n v="10332"/>
    <n v="26"/>
    <n v="100"/>
    <n v="17"/>
    <n v="2979.08"/>
    <s v="Shipped"/>
    <n v="11"/>
    <n v="2004"/>
    <s v="Vintage Cars"/>
    <s v="S18_2957"/>
    <s v="Manchester"/>
    <x v="6"/>
    <s v="Small"/>
  </r>
  <r>
    <n v="10347"/>
    <n v="34"/>
    <n v="64.959999999999994"/>
    <n v="10"/>
    <n v="2208.64"/>
    <s v="Shipped"/>
    <n v="11"/>
    <n v="2004"/>
    <s v="Vintage Cars"/>
    <s v="S18_2957"/>
    <s v="Melbourne"/>
    <x v="3"/>
    <s v="Small"/>
  </r>
  <r>
    <n v="10357"/>
    <n v="49"/>
    <n v="70.58"/>
    <n v="5"/>
    <n v="3458.42"/>
    <s v="Shipped"/>
    <n v="12"/>
    <n v="2004"/>
    <s v="Vintage Cars"/>
    <s v="S18_2957"/>
    <s v="San Rafael"/>
    <x v="0"/>
    <s v="Medium"/>
  </r>
  <r>
    <n v="10369"/>
    <n v="28"/>
    <n v="44.21"/>
    <n v="6"/>
    <n v="1237.8800000000001"/>
    <s v="Shipped"/>
    <n v="1"/>
    <n v="2005"/>
    <s v="Vintage Cars"/>
    <s v="S18_2957"/>
    <s v="Brickhaven"/>
    <x v="0"/>
    <s v="Small"/>
  </r>
  <r>
    <n v="10381"/>
    <n v="40"/>
    <n v="68.08"/>
    <n v="4"/>
    <n v="2723.2"/>
    <s v="Shipped"/>
    <n v="2"/>
    <n v="2005"/>
    <s v="Vintage Cars"/>
    <s v="S18_2957"/>
    <s v="San Francisco"/>
    <x v="0"/>
    <s v="Small"/>
  </r>
  <r>
    <n v="10392"/>
    <n v="37"/>
    <n v="59.96"/>
    <n v="3"/>
    <n v="2218.52"/>
    <s v="Shipped"/>
    <n v="3"/>
    <n v="2005"/>
    <s v="Vintage Cars"/>
    <s v="S18_2957"/>
    <s v="Graz"/>
    <x v="5"/>
    <s v="Small"/>
  </r>
  <r>
    <n v="10423"/>
    <n v="31"/>
    <n v="53.72"/>
    <n v="3"/>
    <n v="1665.32"/>
    <s v="In Process"/>
    <n v="5"/>
    <n v="2005"/>
    <s v="Vintage Cars"/>
    <s v="S18_2957"/>
    <s v="Bruxelles"/>
    <x v="14"/>
    <s v="Small"/>
  </r>
  <r>
    <n v="10106"/>
    <n v="41"/>
    <n v="83.44"/>
    <n v="18"/>
    <n v="3421.04"/>
    <s v="Shipped"/>
    <n v="2"/>
    <n v="2003"/>
    <s v="Ships"/>
    <s v="S18_3029"/>
    <s v="Bergamo"/>
    <x v="12"/>
    <s v="Medium"/>
  </r>
  <r>
    <n v="10119"/>
    <n v="21"/>
    <n v="89.46"/>
    <n v="9"/>
    <n v="1878.66"/>
    <s v="Shipped"/>
    <n v="4"/>
    <n v="2003"/>
    <s v="Ships"/>
    <s v="S18_3029"/>
    <s v="Salzburg"/>
    <x v="5"/>
    <s v="Small"/>
  </r>
  <r>
    <n v="10130"/>
    <n v="40"/>
    <n v="96.34"/>
    <n v="2"/>
    <n v="3853.6"/>
    <s v="Shipped"/>
    <n v="6"/>
    <n v="2003"/>
    <s v="Ships"/>
    <s v="S18_3029"/>
    <s v="Brickhaven"/>
    <x v="0"/>
    <s v="Medium"/>
  </r>
  <r>
    <n v="10143"/>
    <n v="46"/>
    <n v="74.84"/>
    <n v="13"/>
    <n v="3442.64"/>
    <s v="Shipped"/>
    <n v="8"/>
    <n v="2003"/>
    <s v="Ships"/>
    <s v="S18_3029"/>
    <s v="New Bedford"/>
    <x v="0"/>
    <s v="Medium"/>
  </r>
  <r>
    <n v="10155"/>
    <n v="44"/>
    <n v="79.14"/>
    <n v="11"/>
    <n v="3482.16"/>
    <s v="Shipped"/>
    <n v="10"/>
    <n v="2003"/>
    <s v="Ships"/>
    <s v="S18_3029"/>
    <s v="Helsinki"/>
    <x v="4"/>
    <s v="Medium"/>
  </r>
  <r>
    <n v="10167"/>
    <n v="46"/>
    <n v="73.12"/>
    <n v="7"/>
    <n v="3363.52"/>
    <s v="Cancelled"/>
    <n v="10"/>
    <n v="2003"/>
    <s v="Ships"/>
    <s v="S18_3029"/>
    <s v="Boras"/>
    <x v="8"/>
    <s v="Medium"/>
  </r>
  <r>
    <n v="10178"/>
    <n v="41"/>
    <n v="81.72"/>
    <n v="10"/>
    <n v="3350.52"/>
    <s v="Shipped"/>
    <n v="11"/>
    <n v="2003"/>
    <s v="Ships"/>
    <s v="S18_3029"/>
    <s v="Toulouse"/>
    <x v="1"/>
    <s v="Medium"/>
  </r>
  <r>
    <n v="10186"/>
    <n v="32"/>
    <n v="89.46"/>
    <n v="7"/>
    <n v="2862.72"/>
    <s v="Shipped"/>
    <n v="11"/>
    <n v="2003"/>
    <s v="Ships"/>
    <s v="S18_3029"/>
    <s v="London"/>
    <x v="6"/>
    <s v="Small"/>
  </r>
  <r>
    <n v="10197"/>
    <n v="46"/>
    <n v="87.74"/>
    <n v="4"/>
    <n v="4036.04"/>
    <s v="Shipped"/>
    <n v="11"/>
    <n v="2003"/>
    <s v="Ships"/>
    <s v="S18_3029"/>
    <s v="Barcelona"/>
    <x v="7"/>
    <s v="Medium"/>
  </r>
  <r>
    <n v="10209"/>
    <n v="28"/>
    <n v="100"/>
    <n v="6"/>
    <n v="2817.92"/>
    <s v="Shipped"/>
    <n v="1"/>
    <n v="2004"/>
    <s v="Ships"/>
    <s v="S18_3029"/>
    <s v="Los Angeles"/>
    <x v="0"/>
    <s v="Small"/>
  </r>
  <r>
    <n v="10222"/>
    <n v="49"/>
    <n v="94.62"/>
    <n v="10"/>
    <n v="4636.38"/>
    <s v="Shipped"/>
    <n v="2"/>
    <n v="2004"/>
    <s v="Ships"/>
    <s v="S18_3029"/>
    <s v="San Diego"/>
    <x v="0"/>
    <s v="Medium"/>
  </r>
  <r>
    <n v="10248"/>
    <n v="21"/>
    <n v="73.98"/>
    <n v="1"/>
    <n v="1553.58"/>
    <s v="Cancelled"/>
    <n v="5"/>
    <n v="2004"/>
    <s v="Ships"/>
    <s v="S18_3029"/>
    <s v="NYC"/>
    <x v="0"/>
    <s v="Small"/>
  </r>
  <r>
    <n v="10262"/>
    <n v="32"/>
    <n v="84.3"/>
    <n v="15"/>
    <n v="2697.6"/>
    <s v="Cancelled"/>
    <n v="6"/>
    <n v="2004"/>
    <s v="Ships"/>
    <s v="S18_3029"/>
    <s v="Madrid"/>
    <x v="7"/>
    <s v="Small"/>
  </r>
  <r>
    <n v="10273"/>
    <n v="34"/>
    <n v="98.06"/>
    <n v="2"/>
    <n v="3334.04"/>
    <s v="Shipped"/>
    <n v="7"/>
    <n v="2004"/>
    <s v="Ships"/>
    <s v="S18_3029"/>
    <s v="Bruxelles"/>
    <x v="14"/>
    <s v="Medium"/>
  </r>
  <r>
    <n v="10283"/>
    <n v="21"/>
    <n v="98.06"/>
    <n v="4"/>
    <n v="2059.2600000000002"/>
    <s v="Shipped"/>
    <n v="8"/>
    <n v="2004"/>
    <s v="Ships"/>
    <s v="S18_3029"/>
    <s v="Tsawassen"/>
    <x v="10"/>
    <s v="Small"/>
  </r>
  <r>
    <n v="10296"/>
    <n v="21"/>
    <n v="96.34"/>
    <n v="13"/>
    <n v="2023.14"/>
    <s v="Shipped"/>
    <n v="9"/>
    <n v="2004"/>
    <s v="Ships"/>
    <s v="S18_3029"/>
    <s v="Munich"/>
    <x v="16"/>
    <s v="Small"/>
  </r>
  <r>
    <n v="10307"/>
    <n v="31"/>
    <n v="83.44"/>
    <n v="7"/>
    <n v="2586.64"/>
    <s v="Shipped"/>
    <n v="10"/>
    <n v="2004"/>
    <s v="Ships"/>
    <s v="S18_3029"/>
    <s v="Philadelphia"/>
    <x v="0"/>
    <s v="Small"/>
  </r>
  <r>
    <n v="10316"/>
    <n v="21"/>
    <n v="94.62"/>
    <n v="15"/>
    <n v="1987.02"/>
    <s v="Shipped"/>
    <n v="11"/>
    <n v="2004"/>
    <s v="Ships"/>
    <s v="S18_3029"/>
    <s v="Cowes"/>
    <x v="6"/>
    <s v="Small"/>
  </r>
  <r>
    <n v="10327"/>
    <n v="25"/>
    <n v="45.86"/>
    <n v="5"/>
    <n v="1146.5"/>
    <s v="Resolved"/>
    <n v="11"/>
    <n v="2004"/>
    <s v="Ships"/>
    <s v="S18_3029"/>
    <s v="Kobenhavn"/>
    <x v="13"/>
    <s v="Small"/>
  </r>
  <r>
    <n v="10338"/>
    <n v="28"/>
    <n v="82.58"/>
    <n v="3"/>
    <n v="2312.2399999999998"/>
    <s v="Shipped"/>
    <n v="11"/>
    <n v="2004"/>
    <s v="Ships"/>
    <s v="S18_3029"/>
    <s v="Charleroi"/>
    <x v="14"/>
    <s v="Small"/>
  </r>
  <r>
    <n v="10350"/>
    <n v="43"/>
    <n v="64.97"/>
    <n v="6"/>
    <n v="2793.71"/>
    <s v="Shipped"/>
    <n v="12"/>
    <n v="2004"/>
    <s v="Ships"/>
    <s v="S18_3029"/>
    <s v="Madrid"/>
    <x v="7"/>
    <s v="Small"/>
  </r>
  <r>
    <n v="10373"/>
    <n v="22"/>
    <n v="86.74"/>
    <n v="5"/>
    <n v="1908.28"/>
    <s v="Shipped"/>
    <n v="1"/>
    <n v="2005"/>
    <s v="Ships"/>
    <s v="S18_3029"/>
    <s v="Oulu"/>
    <x v="4"/>
    <s v="Small"/>
  </r>
  <r>
    <n v="10386"/>
    <n v="37"/>
    <n v="93.01"/>
    <n v="5"/>
    <n v="3441.37"/>
    <s v="Resolved"/>
    <n v="3"/>
    <n v="2005"/>
    <s v="Ships"/>
    <s v="S18_3029"/>
    <s v="Madrid"/>
    <x v="7"/>
    <s v="Medium"/>
  </r>
  <r>
    <n v="10398"/>
    <n v="28"/>
    <n v="72.260000000000005"/>
    <n v="18"/>
    <n v="2023.28"/>
    <s v="Shipped"/>
    <n v="3"/>
    <n v="2005"/>
    <s v="Ships"/>
    <s v="S18_3029"/>
    <s v="Reims"/>
    <x v="1"/>
    <s v="Small"/>
  </r>
  <r>
    <n v="10400"/>
    <n v="30"/>
    <n v="74.84"/>
    <n v="7"/>
    <n v="2245.1999999999998"/>
    <s v="Shipped"/>
    <n v="4"/>
    <n v="2005"/>
    <s v="Ships"/>
    <s v="S18_3029"/>
    <s v="San Jose"/>
    <x v="0"/>
    <s v="Small"/>
  </r>
  <r>
    <n v="10414"/>
    <n v="44"/>
    <n v="73.98"/>
    <n v="1"/>
    <n v="3255.12"/>
    <s v="On Hold"/>
    <n v="5"/>
    <n v="2005"/>
    <s v="Ships"/>
    <s v="S18_3029"/>
    <s v="Boston"/>
    <x v="0"/>
    <s v="Medium"/>
  </r>
  <r>
    <n v="10103"/>
    <n v="25"/>
    <n v="100"/>
    <n v="13"/>
    <n v="2539.5"/>
    <s v="Shipped"/>
    <n v="1"/>
    <n v="2003"/>
    <s v="Vintage Cars"/>
    <s v="S18_3136"/>
    <s v="Stavern"/>
    <x v="2"/>
    <s v="Small"/>
  </r>
  <r>
    <n v="10111"/>
    <n v="43"/>
    <n v="100"/>
    <n v="1"/>
    <n v="4818.1499999999996"/>
    <s v="Shipped"/>
    <n v="3"/>
    <n v="2003"/>
    <s v="Vintage Cars"/>
    <s v="S18_3136"/>
    <s v="San Francisco"/>
    <x v="0"/>
    <s v="Medium"/>
  </r>
  <r>
    <n v="10126"/>
    <n v="30"/>
    <n v="97.39"/>
    <n v="13"/>
    <n v="2921.7"/>
    <s v="Shipped"/>
    <n v="5"/>
    <n v="2003"/>
    <s v="Vintage Cars"/>
    <s v="S18_3136"/>
    <s v="Madrid"/>
    <x v="7"/>
    <s v="Small"/>
  </r>
  <r>
    <n v="10139"/>
    <n v="20"/>
    <n v="90.06"/>
    <n v="2"/>
    <n v="1801.2"/>
    <s v="Shipped"/>
    <n v="7"/>
    <n v="2003"/>
    <s v="Vintage Cars"/>
    <s v="S18_3136"/>
    <s v="Chatswood"/>
    <x v="3"/>
    <s v="Small"/>
  </r>
  <r>
    <n v="10150"/>
    <n v="26"/>
    <n v="100"/>
    <n v="10"/>
    <n v="2804.36"/>
    <s v="Shipped"/>
    <n v="9"/>
    <n v="2003"/>
    <s v="Vintage Cars"/>
    <s v="S18_3136"/>
    <s v="Singapore"/>
    <x v="9"/>
    <s v="Small"/>
  </r>
  <r>
    <n v="10163"/>
    <n v="40"/>
    <n v="100"/>
    <n v="3"/>
    <n v="4900.8"/>
    <s v="Shipped"/>
    <n v="10"/>
    <n v="2003"/>
    <s v="Vintage Cars"/>
    <s v="S18_3136"/>
    <s v="NYC"/>
    <x v="0"/>
    <s v="Medium"/>
  </r>
  <r>
    <n v="10173"/>
    <n v="31"/>
    <n v="89.01"/>
    <n v="1"/>
    <n v="2759.31"/>
    <s v="Shipped"/>
    <n v="11"/>
    <n v="2003"/>
    <s v="Vintage Cars"/>
    <s v="S18_3136"/>
    <s v="Bergamo"/>
    <x v="12"/>
    <s v="Small"/>
  </r>
  <r>
    <n v="10183"/>
    <n v="22"/>
    <n v="100"/>
    <n v="10"/>
    <n v="2488.1999999999998"/>
    <s v="Shipped"/>
    <n v="11"/>
    <n v="2003"/>
    <s v="Vintage Cars"/>
    <s v="S18_3136"/>
    <s v="Philadelphia"/>
    <x v="0"/>
    <s v="Small"/>
  </r>
  <r>
    <n v="10193"/>
    <n v="23"/>
    <n v="100"/>
    <n v="2"/>
    <n v="2769.89"/>
    <s v="Shipped"/>
    <n v="11"/>
    <n v="2003"/>
    <s v="Vintage Cars"/>
    <s v="S18_3136"/>
    <s v="Glen Waverly"/>
    <x v="3"/>
    <s v="Small"/>
  </r>
  <r>
    <n v="10206"/>
    <n v="30"/>
    <n v="100"/>
    <n v="8"/>
    <n v="3581.4"/>
    <s v="Shipped"/>
    <n v="12"/>
    <n v="2003"/>
    <s v="Vintage Cars"/>
    <s v="S18_3136"/>
    <s v="Vancouver"/>
    <x v="10"/>
    <s v="Medium"/>
  </r>
  <r>
    <n v="10215"/>
    <n v="49"/>
    <n v="100"/>
    <n v="5"/>
    <n v="5285.14"/>
    <s v="Shipped"/>
    <n v="1"/>
    <n v="2004"/>
    <s v="Vintage Cars"/>
    <s v="S18_3136"/>
    <s v="Burbank"/>
    <x v="0"/>
    <s v="Medium"/>
  </r>
  <r>
    <n v="10228"/>
    <n v="31"/>
    <n v="100"/>
    <n v="4"/>
    <n v="3181.53"/>
    <s v="Shipped"/>
    <n v="3"/>
    <n v="2004"/>
    <s v="Vintage Cars"/>
    <s v="S18_3136"/>
    <s v="Cambridge"/>
    <x v="0"/>
    <s v="Medium"/>
  </r>
  <r>
    <n v="10244"/>
    <n v="29"/>
    <n v="100"/>
    <n v="2"/>
    <n v="3340.51"/>
    <s v="Shipped"/>
    <n v="4"/>
    <n v="2004"/>
    <s v="Vintage Cars"/>
    <s v="S18_3136"/>
    <s v="Madrid"/>
    <x v="7"/>
    <s v="Medium"/>
  </r>
  <r>
    <n v="10257"/>
    <n v="37"/>
    <n v="84.82"/>
    <n v="2"/>
    <n v="3138.34"/>
    <s v="Shipped"/>
    <n v="6"/>
    <n v="2004"/>
    <s v="Vintage Cars"/>
    <s v="S18_3136"/>
    <s v="San Jose"/>
    <x v="0"/>
    <s v="Medium"/>
  </r>
  <r>
    <n v="10270"/>
    <n v="38"/>
    <n v="100"/>
    <n v="11"/>
    <n v="4775.08"/>
    <s v="Shipped"/>
    <n v="7"/>
    <n v="2004"/>
    <s v="Vintage Cars"/>
    <s v="S18_3136"/>
    <s v="Chatswood"/>
    <x v="3"/>
    <s v="Medium"/>
  </r>
  <r>
    <n v="10280"/>
    <n v="29"/>
    <n v="100"/>
    <n v="4"/>
    <n v="3006.43"/>
    <s v="Shipped"/>
    <n v="8"/>
    <n v="2004"/>
    <s v="Vintage Cars"/>
    <s v="S18_3136"/>
    <s v="Torino"/>
    <x v="12"/>
    <s v="Medium"/>
  </r>
  <r>
    <n v="10291"/>
    <n v="23"/>
    <n v="100"/>
    <n v="13"/>
    <n v="2866.26"/>
    <s v="Shipped"/>
    <n v="9"/>
    <n v="2004"/>
    <s v="Vintage Cars"/>
    <s v="S18_3136"/>
    <s v="Boras"/>
    <x v="8"/>
    <s v="Small"/>
  </r>
  <r>
    <n v="10304"/>
    <n v="26"/>
    <n v="85.87"/>
    <n v="8"/>
    <n v="2232.62"/>
    <s v="Shipped"/>
    <n v="10"/>
    <n v="2004"/>
    <s v="Vintage Cars"/>
    <s v="S18_3136"/>
    <s v="Versailles"/>
    <x v="1"/>
    <s v="Small"/>
  </r>
  <r>
    <n v="10312"/>
    <n v="38"/>
    <n v="100"/>
    <n v="5"/>
    <n v="4457.0200000000004"/>
    <s v="Shipped"/>
    <n v="10"/>
    <n v="2004"/>
    <s v="Vintage Cars"/>
    <s v="S18_3136"/>
    <s v="San Rafael"/>
    <x v="0"/>
    <s v="Medium"/>
  </r>
  <r>
    <n v="10322"/>
    <n v="48"/>
    <n v="47.04"/>
    <n v="7"/>
    <n v="2257.92"/>
    <s v="Shipped"/>
    <n v="11"/>
    <n v="2004"/>
    <s v="Vintage Cars"/>
    <s v="S18_3136"/>
    <s v="Nashua"/>
    <x v="0"/>
    <s v="Small"/>
  </r>
  <r>
    <n v="10332"/>
    <n v="40"/>
    <n v="39.799999999999997"/>
    <n v="18"/>
    <n v="1592"/>
    <s v="Shipped"/>
    <n v="11"/>
    <n v="2004"/>
    <s v="Vintage Cars"/>
    <s v="S18_3136"/>
    <s v="Manchester"/>
    <x v="6"/>
    <s v="Small"/>
  </r>
  <r>
    <n v="10347"/>
    <n v="45"/>
    <n v="100"/>
    <n v="11"/>
    <n v="4948.2"/>
    <s v="Shipped"/>
    <n v="11"/>
    <n v="2004"/>
    <s v="Vintage Cars"/>
    <s v="S18_3136"/>
    <s v="Melbourne"/>
    <x v="3"/>
    <s v="Medium"/>
  </r>
  <r>
    <n v="10357"/>
    <n v="44"/>
    <n v="100"/>
    <n v="4"/>
    <n v="5160.76"/>
    <s v="Shipped"/>
    <n v="12"/>
    <n v="2004"/>
    <s v="Vintage Cars"/>
    <s v="S18_3136"/>
    <s v="San Rafael"/>
    <x v="0"/>
    <s v="Medium"/>
  </r>
  <r>
    <n v="10369"/>
    <n v="21"/>
    <n v="94.22"/>
    <n v="5"/>
    <n v="1978.62"/>
    <s v="Shipped"/>
    <n v="1"/>
    <n v="2005"/>
    <s v="Vintage Cars"/>
    <s v="S18_3136"/>
    <s v="Brickhaven"/>
    <x v="0"/>
    <s v="Small"/>
  </r>
  <r>
    <n v="10381"/>
    <n v="35"/>
    <n v="100"/>
    <n v="5"/>
    <n v="4288.2"/>
    <s v="Shipped"/>
    <n v="2"/>
    <n v="2005"/>
    <s v="Vintage Cars"/>
    <s v="S18_3136"/>
    <s v="San Francisco"/>
    <x v="0"/>
    <s v="Medium"/>
  </r>
  <r>
    <n v="10392"/>
    <n v="29"/>
    <n v="86.92"/>
    <n v="2"/>
    <n v="2520.6799999999998"/>
    <s v="Shipped"/>
    <n v="3"/>
    <n v="2005"/>
    <s v="Vintage Cars"/>
    <s v="S18_3136"/>
    <s v="Graz"/>
    <x v="5"/>
    <s v="Small"/>
  </r>
  <r>
    <n v="10423"/>
    <n v="21"/>
    <n v="84.82"/>
    <n v="2"/>
    <n v="1781.22"/>
    <s v="In Process"/>
    <n v="5"/>
    <n v="2005"/>
    <s v="Vintage Cars"/>
    <s v="S18_3136"/>
    <s v="Bruxelles"/>
    <x v="14"/>
    <s v="Small"/>
  </r>
  <r>
    <n v="10105"/>
    <n v="22"/>
    <n v="100"/>
    <n v="11"/>
    <n v="3065.04"/>
    <s v="Shipped"/>
    <n v="2"/>
    <n v="2003"/>
    <s v="Vintage Cars"/>
    <s v="S18_3140"/>
    <s v="Kobenhavn"/>
    <x v="13"/>
    <s v="Medium"/>
  </r>
  <r>
    <n v="10117"/>
    <n v="26"/>
    <n v="100"/>
    <n v="5"/>
    <n v="3551.34"/>
    <s v="Shipped"/>
    <n v="4"/>
    <n v="2003"/>
    <s v="Vintage Cars"/>
    <s v="S18_3140"/>
    <s v="Singapore"/>
    <x v="9"/>
    <s v="Medium"/>
  </r>
  <r>
    <n v="10128"/>
    <n v="41"/>
    <n v="100"/>
    <n v="2"/>
    <n v="5544.02"/>
    <s v="Shipped"/>
    <n v="6"/>
    <n v="2003"/>
    <s v="Vintage Cars"/>
    <s v="S18_3140"/>
    <s v="Madrid"/>
    <x v="7"/>
    <s v="Medium"/>
  </r>
  <r>
    <n v="10142"/>
    <n v="47"/>
    <n v="100"/>
    <n v="8"/>
    <n v="6034.33"/>
    <s v="Shipped"/>
    <n v="8"/>
    <n v="2003"/>
    <s v="Vintage Cars"/>
    <s v="S18_3140"/>
    <s v="San Rafael"/>
    <x v="0"/>
    <s v="Medium"/>
  </r>
  <r>
    <n v="10153"/>
    <n v="31"/>
    <n v="100"/>
    <n v="7"/>
    <n v="3641.57"/>
    <s v="Shipped"/>
    <n v="9"/>
    <n v="2003"/>
    <s v="Vintage Cars"/>
    <s v="S18_3140"/>
    <s v="Madrid"/>
    <x v="7"/>
    <s v="Medium"/>
  </r>
  <r>
    <n v="10166"/>
    <n v="43"/>
    <n v="100"/>
    <n v="2"/>
    <n v="6930.74"/>
    <s v="Shipped"/>
    <n v="10"/>
    <n v="2003"/>
    <s v="Vintage Cars"/>
    <s v="S18_3140"/>
    <s v="New Bedford"/>
    <x v="0"/>
    <s v="Medium"/>
  </r>
  <r>
    <n v="10177"/>
    <n v="23"/>
    <n v="100"/>
    <n v="9"/>
    <n v="3675.63"/>
    <s v="Shipped"/>
    <n v="11"/>
    <n v="2003"/>
    <s v="Vintage Cars"/>
    <s v="S18_3140"/>
    <s v="Madrid"/>
    <x v="7"/>
    <s v="Medium"/>
  </r>
  <r>
    <n v="10185"/>
    <n v="28"/>
    <n v="100"/>
    <n v="9"/>
    <n v="3442.04"/>
    <s v="Shipped"/>
    <n v="11"/>
    <n v="2003"/>
    <s v="Vintage Cars"/>
    <s v="S18_3140"/>
    <s v="New Bedford"/>
    <x v="0"/>
    <s v="Medium"/>
  </r>
  <r>
    <n v="10196"/>
    <n v="49"/>
    <n v="100"/>
    <n v="1"/>
    <n v="6893.81"/>
    <s v="Shipped"/>
    <n v="11"/>
    <n v="2003"/>
    <s v="Vintage Cars"/>
    <s v="S18_3140"/>
    <s v="New Haven"/>
    <x v="0"/>
    <s v="Medium"/>
  </r>
  <r>
    <n v="10208"/>
    <n v="24"/>
    <n v="100"/>
    <n v="9"/>
    <n v="2622.48"/>
    <s v="Shipped"/>
    <n v="1"/>
    <n v="2004"/>
    <s v="Vintage Cars"/>
    <s v="S18_3140"/>
    <s v="Lyon"/>
    <x v="1"/>
    <s v="Small"/>
  </r>
  <r>
    <n v="10221"/>
    <n v="33"/>
    <n v="100"/>
    <n v="3"/>
    <n v="4417.38"/>
    <s v="Shipped"/>
    <n v="2"/>
    <n v="2004"/>
    <s v="Vintage Cars"/>
    <s v="S18_3140"/>
    <s v="Bruxelles"/>
    <x v="14"/>
    <s v="Medium"/>
  </r>
  <r>
    <n v="10232"/>
    <n v="22"/>
    <n v="100"/>
    <n v="6"/>
    <n v="3606.02"/>
    <s v="Shipped"/>
    <n v="3"/>
    <n v="2004"/>
    <s v="Vintage Cars"/>
    <s v="S18_3140"/>
    <s v="Cowes"/>
    <x v="6"/>
    <s v="Medium"/>
  </r>
  <r>
    <n v="10248"/>
    <n v="32"/>
    <n v="100"/>
    <n v="12"/>
    <n v="3802.56"/>
    <s v="Cancelled"/>
    <n v="5"/>
    <n v="2004"/>
    <s v="Vintage Cars"/>
    <s v="S18_3140"/>
    <s v="NYC"/>
    <x v="0"/>
    <s v="Medium"/>
  </r>
  <r>
    <n v="10273"/>
    <n v="40"/>
    <n v="100"/>
    <n v="13"/>
    <n v="5026.3999999999996"/>
    <s v="Shipped"/>
    <n v="7"/>
    <n v="2004"/>
    <s v="Vintage Cars"/>
    <s v="S18_3140"/>
    <s v="Bruxelles"/>
    <x v="14"/>
    <s v="Medium"/>
  </r>
  <r>
    <n v="10282"/>
    <n v="43"/>
    <n v="100"/>
    <n v="1"/>
    <n v="6695.53"/>
    <s v="Shipped"/>
    <n v="8"/>
    <n v="2004"/>
    <s v="Vintage Cars"/>
    <s v="S18_3140"/>
    <s v="San Rafael"/>
    <x v="0"/>
    <s v="Medium"/>
  </r>
  <r>
    <n v="10293"/>
    <n v="24"/>
    <n v="100"/>
    <n v="4"/>
    <n v="2819.28"/>
    <s v="Shipped"/>
    <n v="9"/>
    <n v="2004"/>
    <s v="Vintage Cars"/>
    <s v="S18_3140"/>
    <s v="Torino"/>
    <x v="12"/>
    <s v="Small"/>
  </r>
  <r>
    <n v="10306"/>
    <n v="32"/>
    <n v="100"/>
    <n v="9"/>
    <n v="3759.04"/>
    <s v="Shipped"/>
    <n v="10"/>
    <n v="2004"/>
    <s v="Vintage Cars"/>
    <s v="S18_3140"/>
    <s v="Manchester"/>
    <x v="6"/>
    <s v="Medium"/>
  </r>
  <r>
    <n v="10314"/>
    <n v="20"/>
    <n v="100"/>
    <n v="1"/>
    <n v="2731.8"/>
    <s v="Shipped"/>
    <n v="10"/>
    <n v="2004"/>
    <s v="Vintage Cars"/>
    <s v="S18_3140"/>
    <s v="Aaarhus"/>
    <x v="13"/>
    <s v="Small"/>
  </r>
  <r>
    <n v="10325"/>
    <n v="24"/>
    <n v="69.12"/>
    <n v="9"/>
    <n v="1658.88"/>
    <s v="Shipped"/>
    <n v="11"/>
    <n v="2004"/>
    <s v="Vintage Cars"/>
    <s v="S18_3140"/>
    <s v="Stavern"/>
    <x v="2"/>
    <s v="Small"/>
  </r>
  <r>
    <n v="10336"/>
    <n v="48"/>
    <n v="100"/>
    <n v="12"/>
    <n v="5778.24"/>
    <s v="Shipped"/>
    <n v="11"/>
    <n v="2004"/>
    <s v="Vintage Cars"/>
    <s v="S18_3140"/>
    <s v="Paris"/>
    <x v="1"/>
    <s v="Medium"/>
  </r>
  <r>
    <n v="10350"/>
    <n v="44"/>
    <n v="100"/>
    <n v="1"/>
    <n v="5191.12"/>
    <s v="Shipped"/>
    <n v="12"/>
    <n v="2004"/>
    <s v="Vintage Cars"/>
    <s v="S18_3140"/>
    <s v="Madrid"/>
    <x v="7"/>
    <s v="Medium"/>
  </r>
  <r>
    <n v="10372"/>
    <n v="28"/>
    <n v="100"/>
    <n v="3"/>
    <n v="3862.88"/>
    <s v="Shipped"/>
    <n v="1"/>
    <n v="2005"/>
    <s v="Vintage Cars"/>
    <s v="S18_3140"/>
    <s v="Minato-ku"/>
    <x v="11"/>
    <s v="Medium"/>
  </r>
  <r>
    <n v="10383"/>
    <n v="24"/>
    <n v="61.52"/>
    <n v="9"/>
    <n v="1476.48"/>
    <s v="Shipped"/>
    <n v="2"/>
    <n v="2005"/>
    <s v="Vintage Cars"/>
    <s v="S18_3140"/>
    <s v="Madrid"/>
    <x v="7"/>
    <s v="Small"/>
  </r>
  <r>
    <n v="10396"/>
    <n v="33"/>
    <n v="100"/>
    <n v="2"/>
    <n v="5273.73"/>
    <s v="Shipped"/>
    <n v="3"/>
    <n v="2005"/>
    <s v="Vintage Cars"/>
    <s v="S18_3140"/>
    <s v="San Rafael"/>
    <x v="0"/>
    <s v="Medium"/>
  </r>
  <r>
    <n v="10414"/>
    <n v="41"/>
    <n v="100"/>
    <n v="12"/>
    <n v="4872.03"/>
    <s v="On Hold"/>
    <n v="5"/>
    <n v="2005"/>
    <s v="Vintage Cars"/>
    <s v="S18_3140"/>
    <s v="Boston"/>
    <x v="0"/>
    <s v="Medium"/>
  </r>
  <r>
    <n v="10104"/>
    <n v="23"/>
    <n v="100"/>
    <n v="13"/>
    <n v="4556.99"/>
    <s v="Shipped"/>
    <n v="1"/>
    <n v="2003"/>
    <s v="Classic Cars"/>
    <s v="S18_3232"/>
    <s v="Madrid"/>
    <x v="7"/>
    <s v="Medium"/>
  </r>
  <r>
    <n v="10109"/>
    <n v="46"/>
    <n v="100"/>
    <n v="5"/>
    <n v="8257"/>
    <s v="Shipped"/>
    <n v="3"/>
    <n v="2003"/>
    <s v="Classic Cars"/>
    <s v="S18_3232"/>
    <s v="Philadelphia"/>
    <x v="0"/>
    <s v="Large"/>
  </r>
  <r>
    <n v="10114"/>
    <n v="48"/>
    <n v="100"/>
    <n v="4"/>
    <n v="8209.44"/>
    <s v="Shipped"/>
    <n v="4"/>
    <n v="2003"/>
    <s v="Classic Cars"/>
    <s v="S18_3232"/>
    <s v="Paris"/>
    <x v="1"/>
    <s v="Large"/>
  </r>
  <r>
    <n v="10122"/>
    <n v="25"/>
    <n v="100"/>
    <n v="3"/>
    <n v="3598.5"/>
    <s v="Shipped"/>
    <n v="5"/>
    <n v="2003"/>
    <s v="Classic Cars"/>
    <s v="S18_3232"/>
    <s v="Marseille"/>
    <x v="1"/>
    <s v="Medium"/>
  </r>
  <r>
    <n v="10127"/>
    <n v="22"/>
    <n v="100"/>
    <n v="15"/>
    <n v="3837.24"/>
    <s v="Shipped"/>
    <n v="6"/>
    <n v="2003"/>
    <s v="Classic Cars"/>
    <s v="S18_3232"/>
    <s v="NYC"/>
    <x v="0"/>
    <s v="Medium"/>
  </r>
  <r>
    <n v="10136"/>
    <n v="41"/>
    <n v="100"/>
    <n v="3"/>
    <n v="8331.61"/>
    <s v="Shipped"/>
    <n v="7"/>
    <n v="2003"/>
    <s v="Classic Cars"/>
    <s v="S18_3232"/>
    <s v="Toulouse"/>
    <x v="1"/>
    <s v="Large"/>
  </r>
  <r>
    <n v="10141"/>
    <n v="34"/>
    <n v="100"/>
    <n v="9"/>
    <n v="4836.5"/>
    <s v="Shipped"/>
    <n v="8"/>
    <n v="2003"/>
    <s v="Classic Cars"/>
    <s v="S18_3232"/>
    <s v="Espoo"/>
    <x v="4"/>
    <s v="Medium"/>
  </r>
  <r>
    <n v="10148"/>
    <n v="32"/>
    <n v="100"/>
    <n v="14"/>
    <n v="5418.88"/>
    <s v="Shipped"/>
    <n v="9"/>
    <n v="2003"/>
    <s v="Classic Cars"/>
    <s v="S18_3232"/>
    <s v="North Sydney"/>
    <x v="3"/>
    <s v="Medium"/>
  </r>
  <r>
    <n v="10151"/>
    <n v="21"/>
    <n v="100"/>
    <n v="7"/>
    <n v="3734.01"/>
    <s v="Shipped"/>
    <n v="9"/>
    <n v="2003"/>
    <s v="Classic Cars"/>
    <s v="S18_3232"/>
    <s v="Oulu"/>
    <x v="4"/>
    <s v="Medium"/>
  </r>
  <r>
    <n v="10160"/>
    <n v="20"/>
    <n v="100"/>
    <n v="1"/>
    <n v="3996.4"/>
    <s v="Shipped"/>
    <n v="10"/>
    <n v="2003"/>
    <s v="Classic Cars"/>
    <s v="S18_3232"/>
    <s v="Los Angeles"/>
    <x v="0"/>
    <s v="Medium"/>
  </r>
  <r>
    <n v="10165"/>
    <n v="47"/>
    <n v="100"/>
    <n v="16"/>
    <n v="8754.69"/>
    <s v="Shipped"/>
    <n v="10"/>
    <n v="2003"/>
    <s v="Classic Cars"/>
    <s v="S18_3232"/>
    <s v="Singapore"/>
    <x v="9"/>
    <s v="Large"/>
  </r>
  <r>
    <n v="10171"/>
    <n v="39"/>
    <n v="100"/>
    <n v="3"/>
    <n v="5481.45"/>
    <s v="Shipped"/>
    <n v="11"/>
    <n v="2003"/>
    <s v="Classic Cars"/>
    <s v="S18_3232"/>
    <s v="Montreal"/>
    <x v="10"/>
    <s v="Medium"/>
  </r>
  <r>
    <n v="10175"/>
    <n v="29"/>
    <n v="100"/>
    <n v="5"/>
    <n v="4419.8900000000003"/>
    <s v="Shipped"/>
    <n v="11"/>
    <n v="2003"/>
    <s v="Classic Cars"/>
    <s v="S18_3232"/>
    <s v="London"/>
    <x v="6"/>
    <s v="Medium"/>
  </r>
  <r>
    <n v="10181"/>
    <n v="45"/>
    <n v="100"/>
    <n v="7"/>
    <n v="6324.75"/>
    <s v="Shipped"/>
    <n v="11"/>
    <n v="2003"/>
    <s v="Classic Cars"/>
    <s v="S18_3232"/>
    <s v="Bergen"/>
    <x v="2"/>
    <s v="Medium"/>
  </r>
  <r>
    <n v="10184"/>
    <n v="28"/>
    <n v="100"/>
    <n v="10"/>
    <n v="4409.72"/>
    <s v="Shipped"/>
    <n v="11"/>
    <n v="2003"/>
    <s v="Classic Cars"/>
    <s v="S18_3232"/>
    <s v="Sevilla"/>
    <x v="7"/>
    <s v="Medium"/>
  </r>
  <r>
    <n v="10192"/>
    <n v="26"/>
    <n v="100"/>
    <n v="12"/>
    <n v="3918.46"/>
    <s v="Shipped"/>
    <n v="11"/>
    <n v="2003"/>
    <s v="Classic Cars"/>
    <s v="S18_3232"/>
    <s v="Nashua"/>
    <x v="0"/>
    <s v="Medium"/>
  </r>
  <r>
    <n v="10195"/>
    <n v="50"/>
    <n v="100"/>
    <n v="10"/>
    <n v="7620.5"/>
    <s v="Shipped"/>
    <n v="11"/>
    <n v="2003"/>
    <s v="Classic Cars"/>
    <s v="S18_3232"/>
    <s v="White Plains"/>
    <x v="0"/>
    <s v="Large"/>
  </r>
  <r>
    <n v="10203"/>
    <n v="48"/>
    <n v="100"/>
    <n v="1"/>
    <n v="8291.0400000000009"/>
    <s v="Shipped"/>
    <n v="12"/>
    <n v="2003"/>
    <s v="Classic Cars"/>
    <s v="S18_3232"/>
    <s v="Madrid"/>
    <x v="7"/>
    <s v="Large"/>
  </r>
  <r>
    <n v="10207"/>
    <n v="25"/>
    <n v="100"/>
    <n v="11"/>
    <n v="3937.25"/>
    <s v="Shipped"/>
    <n v="12"/>
    <n v="2003"/>
    <s v="Classic Cars"/>
    <s v="S18_3232"/>
    <s v="Boston"/>
    <x v="0"/>
    <s v="Medium"/>
  </r>
  <r>
    <n v="10212"/>
    <n v="40"/>
    <n v="100"/>
    <n v="11"/>
    <n v="5554.4"/>
    <s v="Shipped"/>
    <n v="1"/>
    <n v="2004"/>
    <s v="Classic Cars"/>
    <s v="S18_3232"/>
    <s v="Madrid"/>
    <x v="7"/>
    <s v="Medium"/>
  </r>
  <r>
    <n v="10225"/>
    <n v="43"/>
    <n v="100"/>
    <n v="2"/>
    <n v="6407.86"/>
    <s v="Shipped"/>
    <n v="2"/>
    <n v="2004"/>
    <s v="Classic Cars"/>
    <s v="S18_3232"/>
    <s v="Gensve"/>
    <x v="17"/>
    <s v="Medium"/>
  </r>
  <r>
    <n v="10229"/>
    <n v="22"/>
    <n v="100"/>
    <n v="5"/>
    <n v="4172.5200000000004"/>
    <s v="Shipped"/>
    <n v="3"/>
    <n v="2004"/>
    <s v="Classic Cars"/>
    <s v="S18_3232"/>
    <s v="San Rafael"/>
    <x v="0"/>
    <s v="Medium"/>
  </r>
  <r>
    <n v="10239"/>
    <n v="47"/>
    <n v="100"/>
    <n v="1"/>
    <n v="7083.37"/>
    <s v="Shipped"/>
    <n v="4"/>
    <n v="2004"/>
    <s v="Classic Cars"/>
    <s v="S18_3232"/>
    <s v="Oulu"/>
    <x v="4"/>
    <s v="Large"/>
  </r>
  <r>
    <n v="10246"/>
    <n v="36"/>
    <n v="100"/>
    <n v="9"/>
    <n v="7132.68"/>
    <s v="Shipped"/>
    <n v="5"/>
    <n v="2004"/>
    <s v="Classic Cars"/>
    <s v="S18_3232"/>
    <s v="Madrid"/>
    <x v="7"/>
    <s v="Large"/>
  </r>
  <r>
    <n v="10253"/>
    <n v="40"/>
    <n v="100"/>
    <n v="6"/>
    <n v="6773.6"/>
    <s v="Cancelled"/>
    <n v="6"/>
    <n v="2004"/>
    <s v="Classic Cars"/>
    <s v="S18_3232"/>
    <s v="Liverpool"/>
    <x v="6"/>
    <s v="Medium"/>
  </r>
  <r>
    <n v="10259"/>
    <n v="27"/>
    <n v="100"/>
    <n v="8"/>
    <n v="3657.69"/>
    <s v="Shipped"/>
    <n v="6"/>
    <n v="2004"/>
    <s v="Classic Cars"/>
    <s v="S18_3232"/>
    <s v="Singapore"/>
    <x v="9"/>
    <s v="Medium"/>
  </r>
  <r>
    <n v="10266"/>
    <n v="29"/>
    <n v="100"/>
    <n v="7"/>
    <n v="4812.55"/>
    <s v="Shipped"/>
    <n v="7"/>
    <n v="2004"/>
    <s v="Classic Cars"/>
    <s v="S18_3232"/>
    <s v="Reggio Emilia"/>
    <x v="12"/>
    <s v="Medium"/>
  </r>
  <r>
    <n v="10271"/>
    <n v="20"/>
    <n v="100"/>
    <n v="9"/>
    <n v="3928.6"/>
    <s v="Shipped"/>
    <n v="7"/>
    <n v="2004"/>
    <s v="Classic Cars"/>
    <s v="S18_3232"/>
    <s v="San Rafael"/>
    <x v="0"/>
    <s v="Medium"/>
  </r>
  <r>
    <n v="10278"/>
    <n v="42"/>
    <n v="100"/>
    <n v="7"/>
    <n v="6401.22"/>
    <s v="Shipped"/>
    <n v="8"/>
    <n v="2004"/>
    <s v="Classic Cars"/>
    <s v="S18_3232"/>
    <s v="Las Vegas"/>
    <x v="0"/>
    <s v="Medium"/>
  </r>
  <r>
    <n v="10281"/>
    <n v="25"/>
    <n v="100"/>
    <n v="5"/>
    <n v="4191.25"/>
    <s v="Shipped"/>
    <n v="8"/>
    <n v="2004"/>
    <s v="Classic Cars"/>
    <s v="S18_3232"/>
    <s v="Allentown"/>
    <x v="0"/>
    <s v="Medium"/>
  </r>
  <r>
    <n v="10287"/>
    <n v="36"/>
    <n v="100"/>
    <n v="5"/>
    <n v="5852.52"/>
    <s v="Shipped"/>
    <n v="8"/>
    <n v="2004"/>
    <s v="Classic Cars"/>
    <s v="S18_3232"/>
    <s v="Gensve"/>
    <x v="17"/>
    <s v="Medium"/>
  </r>
  <r>
    <n v="10292"/>
    <n v="21"/>
    <n v="100"/>
    <n v="12"/>
    <n v="2844.87"/>
    <s v="Shipped"/>
    <n v="9"/>
    <n v="2004"/>
    <s v="Classic Cars"/>
    <s v="S18_3232"/>
    <s v="NYC"/>
    <x v="0"/>
    <s v="Small"/>
  </r>
  <r>
    <n v="10301"/>
    <n v="23"/>
    <n v="100"/>
    <n v="9"/>
    <n v="4011.66"/>
    <s v="Shipped"/>
    <n v="10"/>
    <n v="2003"/>
    <s v="Classic Cars"/>
    <s v="S18_3232"/>
    <s v="Oslo"/>
    <x v="2"/>
    <s v="Medium"/>
  </r>
  <r>
    <n v="10305"/>
    <n v="37"/>
    <n v="100"/>
    <n v="9"/>
    <n v="7455.87"/>
    <s v="Shipped"/>
    <n v="10"/>
    <n v="2004"/>
    <s v="Classic Cars"/>
    <s v="S18_3232"/>
    <s v="Cambridge"/>
    <x v="0"/>
    <s v="Large"/>
  </r>
  <r>
    <n v="10310"/>
    <n v="48"/>
    <n v="100"/>
    <n v="3"/>
    <n v="8940.9599999999991"/>
    <s v="Shipped"/>
    <n v="10"/>
    <n v="2004"/>
    <s v="Classic Cars"/>
    <s v="S18_3232"/>
    <s v="Koln"/>
    <x v="16"/>
    <s v="Large"/>
  </r>
  <r>
    <n v="10313"/>
    <n v="25"/>
    <n v="100"/>
    <n v="3"/>
    <n v="4572.25"/>
    <s v="Shipped"/>
    <n v="10"/>
    <n v="2004"/>
    <s v="Classic Cars"/>
    <s v="S18_3232"/>
    <s v="Vancouver"/>
    <x v="10"/>
    <s v="Medium"/>
  </r>
  <r>
    <n v="10321"/>
    <n v="33"/>
    <n v="100"/>
    <n v="11"/>
    <n v="5700.09"/>
    <s v="Shipped"/>
    <n v="11"/>
    <n v="2004"/>
    <s v="Classic Cars"/>
    <s v="S18_3232"/>
    <s v="New Bedford"/>
    <x v="0"/>
    <s v="Medium"/>
  </r>
  <r>
    <n v="10324"/>
    <n v="27"/>
    <n v="100"/>
    <n v="12"/>
    <n v="3155.49"/>
    <s v="Shipped"/>
    <n v="11"/>
    <n v="2004"/>
    <s v="Classic Cars"/>
    <s v="S18_3232"/>
    <s v="NYC"/>
    <x v="0"/>
    <s v="Medium"/>
  </r>
  <r>
    <n v="10331"/>
    <n v="27"/>
    <n v="100"/>
    <n v="11"/>
    <n v="4170.6899999999996"/>
    <s v="Shipped"/>
    <n v="11"/>
    <n v="2004"/>
    <s v="Classic Cars"/>
    <s v="S18_3232"/>
    <s v="Philadelphia"/>
    <x v="0"/>
    <s v="Medium"/>
  </r>
  <r>
    <n v="10334"/>
    <n v="20"/>
    <n v="100"/>
    <n v="3"/>
    <n v="2878.8"/>
    <s v="On Hold"/>
    <n v="11"/>
    <n v="2004"/>
    <s v="Classic Cars"/>
    <s v="S18_3232"/>
    <s v="Lule"/>
    <x v="8"/>
    <s v="Small"/>
  </r>
  <r>
    <n v="10342"/>
    <n v="30"/>
    <n v="100"/>
    <n v="4"/>
    <n v="5029.5"/>
    <s v="Shipped"/>
    <n v="11"/>
    <n v="2004"/>
    <s v="Classic Cars"/>
    <s v="S18_3232"/>
    <s v="Melbourne"/>
    <x v="3"/>
    <s v="Medium"/>
  </r>
  <r>
    <n v="10349"/>
    <n v="48"/>
    <n v="100"/>
    <n v="6"/>
    <n v="7396.8"/>
    <s v="Shipped"/>
    <n v="12"/>
    <n v="2004"/>
    <s v="Classic Cars"/>
    <s v="S18_3232"/>
    <s v="NYC"/>
    <x v="0"/>
    <s v="Large"/>
  </r>
  <r>
    <n v="10358"/>
    <n v="32"/>
    <n v="93.49"/>
    <n v="12"/>
    <n v="2991.68"/>
    <s v="Shipped"/>
    <n v="12"/>
    <n v="2004"/>
    <s v="Classic Cars"/>
    <s v="S18_3232"/>
    <s v="Madrid"/>
    <x v="7"/>
    <s v="Small"/>
  </r>
  <r>
    <n v="10366"/>
    <n v="34"/>
    <n v="100"/>
    <n v="1"/>
    <n v="6275.72"/>
    <s v="Shipped"/>
    <n v="1"/>
    <n v="2005"/>
    <s v="Classic Cars"/>
    <s v="S18_3232"/>
    <s v="Charleroi"/>
    <x v="14"/>
    <s v="Medium"/>
  </r>
  <r>
    <n v="10370"/>
    <n v="27"/>
    <n v="56.85"/>
    <n v="9"/>
    <n v="1534.95"/>
    <s v="Shipped"/>
    <n v="1"/>
    <n v="2005"/>
    <s v="Classic Cars"/>
    <s v="S18_3232"/>
    <s v="North Sydney"/>
    <x v="3"/>
    <s v="Small"/>
  </r>
  <r>
    <n v="10377"/>
    <n v="39"/>
    <n v="100"/>
    <n v="3"/>
    <n v="7264.53"/>
    <s v="Shipped"/>
    <n v="2"/>
    <n v="2005"/>
    <s v="Classic Cars"/>
    <s v="S18_3232"/>
    <s v="Helsinki"/>
    <x v="4"/>
    <s v="Large"/>
  </r>
  <r>
    <n v="10383"/>
    <n v="47"/>
    <n v="100"/>
    <n v="6"/>
    <n v="6869.05"/>
    <s v="Shipped"/>
    <n v="2"/>
    <n v="2005"/>
    <s v="Classic Cars"/>
    <s v="S18_3232"/>
    <s v="Madrid"/>
    <x v="7"/>
    <s v="Medium"/>
  </r>
  <r>
    <n v="10394"/>
    <n v="22"/>
    <n v="100"/>
    <n v="5"/>
    <n v="3353.02"/>
    <s v="Shipped"/>
    <n v="3"/>
    <n v="2005"/>
    <s v="Classic Cars"/>
    <s v="S18_3232"/>
    <s v="Madrid"/>
    <x v="7"/>
    <s v="Medium"/>
  </r>
  <r>
    <n v="10405"/>
    <n v="55"/>
    <n v="100"/>
    <n v="1"/>
    <n v="8289.0499999999993"/>
    <s v="Shipped"/>
    <n v="4"/>
    <n v="2005"/>
    <s v="Classic Cars"/>
    <s v="S18_3232"/>
    <s v="Strasbourg"/>
    <x v="1"/>
    <s v="Large"/>
  </r>
  <r>
    <n v="10412"/>
    <n v="60"/>
    <n v="100"/>
    <n v="9"/>
    <n v="11887.8"/>
    <s v="Shipped"/>
    <n v="5"/>
    <n v="2005"/>
    <s v="Classic Cars"/>
    <s v="S18_3232"/>
    <s v="Madrid"/>
    <x v="7"/>
    <s v="Large"/>
  </r>
  <r>
    <n v="10419"/>
    <n v="35"/>
    <n v="100"/>
    <n v="6"/>
    <n v="5926.9"/>
    <s v="Shipped"/>
    <n v="5"/>
    <n v="2005"/>
    <s v="Classic Cars"/>
    <s v="S18_3232"/>
    <s v="Salzburg"/>
    <x v="5"/>
    <s v="Medium"/>
  </r>
  <r>
    <n v="10425"/>
    <n v="28"/>
    <n v="100"/>
    <n v="8"/>
    <n v="3793.16"/>
    <s v="In Process"/>
    <n v="5"/>
    <n v="2005"/>
    <s v="Classic Cars"/>
    <s v="S18_3232"/>
    <s v="Nantes"/>
    <x v="1"/>
    <s v="Medium"/>
  </r>
  <r>
    <n v="10105"/>
    <n v="38"/>
    <n v="100"/>
    <n v="13"/>
    <n v="4330.1000000000004"/>
    <s v="Shipped"/>
    <n v="2"/>
    <n v="2003"/>
    <s v="Trains"/>
    <s v="S18_3259"/>
    <s v="Kobenhavn"/>
    <x v="13"/>
    <s v="Medium"/>
  </r>
  <r>
    <n v="10117"/>
    <n v="21"/>
    <n v="95.8"/>
    <n v="7"/>
    <n v="2011.8"/>
    <s v="Shipped"/>
    <n v="4"/>
    <n v="2003"/>
    <s v="Trains"/>
    <s v="S18_3259"/>
    <s v="Singapore"/>
    <x v="9"/>
    <s v="Small"/>
  </r>
  <r>
    <n v="10128"/>
    <n v="41"/>
    <n v="100"/>
    <n v="4"/>
    <n v="4837.18"/>
    <s v="Shipped"/>
    <n v="6"/>
    <n v="2003"/>
    <s v="Trains"/>
    <s v="S18_3259"/>
    <s v="Madrid"/>
    <x v="7"/>
    <s v="Medium"/>
  </r>
  <r>
    <n v="10142"/>
    <n v="22"/>
    <n v="97.81"/>
    <n v="10"/>
    <n v="2151.8200000000002"/>
    <s v="Shipped"/>
    <n v="8"/>
    <n v="2003"/>
    <s v="Trains"/>
    <s v="S18_3259"/>
    <s v="San Rafael"/>
    <x v="0"/>
    <s v="Small"/>
  </r>
  <r>
    <n v="10153"/>
    <n v="29"/>
    <n v="88.74"/>
    <n v="9"/>
    <n v="2573.46"/>
    <s v="Shipped"/>
    <n v="9"/>
    <n v="2003"/>
    <s v="Trains"/>
    <s v="S18_3259"/>
    <s v="Madrid"/>
    <x v="7"/>
    <s v="Small"/>
  </r>
  <r>
    <n v="10165"/>
    <n v="50"/>
    <n v="100"/>
    <n v="1"/>
    <n v="5344.5"/>
    <s v="Shipped"/>
    <n v="10"/>
    <n v="2003"/>
    <s v="Trains"/>
    <s v="S18_3259"/>
    <s v="Singapore"/>
    <x v="9"/>
    <s v="Medium"/>
  </r>
  <r>
    <n v="10177"/>
    <n v="29"/>
    <n v="100"/>
    <n v="11"/>
    <n v="3070.52"/>
    <s v="Shipped"/>
    <n v="11"/>
    <n v="2003"/>
    <s v="Trains"/>
    <s v="S18_3259"/>
    <s v="Madrid"/>
    <x v="7"/>
    <s v="Medium"/>
  </r>
  <r>
    <n v="10185"/>
    <n v="49"/>
    <n v="80.67"/>
    <n v="11"/>
    <n v="3952.83"/>
    <s v="Shipped"/>
    <n v="11"/>
    <n v="2003"/>
    <s v="Trains"/>
    <s v="S18_3259"/>
    <s v="New Bedford"/>
    <x v="0"/>
    <s v="Medium"/>
  </r>
  <r>
    <n v="10196"/>
    <n v="35"/>
    <n v="100"/>
    <n v="3"/>
    <n v="3564.75"/>
    <s v="Shipped"/>
    <n v="11"/>
    <n v="2003"/>
    <s v="Trains"/>
    <s v="S18_3259"/>
    <s v="New Haven"/>
    <x v="0"/>
    <s v="Medium"/>
  </r>
  <r>
    <n v="10208"/>
    <n v="48"/>
    <n v="100"/>
    <n v="11"/>
    <n v="5614.56"/>
    <s v="Shipped"/>
    <n v="1"/>
    <n v="2004"/>
    <s v="Trains"/>
    <s v="S18_3259"/>
    <s v="Lyon"/>
    <x v="1"/>
    <s v="Medium"/>
  </r>
  <r>
    <n v="10221"/>
    <n v="23"/>
    <n v="80.67"/>
    <n v="5"/>
    <n v="1855.41"/>
    <s v="Shipped"/>
    <n v="2"/>
    <n v="2004"/>
    <s v="Trains"/>
    <s v="S18_3259"/>
    <s v="Bruxelles"/>
    <x v="14"/>
    <s v="Small"/>
  </r>
  <r>
    <n v="10232"/>
    <n v="48"/>
    <n v="95.8"/>
    <n v="8"/>
    <n v="4598.3999999999996"/>
    <s v="Shipped"/>
    <n v="3"/>
    <n v="2004"/>
    <s v="Trains"/>
    <s v="S18_3259"/>
    <s v="Cowes"/>
    <x v="6"/>
    <s v="Medium"/>
  </r>
  <r>
    <n v="10248"/>
    <n v="42"/>
    <n v="100"/>
    <n v="14"/>
    <n v="5082.42"/>
    <s v="Cancelled"/>
    <n v="5"/>
    <n v="2004"/>
    <s v="Trains"/>
    <s v="S18_3259"/>
    <s v="NYC"/>
    <x v="0"/>
    <s v="Medium"/>
  </r>
  <r>
    <n v="10273"/>
    <n v="47"/>
    <n v="100"/>
    <n v="15"/>
    <n v="5450.59"/>
    <s v="Shipped"/>
    <n v="7"/>
    <n v="2004"/>
    <s v="Trains"/>
    <s v="S18_3259"/>
    <s v="Bruxelles"/>
    <x v="14"/>
    <s v="Medium"/>
  </r>
  <r>
    <n v="10282"/>
    <n v="36"/>
    <n v="100"/>
    <n v="3"/>
    <n v="4174.92"/>
    <s v="Shipped"/>
    <n v="8"/>
    <n v="2004"/>
    <s v="Trains"/>
    <s v="S18_3259"/>
    <s v="San Rafael"/>
    <x v="0"/>
    <s v="Medium"/>
  </r>
  <r>
    <n v="10293"/>
    <n v="22"/>
    <n v="100"/>
    <n v="6"/>
    <n v="2418.2399999999998"/>
    <s v="Shipped"/>
    <n v="9"/>
    <n v="2004"/>
    <s v="Trains"/>
    <s v="S18_3259"/>
    <s v="Torino"/>
    <x v="12"/>
    <s v="Small"/>
  </r>
  <r>
    <n v="10306"/>
    <n v="40"/>
    <n v="91.76"/>
    <n v="11"/>
    <n v="3670.4"/>
    <s v="Shipped"/>
    <n v="10"/>
    <n v="2004"/>
    <s v="Trains"/>
    <s v="S18_3259"/>
    <s v="Manchester"/>
    <x v="6"/>
    <s v="Medium"/>
  </r>
  <r>
    <n v="10314"/>
    <n v="23"/>
    <n v="100"/>
    <n v="3"/>
    <n v="2481.6999999999998"/>
    <s v="Shipped"/>
    <n v="10"/>
    <n v="2004"/>
    <s v="Trains"/>
    <s v="S18_3259"/>
    <s v="Aaarhus"/>
    <x v="13"/>
    <s v="Small"/>
  </r>
  <r>
    <n v="10326"/>
    <n v="32"/>
    <n v="100"/>
    <n v="6"/>
    <n v="3807.68"/>
    <s v="Shipped"/>
    <n v="11"/>
    <n v="2004"/>
    <s v="Trains"/>
    <s v="S18_3259"/>
    <s v="Lule"/>
    <x v="8"/>
    <s v="Medium"/>
  </r>
  <r>
    <n v="10336"/>
    <n v="21"/>
    <n v="100"/>
    <n v="7"/>
    <n v="2230.41"/>
    <s v="Shipped"/>
    <n v="11"/>
    <n v="2004"/>
    <s v="Trains"/>
    <s v="S18_3259"/>
    <s v="Paris"/>
    <x v="1"/>
    <s v="Small"/>
  </r>
  <r>
    <n v="10350"/>
    <n v="41"/>
    <n v="93.04"/>
    <n v="2"/>
    <n v="3814.64"/>
    <s v="Shipped"/>
    <n v="12"/>
    <n v="2004"/>
    <s v="Trains"/>
    <s v="S18_3259"/>
    <s v="Madrid"/>
    <x v="7"/>
    <s v="Medium"/>
  </r>
  <r>
    <n v="10372"/>
    <n v="25"/>
    <n v="84.71"/>
    <n v="5"/>
    <n v="2117.75"/>
    <s v="Shipped"/>
    <n v="1"/>
    <n v="2005"/>
    <s v="Trains"/>
    <s v="S18_3259"/>
    <s v="Minato-ku"/>
    <x v="11"/>
    <s v="Small"/>
  </r>
  <r>
    <n v="10383"/>
    <n v="26"/>
    <n v="100"/>
    <n v="12"/>
    <n v="3340.48"/>
    <s v="Shipped"/>
    <n v="2"/>
    <n v="2005"/>
    <s v="Trains"/>
    <s v="S18_3259"/>
    <s v="Madrid"/>
    <x v="7"/>
    <s v="Medium"/>
  </r>
  <r>
    <n v="10396"/>
    <n v="24"/>
    <n v="89.75"/>
    <n v="4"/>
    <n v="2154"/>
    <s v="Shipped"/>
    <n v="3"/>
    <n v="2005"/>
    <s v="Trains"/>
    <s v="S18_3259"/>
    <s v="San Rafael"/>
    <x v="0"/>
    <s v="Small"/>
  </r>
  <r>
    <n v="10414"/>
    <n v="48"/>
    <n v="100"/>
    <n v="14"/>
    <n v="5808.48"/>
    <s v="On Hold"/>
    <n v="5"/>
    <n v="2005"/>
    <s v="Trains"/>
    <s v="S18_3259"/>
    <s v="Boston"/>
    <x v="0"/>
    <s v="Medium"/>
  </r>
  <r>
    <n v="10108"/>
    <n v="26"/>
    <n v="68.349999999999994"/>
    <n v="9"/>
    <n v="1777.1"/>
    <s v="Shipped"/>
    <n v="3"/>
    <n v="2003"/>
    <s v="Classic Cars"/>
    <s v="S18_3278"/>
    <s v="Makati City"/>
    <x v="15"/>
    <s v="Small"/>
  </r>
  <r>
    <n v="10122"/>
    <n v="21"/>
    <n v="73.17"/>
    <n v="13"/>
    <n v="1536.57"/>
    <s v="Shipped"/>
    <n v="5"/>
    <n v="2003"/>
    <s v="Classic Cars"/>
    <s v="S18_3278"/>
    <s v="Marseille"/>
    <x v="1"/>
    <s v="Small"/>
  </r>
  <r>
    <n v="10135"/>
    <n v="45"/>
    <n v="78"/>
    <n v="10"/>
    <n v="3510"/>
    <s v="Shipped"/>
    <n v="7"/>
    <n v="2003"/>
    <s v="Classic Cars"/>
    <s v="S18_3278"/>
    <s v="San Rafael"/>
    <x v="0"/>
    <s v="Medium"/>
  </r>
  <r>
    <n v="10147"/>
    <n v="36"/>
    <n v="86.04"/>
    <n v="10"/>
    <n v="3097.44"/>
    <s v="Shipped"/>
    <n v="9"/>
    <n v="2003"/>
    <s v="Classic Cars"/>
    <s v="S18_3278"/>
    <s v="Brickhaven"/>
    <x v="0"/>
    <s v="Medium"/>
  </r>
  <r>
    <n v="10159"/>
    <n v="21"/>
    <n v="81.209999999999994"/>
    <n v="5"/>
    <n v="1705.41"/>
    <s v="Shipped"/>
    <n v="10"/>
    <n v="2003"/>
    <s v="Classic Cars"/>
    <s v="S18_3278"/>
    <s v="San Francisco"/>
    <x v="0"/>
    <s v="Small"/>
  </r>
  <r>
    <n v="10169"/>
    <n v="32"/>
    <n v="70.760000000000005"/>
    <n v="5"/>
    <n v="2264.3200000000002"/>
    <s v="Shipped"/>
    <n v="11"/>
    <n v="2003"/>
    <s v="Classic Cars"/>
    <s v="S18_3278"/>
    <s v="North Sydney"/>
    <x v="3"/>
    <s v="Small"/>
  </r>
  <r>
    <n v="10181"/>
    <n v="30"/>
    <n v="82.82"/>
    <n v="17"/>
    <n v="2484.6"/>
    <s v="Shipped"/>
    <n v="11"/>
    <n v="2003"/>
    <s v="Classic Cars"/>
    <s v="S18_3278"/>
    <s v="Bergen"/>
    <x v="2"/>
    <s v="Small"/>
  </r>
  <r>
    <n v="10191"/>
    <n v="36"/>
    <n v="94.88"/>
    <n v="6"/>
    <n v="3415.68"/>
    <s v="Shipped"/>
    <n v="11"/>
    <n v="2003"/>
    <s v="Classic Cars"/>
    <s v="S18_3278"/>
    <s v="Koln"/>
    <x v="16"/>
    <s v="Medium"/>
  </r>
  <r>
    <n v="10203"/>
    <n v="33"/>
    <n v="86.04"/>
    <n v="11"/>
    <n v="2839.32"/>
    <s v="Shipped"/>
    <n v="12"/>
    <n v="2003"/>
    <s v="Classic Cars"/>
    <s v="S18_3278"/>
    <s v="Madrid"/>
    <x v="7"/>
    <s v="Small"/>
  </r>
  <r>
    <n v="10211"/>
    <n v="35"/>
    <n v="78"/>
    <n v="5"/>
    <n v="2730"/>
    <s v="Shipped"/>
    <n v="1"/>
    <n v="2004"/>
    <s v="Classic Cars"/>
    <s v="S18_3278"/>
    <s v="Paris"/>
    <x v="1"/>
    <s v="Small"/>
  </r>
  <r>
    <n v="10225"/>
    <n v="37"/>
    <n v="95.69"/>
    <n v="12"/>
    <n v="3540.53"/>
    <s v="Shipped"/>
    <n v="2"/>
    <n v="2004"/>
    <s v="Classic Cars"/>
    <s v="S18_3278"/>
    <s v="Gensve"/>
    <x v="17"/>
    <s v="Medium"/>
  </r>
  <r>
    <n v="10238"/>
    <n v="41"/>
    <n v="73.17"/>
    <n v="6"/>
    <n v="2999.97"/>
    <s v="Shipped"/>
    <n v="4"/>
    <n v="2004"/>
    <s v="Classic Cars"/>
    <s v="S18_3278"/>
    <s v="Kobenhavn"/>
    <x v="13"/>
    <s v="Small"/>
  </r>
  <r>
    <n v="10252"/>
    <n v="20"/>
    <n v="76.39"/>
    <n v="2"/>
    <n v="1527.8"/>
    <s v="Shipped"/>
    <n v="5"/>
    <n v="2004"/>
    <s v="Classic Cars"/>
    <s v="S18_3278"/>
    <s v="Paris"/>
    <x v="1"/>
    <s v="Small"/>
  </r>
  <r>
    <n v="10265"/>
    <n v="45"/>
    <n v="86.84"/>
    <n v="2"/>
    <n v="3907.8"/>
    <s v="Shipped"/>
    <n v="7"/>
    <n v="2004"/>
    <s v="Classic Cars"/>
    <s v="S18_3278"/>
    <s v="Glen Waverly"/>
    <x v="3"/>
    <s v="Medium"/>
  </r>
  <r>
    <n v="10276"/>
    <n v="38"/>
    <n v="69.959999999999994"/>
    <n v="6"/>
    <n v="2658.48"/>
    <s v="Shipped"/>
    <n v="8"/>
    <n v="2004"/>
    <s v="Classic Cars"/>
    <s v="S18_3278"/>
    <s v="Brickhaven"/>
    <x v="0"/>
    <s v="Small"/>
  </r>
  <r>
    <n v="10287"/>
    <n v="43"/>
    <n v="70.760000000000005"/>
    <n v="15"/>
    <n v="3042.68"/>
    <s v="Shipped"/>
    <n v="8"/>
    <n v="2004"/>
    <s v="Classic Cars"/>
    <s v="S18_3278"/>
    <s v="Gensve"/>
    <x v="17"/>
    <s v="Medium"/>
  </r>
  <r>
    <n v="10300"/>
    <n v="49"/>
    <n v="78.8"/>
    <n v="8"/>
    <n v="3861.2"/>
    <s v="Shipped"/>
    <n v="10"/>
    <n v="2003"/>
    <s v="Classic Cars"/>
    <s v="S18_3278"/>
    <s v="Frankfurt"/>
    <x v="16"/>
    <s v="Medium"/>
  </r>
  <r>
    <n v="10310"/>
    <n v="27"/>
    <n v="80.41"/>
    <n v="13"/>
    <n v="2171.0700000000002"/>
    <s v="Shipped"/>
    <n v="10"/>
    <n v="2004"/>
    <s v="Classic Cars"/>
    <s v="S18_3278"/>
    <s v="Koln"/>
    <x v="16"/>
    <s v="Small"/>
  </r>
  <r>
    <n v="10319"/>
    <n v="46"/>
    <n v="73.98"/>
    <n v="1"/>
    <n v="3403.08"/>
    <s v="Shipped"/>
    <n v="11"/>
    <n v="2004"/>
    <s v="Classic Cars"/>
    <s v="S18_3278"/>
    <s v="NYC"/>
    <x v="0"/>
    <s v="Medium"/>
  </r>
  <r>
    <n v="10329"/>
    <n v="38"/>
    <n v="59.1"/>
    <n v="10"/>
    <n v="2245.8000000000002"/>
    <s v="Shipped"/>
    <n v="11"/>
    <n v="2004"/>
    <s v="Classic Cars"/>
    <s v="S18_3278"/>
    <s v="NYC"/>
    <x v="0"/>
    <s v="Small"/>
  </r>
  <r>
    <n v="10342"/>
    <n v="25"/>
    <n v="66.739999999999995"/>
    <n v="5"/>
    <n v="1668.5"/>
    <s v="Shipped"/>
    <n v="11"/>
    <n v="2004"/>
    <s v="Classic Cars"/>
    <s v="S18_3278"/>
    <s v="Melbourne"/>
    <x v="3"/>
    <s v="Small"/>
  </r>
  <r>
    <n v="10363"/>
    <n v="46"/>
    <n v="60.3"/>
    <n v="10"/>
    <n v="2773.8"/>
    <s v="Shipped"/>
    <n v="1"/>
    <n v="2005"/>
    <s v="Classic Cars"/>
    <s v="S18_3278"/>
    <s v="Espoo"/>
    <x v="4"/>
    <s v="Small"/>
  </r>
  <r>
    <n v="10378"/>
    <n v="22"/>
    <n v="100"/>
    <n v="4"/>
    <n v="2464"/>
    <s v="Shipped"/>
    <n v="2"/>
    <n v="2005"/>
    <s v="Classic Cars"/>
    <s v="S18_3278"/>
    <s v="Madrid"/>
    <x v="7"/>
    <s v="Small"/>
  </r>
  <r>
    <n v="10390"/>
    <n v="40"/>
    <n v="100"/>
    <n v="9"/>
    <n v="5491.6"/>
    <s v="Shipped"/>
    <n v="3"/>
    <n v="2005"/>
    <s v="Classic Cars"/>
    <s v="S18_3278"/>
    <s v="San Rafael"/>
    <x v="0"/>
    <s v="Medium"/>
  </r>
  <r>
    <n v="10103"/>
    <n v="46"/>
    <n v="100"/>
    <n v="16"/>
    <n v="4791.82"/>
    <s v="Shipped"/>
    <n v="1"/>
    <n v="2003"/>
    <s v="Vintage Cars"/>
    <s v="S18_3320"/>
    <s v="Stavern"/>
    <x v="2"/>
    <s v="Medium"/>
  </r>
  <r>
    <n v="10111"/>
    <n v="39"/>
    <n v="100"/>
    <n v="4"/>
    <n v="4178.8500000000004"/>
    <s v="Shipped"/>
    <n v="3"/>
    <n v="2003"/>
    <s v="Vintage Cars"/>
    <s v="S18_3320"/>
    <s v="San Francisco"/>
    <x v="0"/>
    <s v="Medium"/>
  </r>
  <r>
    <n v="10126"/>
    <n v="38"/>
    <n v="82.34"/>
    <n v="16"/>
    <n v="3128.92"/>
    <s v="Shipped"/>
    <n v="5"/>
    <n v="2003"/>
    <s v="Vintage Cars"/>
    <s v="S18_3320"/>
    <s v="Madrid"/>
    <x v="7"/>
    <s v="Medium"/>
  </r>
  <r>
    <n v="10139"/>
    <n v="30"/>
    <n v="100"/>
    <n v="5"/>
    <n v="3095.4"/>
    <s v="Shipped"/>
    <n v="7"/>
    <n v="2003"/>
    <s v="Vintage Cars"/>
    <s v="S18_3320"/>
    <s v="Chatswood"/>
    <x v="3"/>
    <s v="Medium"/>
  </r>
  <r>
    <n v="10149"/>
    <n v="42"/>
    <n v="94.25"/>
    <n v="2"/>
    <n v="3958.5"/>
    <s v="Shipped"/>
    <n v="9"/>
    <n v="2003"/>
    <s v="Vintage Cars"/>
    <s v="S18_3320"/>
    <s v="Brisbane"/>
    <x v="0"/>
    <s v="Medium"/>
  </r>
  <r>
    <n v="10163"/>
    <n v="43"/>
    <n v="100"/>
    <n v="6"/>
    <n v="4991.4399999999996"/>
    <s v="Shipped"/>
    <n v="10"/>
    <n v="2003"/>
    <s v="Vintage Cars"/>
    <s v="S18_3320"/>
    <s v="NYC"/>
    <x v="0"/>
    <s v="Medium"/>
  </r>
  <r>
    <n v="10173"/>
    <n v="29"/>
    <n v="95.24"/>
    <n v="4"/>
    <n v="2761.96"/>
    <s v="Shipped"/>
    <n v="11"/>
    <n v="2003"/>
    <s v="Vintage Cars"/>
    <s v="S18_3320"/>
    <s v="Bergamo"/>
    <x v="12"/>
    <s v="Small"/>
  </r>
  <r>
    <n v="10182"/>
    <n v="33"/>
    <n v="86.31"/>
    <n v="1"/>
    <n v="2848.23"/>
    <s v="Shipped"/>
    <n v="11"/>
    <n v="2003"/>
    <s v="Vintage Cars"/>
    <s v="S18_3320"/>
    <s v="San Rafael"/>
    <x v="0"/>
    <s v="Small"/>
  </r>
  <r>
    <n v="10193"/>
    <n v="32"/>
    <n v="79.37"/>
    <n v="5"/>
    <n v="2539.84"/>
    <s v="Shipped"/>
    <n v="11"/>
    <n v="2003"/>
    <s v="Vintage Cars"/>
    <s v="S18_3320"/>
    <s v="Glen Waverly"/>
    <x v="3"/>
    <s v="Small"/>
  </r>
  <r>
    <n v="10206"/>
    <n v="28"/>
    <n v="87.3"/>
    <n v="11"/>
    <n v="2444.4"/>
    <s v="Shipped"/>
    <n v="12"/>
    <n v="2003"/>
    <s v="Vintage Cars"/>
    <s v="S18_3320"/>
    <s v="Vancouver"/>
    <x v="10"/>
    <s v="Small"/>
  </r>
  <r>
    <n v="10215"/>
    <n v="41"/>
    <n v="100"/>
    <n v="8"/>
    <n v="4555.92"/>
    <s v="Shipped"/>
    <n v="1"/>
    <n v="2004"/>
    <s v="Vintage Cars"/>
    <s v="S18_3320"/>
    <s v="Burbank"/>
    <x v="0"/>
    <s v="Medium"/>
  </r>
  <r>
    <n v="10227"/>
    <n v="33"/>
    <n v="100"/>
    <n v="1"/>
    <n v="3666.96"/>
    <s v="Shipped"/>
    <n v="3"/>
    <n v="2004"/>
    <s v="Vintage Cars"/>
    <s v="S18_3320"/>
    <s v="Lyon"/>
    <x v="1"/>
    <s v="Medium"/>
  </r>
  <r>
    <n v="10244"/>
    <n v="36"/>
    <n v="84.33"/>
    <n v="5"/>
    <n v="3035.88"/>
    <s v="Shipped"/>
    <n v="4"/>
    <n v="2004"/>
    <s v="Vintage Cars"/>
    <s v="S18_3320"/>
    <s v="Madrid"/>
    <x v="7"/>
    <s v="Medium"/>
  </r>
  <r>
    <n v="10257"/>
    <n v="26"/>
    <n v="89.29"/>
    <n v="5"/>
    <n v="2321.54"/>
    <s v="Shipped"/>
    <n v="6"/>
    <n v="2004"/>
    <s v="Vintage Cars"/>
    <s v="S18_3320"/>
    <s v="San Jose"/>
    <x v="0"/>
    <s v="Small"/>
  </r>
  <r>
    <n v="10280"/>
    <n v="34"/>
    <n v="100"/>
    <n v="7"/>
    <n v="3474.46"/>
    <s v="Shipped"/>
    <n v="8"/>
    <n v="2004"/>
    <s v="Vintage Cars"/>
    <s v="S18_3320"/>
    <s v="Torino"/>
    <x v="12"/>
    <s v="Medium"/>
  </r>
  <r>
    <n v="10290"/>
    <n v="26"/>
    <n v="96.23"/>
    <n v="2"/>
    <n v="2501.98"/>
    <s v="Shipped"/>
    <n v="9"/>
    <n v="2004"/>
    <s v="Vintage Cars"/>
    <s v="S18_3320"/>
    <s v="Brickhaven"/>
    <x v="0"/>
    <s v="Small"/>
  </r>
  <r>
    <n v="10304"/>
    <n v="38"/>
    <n v="100"/>
    <n v="11"/>
    <n v="3958.46"/>
    <s v="Shipped"/>
    <n v="10"/>
    <n v="2004"/>
    <s v="Vintage Cars"/>
    <s v="S18_3320"/>
    <s v="Versailles"/>
    <x v="1"/>
    <s v="Medium"/>
  </r>
  <r>
    <n v="10312"/>
    <n v="33"/>
    <n v="100"/>
    <n v="8"/>
    <n v="3535.95"/>
    <s v="Shipped"/>
    <n v="10"/>
    <n v="2004"/>
    <s v="Vintage Cars"/>
    <s v="S18_3320"/>
    <s v="San Rafael"/>
    <x v="0"/>
    <s v="Medium"/>
  </r>
  <r>
    <n v="10323"/>
    <n v="33"/>
    <n v="91.27"/>
    <n v="2"/>
    <n v="3011.91"/>
    <s v="Shipped"/>
    <n v="11"/>
    <n v="2004"/>
    <s v="Vintage Cars"/>
    <s v="S18_3320"/>
    <s v="Frankfurt"/>
    <x v="16"/>
    <s v="Medium"/>
  </r>
  <r>
    <n v="10333"/>
    <n v="46"/>
    <n v="100"/>
    <n v="2"/>
    <n v="11336.7"/>
    <s v="Shipped"/>
    <n v="11"/>
    <n v="2004"/>
    <s v="Vintage Cars"/>
    <s v="S18_3320"/>
    <s v="San Francisco"/>
    <x v="0"/>
    <s v="Large"/>
  </r>
  <r>
    <n v="10347"/>
    <n v="26"/>
    <n v="100"/>
    <n v="12"/>
    <n v="2656.94"/>
    <s v="Shipped"/>
    <n v="11"/>
    <n v="2004"/>
    <s v="Vintage Cars"/>
    <s v="S18_3320"/>
    <s v="Melbourne"/>
    <x v="3"/>
    <s v="Small"/>
  </r>
  <r>
    <n v="10357"/>
    <n v="25"/>
    <n v="100"/>
    <n v="3"/>
    <n v="2604.25"/>
    <s v="Shipped"/>
    <n v="12"/>
    <n v="2004"/>
    <s v="Vintage Cars"/>
    <s v="S18_3320"/>
    <s v="San Rafael"/>
    <x v="0"/>
    <s v="Small"/>
  </r>
  <r>
    <n v="10369"/>
    <n v="45"/>
    <n v="73.08"/>
    <n v="4"/>
    <n v="3288.6"/>
    <s v="Shipped"/>
    <n v="1"/>
    <n v="2005"/>
    <s v="Vintage Cars"/>
    <s v="S18_3320"/>
    <s v="Brickhaven"/>
    <x v="0"/>
    <s v="Medium"/>
  </r>
  <r>
    <n v="10382"/>
    <n v="50"/>
    <n v="100"/>
    <n v="7"/>
    <n v="8935.5"/>
    <s v="Shipped"/>
    <n v="2"/>
    <n v="2005"/>
    <s v="Vintage Cars"/>
    <s v="S18_3320"/>
    <s v="San Rafael"/>
    <x v="0"/>
    <s v="Large"/>
  </r>
  <r>
    <n v="10392"/>
    <n v="36"/>
    <n v="100"/>
    <n v="1"/>
    <n v="4035.96"/>
    <s v="Shipped"/>
    <n v="3"/>
    <n v="2005"/>
    <s v="Vintage Cars"/>
    <s v="S18_3320"/>
    <s v="Graz"/>
    <x v="5"/>
    <s v="Medium"/>
  </r>
  <r>
    <n v="10423"/>
    <n v="21"/>
    <n v="89.29"/>
    <n v="5"/>
    <n v="1875.09"/>
    <s v="In Process"/>
    <n v="5"/>
    <n v="2005"/>
    <s v="Vintage Cars"/>
    <s v="S18_3320"/>
    <s v="Bruxelles"/>
    <x v="14"/>
    <s v="Small"/>
  </r>
  <r>
    <n v="10108"/>
    <n v="29"/>
    <n v="100"/>
    <n v="8"/>
    <n v="4049.56"/>
    <s v="Shipped"/>
    <n v="3"/>
    <n v="2003"/>
    <s v="Classic Cars"/>
    <s v="S18_3482"/>
    <s v="Makati City"/>
    <x v="15"/>
    <s v="Medium"/>
  </r>
  <r>
    <n v="10122"/>
    <n v="21"/>
    <n v="100"/>
    <n v="12"/>
    <n v="2469.39"/>
    <s v="Shipped"/>
    <n v="5"/>
    <n v="2003"/>
    <s v="Classic Cars"/>
    <s v="S18_3482"/>
    <s v="Marseille"/>
    <x v="1"/>
    <s v="Small"/>
  </r>
  <r>
    <n v="10135"/>
    <n v="42"/>
    <n v="100"/>
    <n v="9"/>
    <n v="5432.7"/>
    <s v="Shipped"/>
    <n v="7"/>
    <n v="2003"/>
    <s v="Classic Cars"/>
    <s v="S18_3482"/>
    <s v="San Rafael"/>
    <x v="0"/>
    <s v="Medium"/>
  </r>
  <r>
    <n v="10147"/>
    <n v="37"/>
    <n v="100"/>
    <n v="9"/>
    <n v="4405.22"/>
    <s v="Shipped"/>
    <n v="9"/>
    <n v="2003"/>
    <s v="Classic Cars"/>
    <s v="S18_3482"/>
    <s v="Brickhaven"/>
    <x v="0"/>
    <s v="Medium"/>
  </r>
  <r>
    <n v="10159"/>
    <n v="25"/>
    <n v="100"/>
    <n v="4"/>
    <n v="3638"/>
    <s v="Shipped"/>
    <n v="10"/>
    <n v="2003"/>
    <s v="Classic Cars"/>
    <s v="S18_3482"/>
    <s v="San Francisco"/>
    <x v="0"/>
    <s v="Medium"/>
  </r>
  <r>
    <n v="10169"/>
    <n v="36"/>
    <n v="100"/>
    <n v="4"/>
    <n v="4444.92"/>
    <s v="Shipped"/>
    <n v="11"/>
    <n v="2003"/>
    <s v="Classic Cars"/>
    <s v="S18_3482"/>
    <s v="North Sydney"/>
    <x v="3"/>
    <s v="Medium"/>
  </r>
  <r>
    <n v="10181"/>
    <n v="22"/>
    <n v="100"/>
    <n v="16"/>
    <n v="3395.48"/>
    <s v="Shipped"/>
    <n v="11"/>
    <n v="2003"/>
    <s v="Classic Cars"/>
    <s v="S18_3482"/>
    <s v="Bergen"/>
    <x v="2"/>
    <s v="Medium"/>
  </r>
  <r>
    <n v="10191"/>
    <n v="23"/>
    <n v="100"/>
    <n v="5"/>
    <n v="3414.58"/>
    <s v="Shipped"/>
    <n v="11"/>
    <n v="2003"/>
    <s v="Classic Cars"/>
    <s v="S18_3482"/>
    <s v="Koln"/>
    <x v="16"/>
    <s v="Medium"/>
  </r>
  <r>
    <n v="10203"/>
    <n v="32"/>
    <n v="100"/>
    <n v="10"/>
    <n v="5127.04"/>
    <s v="Shipped"/>
    <n v="12"/>
    <n v="2003"/>
    <s v="Classic Cars"/>
    <s v="S18_3482"/>
    <s v="Madrid"/>
    <x v="7"/>
    <s v="Medium"/>
  </r>
  <r>
    <n v="10211"/>
    <n v="28"/>
    <n v="100"/>
    <n v="4"/>
    <n v="3745.28"/>
    <s v="Shipped"/>
    <n v="1"/>
    <n v="2004"/>
    <s v="Classic Cars"/>
    <s v="S18_3482"/>
    <s v="Paris"/>
    <x v="1"/>
    <s v="Medium"/>
  </r>
  <r>
    <n v="10225"/>
    <n v="27"/>
    <n v="100"/>
    <n v="11"/>
    <n v="4564.08"/>
    <s v="Shipped"/>
    <n v="2"/>
    <n v="2004"/>
    <s v="Classic Cars"/>
    <s v="S18_3482"/>
    <s v="Gensve"/>
    <x v="17"/>
    <s v="Medium"/>
  </r>
  <r>
    <n v="10238"/>
    <n v="49"/>
    <n v="100"/>
    <n v="5"/>
    <n v="6554.24"/>
    <s v="Shipped"/>
    <n v="4"/>
    <n v="2004"/>
    <s v="Classic Cars"/>
    <s v="S18_3482"/>
    <s v="Kobenhavn"/>
    <x v="13"/>
    <s v="Medium"/>
  </r>
  <r>
    <n v="10252"/>
    <n v="41"/>
    <n v="100"/>
    <n v="1"/>
    <n v="6749.83"/>
    <s v="Shipped"/>
    <n v="5"/>
    <n v="2004"/>
    <s v="Classic Cars"/>
    <s v="S18_3482"/>
    <s v="Paris"/>
    <x v="1"/>
    <s v="Medium"/>
  </r>
  <r>
    <n v="10265"/>
    <n v="49"/>
    <n v="100"/>
    <n v="1"/>
    <n v="8427.02"/>
    <s v="Shipped"/>
    <n v="7"/>
    <n v="2004"/>
    <s v="Classic Cars"/>
    <s v="S18_3482"/>
    <s v="Glen Waverly"/>
    <x v="3"/>
    <s v="Large"/>
  </r>
  <r>
    <n v="10276"/>
    <n v="30"/>
    <n v="100"/>
    <n v="5"/>
    <n v="3924.6"/>
    <s v="Shipped"/>
    <n v="8"/>
    <n v="2004"/>
    <s v="Classic Cars"/>
    <s v="S18_3482"/>
    <s v="Brickhaven"/>
    <x v="0"/>
    <s v="Medium"/>
  </r>
  <r>
    <n v="10287"/>
    <n v="40"/>
    <n v="100"/>
    <n v="14"/>
    <n v="6761.6"/>
    <s v="Shipped"/>
    <n v="8"/>
    <n v="2004"/>
    <s v="Classic Cars"/>
    <s v="S18_3482"/>
    <s v="Gensve"/>
    <x v="17"/>
    <s v="Medium"/>
  </r>
  <r>
    <n v="10300"/>
    <n v="23"/>
    <n v="100"/>
    <n v="7"/>
    <n v="3786.49"/>
    <s v="Shipped"/>
    <n v="10"/>
    <n v="2003"/>
    <s v="Classic Cars"/>
    <s v="S18_3482"/>
    <s v="Frankfurt"/>
    <x v="16"/>
    <s v="Medium"/>
  </r>
  <r>
    <n v="10310"/>
    <n v="49"/>
    <n v="100"/>
    <n v="12"/>
    <n v="6266.12"/>
    <s v="Shipped"/>
    <n v="10"/>
    <n v="2004"/>
    <s v="Classic Cars"/>
    <s v="S18_3482"/>
    <s v="Koln"/>
    <x v="16"/>
    <s v="Medium"/>
  </r>
  <r>
    <n v="10320"/>
    <n v="25"/>
    <n v="100"/>
    <n v="5"/>
    <n v="3491"/>
    <s v="Shipped"/>
    <n v="11"/>
    <n v="2004"/>
    <s v="Classic Cars"/>
    <s v="S18_3482"/>
    <s v="Lule"/>
    <x v="8"/>
    <s v="Medium"/>
  </r>
  <r>
    <n v="10330"/>
    <n v="37"/>
    <n v="100"/>
    <n v="3"/>
    <n v="4405.22"/>
    <s v="Shipped"/>
    <n v="11"/>
    <n v="2004"/>
    <s v="Classic Cars"/>
    <s v="S18_3482"/>
    <s v="Makati City"/>
    <x v="15"/>
    <s v="Medium"/>
  </r>
  <r>
    <n v="10342"/>
    <n v="55"/>
    <n v="100"/>
    <n v="7"/>
    <n v="6548.3"/>
    <s v="Shipped"/>
    <n v="11"/>
    <n v="2004"/>
    <s v="Classic Cars"/>
    <s v="S18_3482"/>
    <s v="Melbourne"/>
    <x v="3"/>
    <s v="Medium"/>
  </r>
  <r>
    <n v="10355"/>
    <n v="23"/>
    <n v="100"/>
    <n v="7"/>
    <n v="3177.91"/>
    <s v="Shipped"/>
    <n v="12"/>
    <n v="2004"/>
    <s v="Classic Cars"/>
    <s v="S18_3482"/>
    <s v="Madrid"/>
    <x v="7"/>
    <s v="Medium"/>
  </r>
  <r>
    <n v="10363"/>
    <n v="24"/>
    <n v="100"/>
    <n v="11"/>
    <n v="4142.6400000000003"/>
    <s v="Shipped"/>
    <n v="1"/>
    <n v="2005"/>
    <s v="Classic Cars"/>
    <s v="S18_3482"/>
    <s v="Espoo"/>
    <x v="4"/>
    <s v="Medium"/>
  </r>
  <r>
    <n v="10378"/>
    <n v="43"/>
    <n v="96.49"/>
    <n v="10"/>
    <n v="4149.07"/>
    <s v="Shipped"/>
    <n v="2"/>
    <n v="2005"/>
    <s v="Classic Cars"/>
    <s v="S18_3482"/>
    <s v="Madrid"/>
    <x v="7"/>
    <s v="Medium"/>
  </r>
  <r>
    <n v="10390"/>
    <n v="50"/>
    <n v="100"/>
    <n v="1"/>
    <n v="7397"/>
    <s v="Shipped"/>
    <n v="3"/>
    <n v="2005"/>
    <s v="Classic Cars"/>
    <s v="S18_3482"/>
    <s v="San Rafael"/>
    <x v="0"/>
    <s v="Large"/>
  </r>
  <r>
    <n v="10109"/>
    <n v="47"/>
    <n v="100"/>
    <n v="2"/>
    <n v="6241.6"/>
    <s v="Shipped"/>
    <n v="3"/>
    <n v="2003"/>
    <s v="Classic Cars"/>
    <s v="S18_3685"/>
    <s v="Philadelphia"/>
    <x v="0"/>
    <s v="Medium"/>
  </r>
  <r>
    <n v="10123"/>
    <n v="34"/>
    <n v="100"/>
    <n v="4"/>
    <n v="5331.88"/>
    <s v="Shipped"/>
    <n v="5"/>
    <n v="2003"/>
    <s v="Classic Cars"/>
    <s v="S18_3685"/>
    <s v="Nantes"/>
    <x v="1"/>
    <s v="Medium"/>
  </r>
  <r>
    <n v="10137"/>
    <n v="31"/>
    <n v="100"/>
    <n v="4"/>
    <n v="5124.3"/>
    <s v="Shipped"/>
    <n v="7"/>
    <n v="2003"/>
    <s v="Classic Cars"/>
    <s v="S18_3685"/>
    <s v="Reims"/>
    <x v="1"/>
    <s v="Medium"/>
  </r>
  <r>
    <n v="10148"/>
    <n v="28"/>
    <n v="100"/>
    <n v="11"/>
    <n v="3639.44"/>
    <s v="Shipped"/>
    <n v="9"/>
    <n v="2003"/>
    <s v="Classic Cars"/>
    <s v="S18_3685"/>
    <s v="North Sydney"/>
    <x v="3"/>
    <s v="Medium"/>
  </r>
  <r>
    <n v="10161"/>
    <n v="36"/>
    <n v="100"/>
    <n v="10"/>
    <n v="5544"/>
    <s v="Shipped"/>
    <n v="10"/>
    <n v="2003"/>
    <s v="Classic Cars"/>
    <s v="S18_3685"/>
    <s v="Aaarhus"/>
    <x v="13"/>
    <s v="Medium"/>
  </r>
  <r>
    <n v="10172"/>
    <n v="48"/>
    <n v="100"/>
    <n v="8"/>
    <n v="5493.12"/>
    <s v="Shipped"/>
    <n v="11"/>
    <n v="2003"/>
    <s v="Classic Cars"/>
    <s v="S18_3685"/>
    <s v="Bridgewater"/>
    <x v="0"/>
    <s v="Medium"/>
  </r>
  <r>
    <n v="10181"/>
    <n v="39"/>
    <n v="100"/>
    <n v="4"/>
    <n v="5785.26"/>
    <s v="Shipped"/>
    <n v="11"/>
    <n v="2003"/>
    <s v="Classic Cars"/>
    <s v="S18_3685"/>
    <s v="Bergen"/>
    <x v="2"/>
    <s v="Medium"/>
  </r>
  <r>
    <n v="10192"/>
    <n v="45"/>
    <n v="100"/>
    <n v="9"/>
    <n v="5340.6"/>
    <s v="Shipped"/>
    <n v="11"/>
    <n v="2003"/>
    <s v="Classic Cars"/>
    <s v="S18_3685"/>
    <s v="Nashua"/>
    <x v="0"/>
    <s v="Medium"/>
  </r>
  <r>
    <n v="10204"/>
    <n v="35"/>
    <n v="100"/>
    <n v="15"/>
    <n v="5735.8"/>
    <s v="Shipped"/>
    <n v="12"/>
    <n v="2003"/>
    <s v="Classic Cars"/>
    <s v="S18_3685"/>
    <s v="NYC"/>
    <x v="0"/>
    <s v="Medium"/>
  </r>
  <r>
    <n v="10212"/>
    <n v="45"/>
    <n v="100"/>
    <n v="8"/>
    <n v="6357.6"/>
    <s v="Shipped"/>
    <n v="1"/>
    <n v="2004"/>
    <s v="Classic Cars"/>
    <s v="S18_3685"/>
    <s v="Madrid"/>
    <x v="7"/>
    <s v="Medium"/>
  </r>
  <r>
    <n v="10226"/>
    <n v="46"/>
    <n v="100"/>
    <n v="6"/>
    <n v="7343.9"/>
    <s v="Shipped"/>
    <n v="2"/>
    <n v="2004"/>
    <s v="Classic Cars"/>
    <s v="S18_3685"/>
    <s v="San Diego"/>
    <x v="0"/>
    <s v="Large"/>
  </r>
  <r>
    <n v="10240"/>
    <n v="37"/>
    <n v="100"/>
    <n v="1"/>
    <n v="5959.22"/>
    <s v="Shipped"/>
    <n v="4"/>
    <n v="2004"/>
    <s v="Classic Cars"/>
    <s v="S18_3685"/>
    <s v="Osaka"/>
    <x v="11"/>
    <s v="Medium"/>
  </r>
  <r>
    <n v="10253"/>
    <n v="31"/>
    <n v="100"/>
    <n v="3"/>
    <n v="4029.38"/>
    <s v="Cancelled"/>
    <n v="6"/>
    <n v="2004"/>
    <s v="Classic Cars"/>
    <s v="S18_3685"/>
    <s v="Liverpool"/>
    <x v="6"/>
    <s v="Medium"/>
  </r>
  <r>
    <n v="10266"/>
    <n v="33"/>
    <n v="100"/>
    <n v="4"/>
    <n v="5035.1400000000003"/>
    <s v="Shipped"/>
    <n v="7"/>
    <n v="2004"/>
    <s v="Classic Cars"/>
    <s v="S18_3685"/>
    <s v="Reggio Emilia"/>
    <x v="12"/>
    <s v="Medium"/>
  </r>
  <r>
    <n v="10278"/>
    <n v="31"/>
    <n v="100"/>
    <n v="4"/>
    <n v="4116.8"/>
    <s v="Shipped"/>
    <n v="8"/>
    <n v="2004"/>
    <s v="Classic Cars"/>
    <s v="S18_3685"/>
    <s v="Las Vegas"/>
    <x v="0"/>
    <s v="Medium"/>
  </r>
  <r>
    <n v="10287"/>
    <n v="27"/>
    <n v="100"/>
    <n v="2"/>
    <n v="4310.55"/>
    <s v="Shipped"/>
    <n v="8"/>
    <n v="2004"/>
    <s v="Classic Cars"/>
    <s v="S18_3685"/>
    <s v="Gensve"/>
    <x v="17"/>
    <s v="Medium"/>
  </r>
  <r>
    <n v="10301"/>
    <n v="39"/>
    <n v="100"/>
    <n v="6"/>
    <n v="6446.7"/>
    <s v="Shipped"/>
    <n v="10"/>
    <n v="2003"/>
    <s v="Classic Cars"/>
    <s v="S18_3685"/>
    <s v="Oslo"/>
    <x v="2"/>
    <s v="Medium"/>
  </r>
  <r>
    <n v="10311"/>
    <n v="32"/>
    <n v="100"/>
    <n v="11"/>
    <n v="3616.64"/>
    <s v="Shipped"/>
    <n v="10"/>
    <n v="2004"/>
    <s v="Classic Cars"/>
    <s v="S18_3685"/>
    <s v="Madrid"/>
    <x v="7"/>
    <s v="Medium"/>
  </r>
  <r>
    <n v="10321"/>
    <n v="28"/>
    <n v="100"/>
    <n v="8"/>
    <n v="4232.76"/>
    <s v="Shipped"/>
    <n v="11"/>
    <n v="2004"/>
    <s v="Classic Cars"/>
    <s v="S18_3685"/>
    <s v="New Bedford"/>
    <x v="0"/>
    <s v="Medium"/>
  </r>
  <r>
    <n v="10331"/>
    <n v="26"/>
    <n v="67.91"/>
    <n v="12"/>
    <n v="1765.66"/>
    <s v="Shipped"/>
    <n v="11"/>
    <n v="2004"/>
    <s v="Classic Cars"/>
    <s v="S18_3685"/>
    <s v="Philadelphia"/>
    <x v="0"/>
    <s v="Small"/>
  </r>
  <r>
    <n v="10343"/>
    <n v="44"/>
    <n v="84.88"/>
    <n v="2"/>
    <n v="3734.72"/>
    <s v="Shipped"/>
    <n v="11"/>
    <n v="2004"/>
    <s v="Classic Cars"/>
    <s v="S18_3685"/>
    <s v="Reims"/>
    <x v="1"/>
    <s v="Medium"/>
  </r>
  <r>
    <n v="10367"/>
    <n v="46"/>
    <n v="100"/>
    <n v="6"/>
    <n v="4808.38"/>
    <s v="Resolved"/>
    <n v="1"/>
    <n v="2005"/>
    <s v="Classic Cars"/>
    <s v="S18_3685"/>
    <s v="Pasadena"/>
    <x v="0"/>
    <s v="Medium"/>
  </r>
  <r>
    <n v="10379"/>
    <n v="32"/>
    <n v="70.83"/>
    <n v="4"/>
    <n v="2266.56"/>
    <s v="Shipped"/>
    <n v="2"/>
    <n v="2005"/>
    <s v="Classic Cars"/>
    <s v="S18_3685"/>
    <s v="Madrid"/>
    <x v="7"/>
    <s v="Small"/>
  </r>
  <r>
    <n v="10406"/>
    <n v="65"/>
    <n v="100"/>
    <n v="1"/>
    <n v="10468.9"/>
    <s v="Disputed"/>
    <n v="4"/>
    <n v="2005"/>
    <s v="Classic Cars"/>
    <s v="S18_3685"/>
    <s v="Kobenhavn"/>
    <x v="13"/>
    <s v="Large"/>
  </r>
  <r>
    <n v="10419"/>
    <n v="43"/>
    <n v="100"/>
    <n v="3"/>
    <n v="5589.14"/>
    <s v="Shipped"/>
    <n v="5"/>
    <n v="2005"/>
    <s v="Classic Cars"/>
    <s v="S18_3685"/>
    <s v="Salzburg"/>
    <x v="5"/>
    <s v="Medium"/>
  </r>
  <r>
    <n v="10108"/>
    <n v="43"/>
    <n v="67.77"/>
    <n v="12"/>
    <n v="2914.11"/>
    <s v="Shipped"/>
    <n v="3"/>
    <n v="2003"/>
    <s v="Motorcycles"/>
    <s v="S18_3782"/>
    <s v="Makati City"/>
    <x v="15"/>
    <s v="Small"/>
  </r>
  <r>
    <n v="10122"/>
    <n v="35"/>
    <n v="49.74"/>
    <n v="16"/>
    <n v="1740.9"/>
    <s v="Shipped"/>
    <n v="5"/>
    <n v="2003"/>
    <s v="Motorcycles"/>
    <s v="S18_3782"/>
    <s v="Marseille"/>
    <x v="1"/>
    <s v="Small"/>
  </r>
  <r>
    <n v="10135"/>
    <n v="45"/>
    <n v="50.36"/>
    <n v="13"/>
    <n v="2266.1999999999998"/>
    <s v="Shipped"/>
    <n v="7"/>
    <n v="2003"/>
    <s v="Motorcycles"/>
    <s v="S18_3782"/>
    <s v="San Rafael"/>
    <x v="0"/>
    <s v="Small"/>
  </r>
  <r>
    <n v="10146"/>
    <n v="47"/>
    <n v="67.14"/>
    <n v="2"/>
    <n v="3155.58"/>
    <s v="Shipped"/>
    <n v="9"/>
    <n v="2003"/>
    <s v="Motorcycles"/>
    <s v="S18_3782"/>
    <s v="Glendale"/>
    <x v="0"/>
    <s v="Medium"/>
  </r>
  <r>
    <n v="10159"/>
    <n v="21"/>
    <n v="64.66"/>
    <n v="8"/>
    <n v="1357.86"/>
    <s v="Shipped"/>
    <n v="10"/>
    <n v="2003"/>
    <s v="Motorcycles"/>
    <s v="S18_3782"/>
    <s v="San Francisco"/>
    <x v="0"/>
    <s v="Small"/>
  </r>
  <r>
    <n v="10169"/>
    <n v="38"/>
    <n v="68.39"/>
    <n v="8"/>
    <n v="2598.8200000000002"/>
    <s v="Shipped"/>
    <n v="11"/>
    <n v="2003"/>
    <s v="Motorcycles"/>
    <s v="S18_3782"/>
    <s v="North Sydney"/>
    <x v="3"/>
    <s v="Small"/>
  </r>
  <r>
    <n v="10180"/>
    <n v="21"/>
    <n v="50.36"/>
    <n v="3"/>
    <n v="1057.56"/>
    <s v="Shipped"/>
    <n v="11"/>
    <n v="2003"/>
    <s v="Motorcycles"/>
    <s v="S18_3782"/>
    <s v="Lille"/>
    <x v="1"/>
    <s v="Small"/>
  </r>
  <r>
    <n v="10191"/>
    <n v="43"/>
    <n v="72.739999999999995"/>
    <n v="9"/>
    <n v="3127.82"/>
    <s v="Shipped"/>
    <n v="11"/>
    <n v="2003"/>
    <s v="Motorcycles"/>
    <s v="S18_3782"/>
    <s v="Koln"/>
    <x v="16"/>
    <s v="Medium"/>
  </r>
  <r>
    <n v="10211"/>
    <n v="46"/>
    <n v="54.09"/>
    <n v="8"/>
    <n v="2488.14"/>
    <s v="Shipped"/>
    <n v="1"/>
    <n v="2004"/>
    <s v="Motorcycles"/>
    <s v="S18_3782"/>
    <s v="Paris"/>
    <x v="1"/>
    <s v="Small"/>
  </r>
  <r>
    <n v="10224"/>
    <n v="38"/>
    <n v="58.44"/>
    <n v="1"/>
    <n v="2220.7199999999998"/>
    <s v="Shipped"/>
    <n v="2"/>
    <n v="2004"/>
    <s v="Motorcycles"/>
    <s v="S18_3782"/>
    <s v="Lille"/>
    <x v="1"/>
    <s v="Small"/>
  </r>
  <r>
    <n v="10237"/>
    <n v="26"/>
    <n v="52.22"/>
    <n v="1"/>
    <n v="1357.72"/>
    <s v="Shipped"/>
    <n v="4"/>
    <n v="2004"/>
    <s v="Motorcycles"/>
    <s v="S18_3782"/>
    <s v="NYC"/>
    <x v="0"/>
    <s v="Small"/>
  </r>
  <r>
    <n v="10252"/>
    <n v="31"/>
    <n v="52.84"/>
    <n v="5"/>
    <n v="1638.04"/>
    <s v="Shipped"/>
    <n v="5"/>
    <n v="2004"/>
    <s v="Motorcycles"/>
    <s v="S18_3782"/>
    <s v="Paris"/>
    <x v="1"/>
    <s v="Small"/>
  </r>
  <r>
    <n v="10264"/>
    <n v="48"/>
    <n v="54.71"/>
    <n v="3"/>
    <n v="2626.08"/>
    <s v="Shipped"/>
    <n v="6"/>
    <n v="2004"/>
    <s v="Motorcycles"/>
    <s v="S18_3782"/>
    <s v="Boston"/>
    <x v="0"/>
    <s v="Small"/>
  </r>
  <r>
    <n v="10276"/>
    <n v="33"/>
    <n v="50.36"/>
    <n v="9"/>
    <n v="1661.88"/>
    <s v="Shipped"/>
    <n v="8"/>
    <n v="2004"/>
    <s v="Motorcycles"/>
    <s v="S18_3782"/>
    <s v="Brickhaven"/>
    <x v="0"/>
    <s v="Small"/>
  </r>
  <r>
    <n v="10286"/>
    <n v="38"/>
    <n v="57.2"/>
    <n v="1"/>
    <n v="2173.6"/>
    <s v="Shipped"/>
    <n v="8"/>
    <n v="2004"/>
    <s v="Motorcycles"/>
    <s v="S18_3782"/>
    <s v="Paris"/>
    <x v="1"/>
    <s v="Small"/>
  </r>
  <r>
    <n v="10299"/>
    <n v="39"/>
    <n v="55.95"/>
    <n v="3"/>
    <n v="2182.0500000000002"/>
    <s v="Shipped"/>
    <n v="9"/>
    <n v="2004"/>
    <s v="Motorcycles"/>
    <s v="S18_3782"/>
    <s v="Helsinki"/>
    <x v="4"/>
    <s v="Small"/>
  </r>
  <r>
    <n v="10310"/>
    <n v="42"/>
    <n v="67.14"/>
    <n v="16"/>
    <n v="2819.88"/>
    <s v="Shipped"/>
    <n v="10"/>
    <n v="2004"/>
    <s v="Motorcycles"/>
    <s v="S18_3782"/>
    <s v="Koln"/>
    <x v="16"/>
    <s v="Small"/>
  </r>
  <r>
    <n v="10319"/>
    <n v="44"/>
    <n v="59.06"/>
    <n v="4"/>
    <n v="2598.64"/>
    <s v="Shipped"/>
    <n v="11"/>
    <n v="2004"/>
    <s v="Motorcycles"/>
    <s v="S18_3782"/>
    <s v="NYC"/>
    <x v="0"/>
    <s v="Small"/>
  </r>
  <r>
    <n v="10330"/>
    <n v="29"/>
    <n v="69.63"/>
    <n v="2"/>
    <n v="2019.27"/>
    <s v="Shipped"/>
    <n v="11"/>
    <n v="2004"/>
    <s v="Motorcycles"/>
    <s v="S18_3782"/>
    <s v="Makati City"/>
    <x v="15"/>
    <s v="Small"/>
  </r>
  <r>
    <n v="10342"/>
    <n v="26"/>
    <n v="55.95"/>
    <n v="8"/>
    <n v="1454.7"/>
    <s v="Shipped"/>
    <n v="11"/>
    <n v="2004"/>
    <s v="Motorcycles"/>
    <s v="S18_3782"/>
    <s v="Melbourne"/>
    <x v="3"/>
    <s v="Small"/>
  </r>
  <r>
    <n v="10355"/>
    <n v="31"/>
    <n v="53.47"/>
    <n v="1"/>
    <n v="1657.57"/>
    <s v="Shipped"/>
    <n v="12"/>
    <n v="2004"/>
    <s v="Motorcycles"/>
    <s v="S18_3782"/>
    <s v="Madrid"/>
    <x v="7"/>
    <s v="Small"/>
  </r>
  <r>
    <n v="10363"/>
    <n v="32"/>
    <n v="89.12"/>
    <n v="12"/>
    <n v="2851.84"/>
    <s v="Shipped"/>
    <n v="1"/>
    <n v="2005"/>
    <s v="Motorcycles"/>
    <s v="S18_3782"/>
    <s v="Espoo"/>
    <x v="4"/>
    <s v="Small"/>
  </r>
  <r>
    <n v="10378"/>
    <n v="28"/>
    <n v="100"/>
    <n v="9"/>
    <n v="4609.6400000000003"/>
    <s v="Shipped"/>
    <n v="2"/>
    <n v="2005"/>
    <s v="Motorcycles"/>
    <s v="S18_3782"/>
    <s v="Madrid"/>
    <x v="7"/>
    <s v="Medium"/>
  </r>
  <r>
    <n v="10390"/>
    <n v="36"/>
    <n v="100"/>
    <n v="2"/>
    <n v="5079.96"/>
    <s v="Shipped"/>
    <n v="3"/>
    <n v="2005"/>
    <s v="Motorcycles"/>
    <s v="S18_3782"/>
    <s v="San Rafael"/>
    <x v="0"/>
    <s v="Medium"/>
  </r>
  <r>
    <n v="10403"/>
    <n v="36"/>
    <n v="52.22"/>
    <n v="1"/>
    <n v="1879.92"/>
    <s v="Shipped"/>
    <n v="4"/>
    <n v="2005"/>
    <s v="Motorcycles"/>
    <s v="S18_3782"/>
    <s v="Liverpool"/>
    <x v="6"/>
    <s v="Small"/>
  </r>
  <r>
    <n v="10106"/>
    <n v="41"/>
    <n v="100"/>
    <n v="17"/>
    <n v="4774.8599999999997"/>
    <s v="Shipped"/>
    <n v="2"/>
    <n v="2003"/>
    <s v="Vintage Cars"/>
    <s v="S18_3856"/>
    <s v="Bergamo"/>
    <x v="12"/>
    <s v="Medium"/>
  </r>
  <r>
    <n v="10119"/>
    <n v="27"/>
    <n v="99.52"/>
    <n v="8"/>
    <n v="2687.04"/>
    <s v="Shipped"/>
    <n v="4"/>
    <n v="2003"/>
    <s v="Vintage Cars"/>
    <s v="S18_3856"/>
    <s v="Salzburg"/>
    <x v="5"/>
    <s v="Small"/>
  </r>
  <r>
    <n v="10130"/>
    <n v="33"/>
    <n v="100"/>
    <n v="1"/>
    <n v="3423.75"/>
    <s v="Shipped"/>
    <n v="6"/>
    <n v="2003"/>
    <s v="Vintage Cars"/>
    <s v="S18_3856"/>
    <s v="Brickhaven"/>
    <x v="0"/>
    <s v="Medium"/>
  </r>
  <r>
    <n v="10143"/>
    <n v="34"/>
    <n v="100"/>
    <n v="12"/>
    <n v="3455.76"/>
    <s v="Shipped"/>
    <n v="8"/>
    <n v="2003"/>
    <s v="Vintage Cars"/>
    <s v="S18_3856"/>
    <s v="New Bedford"/>
    <x v="0"/>
    <s v="Medium"/>
  </r>
  <r>
    <n v="10155"/>
    <n v="29"/>
    <n v="100"/>
    <n v="10"/>
    <n v="3622.97"/>
    <s v="Shipped"/>
    <n v="10"/>
    <n v="2003"/>
    <s v="Vintage Cars"/>
    <s v="S18_3856"/>
    <s v="Helsinki"/>
    <x v="4"/>
    <s v="Medium"/>
  </r>
  <r>
    <n v="10167"/>
    <n v="34"/>
    <n v="100"/>
    <n v="6"/>
    <n v="3599.58"/>
    <s v="Cancelled"/>
    <n v="10"/>
    <n v="2003"/>
    <s v="Vintage Cars"/>
    <s v="S18_3856"/>
    <s v="Boras"/>
    <x v="8"/>
    <s v="Medium"/>
  </r>
  <r>
    <n v="10178"/>
    <n v="48"/>
    <n v="100"/>
    <n v="9"/>
    <n v="5386.56"/>
    <s v="Shipped"/>
    <n v="11"/>
    <n v="2003"/>
    <s v="Vintage Cars"/>
    <s v="S18_3856"/>
    <s v="Toulouse"/>
    <x v="1"/>
    <s v="Medium"/>
  </r>
  <r>
    <n v="10186"/>
    <n v="46"/>
    <n v="100"/>
    <n v="6"/>
    <n v="4918.78"/>
    <s v="Shipped"/>
    <n v="11"/>
    <n v="2003"/>
    <s v="Vintage Cars"/>
    <s v="S18_3856"/>
    <s v="London"/>
    <x v="6"/>
    <s v="Medium"/>
  </r>
  <r>
    <n v="10197"/>
    <n v="22"/>
    <n v="100"/>
    <n v="3"/>
    <n v="2538.8000000000002"/>
    <s v="Shipped"/>
    <n v="11"/>
    <n v="2003"/>
    <s v="Vintage Cars"/>
    <s v="S18_3856"/>
    <s v="Barcelona"/>
    <x v="7"/>
    <s v="Small"/>
  </r>
  <r>
    <n v="10209"/>
    <n v="20"/>
    <n v="100"/>
    <n v="5"/>
    <n v="2498.6"/>
    <s v="Shipped"/>
    <n v="1"/>
    <n v="2004"/>
    <s v="Vintage Cars"/>
    <s v="S18_3856"/>
    <s v="Los Angeles"/>
    <x v="0"/>
    <s v="Small"/>
  </r>
  <r>
    <n v="10222"/>
    <n v="45"/>
    <n v="85.75"/>
    <n v="9"/>
    <n v="3858.75"/>
    <s v="Shipped"/>
    <n v="2"/>
    <n v="2004"/>
    <s v="Vintage Cars"/>
    <s v="S18_3856"/>
    <s v="San Diego"/>
    <x v="0"/>
    <s v="Medium"/>
  </r>
  <r>
    <n v="10249"/>
    <n v="46"/>
    <n v="100"/>
    <n v="5"/>
    <n v="5600.5"/>
    <s v="Shipped"/>
    <n v="5"/>
    <n v="2004"/>
    <s v="Vintage Cars"/>
    <s v="S18_3856"/>
    <s v="Cambridge"/>
    <x v="0"/>
    <s v="Medium"/>
  </r>
  <r>
    <n v="10262"/>
    <n v="34"/>
    <n v="100"/>
    <n v="14"/>
    <n v="4103.46"/>
    <s v="Cancelled"/>
    <n v="6"/>
    <n v="2004"/>
    <s v="Vintage Cars"/>
    <s v="S18_3856"/>
    <s v="Madrid"/>
    <x v="7"/>
    <s v="Medium"/>
  </r>
  <r>
    <n v="10273"/>
    <n v="50"/>
    <n v="85.75"/>
    <n v="1"/>
    <n v="4287.5"/>
    <s v="Shipped"/>
    <n v="7"/>
    <n v="2004"/>
    <s v="Vintage Cars"/>
    <s v="S18_3856"/>
    <s v="Bruxelles"/>
    <x v="14"/>
    <s v="Medium"/>
  </r>
  <r>
    <n v="10283"/>
    <n v="46"/>
    <n v="100"/>
    <n v="3"/>
    <n v="5795.54"/>
    <s v="Shipped"/>
    <n v="8"/>
    <n v="2004"/>
    <s v="Vintage Cars"/>
    <s v="S18_3856"/>
    <s v="Tsawassen"/>
    <x v="10"/>
    <s v="Medium"/>
  </r>
  <r>
    <n v="10296"/>
    <n v="22"/>
    <n v="84.7"/>
    <n v="12"/>
    <n v="1863.4"/>
    <s v="Shipped"/>
    <n v="9"/>
    <n v="2004"/>
    <s v="Vintage Cars"/>
    <s v="S18_3856"/>
    <s v="Munich"/>
    <x v="16"/>
    <s v="Small"/>
  </r>
  <r>
    <n v="10307"/>
    <n v="48"/>
    <n v="86.81"/>
    <n v="6"/>
    <n v="4166.88"/>
    <s v="Shipped"/>
    <n v="10"/>
    <n v="2004"/>
    <s v="Vintage Cars"/>
    <s v="S18_3856"/>
    <s v="Philadelphia"/>
    <x v="0"/>
    <s v="Medium"/>
  </r>
  <r>
    <n v="10316"/>
    <n v="47"/>
    <n v="86.81"/>
    <n v="14"/>
    <n v="4080.07"/>
    <s v="Shipped"/>
    <n v="11"/>
    <n v="2004"/>
    <s v="Vintage Cars"/>
    <s v="S18_3856"/>
    <s v="Cowes"/>
    <x v="6"/>
    <s v="Medium"/>
  </r>
  <r>
    <n v="10328"/>
    <n v="34"/>
    <n v="100"/>
    <n v="6"/>
    <n v="3815.48"/>
    <s v="Shipped"/>
    <n v="11"/>
    <n v="2004"/>
    <s v="Vintage Cars"/>
    <s v="S18_3856"/>
    <s v="Bergamo"/>
    <x v="12"/>
    <s v="Medium"/>
  </r>
  <r>
    <n v="10338"/>
    <n v="45"/>
    <n v="100"/>
    <n v="2"/>
    <n v="5526.45"/>
    <s v="Shipped"/>
    <n v="11"/>
    <n v="2004"/>
    <s v="Vintage Cars"/>
    <s v="S18_3856"/>
    <s v="Charleroi"/>
    <x v="14"/>
    <s v="Medium"/>
  </r>
  <r>
    <n v="10351"/>
    <n v="20"/>
    <n v="100"/>
    <n v="2"/>
    <n v="3374.6"/>
    <s v="Shipped"/>
    <n v="12"/>
    <n v="2004"/>
    <s v="Vintage Cars"/>
    <s v="S18_3856"/>
    <s v="London"/>
    <x v="6"/>
    <s v="Medium"/>
  </r>
  <r>
    <n v="10373"/>
    <n v="50"/>
    <n v="60.49"/>
    <n v="6"/>
    <n v="3024.5"/>
    <s v="Shipped"/>
    <n v="1"/>
    <n v="2005"/>
    <s v="Vintage Cars"/>
    <s v="S18_3856"/>
    <s v="Oulu"/>
    <x v="4"/>
    <s v="Medium"/>
  </r>
  <r>
    <n v="10386"/>
    <n v="22"/>
    <n v="57.55"/>
    <n v="6"/>
    <n v="1266.0999999999999"/>
    <s v="Resolved"/>
    <n v="3"/>
    <n v="2005"/>
    <s v="Vintage Cars"/>
    <s v="S18_3856"/>
    <s v="Madrid"/>
    <x v="7"/>
    <s v="Small"/>
  </r>
  <r>
    <n v="10398"/>
    <n v="45"/>
    <n v="100"/>
    <n v="17"/>
    <n v="4811.8500000000004"/>
    <s v="Shipped"/>
    <n v="3"/>
    <n v="2005"/>
    <s v="Vintage Cars"/>
    <s v="S18_3856"/>
    <s v="Reims"/>
    <x v="1"/>
    <s v="Medium"/>
  </r>
  <r>
    <n v="10400"/>
    <n v="58"/>
    <n v="100"/>
    <n v="6"/>
    <n v="7307.42"/>
    <s v="Shipped"/>
    <n v="4"/>
    <n v="2005"/>
    <s v="Vintage Cars"/>
    <s v="S18_3856"/>
    <s v="San Jose"/>
    <x v="0"/>
    <s v="Large"/>
  </r>
  <r>
    <n v="10415"/>
    <n v="51"/>
    <n v="100"/>
    <n v="5"/>
    <n v="6209.25"/>
    <s v="Disputed"/>
    <n v="5"/>
    <n v="2005"/>
    <s v="Vintage Cars"/>
    <s v="S18_3856"/>
    <s v="Glen Waverly"/>
    <x v="3"/>
    <s v="Medium"/>
  </r>
  <r>
    <n v="10104"/>
    <n v="38"/>
    <n v="100"/>
    <n v="3"/>
    <n v="5348.5"/>
    <s v="Shipped"/>
    <n v="1"/>
    <n v="2003"/>
    <s v="Classic Cars"/>
    <s v="S18_4027"/>
    <s v="Madrid"/>
    <x v="7"/>
    <s v="Medium"/>
  </r>
  <r>
    <n v="10117"/>
    <n v="22"/>
    <n v="100"/>
    <n v="12"/>
    <n v="2780.58"/>
    <s v="Shipped"/>
    <n v="4"/>
    <n v="2003"/>
    <s v="Classic Cars"/>
    <s v="S18_4027"/>
    <s v="Singapore"/>
    <x v="9"/>
    <s v="Small"/>
  </r>
  <r>
    <n v="10127"/>
    <n v="25"/>
    <n v="100"/>
    <n v="5"/>
    <n v="3447"/>
    <s v="Shipped"/>
    <n v="6"/>
    <n v="2003"/>
    <s v="Classic Cars"/>
    <s v="S18_4027"/>
    <s v="NYC"/>
    <x v="0"/>
    <s v="Medium"/>
  </r>
  <r>
    <n v="10142"/>
    <n v="24"/>
    <n v="100"/>
    <n v="15"/>
    <n v="3791.52"/>
    <s v="Shipped"/>
    <n v="8"/>
    <n v="2003"/>
    <s v="Classic Cars"/>
    <s v="S18_4027"/>
    <s v="San Rafael"/>
    <x v="0"/>
    <s v="Medium"/>
  </r>
  <r>
    <n v="10152"/>
    <n v="35"/>
    <n v="100"/>
    <n v="1"/>
    <n v="4524.1000000000004"/>
    <s v="Shipped"/>
    <n v="9"/>
    <n v="2003"/>
    <s v="Classic Cars"/>
    <s v="S18_4027"/>
    <s v="South Brisbane"/>
    <x v="3"/>
    <s v="Medium"/>
  </r>
  <r>
    <n v="10165"/>
    <n v="28"/>
    <n v="100"/>
    <n v="6"/>
    <n v="3337.6"/>
    <s v="Shipped"/>
    <n v="10"/>
    <n v="2003"/>
    <s v="Classic Cars"/>
    <s v="S18_4027"/>
    <s v="Singapore"/>
    <x v="9"/>
    <s v="Medium"/>
  </r>
  <r>
    <n v="10176"/>
    <n v="36"/>
    <n v="100"/>
    <n v="5"/>
    <n v="5532.12"/>
    <s v="Shipped"/>
    <n v="11"/>
    <n v="2003"/>
    <s v="Classic Cars"/>
    <s v="S18_4027"/>
    <s v="Reggio Emilia"/>
    <x v="12"/>
    <s v="Medium"/>
  </r>
  <r>
    <n v="10185"/>
    <n v="39"/>
    <n v="100"/>
    <n v="16"/>
    <n v="5096.91"/>
    <s v="Shipped"/>
    <n v="11"/>
    <n v="2003"/>
    <s v="Classic Cars"/>
    <s v="S18_4027"/>
    <s v="New Bedford"/>
    <x v="0"/>
    <s v="Medium"/>
  </r>
  <r>
    <n v="10196"/>
    <n v="27"/>
    <n v="100"/>
    <n v="8"/>
    <n v="4537.08"/>
    <s v="Shipped"/>
    <n v="11"/>
    <n v="2003"/>
    <s v="Classic Cars"/>
    <s v="S18_4027"/>
    <s v="New Haven"/>
    <x v="0"/>
    <s v="Medium"/>
  </r>
  <r>
    <n v="10207"/>
    <n v="40"/>
    <n v="100"/>
    <n v="1"/>
    <n v="6146.8"/>
    <s v="Shipped"/>
    <n v="12"/>
    <n v="2003"/>
    <s v="Classic Cars"/>
    <s v="S18_4027"/>
    <s v="Boston"/>
    <x v="0"/>
    <s v="Medium"/>
  </r>
  <r>
    <n v="10220"/>
    <n v="50"/>
    <n v="100"/>
    <n v="5"/>
    <n v="8258"/>
    <s v="Shipped"/>
    <n v="2"/>
    <n v="2004"/>
    <s v="Classic Cars"/>
    <s v="S18_4027"/>
    <s v="Dublin"/>
    <x v="18"/>
    <s v="Large"/>
  </r>
  <r>
    <n v="10230"/>
    <n v="42"/>
    <n v="100"/>
    <n v="3"/>
    <n v="7238.28"/>
    <s v="Shipped"/>
    <n v="3"/>
    <n v="2004"/>
    <s v="Classic Cars"/>
    <s v="S18_4027"/>
    <s v="Frankfurt"/>
    <x v="16"/>
    <s v="Large"/>
  </r>
  <r>
    <n v="10247"/>
    <n v="48"/>
    <n v="100"/>
    <n v="5"/>
    <n v="6756"/>
    <s v="Shipped"/>
    <n v="5"/>
    <n v="2004"/>
    <s v="Classic Cars"/>
    <s v="S18_4027"/>
    <s v="Espoo"/>
    <x v="4"/>
    <s v="Medium"/>
  </r>
  <r>
    <n v="10272"/>
    <n v="25"/>
    <n v="100"/>
    <n v="5"/>
    <n v="3734"/>
    <s v="Shipped"/>
    <n v="7"/>
    <n v="2004"/>
    <s v="Classic Cars"/>
    <s v="S18_4027"/>
    <s v="Allentown"/>
    <x v="0"/>
    <s v="Medium"/>
  </r>
  <r>
    <n v="10282"/>
    <n v="31"/>
    <n v="100"/>
    <n v="8"/>
    <n v="4674.8"/>
    <s v="Shipped"/>
    <n v="8"/>
    <n v="2004"/>
    <s v="Classic Cars"/>
    <s v="S18_4027"/>
    <s v="San Rafael"/>
    <x v="0"/>
    <s v="Medium"/>
  </r>
  <r>
    <n v="10292"/>
    <n v="44"/>
    <n v="100"/>
    <n v="2"/>
    <n v="7140.76"/>
    <s v="Shipped"/>
    <n v="9"/>
    <n v="2004"/>
    <s v="Classic Cars"/>
    <s v="S18_4027"/>
    <s v="NYC"/>
    <x v="0"/>
    <s v="Large"/>
  </r>
  <r>
    <n v="10306"/>
    <n v="23"/>
    <n v="100"/>
    <n v="16"/>
    <n v="3600.65"/>
    <s v="Shipped"/>
    <n v="10"/>
    <n v="2004"/>
    <s v="Classic Cars"/>
    <s v="S18_4027"/>
    <s v="Manchester"/>
    <x v="6"/>
    <s v="Medium"/>
  </r>
  <r>
    <n v="10314"/>
    <n v="29"/>
    <n v="100"/>
    <n v="8"/>
    <n v="4206.74"/>
    <s v="Shipped"/>
    <n v="10"/>
    <n v="2004"/>
    <s v="Classic Cars"/>
    <s v="S18_4027"/>
    <s v="Aaarhus"/>
    <x v="13"/>
    <s v="Medium"/>
  </r>
  <r>
    <n v="10324"/>
    <n v="49"/>
    <n v="100"/>
    <n v="13"/>
    <n v="5379.71"/>
    <s v="Shipped"/>
    <n v="11"/>
    <n v="2004"/>
    <s v="Classic Cars"/>
    <s v="S18_4027"/>
    <s v="NYC"/>
    <x v="0"/>
    <s v="Medium"/>
  </r>
  <r>
    <n v="10337"/>
    <n v="36"/>
    <n v="100"/>
    <n v="3"/>
    <n v="5679.36"/>
    <s v="Shipped"/>
    <n v="11"/>
    <n v="2004"/>
    <s v="Classic Cars"/>
    <s v="S18_4027"/>
    <s v="NYC"/>
    <x v="0"/>
    <s v="Medium"/>
  </r>
  <r>
    <n v="10349"/>
    <n v="34"/>
    <n v="100"/>
    <n v="5"/>
    <n v="4394.84"/>
    <s v="Shipped"/>
    <n v="12"/>
    <n v="2004"/>
    <s v="Classic Cars"/>
    <s v="S18_4027"/>
    <s v="NYC"/>
    <x v="0"/>
    <s v="Medium"/>
  </r>
  <r>
    <n v="10358"/>
    <n v="25"/>
    <n v="100"/>
    <n v="13"/>
    <n v="2528.25"/>
    <s v="Shipped"/>
    <n v="12"/>
    <n v="2004"/>
    <s v="Classic Cars"/>
    <s v="S18_4027"/>
    <s v="Madrid"/>
    <x v="7"/>
    <s v="Small"/>
  </r>
  <r>
    <n v="10372"/>
    <n v="48"/>
    <n v="100"/>
    <n v="6"/>
    <n v="7031.52"/>
    <s v="Shipped"/>
    <n v="1"/>
    <n v="2005"/>
    <s v="Classic Cars"/>
    <s v="S18_4027"/>
    <s v="Minato-ku"/>
    <x v="11"/>
    <s v="Large"/>
  </r>
  <r>
    <n v="10383"/>
    <n v="38"/>
    <n v="100"/>
    <n v="1"/>
    <n v="5340.9"/>
    <s v="Shipped"/>
    <n v="2"/>
    <n v="2005"/>
    <s v="Classic Cars"/>
    <s v="S18_4027"/>
    <s v="Madrid"/>
    <x v="7"/>
    <s v="Medium"/>
  </r>
  <r>
    <n v="10394"/>
    <n v="37"/>
    <n v="100"/>
    <n v="1"/>
    <n v="6376.58"/>
    <s v="Shipped"/>
    <n v="3"/>
    <n v="2005"/>
    <s v="Classic Cars"/>
    <s v="S18_4027"/>
    <s v="Madrid"/>
    <x v="7"/>
    <s v="Medium"/>
  </r>
  <r>
    <n v="10413"/>
    <n v="49"/>
    <n v="100"/>
    <n v="5"/>
    <n v="6896.75"/>
    <s v="Shipped"/>
    <n v="5"/>
    <n v="2005"/>
    <s v="Classic Cars"/>
    <s v="S18_4027"/>
    <s v="Bridgewater"/>
    <x v="0"/>
    <s v="Medium"/>
  </r>
  <r>
    <n v="10100"/>
    <n v="22"/>
    <n v="86.51"/>
    <n v="4"/>
    <n v="1903.22"/>
    <s v="Shipped"/>
    <n v="1"/>
    <n v="2003"/>
    <s v="Vintage Cars"/>
    <s v="S18_4409"/>
    <s v="Nashua"/>
    <x v="0"/>
    <s v="Small"/>
  </r>
  <r>
    <n v="10110"/>
    <n v="28"/>
    <n v="89.27"/>
    <n v="8"/>
    <n v="2499.56"/>
    <s v="Shipped"/>
    <n v="3"/>
    <n v="2003"/>
    <s v="Vintage Cars"/>
    <s v="S18_4409"/>
    <s v="Manchester"/>
    <x v="6"/>
    <s v="Small"/>
  </r>
  <r>
    <n v="10124"/>
    <n v="36"/>
    <n v="85.59"/>
    <n v="7"/>
    <n v="3081.24"/>
    <s v="Shipped"/>
    <n v="5"/>
    <n v="2003"/>
    <s v="Vintage Cars"/>
    <s v="S18_4409"/>
    <s v="Las Vegas"/>
    <x v="0"/>
    <s v="Medium"/>
  </r>
  <r>
    <n v="10148"/>
    <n v="34"/>
    <n v="100"/>
    <n v="1"/>
    <n v="3598.22"/>
    <s v="Shipped"/>
    <n v="9"/>
    <n v="2003"/>
    <s v="Vintage Cars"/>
    <s v="S18_4409"/>
    <s v="North Sydney"/>
    <x v="3"/>
    <s v="Medium"/>
  </r>
  <r>
    <n v="10162"/>
    <n v="39"/>
    <n v="100"/>
    <n v="10"/>
    <n v="3912.09"/>
    <s v="Shipped"/>
    <n v="10"/>
    <n v="2003"/>
    <s v="Vintage Cars"/>
    <s v="S18_4409"/>
    <s v="San Francisco"/>
    <x v="0"/>
    <s v="Medium"/>
  </r>
  <r>
    <n v="10173"/>
    <n v="21"/>
    <n v="75.459999999999994"/>
    <n v="14"/>
    <n v="1584.66"/>
    <s v="Shipped"/>
    <n v="11"/>
    <n v="2003"/>
    <s v="Vintage Cars"/>
    <s v="S18_4409"/>
    <s v="Bergamo"/>
    <x v="12"/>
    <s v="Small"/>
  </r>
  <r>
    <n v="10182"/>
    <n v="36"/>
    <n v="100"/>
    <n v="11"/>
    <n v="3942.72"/>
    <s v="Shipped"/>
    <n v="11"/>
    <n v="2003"/>
    <s v="Vintage Cars"/>
    <s v="S18_4409"/>
    <s v="San Rafael"/>
    <x v="0"/>
    <s v="Medium"/>
  </r>
  <r>
    <n v="10193"/>
    <n v="24"/>
    <n v="97.55"/>
    <n v="15"/>
    <n v="2341.1999999999998"/>
    <s v="Shipped"/>
    <n v="11"/>
    <n v="2003"/>
    <s v="Vintage Cars"/>
    <s v="S18_4409"/>
    <s v="Glen Waverly"/>
    <x v="3"/>
    <s v="Small"/>
  </r>
  <r>
    <n v="10204"/>
    <n v="29"/>
    <n v="85.59"/>
    <n v="5"/>
    <n v="2482.11"/>
    <s v="Shipped"/>
    <n v="12"/>
    <n v="2003"/>
    <s v="Vintage Cars"/>
    <s v="S18_4409"/>
    <s v="NYC"/>
    <x v="0"/>
    <s v="Small"/>
  </r>
  <r>
    <n v="10213"/>
    <n v="38"/>
    <n v="94.79"/>
    <n v="1"/>
    <n v="3602.02"/>
    <s v="Shipped"/>
    <n v="1"/>
    <n v="2004"/>
    <s v="Vintage Cars"/>
    <s v="S18_4409"/>
    <s v="London"/>
    <x v="6"/>
    <s v="Medium"/>
  </r>
  <r>
    <n v="10227"/>
    <n v="34"/>
    <n v="100"/>
    <n v="11"/>
    <n v="3566.94"/>
    <s v="Shipped"/>
    <n v="3"/>
    <n v="2004"/>
    <s v="Vintage Cars"/>
    <s v="S18_4409"/>
    <s v="Lyon"/>
    <x v="1"/>
    <s v="Medium"/>
  </r>
  <r>
    <n v="10241"/>
    <n v="42"/>
    <n v="90.19"/>
    <n v="3"/>
    <n v="3787.98"/>
    <s v="Shipped"/>
    <n v="4"/>
    <n v="2004"/>
    <s v="Vintage Cars"/>
    <s v="S18_4409"/>
    <s v="Strasbourg"/>
    <x v="1"/>
    <s v="Medium"/>
  </r>
  <r>
    <n v="10280"/>
    <n v="35"/>
    <n v="100"/>
    <n v="17"/>
    <n v="3704.05"/>
    <s v="Shipped"/>
    <n v="8"/>
    <n v="2004"/>
    <s v="Vintage Cars"/>
    <s v="S18_4409"/>
    <s v="Torino"/>
    <x v="12"/>
    <s v="Medium"/>
  </r>
  <r>
    <n v="10288"/>
    <n v="35"/>
    <n v="80.989999999999995"/>
    <n v="6"/>
    <n v="2834.65"/>
    <s v="Shipped"/>
    <n v="9"/>
    <n v="2004"/>
    <s v="Vintage Cars"/>
    <s v="S18_4409"/>
    <s v="Singapore"/>
    <x v="9"/>
    <s v="Small"/>
  </r>
  <r>
    <n v="10302"/>
    <n v="38"/>
    <n v="89.27"/>
    <n v="2"/>
    <n v="3392.26"/>
    <s v="Shipped"/>
    <n v="10"/>
    <n v="2003"/>
    <s v="Vintage Cars"/>
    <s v="S18_4409"/>
    <s v="Liverpool"/>
    <x v="6"/>
    <s v="Medium"/>
  </r>
  <r>
    <n v="10311"/>
    <n v="41"/>
    <n v="81.91"/>
    <n v="1"/>
    <n v="3358.31"/>
    <s v="Shipped"/>
    <n v="10"/>
    <n v="2004"/>
    <s v="Vintage Cars"/>
    <s v="S18_4409"/>
    <s v="Madrid"/>
    <x v="7"/>
    <s v="Medium"/>
  </r>
  <r>
    <n v="10332"/>
    <n v="50"/>
    <n v="100"/>
    <n v="2"/>
    <n v="7310"/>
    <s v="Shipped"/>
    <n v="11"/>
    <n v="2004"/>
    <s v="Vintage Cars"/>
    <s v="S18_4409"/>
    <s v="Manchester"/>
    <x v="6"/>
    <s v="Large"/>
  </r>
  <r>
    <n v="10344"/>
    <n v="21"/>
    <n v="100"/>
    <n v="4"/>
    <n v="2203.11"/>
    <s v="Shipped"/>
    <n v="11"/>
    <n v="2004"/>
    <s v="Vintage Cars"/>
    <s v="S18_4409"/>
    <s v="Marseille"/>
    <x v="1"/>
    <s v="Small"/>
  </r>
  <r>
    <n v="10367"/>
    <n v="43"/>
    <n v="62.72"/>
    <n v="8"/>
    <n v="2696.96"/>
    <s v="Resolved"/>
    <n v="1"/>
    <n v="2005"/>
    <s v="Vintage Cars"/>
    <s v="S18_4409"/>
    <s v="Pasadena"/>
    <x v="0"/>
    <s v="Small"/>
  </r>
  <r>
    <n v="10380"/>
    <n v="32"/>
    <n v="100"/>
    <n v="1"/>
    <n v="3376.64"/>
    <s v="Shipped"/>
    <n v="2"/>
    <n v="2005"/>
    <s v="Vintage Cars"/>
    <s v="S18_4409"/>
    <s v="Madrid"/>
    <x v="7"/>
    <s v="Medium"/>
  </r>
  <r>
    <n v="10407"/>
    <n v="6"/>
    <n v="90.19"/>
    <n v="3"/>
    <n v="541.14"/>
    <s v="On Hold"/>
    <n v="4"/>
    <n v="2005"/>
    <s v="Vintage Cars"/>
    <s v="S18_4409"/>
    <s v="San Jose"/>
    <x v="0"/>
    <s v="Small"/>
  </r>
  <r>
    <n v="10420"/>
    <n v="66"/>
    <n v="92.95"/>
    <n v="6"/>
    <n v="6134.7"/>
    <s v="In Process"/>
    <n v="5"/>
    <n v="2005"/>
    <s v="Vintage Cars"/>
    <s v="S18_4409"/>
    <s v="Chatswood"/>
    <x v="3"/>
    <s v="Medium"/>
  </r>
  <r>
    <n v="10105"/>
    <n v="41"/>
    <n v="82.5"/>
    <n v="10"/>
    <n v="3382.5"/>
    <s v="Shipped"/>
    <n v="2"/>
    <n v="2003"/>
    <s v="Vintage Cars"/>
    <s v="S18_4522"/>
    <s v="Kobenhavn"/>
    <x v="13"/>
    <s v="Medium"/>
  </r>
  <r>
    <n v="10117"/>
    <n v="23"/>
    <n v="97.42"/>
    <n v="4"/>
    <n v="2240.66"/>
    <s v="Shipped"/>
    <n v="4"/>
    <n v="2003"/>
    <s v="Vintage Cars"/>
    <s v="S18_4522"/>
    <s v="Singapore"/>
    <x v="9"/>
    <s v="Small"/>
  </r>
  <r>
    <n v="10128"/>
    <n v="43"/>
    <n v="92.16"/>
    <n v="1"/>
    <n v="3962.88"/>
    <s v="Shipped"/>
    <n v="6"/>
    <n v="2003"/>
    <s v="Vintage Cars"/>
    <s v="S18_4522"/>
    <s v="Madrid"/>
    <x v="7"/>
    <s v="Medium"/>
  </r>
  <r>
    <n v="10142"/>
    <n v="24"/>
    <n v="70.22"/>
    <n v="7"/>
    <n v="1685.28"/>
    <s v="Shipped"/>
    <n v="8"/>
    <n v="2003"/>
    <s v="Vintage Cars"/>
    <s v="S18_4522"/>
    <s v="San Rafael"/>
    <x v="0"/>
    <s v="Small"/>
  </r>
  <r>
    <n v="10153"/>
    <n v="22"/>
    <n v="83.38"/>
    <n v="6"/>
    <n v="1834.36"/>
    <s v="Shipped"/>
    <n v="9"/>
    <n v="2003"/>
    <s v="Vintage Cars"/>
    <s v="S18_4522"/>
    <s v="Madrid"/>
    <x v="7"/>
    <s v="Small"/>
  </r>
  <r>
    <n v="10166"/>
    <n v="26"/>
    <n v="73.73"/>
    <n v="1"/>
    <n v="1916.98"/>
    <s v="Shipped"/>
    <n v="10"/>
    <n v="2003"/>
    <s v="Vintage Cars"/>
    <s v="S18_4522"/>
    <s v="New Bedford"/>
    <x v="0"/>
    <s v="Small"/>
  </r>
  <r>
    <n v="10177"/>
    <n v="35"/>
    <n v="74.599999999999994"/>
    <n v="8"/>
    <n v="2611"/>
    <s v="Shipped"/>
    <n v="11"/>
    <n v="2003"/>
    <s v="Vintage Cars"/>
    <s v="S18_4522"/>
    <s v="Madrid"/>
    <x v="7"/>
    <s v="Small"/>
  </r>
  <r>
    <n v="10185"/>
    <n v="47"/>
    <n v="77.239999999999995"/>
    <n v="8"/>
    <n v="3630.28"/>
    <s v="Shipped"/>
    <n v="11"/>
    <n v="2003"/>
    <s v="Vintage Cars"/>
    <s v="S18_4522"/>
    <s v="New Bedford"/>
    <x v="0"/>
    <s v="Medium"/>
  </r>
  <r>
    <n v="10197"/>
    <n v="50"/>
    <n v="100"/>
    <n v="14"/>
    <n v="5090.5"/>
    <s v="Shipped"/>
    <n v="11"/>
    <n v="2003"/>
    <s v="Vintage Cars"/>
    <s v="S18_4522"/>
    <s v="Barcelona"/>
    <x v="7"/>
    <s v="Medium"/>
  </r>
  <r>
    <n v="10208"/>
    <n v="45"/>
    <n v="87.77"/>
    <n v="8"/>
    <n v="3949.65"/>
    <s v="Shipped"/>
    <n v="1"/>
    <n v="2004"/>
    <s v="Vintage Cars"/>
    <s v="S18_4522"/>
    <s v="Lyon"/>
    <x v="1"/>
    <s v="Medium"/>
  </r>
  <r>
    <n v="10221"/>
    <n v="39"/>
    <n v="89.53"/>
    <n v="2"/>
    <n v="3491.67"/>
    <s v="Shipped"/>
    <n v="2"/>
    <n v="2004"/>
    <s v="Vintage Cars"/>
    <s v="S18_4522"/>
    <s v="Bruxelles"/>
    <x v="14"/>
    <s v="Medium"/>
  </r>
  <r>
    <n v="10232"/>
    <n v="23"/>
    <n v="89.53"/>
    <n v="5"/>
    <n v="2059.19"/>
    <s v="Shipped"/>
    <n v="3"/>
    <n v="2004"/>
    <s v="Vintage Cars"/>
    <s v="S18_4522"/>
    <s v="Cowes"/>
    <x v="6"/>
    <s v="Small"/>
  </r>
  <r>
    <n v="10248"/>
    <n v="42"/>
    <n v="75.48"/>
    <n v="11"/>
    <n v="3170.16"/>
    <s v="Cancelled"/>
    <n v="5"/>
    <n v="2004"/>
    <s v="Vintage Cars"/>
    <s v="S18_4522"/>
    <s v="NYC"/>
    <x v="0"/>
    <s v="Medium"/>
  </r>
  <r>
    <n v="10261"/>
    <n v="20"/>
    <n v="89.53"/>
    <n v="9"/>
    <n v="1790.6"/>
    <s v="Shipped"/>
    <n v="6"/>
    <n v="2004"/>
    <s v="Vintage Cars"/>
    <s v="S18_4522"/>
    <s v="Montreal"/>
    <x v="10"/>
    <s v="Small"/>
  </r>
  <r>
    <n v="10273"/>
    <n v="33"/>
    <n v="71.09"/>
    <n v="12"/>
    <n v="2345.9699999999998"/>
    <s v="Shipped"/>
    <n v="7"/>
    <n v="2004"/>
    <s v="Vintage Cars"/>
    <s v="S18_4522"/>
    <s v="Bruxelles"/>
    <x v="14"/>
    <s v="Small"/>
  </r>
  <r>
    <n v="10283"/>
    <n v="34"/>
    <n v="100"/>
    <n v="14"/>
    <n v="3580.88"/>
    <s v="Shipped"/>
    <n v="8"/>
    <n v="2004"/>
    <s v="Vintage Cars"/>
    <s v="S18_4522"/>
    <s v="Tsawassen"/>
    <x v="10"/>
    <s v="Medium"/>
  </r>
  <r>
    <n v="10293"/>
    <n v="49"/>
    <n v="100"/>
    <n v="3"/>
    <n v="4946.0600000000004"/>
    <s v="Shipped"/>
    <n v="9"/>
    <n v="2004"/>
    <s v="Vintage Cars"/>
    <s v="S18_4522"/>
    <s v="Torino"/>
    <x v="12"/>
    <s v="Medium"/>
  </r>
  <r>
    <n v="10306"/>
    <n v="39"/>
    <n v="90.4"/>
    <n v="8"/>
    <n v="3525.6"/>
    <s v="Shipped"/>
    <n v="10"/>
    <n v="2004"/>
    <s v="Vintage Cars"/>
    <s v="S18_4522"/>
    <s v="Manchester"/>
    <x v="6"/>
    <s v="Medium"/>
  </r>
  <r>
    <n v="10315"/>
    <n v="36"/>
    <n v="100"/>
    <n v="7"/>
    <n v="3602.16"/>
    <s v="Shipped"/>
    <n v="10"/>
    <n v="2004"/>
    <s v="Vintage Cars"/>
    <s v="S18_4522"/>
    <s v="Nantes"/>
    <x v="1"/>
    <s v="Medium"/>
  </r>
  <r>
    <n v="10326"/>
    <n v="50"/>
    <n v="86.01"/>
    <n v="5"/>
    <n v="4300.5"/>
    <s v="Shipped"/>
    <n v="11"/>
    <n v="2004"/>
    <s v="Vintage Cars"/>
    <s v="S18_4522"/>
    <s v="Lule"/>
    <x v="8"/>
    <s v="Medium"/>
  </r>
  <r>
    <n v="10337"/>
    <n v="29"/>
    <n v="100"/>
    <n v="2"/>
    <n v="4498.1899999999996"/>
    <s v="Shipped"/>
    <n v="11"/>
    <n v="2004"/>
    <s v="Vintage Cars"/>
    <s v="S18_4522"/>
    <s v="NYC"/>
    <x v="0"/>
    <s v="Medium"/>
  </r>
  <r>
    <n v="10350"/>
    <n v="30"/>
    <n v="100"/>
    <n v="3"/>
    <n v="3023.1"/>
    <s v="Shipped"/>
    <n v="12"/>
    <n v="2004"/>
    <s v="Vintage Cars"/>
    <s v="S18_4522"/>
    <s v="Madrid"/>
    <x v="7"/>
    <s v="Medium"/>
  </r>
  <r>
    <n v="10372"/>
    <n v="41"/>
    <n v="86.89"/>
    <n v="7"/>
    <n v="3562.49"/>
    <s v="Shipped"/>
    <n v="1"/>
    <n v="2005"/>
    <s v="Vintage Cars"/>
    <s v="S18_4522"/>
    <s v="Minato-ku"/>
    <x v="11"/>
    <s v="Medium"/>
  </r>
  <r>
    <n v="10383"/>
    <n v="28"/>
    <n v="58.58"/>
    <n v="7"/>
    <n v="1640.24"/>
    <s v="Shipped"/>
    <n v="2"/>
    <n v="2005"/>
    <s v="Vintage Cars"/>
    <s v="S18_4522"/>
    <s v="Madrid"/>
    <x v="7"/>
    <s v="Small"/>
  </r>
  <r>
    <n v="10396"/>
    <n v="45"/>
    <n v="100"/>
    <n v="5"/>
    <n v="4739.3999999999996"/>
    <s v="Shipped"/>
    <n v="3"/>
    <n v="2005"/>
    <s v="Vintage Cars"/>
    <s v="S18_4522"/>
    <s v="San Rafael"/>
    <x v="0"/>
    <s v="Medium"/>
  </r>
  <r>
    <n v="10414"/>
    <n v="16"/>
    <n v="75.48"/>
    <n v="11"/>
    <n v="1207.68"/>
    <s v="On Hold"/>
    <n v="5"/>
    <n v="2005"/>
    <s v="Vintage Cars"/>
    <s v="S18_4522"/>
    <s v="Boston"/>
    <x v="0"/>
    <s v="Small"/>
  </r>
  <r>
    <n v="10103"/>
    <n v="36"/>
    <n v="100"/>
    <n v="5"/>
    <n v="4228.2"/>
    <s v="Shipped"/>
    <n v="1"/>
    <n v="2003"/>
    <s v="Trucks and Buses"/>
    <s v="S18_4600"/>
    <s v="Stavern"/>
    <x v="2"/>
    <s v="Medium"/>
  </r>
  <r>
    <n v="10114"/>
    <n v="41"/>
    <n v="100"/>
    <n v="9"/>
    <n v="4815.45"/>
    <s v="Shipped"/>
    <n v="4"/>
    <n v="2003"/>
    <s v="Trucks and Buses"/>
    <s v="S18_4600"/>
    <s v="Paris"/>
    <x v="1"/>
    <s v="Medium"/>
  </r>
  <r>
    <n v="10126"/>
    <n v="50"/>
    <n v="100"/>
    <n v="5"/>
    <n v="7083"/>
    <s v="Shipped"/>
    <n v="5"/>
    <n v="2003"/>
    <s v="Trucks and Buses"/>
    <s v="S18_4600"/>
    <s v="Madrid"/>
    <x v="7"/>
    <s v="Large"/>
  </r>
  <r>
    <n v="10140"/>
    <n v="40"/>
    <n v="100"/>
    <n v="5"/>
    <n v="4601.2"/>
    <s v="Shipped"/>
    <n v="7"/>
    <n v="2003"/>
    <s v="Trucks and Buses"/>
    <s v="S18_4600"/>
    <s v="Burlingame"/>
    <x v="0"/>
    <s v="Medium"/>
  </r>
  <r>
    <n v="10150"/>
    <n v="49"/>
    <n v="100"/>
    <n v="2"/>
    <n v="6467.02"/>
    <s v="Shipped"/>
    <n v="9"/>
    <n v="2003"/>
    <s v="Trucks and Buses"/>
    <s v="S18_4600"/>
    <s v="Singapore"/>
    <x v="9"/>
    <s v="Medium"/>
  </r>
  <r>
    <n v="10164"/>
    <n v="45"/>
    <n v="100"/>
    <n v="3"/>
    <n v="5012.55"/>
    <s v="Resolved"/>
    <n v="10"/>
    <n v="2003"/>
    <s v="Trucks and Buses"/>
    <s v="S18_4600"/>
    <s v="Graz"/>
    <x v="5"/>
    <s v="Medium"/>
  </r>
  <r>
    <n v="10175"/>
    <n v="47"/>
    <n v="100"/>
    <n v="10"/>
    <n v="5121.59"/>
    <s v="Shipped"/>
    <n v="11"/>
    <n v="2003"/>
    <s v="Trucks and Buses"/>
    <s v="S18_4600"/>
    <s v="London"/>
    <x v="6"/>
    <s v="Medium"/>
  </r>
  <r>
    <n v="10183"/>
    <n v="21"/>
    <n v="100"/>
    <n v="2"/>
    <n v="2441.04"/>
    <s v="Shipped"/>
    <n v="11"/>
    <n v="2003"/>
    <s v="Trucks and Buses"/>
    <s v="S18_4600"/>
    <s v="Philadelphia"/>
    <x v="0"/>
    <s v="Small"/>
  </r>
  <r>
    <n v="10194"/>
    <n v="32"/>
    <n v="100"/>
    <n v="5"/>
    <n v="4262.08"/>
    <s v="Shipped"/>
    <n v="11"/>
    <n v="2003"/>
    <s v="Trucks and Buses"/>
    <s v="S18_4600"/>
    <s v="Lyon"/>
    <x v="1"/>
    <s v="Medium"/>
  </r>
  <r>
    <n v="10207"/>
    <n v="47"/>
    <n v="100"/>
    <n v="16"/>
    <n v="6658.02"/>
    <s v="Shipped"/>
    <n v="12"/>
    <n v="2003"/>
    <s v="Trucks and Buses"/>
    <s v="S18_4600"/>
    <s v="Boston"/>
    <x v="0"/>
    <s v="Medium"/>
  </r>
  <r>
    <n v="10217"/>
    <n v="38"/>
    <n v="100"/>
    <n v="5"/>
    <n v="4509.08"/>
    <s v="Shipped"/>
    <n v="2"/>
    <n v="2004"/>
    <s v="Trucks and Buses"/>
    <s v="S18_4600"/>
    <s v="Singapore"/>
    <x v="9"/>
    <s v="Medium"/>
  </r>
  <r>
    <n v="10229"/>
    <n v="41"/>
    <n v="100"/>
    <n v="10"/>
    <n v="4716.2299999999996"/>
    <s v="Shipped"/>
    <n v="3"/>
    <n v="2004"/>
    <s v="Trucks and Buses"/>
    <s v="S18_4600"/>
    <s v="San Rafael"/>
    <x v="0"/>
    <s v="Medium"/>
  </r>
  <r>
    <n v="10245"/>
    <n v="21"/>
    <n v="100"/>
    <n v="3"/>
    <n v="2390.2199999999998"/>
    <s v="Shipped"/>
    <n v="5"/>
    <n v="2004"/>
    <s v="Trucks and Buses"/>
    <s v="S18_4600"/>
    <s v="New Haven"/>
    <x v="0"/>
    <s v="Small"/>
  </r>
  <r>
    <n v="10259"/>
    <n v="41"/>
    <n v="100"/>
    <n v="13"/>
    <n v="4666.62"/>
    <s v="Shipped"/>
    <n v="6"/>
    <n v="2004"/>
    <s v="Trucks and Buses"/>
    <s v="S18_4600"/>
    <s v="Singapore"/>
    <x v="9"/>
    <s v="Medium"/>
  </r>
  <r>
    <n v="10270"/>
    <n v="38"/>
    <n v="100"/>
    <n v="3"/>
    <n v="5383.08"/>
    <s v="Shipped"/>
    <n v="7"/>
    <n v="2004"/>
    <s v="Trucks and Buses"/>
    <s v="S18_4600"/>
    <s v="Chatswood"/>
    <x v="3"/>
    <s v="Medium"/>
  </r>
  <r>
    <n v="10281"/>
    <n v="25"/>
    <n v="99.29"/>
    <n v="10"/>
    <n v="2482.25"/>
    <s v="Shipped"/>
    <n v="8"/>
    <n v="2004"/>
    <s v="Trucks and Buses"/>
    <s v="S18_4600"/>
    <s v="Allentown"/>
    <x v="0"/>
    <s v="Small"/>
  </r>
  <r>
    <n v="10291"/>
    <n v="48"/>
    <n v="100"/>
    <n v="5"/>
    <n v="5288.64"/>
    <s v="Shipped"/>
    <n v="9"/>
    <n v="2004"/>
    <s v="Trucks and Buses"/>
    <s v="S18_4600"/>
    <s v="Boras"/>
    <x v="8"/>
    <s v="Medium"/>
  </r>
  <r>
    <n v="10305"/>
    <n v="22"/>
    <n v="99.29"/>
    <n v="14"/>
    <n v="2184.38"/>
    <s v="Shipped"/>
    <n v="10"/>
    <n v="2004"/>
    <s v="Trucks and Buses"/>
    <s v="S18_4600"/>
    <s v="Cambridge"/>
    <x v="0"/>
    <s v="Small"/>
  </r>
  <r>
    <n v="10313"/>
    <n v="28"/>
    <n v="100"/>
    <n v="8"/>
    <n v="2881.76"/>
    <s v="Shipped"/>
    <n v="10"/>
    <n v="2004"/>
    <s v="Trucks and Buses"/>
    <s v="S18_4600"/>
    <s v="Vancouver"/>
    <x v="10"/>
    <s v="Small"/>
  </r>
  <r>
    <n v="10323"/>
    <n v="47"/>
    <n v="100"/>
    <n v="1"/>
    <n v="6203.06"/>
    <s v="Shipped"/>
    <n v="11"/>
    <n v="2004"/>
    <s v="Trucks and Buses"/>
    <s v="S18_4600"/>
    <s v="Frankfurt"/>
    <x v="16"/>
    <s v="Medium"/>
  </r>
  <r>
    <n v="10334"/>
    <n v="49"/>
    <n v="100"/>
    <n v="4"/>
    <n v="6763.47"/>
    <s v="On Hold"/>
    <n v="11"/>
    <n v="2004"/>
    <s v="Trucks and Buses"/>
    <s v="S18_4600"/>
    <s v="Lule"/>
    <x v="8"/>
    <s v="Medium"/>
  </r>
  <r>
    <n v="10347"/>
    <n v="45"/>
    <n v="100"/>
    <n v="4"/>
    <n v="5884.65"/>
    <s v="Shipped"/>
    <n v="11"/>
    <n v="2004"/>
    <s v="Trucks and Buses"/>
    <s v="S18_4600"/>
    <s v="Melbourne"/>
    <x v="3"/>
    <s v="Medium"/>
  </r>
  <r>
    <n v="10357"/>
    <n v="28"/>
    <n v="100"/>
    <n v="2"/>
    <n v="3559.64"/>
    <s v="Shipped"/>
    <n v="12"/>
    <n v="2004"/>
    <s v="Trucks and Buses"/>
    <s v="S18_4600"/>
    <s v="San Rafael"/>
    <x v="0"/>
    <s v="Medium"/>
  </r>
  <r>
    <n v="10370"/>
    <n v="29"/>
    <n v="57.53"/>
    <n v="6"/>
    <n v="1668.37"/>
    <s v="Shipped"/>
    <n v="1"/>
    <n v="2005"/>
    <s v="Trucks and Buses"/>
    <s v="S18_4600"/>
    <s v="North Sydney"/>
    <x v="3"/>
    <s v="Small"/>
  </r>
  <r>
    <n v="10382"/>
    <n v="39"/>
    <n v="100"/>
    <n v="1"/>
    <n v="4890.6000000000004"/>
    <s v="Shipped"/>
    <n v="2"/>
    <n v="2005"/>
    <s v="Trucks and Buses"/>
    <s v="S18_4600"/>
    <s v="San Rafael"/>
    <x v="0"/>
    <s v="Medium"/>
  </r>
  <r>
    <n v="10411"/>
    <n v="46"/>
    <n v="100"/>
    <n v="3"/>
    <n v="5235.72"/>
    <s v="Shipped"/>
    <n v="5"/>
    <n v="2005"/>
    <s v="Trucks and Buses"/>
    <s v="S18_4600"/>
    <s v="Montreal"/>
    <x v="10"/>
    <s v="Medium"/>
  </r>
  <r>
    <n v="10425"/>
    <n v="38"/>
    <n v="100"/>
    <n v="13"/>
    <n v="4325.16"/>
    <s v="In Process"/>
    <n v="5"/>
    <n v="2005"/>
    <s v="Trucks and Buses"/>
    <s v="S18_4600"/>
    <s v="Nantes"/>
    <x v="1"/>
    <s v="Medium"/>
  </r>
  <r>
    <n v="10103"/>
    <n v="41"/>
    <n v="47.29"/>
    <n v="9"/>
    <n v="1938.89"/>
    <s v="Shipped"/>
    <n v="1"/>
    <n v="2003"/>
    <s v="Vintage Cars"/>
    <s v="S18_4668"/>
    <s v="Stavern"/>
    <x v="2"/>
    <s v="Small"/>
  </r>
  <r>
    <n v="10113"/>
    <n v="50"/>
    <n v="49.81"/>
    <n v="3"/>
    <n v="2490.5"/>
    <s v="Shipped"/>
    <n v="3"/>
    <n v="2003"/>
    <s v="Vintage Cars"/>
    <s v="S18_4668"/>
    <s v="San Rafael"/>
    <x v="0"/>
    <s v="Small"/>
  </r>
  <r>
    <n v="10126"/>
    <n v="43"/>
    <n v="53.83"/>
    <n v="9"/>
    <n v="2314.69"/>
    <s v="Shipped"/>
    <n v="5"/>
    <n v="2003"/>
    <s v="Vintage Cars"/>
    <s v="S18_4668"/>
    <s v="Madrid"/>
    <x v="7"/>
    <s v="Small"/>
  </r>
  <r>
    <n v="10140"/>
    <n v="29"/>
    <n v="43.27"/>
    <n v="9"/>
    <n v="1254.83"/>
    <s v="Shipped"/>
    <n v="7"/>
    <n v="2003"/>
    <s v="Vintage Cars"/>
    <s v="S18_4668"/>
    <s v="Burlingame"/>
    <x v="0"/>
    <s v="Small"/>
  </r>
  <r>
    <n v="10150"/>
    <n v="30"/>
    <n v="42.76"/>
    <n v="6"/>
    <n v="1282.8"/>
    <s v="Shipped"/>
    <n v="9"/>
    <n v="2003"/>
    <s v="Vintage Cars"/>
    <s v="S18_4668"/>
    <s v="Singapore"/>
    <x v="9"/>
    <s v="Small"/>
  </r>
  <r>
    <n v="10164"/>
    <n v="25"/>
    <n v="53.83"/>
    <n v="7"/>
    <n v="1345.75"/>
    <s v="Resolved"/>
    <n v="10"/>
    <n v="2003"/>
    <s v="Vintage Cars"/>
    <s v="S18_4668"/>
    <s v="Graz"/>
    <x v="5"/>
    <s v="Small"/>
  </r>
  <r>
    <n v="10174"/>
    <n v="49"/>
    <n v="44.78"/>
    <n v="2"/>
    <n v="2194.2199999999998"/>
    <s v="Shipped"/>
    <n v="11"/>
    <n v="2003"/>
    <s v="Vintage Cars"/>
    <s v="S18_4668"/>
    <s v="South Brisbane"/>
    <x v="3"/>
    <s v="Small"/>
  </r>
  <r>
    <n v="10183"/>
    <n v="40"/>
    <n v="49.3"/>
    <n v="6"/>
    <n v="1972"/>
    <s v="Shipped"/>
    <n v="11"/>
    <n v="2003"/>
    <s v="Vintage Cars"/>
    <s v="S18_4668"/>
    <s v="Philadelphia"/>
    <x v="0"/>
    <s v="Small"/>
  </r>
  <r>
    <n v="10194"/>
    <n v="41"/>
    <n v="44.78"/>
    <n v="9"/>
    <n v="1835.98"/>
    <s v="Shipped"/>
    <n v="11"/>
    <n v="2003"/>
    <s v="Vintage Cars"/>
    <s v="S18_4668"/>
    <s v="Lyon"/>
    <x v="1"/>
    <s v="Small"/>
  </r>
  <r>
    <n v="10206"/>
    <n v="21"/>
    <n v="53.33"/>
    <n v="4"/>
    <n v="1119.93"/>
    <s v="Shipped"/>
    <n v="12"/>
    <n v="2003"/>
    <s v="Vintage Cars"/>
    <s v="S18_4668"/>
    <s v="Vancouver"/>
    <x v="10"/>
    <s v="Small"/>
  </r>
  <r>
    <n v="10215"/>
    <n v="46"/>
    <n v="45.28"/>
    <n v="1"/>
    <n v="2082.88"/>
    <s v="Shipped"/>
    <n v="1"/>
    <n v="2004"/>
    <s v="Vintage Cars"/>
    <s v="S18_4668"/>
    <s v="Burbank"/>
    <x v="0"/>
    <s v="Small"/>
  </r>
  <r>
    <n v="10229"/>
    <n v="39"/>
    <n v="40.25"/>
    <n v="14"/>
    <n v="1569.75"/>
    <s v="Shipped"/>
    <n v="3"/>
    <n v="2004"/>
    <s v="Vintage Cars"/>
    <s v="S18_4668"/>
    <s v="San Rafael"/>
    <x v="0"/>
    <s v="Small"/>
  </r>
  <r>
    <n v="10245"/>
    <n v="45"/>
    <n v="59.87"/>
    <n v="7"/>
    <n v="2694.15"/>
    <s v="Shipped"/>
    <n v="5"/>
    <n v="2004"/>
    <s v="Vintage Cars"/>
    <s v="S18_4668"/>
    <s v="New Haven"/>
    <x v="0"/>
    <s v="Small"/>
  </r>
  <r>
    <n v="10258"/>
    <n v="21"/>
    <n v="59.87"/>
    <n v="4"/>
    <n v="1257.27"/>
    <s v="Shipped"/>
    <n v="6"/>
    <n v="2004"/>
    <s v="Vintage Cars"/>
    <s v="S18_4668"/>
    <s v="Minato-ku"/>
    <x v="11"/>
    <s v="Small"/>
  </r>
  <r>
    <n v="10270"/>
    <n v="44"/>
    <n v="58.36"/>
    <n v="7"/>
    <n v="2567.84"/>
    <s v="Shipped"/>
    <n v="7"/>
    <n v="2004"/>
    <s v="Vintage Cars"/>
    <s v="S18_4668"/>
    <s v="Chatswood"/>
    <x v="3"/>
    <s v="Small"/>
  </r>
  <r>
    <n v="10281"/>
    <n v="44"/>
    <n v="59.87"/>
    <n v="14"/>
    <n v="2634.28"/>
    <s v="Shipped"/>
    <n v="8"/>
    <n v="2004"/>
    <s v="Vintage Cars"/>
    <s v="S18_4668"/>
    <s v="Allentown"/>
    <x v="0"/>
    <s v="Small"/>
  </r>
  <r>
    <n v="10291"/>
    <n v="29"/>
    <n v="51.82"/>
    <n v="9"/>
    <n v="1502.78"/>
    <s v="Shipped"/>
    <n v="9"/>
    <n v="2004"/>
    <s v="Vintage Cars"/>
    <s v="S18_4668"/>
    <s v="Boras"/>
    <x v="8"/>
    <s v="Small"/>
  </r>
  <r>
    <n v="10304"/>
    <n v="34"/>
    <n v="49.3"/>
    <n v="4"/>
    <n v="1676.2"/>
    <s v="Shipped"/>
    <n v="10"/>
    <n v="2004"/>
    <s v="Vintage Cars"/>
    <s v="S18_4668"/>
    <s v="Versailles"/>
    <x v="1"/>
    <s v="Small"/>
  </r>
  <r>
    <n v="10312"/>
    <n v="39"/>
    <n v="56.85"/>
    <n v="1"/>
    <n v="2217.15"/>
    <s v="Shipped"/>
    <n v="10"/>
    <n v="2004"/>
    <s v="Vintage Cars"/>
    <s v="S18_4668"/>
    <s v="San Rafael"/>
    <x v="0"/>
    <s v="Small"/>
  </r>
  <r>
    <n v="10324"/>
    <n v="38"/>
    <n v="100"/>
    <n v="6"/>
    <n v="6832.02"/>
    <s v="Shipped"/>
    <n v="11"/>
    <n v="2004"/>
    <s v="Vintage Cars"/>
    <s v="S18_4668"/>
    <s v="NYC"/>
    <x v="0"/>
    <s v="Medium"/>
  </r>
  <r>
    <n v="10333"/>
    <n v="24"/>
    <n v="79.86"/>
    <n v="8"/>
    <n v="1916.64"/>
    <s v="Shipped"/>
    <n v="11"/>
    <n v="2004"/>
    <s v="Vintage Cars"/>
    <s v="S18_4668"/>
    <s v="San Francisco"/>
    <x v="0"/>
    <s v="Small"/>
  </r>
  <r>
    <n v="10348"/>
    <n v="29"/>
    <n v="100"/>
    <n v="6"/>
    <n v="7110.8"/>
    <s v="Shipped"/>
    <n v="11"/>
    <n v="2004"/>
    <s v="Vintage Cars"/>
    <s v="S18_4668"/>
    <s v="Madrid"/>
    <x v="7"/>
    <s v="Large"/>
  </r>
  <r>
    <n v="10358"/>
    <n v="30"/>
    <n v="100"/>
    <n v="8"/>
    <n v="5302.8"/>
    <s v="Shipped"/>
    <n v="12"/>
    <n v="2004"/>
    <s v="Vintage Cars"/>
    <s v="S18_4668"/>
    <s v="Madrid"/>
    <x v="7"/>
    <s v="Medium"/>
  </r>
  <r>
    <n v="10370"/>
    <n v="20"/>
    <n v="100"/>
    <n v="2"/>
    <n v="2730"/>
    <s v="Shipped"/>
    <n v="1"/>
    <n v="2005"/>
    <s v="Vintage Cars"/>
    <s v="S18_4668"/>
    <s v="North Sydney"/>
    <x v="3"/>
    <s v="Small"/>
  </r>
  <r>
    <n v="10382"/>
    <n v="39"/>
    <n v="100"/>
    <n v="2"/>
    <n v="7827.3"/>
    <s v="Shipped"/>
    <n v="2"/>
    <n v="2005"/>
    <s v="Vintage Cars"/>
    <s v="S18_4668"/>
    <s v="San Rafael"/>
    <x v="0"/>
    <s v="Large"/>
  </r>
  <r>
    <n v="10411"/>
    <n v="35"/>
    <n v="59.87"/>
    <n v="7"/>
    <n v="2095.4499999999998"/>
    <s v="Shipped"/>
    <n v="5"/>
    <n v="2005"/>
    <s v="Vintage Cars"/>
    <s v="S18_4668"/>
    <s v="Montreal"/>
    <x v="10"/>
    <s v="Small"/>
  </r>
  <r>
    <n v="10424"/>
    <n v="26"/>
    <n v="59.87"/>
    <n v="4"/>
    <n v="1556.62"/>
    <s v="In Process"/>
    <n v="5"/>
    <n v="2005"/>
    <s v="Vintage Cars"/>
    <s v="S18_4668"/>
    <s v="Madrid"/>
    <x v="7"/>
    <s v="Small"/>
  </r>
  <r>
    <n v="10108"/>
    <n v="44"/>
    <n v="100"/>
    <n v="11"/>
    <n v="5565.12"/>
    <s v="Shipped"/>
    <n v="3"/>
    <n v="2003"/>
    <s v="Classic Cars"/>
    <s v="S18_4721"/>
    <s v="Makati City"/>
    <x v="15"/>
    <s v="Medium"/>
  </r>
  <r>
    <n v="10122"/>
    <n v="28"/>
    <n v="100"/>
    <n v="15"/>
    <n v="3583.16"/>
    <s v="Shipped"/>
    <n v="5"/>
    <n v="2003"/>
    <s v="Classic Cars"/>
    <s v="S18_4721"/>
    <s v="Marseille"/>
    <x v="1"/>
    <s v="Medium"/>
  </r>
  <r>
    <n v="10135"/>
    <n v="31"/>
    <n v="100"/>
    <n v="12"/>
    <n v="4705.18"/>
    <s v="Shipped"/>
    <n v="7"/>
    <n v="2003"/>
    <s v="Classic Cars"/>
    <s v="S18_4721"/>
    <s v="San Rafael"/>
    <x v="0"/>
    <s v="Medium"/>
  </r>
  <r>
    <n v="10146"/>
    <n v="29"/>
    <n v="100"/>
    <n v="1"/>
    <n v="4444.54"/>
    <s v="Shipped"/>
    <n v="9"/>
    <n v="2003"/>
    <s v="Classic Cars"/>
    <s v="S18_4721"/>
    <s v="Glendale"/>
    <x v="0"/>
    <s v="Medium"/>
  </r>
  <r>
    <n v="10159"/>
    <n v="32"/>
    <n v="100"/>
    <n v="7"/>
    <n v="4618.88"/>
    <s v="Shipped"/>
    <n v="10"/>
    <n v="2003"/>
    <s v="Classic Cars"/>
    <s v="S18_4721"/>
    <s v="San Francisco"/>
    <x v="0"/>
    <s v="Medium"/>
  </r>
  <r>
    <n v="10169"/>
    <n v="33"/>
    <n v="100"/>
    <n v="7"/>
    <n v="4910.3999999999996"/>
    <s v="Shipped"/>
    <n v="11"/>
    <n v="2003"/>
    <s v="Classic Cars"/>
    <s v="S18_4721"/>
    <s v="North Sydney"/>
    <x v="3"/>
    <s v="Medium"/>
  </r>
  <r>
    <n v="10180"/>
    <n v="44"/>
    <n v="100"/>
    <n v="2"/>
    <n v="5565.12"/>
    <s v="Shipped"/>
    <n v="11"/>
    <n v="2003"/>
    <s v="Classic Cars"/>
    <s v="S18_4721"/>
    <s v="Lille"/>
    <x v="1"/>
    <s v="Medium"/>
  </r>
  <r>
    <n v="10191"/>
    <n v="32"/>
    <n v="100"/>
    <n v="8"/>
    <n v="4237.76"/>
    <s v="Shipped"/>
    <n v="11"/>
    <n v="2003"/>
    <s v="Classic Cars"/>
    <s v="S18_4721"/>
    <s v="Koln"/>
    <x v="16"/>
    <s v="Medium"/>
  </r>
  <r>
    <n v="10211"/>
    <n v="41"/>
    <n v="100"/>
    <n v="7"/>
    <n v="5673.58"/>
    <s v="Shipped"/>
    <n v="1"/>
    <n v="2004"/>
    <s v="Classic Cars"/>
    <s v="S18_4721"/>
    <s v="Paris"/>
    <x v="1"/>
    <s v="Medium"/>
  </r>
  <r>
    <n v="10225"/>
    <n v="35"/>
    <n v="100"/>
    <n v="14"/>
    <n v="5260.15"/>
    <s v="Shipped"/>
    <n v="2"/>
    <n v="2004"/>
    <s v="Classic Cars"/>
    <s v="S18_4721"/>
    <s v="Gensve"/>
    <x v="17"/>
    <s v="Medium"/>
  </r>
  <r>
    <n v="10238"/>
    <n v="44"/>
    <n v="100"/>
    <n v="8"/>
    <n v="6350.96"/>
    <s v="Shipped"/>
    <n v="4"/>
    <n v="2004"/>
    <s v="Classic Cars"/>
    <s v="S18_4721"/>
    <s v="Kobenhavn"/>
    <x v="13"/>
    <s v="Medium"/>
  </r>
  <r>
    <n v="10252"/>
    <n v="26"/>
    <n v="100"/>
    <n v="4"/>
    <n v="3559.4"/>
    <s v="Shipped"/>
    <n v="5"/>
    <n v="2004"/>
    <s v="Classic Cars"/>
    <s v="S18_4721"/>
    <s v="Paris"/>
    <x v="1"/>
    <s v="Medium"/>
  </r>
  <r>
    <n v="10264"/>
    <n v="20"/>
    <n v="100"/>
    <n v="2"/>
    <n v="2410.6"/>
    <s v="Shipped"/>
    <n v="6"/>
    <n v="2004"/>
    <s v="Classic Cars"/>
    <s v="S18_4721"/>
    <s v="Boston"/>
    <x v="0"/>
    <s v="Small"/>
  </r>
  <r>
    <n v="10276"/>
    <n v="48"/>
    <n v="100"/>
    <n v="8"/>
    <n v="5713.92"/>
    <s v="Shipped"/>
    <n v="8"/>
    <n v="2004"/>
    <s v="Classic Cars"/>
    <s v="S18_4721"/>
    <s v="Brickhaven"/>
    <x v="0"/>
    <s v="Medium"/>
  </r>
  <r>
    <n v="10287"/>
    <n v="34"/>
    <n v="100"/>
    <n v="17"/>
    <n v="4300.32"/>
    <s v="Shipped"/>
    <n v="8"/>
    <n v="2004"/>
    <s v="Classic Cars"/>
    <s v="S18_4721"/>
    <s v="Gensve"/>
    <x v="17"/>
    <s v="Medium"/>
  </r>
  <r>
    <n v="10299"/>
    <n v="49"/>
    <n v="100"/>
    <n v="2"/>
    <n v="7947.31"/>
    <s v="Shipped"/>
    <n v="9"/>
    <n v="2004"/>
    <s v="Classic Cars"/>
    <s v="S18_4721"/>
    <s v="Helsinki"/>
    <x v="4"/>
    <s v="Large"/>
  </r>
  <r>
    <n v="10310"/>
    <n v="40"/>
    <n v="100"/>
    <n v="15"/>
    <n v="5356.8"/>
    <s v="Shipped"/>
    <n v="10"/>
    <n v="2004"/>
    <s v="Classic Cars"/>
    <s v="S18_4721"/>
    <s v="Koln"/>
    <x v="16"/>
    <s v="Medium"/>
  </r>
  <r>
    <n v="10319"/>
    <n v="45"/>
    <n v="100"/>
    <n v="3"/>
    <n v="7901.1"/>
    <s v="Shipped"/>
    <n v="11"/>
    <n v="2004"/>
    <s v="Classic Cars"/>
    <s v="S18_4721"/>
    <s v="NYC"/>
    <x v="0"/>
    <s v="Large"/>
  </r>
  <r>
    <n v="10330"/>
    <n v="50"/>
    <n v="100"/>
    <n v="4"/>
    <n v="6101"/>
    <s v="Shipped"/>
    <n v="11"/>
    <n v="2004"/>
    <s v="Classic Cars"/>
    <s v="S18_4721"/>
    <s v="Makati City"/>
    <x v="15"/>
    <s v="Medium"/>
  </r>
  <r>
    <n v="10342"/>
    <n v="38"/>
    <n v="100"/>
    <n v="11"/>
    <n v="6276.46"/>
    <s v="Shipped"/>
    <n v="11"/>
    <n v="2004"/>
    <s v="Classic Cars"/>
    <s v="S18_4721"/>
    <s v="Melbourne"/>
    <x v="3"/>
    <s v="Medium"/>
  </r>
  <r>
    <n v="10355"/>
    <n v="25"/>
    <n v="100"/>
    <n v="2"/>
    <n v="4203.5"/>
    <s v="Shipped"/>
    <n v="12"/>
    <n v="2004"/>
    <s v="Classic Cars"/>
    <s v="S18_4721"/>
    <s v="Madrid"/>
    <x v="7"/>
    <s v="Medium"/>
  </r>
  <r>
    <n v="10363"/>
    <n v="28"/>
    <n v="58.18"/>
    <n v="13"/>
    <n v="1629.04"/>
    <s v="Shipped"/>
    <n v="1"/>
    <n v="2005"/>
    <s v="Classic Cars"/>
    <s v="S18_4721"/>
    <s v="Espoo"/>
    <x v="4"/>
    <s v="Small"/>
  </r>
  <r>
    <n v="10378"/>
    <n v="49"/>
    <n v="67.14"/>
    <n v="8"/>
    <n v="3289.86"/>
    <s v="Shipped"/>
    <n v="2"/>
    <n v="2005"/>
    <s v="Classic Cars"/>
    <s v="S18_4721"/>
    <s v="Madrid"/>
    <x v="7"/>
    <s v="Medium"/>
  </r>
  <r>
    <n v="10390"/>
    <n v="49"/>
    <n v="100"/>
    <n v="3"/>
    <n v="6862.94"/>
    <s v="Shipped"/>
    <n v="3"/>
    <n v="2005"/>
    <s v="Classic Cars"/>
    <s v="S18_4721"/>
    <s v="San Rafael"/>
    <x v="0"/>
    <s v="Medium"/>
  </r>
  <r>
    <n v="10110"/>
    <n v="42"/>
    <n v="61.29"/>
    <n v="9"/>
    <n v="2574.1799999999998"/>
    <s v="Shipped"/>
    <n v="3"/>
    <n v="2003"/>
    <s v="Classic Cars"/>
    <s v="S18_4933"/>
    <s v="Manchester"/>
    <x v="6"/>
    <s v="Small"/>
  </r>
  <r>
    <n v="10124"/>
    <n v="23"/>
    <n v="57.73"/>
    <n v="8"/>
    <n v="1327.79"/>
    <s v="Shipped"/>
    <n v="5"/>
    <n v="2003"/>
    <s v="Classic Cars"/>
    <s v="S18_4933"/>
    <s v="Las Vegas"/>
    <x v="0"/>
    <s v="Small"/>
  </r>
  <r>
    <n v="10148"/>
    <n v="29"/>
    <n v="81.25"/>
    <n v="2"/>
    <n v="2356.25"/>
    <s v="Shipped"/>
    <n v="9"/>
    <n v="2003"/>
    <s v="Classic Cars"/>
    <s v="S18_4933"/>
    <s v="North Sydney"/>
    <x v="3"/>
    <s v="Small"/>
  </r>
  <r>
    <n v="10161"/>
    <n v="25"/>
    <n v="80.540000000000006"/>
    <n v="1"/>
    <n v="2013.5"/>
    <s v="Shipped"/>
    <n v="10"/>
    <n v="2003"/>
    <s v="Classic Cars"/>
    <s v="S18_4933"/>
    <s v="Aaarhus"/>
    <x v="13"/>
    <s v="Small"/>
  </r>
  <r>
    <n v="10173"/>
    <n v="39"/>
    <n v="71.98"/>
    <n v="15"/>
    <n v="2807.22"/>
    <s v="Shipped"/>
    <n v="11"/>
    <n v="2003"/>
    <s v="Classic Cars"/>
    <s v="S18_4933"/>
    <s v="Bergamo"/>
    <x v="12"/>
    <s v="Small"/>
  </r>
  <r>
    <n v="10182"/>
    <n v="44"/>
    <n v="69.84"/>
    <n v="12"/>
    <n v="3072.96"/>
    <s v="Shipped"/>
    <n v="11"/>
    <n v="2003"/>
    <s v="Classic Cars"/>
    <s v="S18_4933"/>
    <s v="San Rafael"/>
    <x v="0"/>
    <s v="Medium"/>
  </r>
  <r>
    <n v="10193"/>
    <n v="25"/>
    <n v="76.260000000000005"/>
    <n v="16"/>
    <n v="1906.5"/>
    <s v="Shipped"/>
    <n v="11"/>
    <n v="2003"/>
    <s v="Classic Cars"/>
    <s v="S18_4933"/>
    <s v="Glen Waverly"/>
    <x v="3"/>
    <s v="Small"/>
  </r>
  <r>
    <n v="10204"/>
    <n v="45"/>
    <n v="76.260000000000005"/>
    <n v="6"/>
    <n v="3431.7"/>
    <s v="Shipped"/>
    <n v="12"/>
    <n v="2003"/>
    <s v="Classic Cars"/>
    <s v="S18_4933"/>
    <s v="NYC"/>
    <x v="0"/>
    <s v="Medium"/>
  </r>
  <r>
    <n v="10213"/>
    <n v="25"/>
    <n v="83.39"/>
    <n v="2"/>
    <n v="2084.75"/>
    <s v="Shipped"/>
    <n v="1"/>
    <n v="2004"/>
    <s v="Classic Cars"/>
    <s v="S18_4933"/>
    <s v="London"/>
    <x v="6"/>
    <s v="Small"/>
  </r>
  <r>
    <n v="10227"/>
    <n v="37"/>
    <n v="57.73"/>
    <n v="12"/>
    <n v="2136.0100000000002"/>
    <s v="Shipped"/>
    <n v="3"/>
    <n v="2004"/>
    <s v="Classic Cars"/>
    <s v="S18_4933"/>
    <s v="Lyon"/>
    <x v="1"/>
    <s v="Small"/>
  </r>
  <r>
    <n v="10241"/>
    <n v="30"/>
    <n v="66.989999999999995"/>
    <n v="4"/>
    <n v="2009.7"/>
    <s v="Shipped"/>
    <n v="4"/>
    <n v="2004"/>
    <s v="Classic Cars"/>
    <s v="S18_4933"/>
    <s v="Strasbourg"/>
    <x v="1"/>
    <s v="Small"/>
  </r>
  <r>
    <n v="10267"/>
    <n v="36"/>
    <n v="75.55"/>
    <n v="1"/>
    <n v="2719.8"/>
    <s v="Shipped"/>
    <n v="7"/>
    <n v="2004"/>
    <s v="Classic Cars"/>
    <s v="S18_4933"/>
    <s v="NYC"/>
    <x v="0"/>
    <s v="Small"/>
  </r>
  <r>
    <n v="10279"/>
    <n v="26"/>
    <n v="60.58"/>
    <n v="1"/>
    <n v="1575.08"/>
    <s v="Shipped"/>
    <n v="8"/>
    <n v="2004"/>
    <s v="Classic Cars"/>
    <s v="S18_4933"/>
    <s v="Madrid"/>
    <x v="7"/>
    <s v="Small"/>
  </r>
  <r>
    <n v="10288"/>
    <n v="23"/>
    <n v="73.41"/>
    <n v="7"/>
    <n v="1688.43"/>
    <s v="Shipped"/>
    <n v="9"/>
    <n v="2004"/>
    <s v="Classic Cars"/>
    <s v="S18_4933"/>
    <s v="Singapore"/>
    <x v="9"/>
    <s v="Small"/>
  </r>
  <r>
    <n v="10302"/>
    <n v="23"/>
    <n v="72.7"/>
    <n v="3"/>
    <n v="1672.1"/>
    <s v="Shipped"/>
    <n v="10"/>
    <n v="2003"/>
    <s v="Classic Cars"/>
    <s v="S18_4933"/>
    <s v="Liverpool"/>
    <x v="6"/>
    <s v="Small"/>
  </r>
  <r>
    <n v="10311"/>
    <n v="25"/>
    <n v="66.989999999999995"/>
    <n v="2"/>
    <n v="1674.75"/>
    <s v="Shipped"/>
    <n v="10"/>
    <n v="2004"/>
    <s v="Classic Cars"/>
    <s v="S18_4933"/>
    <s v="Madrid"/>
    <x v="7"/>
    <s v="Small"/>
  </r>
  <r>
    <n v="10332"/>
    <n v="21"/>
    <n v="100"/>
    <n v="3"/>
    <n v="3472.98"/>
    <s v="Shipped"/>
    <n v="11"/>
    <n v="2004"/>
    <s v="Classic Cars"/>
    <s v="S18_4933"/>
    <s v="Manchester"/>
    <x v="6"/>
    <s v="Medium"/>
  </r>
  <r>
    <n v="10344"/>
    <n v="26"/>
    <n v="63.43"/>
    <n v="5"/>
    <n v="1649.18"/>
    <s v="Shipped"/>
    <n v="11"/>
    <n v="2004"/>
    <s v="Classic Cars"/>
    <s v="S18_4933"/>
    <s v="Marseille"/>
    <x v="1"/>
    <s v="Small"/>
  </r>
  <r>
    <n v="10367"/>
    <n v="44"/>
    <n v="85.25"/>
    <n v="9"/>
    <n v="3751"/>
    <s v="Resolved"/>
    <n v="1"/>
    <n v="2005"/>
    <s v="Classic Cars"/>
    <s v="S18_4933"/>
    <s v="Pasadena"/>
    <x v="0"/>
    <s v="Medium"/>
  </r>
  <r>
    <n v="10380"/>
    <n v="24"/>
    <n v="100"/>
    <n v="2"/>
    <n v="4536"/>
    <s v="Shipped"/>
    <n v="2"/>
    <n v="2005"/>
    <s v="Classic Cars"/>
    <s v="S18_4933"/>
    <s v="Madrid"/>
    <x v="7"/>
    <s v="Medium"/>
  </r>
  <r>
    <n v="10407"/>
    <n v="66"/>
    <n v="66.989999999999995"/>
    <n v="4"/>
    <n v="4421.34"/>
    <s v="On Hold"/>
    <n v="4"/>
    <n v="2005"/>
    <s v="Classic Cars"/>
    <s v="S18_4933"/>
    <s v="San Jose"/>
    <x v="0"/>
    <s v="Medium"/>
  </r>
  <r>
    <n v="10420"/>
    <n v="36"/>
    <n v="57.73"/>
    <n v="7"/>
    <n v="2078.2800000000002"/>
    <s v="In Process"/>
    <n v="5"/>
    <n v="2005"/>
    <s v="Classic Cars"/>
    <s v="S18_4933"/>
    <s v="Chatswood"/>
    <x v="3"/>
    <s v="Small"/>
  </r>
  <r>
    <n v="10110"/>
    <n v="36"/>
    <n v="85.25"/>
    <n v="13"/>
    <n v="3069"/>
    <s v="Shipped"/>
    <n v="3"/>
    <n v="2003"/>
    <s v="Classic Cars"/>
    <s v="S24_1046"/>
    <s v="Manchester"/>
    <x v="6"/>
    <s v="Medium"/>
  </r>
  <r>
    <n v="10124"/>
    <n v="22"/>
    <n v="77.900000000000006"/>
    <n v="12"/>
    <n v="1713.8"/>
    <s v="Shipped"/>
    <n v="5"/>
    <n v="2003"/>
    <s v="Classic Cars"/>
    <s v="S24_1046"/>
    <s v="Las Vegas"/>
    <x v="0"/>
    <s v="Small"/>
  </r>
  <r>
    <n v="10148"/>
    <n v="25"/>
    <n v="60.26"/>
    <n v="6"/>
    <n v="1506.5"/>
    <s v="Shipped"/>
    <n v="9"/>
    <n v="2003"/>
    <s v="Classic Cars"/>
    <s v="S24_1046"/>
    <s v="North Sydney"/>
    <x v="3"/>
    <s v="Small"/>
  </r>
  <r>
    <n v="10161"/>
    <n v="37"/>
    <n v="72.760000000000005"/>
    <n v="5"/>
    <n v="2692.12"/>
    <s v="Shipped"/>
    <n v="10"/>
    <n v="2003"/>
    <s v="Classic Cars"/>
    <s v="S24_1046"/>
    <s v="Aaarhus"/>
    <x v="13"/>
    <s v="Small"/>
  </r>
  <r>
    <n v="10172"/>
    <n v="32"/>
    <n v="75.69"/>
    <n v="3"/>
    <n v="2422.08"/>
    <s v="Shipped"/>
    <n v="11"/>
    <n v="2003"/>
    <s v="Classic Cars"/>
    <s v="S24_1046"/>
    <s v="Bridgewater"/>
    <x v="0"/>
    <s v="Small"/>
  </r>
  <r>
    <n v="10182"/>
    <n v="47"/>
    <n v="74.22"/>
    <n v="16"/>
    <n v="3488.34"/>
    <s v="Shipped"/>
    <n v="11"/>
    <n v="2003"/>
    <s v="Classic Cars"/>
    <s v="S24_1046"/>
    <s v="San Rafael"/>
    <x v="0"/>
    <s v="Medium"/>
  </r>
  <r>
    <n v="10192"/>
    <n v="37"/>
    <n v="69.819999999999993"/>
    <n v="4"/>
    <n v="2583.34"/>
    <s v="Shipped"/>
    <n v="11"/>
    <n v="2003"/>
    <s v="Classic Cars"/>
    <s v="S24_1046"/>
    <s v="Nashua"/>
    <x v="0"/>
    <s v="Small"/>
  </r>
  <r>
    <n v="10204"/>
    <n v="20"/>
    <n v="62.47"/>
    <n v="10"/>
    <n v="1249.4000000000001"/>
    <s v="Shipped"/>
    <n v="12"/>
    <n v="2003"/>
    <s v="Classic Cars"/>
    <s v="S24_1046"/>
    <s v="NYC"/>
    <x v="0"/>
    <s v="Small"/>
  </r>
  <r>
    <n v="10212"/>
    <n v="41"/>
    <n v="82.31"/>
    <n v="3"/>
    <n v="3374.71"/>
    <s v="Shipped"/>
    <n v="1"/>
    <n v="2004"/>
    <s v="Classic Cars"/>
    <s v="S24_1046"/>
    <s v="Madrid"/>
    <x v="7"/>
    <s v="Medium"/>
  </r>
  <r>
    <n v="10226"/>
    <n v="21"/>
    <n v="60.26"/>
    <n v="1"/>
    <n v="1265.46"/>
    <s v="Shipped"/>
    <n v="2"/>
    <n v="2004"/>
    <s v="Classic Cars"/>
    <s v="S24_1046"/>
    <s v="San Diego"/>
    <x v="0"/>
    <s v="Small"/>
  </r>
  <r>
    <n v="10241"/>
    <n v="22"/>
    <n v="76.430000000000007"/>
    <n v="8"/>
    <n v="1681.46"/>
    <s v="Shipped"/>
    <n v="4"/>
    <n v="2004"/>
    <s v="Classic Cars"/>
    <s v="S24_1046"/>
    <s v="Strasbourg"/>
    <x v="1"/>
    <s v="Small"/>
  </r>
  <r>
    <n v="10267"/>
    <n v="40"/>
    <n v="80.099999999999994"/>
    <n v="5"/>
    <n v="3204"/>
    <s v="Shipped"/>
    <n v="7"/>
    <n v="2004"/>
    <s v="Classic Cars"/>
    <s v="S24_1046"/>
    <s v="NYC"/>
    <x v="0"/>
    <s v="Medium"/>
  </r>
  <r>
    <n v="10279"/>
    <n v="32"/>
    <n v="74.959999999999994"/>
    <n v="5"/>
    <n v="2398.7199999999998"/>
    <s v="Shipped"/>
    <n v="8"/>
    <n v="2004"/>
    <s v="Classic Cars"/>
    <s v="S24_1046"/>
    <s v="Madrid"/>
    <x v="7"/>
    <s v="Small"/>
  </r>
  <r>
    <n v="10288"/>
    <n v="36"/>
    <n v="66.14"/>
    <n v="11"/>
    <n v="2381.04"/>
    <s v="Shipped"/>
    <n v="9"/>
    <n v="2004"/>
    <s v="Classic Cars"/>
    <s v="S24_1046"/>
    <s v="Singapore"/>
    <x v="9"/>
    <s v="Small"/>
  </r>
  <r>
    <n v="10301"/>
    <n v="27"/>
    <n v="72.02"/>
    <n v="1"/>
    <n v="1944.54"/>
    <s v="Shipped"/>
    <n v="10"/>
    <n v="2003"/>
    <s v="Classic Cars"/>
    <s v="S24_1046"/>
    <s v="Oslo"/>
    <x v="2"/>
    <s v="Small"/>
  </r>
  <r>
    <n v="10311"/>
    <n v="26"/>
    <n v="87.45"/>
    <n v="6"/>
    <n v="2273.6999999999998"/>
    <s v="Shipped"/>
    <n v="10"/>
    <n v="2004"/>
    <s v="Classic Cars"/>
    <s v="S24_1046"/>
    <s v="Madrid"/>
    <x v="7"/>
    <s v="Small"/>
  </r>
  <r>
    <n v="10321"/>
    <n v="30"/>
    <n v="70.55"/>
    <n v="3"/>
    <n v="2116.5"/>
    <s v="Shipped"/>
    <n v="11"/>
    <n v="2004"/>
    <s v="Classic Cars"/>
    <s v="S24_1046"/>
    <s v="New Bedford"/>
    <x v="0"/>
    <s v="Small"/>
  </r>
  <r>
    <n v="10332"/>
    <n v="23"/>
    <n v="56.84"/>
    <n v="4"/>
    <n v="1307.32"/>
    <s v="Shipped"/>
    <n v="11"/>
    <n v="2004"/>
    <s v="Classic Cars"/>
    <s v="S24_1046"/>
    <s v="Manchester"/>
    <x v="6"/>
    <s v="Small"/>
  </r>
  <r>
    <n v="10344"/>
    <n v="29"/>
    <n v="59.53"/>
    <n v="7"/>
    <n v="1726.37"/>
    <s v="Shipped"/>
    <n v="11"/>
    <n v="2004"/>
    <s v="Classic Cars"/>
    <s v="S24_1046"/>
    <s v="Marseille"/>
    <x v="1"/>
    <s v="Small"/>
  </r>
  <r>
    <n v="10367"/>
    <n v="21"/>
    <n v="60.37"/>
    <n v="10"/>
    <n v="1267.77"/>
    <s v="Resolved"/>
    <n v="1"/>
    <n v="2005"/>
    <s v="Classic Cars"/>
    <s v="S24_1046"/>
    <s v="Pasadena"/>
    <x v="0"/>
    <s v="Small"/>
  </r>
  <r>
    <n v="10380"/>
    <n v="34"/>
    <n v="100"/>
    <n v="3"/>
    <n v="3441.82"/>
    <s v="Shipped"/>
    <n v="2"/>
    <n v="2005"/>
    <s v="Classic Cars"/>
    <s v="S24_1046"/>
    <s v="Madrid"/>
    <x v="7"/>
    <s v="Medium"/>
  </r>
  <r>
    <n v="10407"/>
    <n v="26"/>
    <n v="76.430000000000007"/>
    <n v="8"/>
    <n v="1987.18"/>
    <s v="On Hold"/>
    <n v="4"/>
    <n v="2005"/>
    <s v="Classic Cars"/>
    <s v="S24_1046"/>
    <s v="San Jose"/>
    <x v="0"/>
    <s v="Small"/>
  </r>
  <r>
    <n v="10420"/>
    <n v="60"/>
    <n v="64.67"/>
    <n v="11"/>
    <n v="3880.2"/>
    <s v="In Process"/>
    <n v="5"/>
    <n v="2005"/>
    <s v="Classic Cars"/>
    <s v="S24_1046"/>
    <s v="Chatswood"/>
    <x v="3"/>
    <s v="Medium"/>
  </r>
  <r>
    <n v="10104"/>
    <n v="35"/>
    <n v="55.49"/>
    <n v="6"/>
    <n v="1942.15"/>
    <s v="Shipped"/>
    <n v="1"/>
    <n v="2003"/>
    <s v="Classic Cars"/>
    <s v="S24_1444"/>
    <s v="Madrid"/>
    <x v="7"/>
    <s v="Small"/>
  </r>
  <r>
    <n v="10115"/>
    <n v="47"/>
    <n v="69.36"/>
    <n v="2"/>
    <n v="3259.92"/>
    <s v="Shipped"/>
    <n v="4"/>
    <n v="2003"/>
    <s v="Classic Cars"/>
    <s v="S24_1444"/>
    <s v="NYC"/>
    <x v="0"/>
    <s v="Medium"/>
  </r>
  <r>
    <n v="10127"/>
    <n v="20"/>
    <n v="60.69"/>
    <n v="8"/>
    <n v="1213.8"/>
    <s v="Shipped"/>
    <n v="6"/>
    <n v="2003"/>
    <s v="Classic Cars"/>
    <s v="S24_1444"/>
    <s v="NYC"/>
    <x v="0"/>
    <s v="Small"/>
  </r>
  <r>
    <n v="10141"/>
    <n v="20"/>
    <n v="54.33"/>
    <n v="2"/>
    <n v="1086.5999999999999"/>
    <s v="Shipped"/>
    <n v="8"/>
    <n v="2003"/>
    <s v="Classic Cars"/>
    <s v="S24_1444"/>
    <s v="Espoo"/>
    <x v="4"/>
    <s v="Small"/>
  </r>
  <r>
    <n v="10152"/>
    <n v="25"/>
    <n v="65.31"/>
    <n v="4"/>
    <n v="1632.75"/>
    <s v="Shipped"/>
    <n v="9"/>
    <n v="2003"/>
    <s v="Classic Cars"/>
    <s v="S24_1444"/>
    <s v="South Brisbane"/>
    <x v="3"/>
    <s v="Small"/>
  </r>
  <r>
    <n v="10165"/>
    <n v="25"/>
    <n v="69.36"/>
    <n v="9"/>
    <n v="1734"/>
    <s v="Shipped"/>
    <n v="10"/>
    <n v="2003"/>
    <s v="Classic Cars"/>
    <s v="S24_1444"/>
    <s v="Singapore"/>
    <x v="9"/>
    <s v="Small"/>
  </r>
  <r>
    <n v="10176"/>
    <n v="27"/>
    <n v="68.78"/>
    <n v="8"/>
    <n v="1857.06"/>
    <s v="Shipped"/>
    <n v="11"/>
    <n v="2003"/>
    <s v="Classic Cars"/>
    <s v="S24_1444"/>
    <s v="Reggio Emilia"/>
    <x v="12"/>
    <s v="Small"/>
  </r>
  <r>
    <n v="10184"/>
    <n v="31"/>
    <n v="60.11"/>
    <n v="3"/>
    <n v="1863.41"/>
    <s v="Shipped"/>
    <n v="11"/>
    <n v="2003"/>
    <s v="Classic Cars"/>
    <s v="S24_1444"/>
    <s v="Sevilla"/>
    <x v="7"/>
    <s v="Small"/>
  </r>
  <r>
    <n v="10195"/>
    <n v="44"/>
    <n v="66.47"/>
    <n v="3"/>
    <n v="2924.68"/>
    <s v="Shipped"/>
    <n v="11"/>
    <n v="2003"/>
    <s v="Classic Cars"/>
    <s v="S24_1444"/>
    <s v="White Plains"/>
    <x v="0"/>
    <s v="Small"/>
  </r>
  <r>
    <n v="10207"/>
    <n v="49"/>
    <n v="46.82"/>
    <n v="4"/>
    <n v="2294.1799999999998"/>
    <s v="Shipped"/>
    <n v="12"/>
    <n v="2003"/>
    <s v="Classic Cars"/>
    <s v="S24_1444"/>
    <s v="Boston"/>
    <x v="0"/>
    <s v="Small"/>
  </r>
  <r>
    <n v="10220"/>
    <n v="26"/>
    <n v="56.07"/>
    <n v="8"/>
    <n v="1457.82"/>
    <s v="Shipped"/>
    <n v="2"/>
    <n v="2004"/>
    <s v="Classic Cars"/>
    <s v="S24_1444"/>
    <s v="Dublin"/>
    <x v="18"/>
    <s v="Small"/>
  </r>
  <r>
    <n v="10230"/>
    <n v="36"/>
    <n v="54.33"/>
    <n v="6"/>
    <n v="1955.88"/>
    <s v="Shipped"/>
    <n v="3"/>
    <n v="2004"/>
    <s v="Classic Cars"/>
    <s v="S24_1444"/>
    <s v="Frankfurt"/>
    <x v="16"/>
    <s v="Small"/>
  </r>
  <r>
    <n v="10246"/>
    <n v="44"/>
    <n v="52.6"/>
    <n v="2"/>
    <n v="2314.4"/>
    <s v="Shipped"/>
    <n v="5"/>
    <n v="2004"/>
    <s v="Classic Cars"/>
    <s v="S24_1444"/>
    <s v="Madrid"/>
    <x v="7"/>
    <s v="Small"/>
  </r>
  <r>
    <n v="10259"/>
    <n v="28"/>
    <n v="46.82"/>
    <n v="1"/>
    <n v="1310.96"/>
    <s v="Shipped"/>
    <n v="6"/>
    <n v="2004"/>
    <s v="Classic Cars"/>
    <s v="S24_1444"/>
    <s v="Singapore"/>
    <x v="9"/>
    <s v="Small"/>
  </r>
  <r>
    <n v="10271"/>
    <n v="45"/>
    <n v="64.739999999999995"/>
    <n v="2"/>
    <n v="2913.3"/>
    <s v="Shipped"/>
    <n v="7"/>
    <n v="2004"/>
    <s v="Classic Cars"/>
    <s v="S24_1444"/>
    <s v="San Rafael"/>
    <x v="0"/>
    <s v="Small"/>
  </r>
  <r>
    <n v="10282"/>
    <n v="29"/>
    <n v="46.82"/>
    <n v="11"/>
    <n v="1357.78"/>
    <s v="Shipped"/>
    <n v="8"/>
    <n v="2004"/>
    <s v="Classic Cars"/>
    <s v="S24_1444"/>
    <s v="San Rafael"/>
    <x v="0"/>
    <s v="Small"/>
  </r>
  <r>
    <n v="10292"/>
    <n v="40"/>
    <n v="53.75"/>
    <n v="5"/>
    <n v="2150"/>
    <s v="Shipped"/>
    <n v="9"/>
    <n v="2004"/>
    <s v="Classic Cars"/>
    <s v="S24_1444"/>
    <s v="NYC"/>
    <x v="0"/>
    <s v="Small"/>
  </r>
  <r>
    <n v="10305"/>
    <n v="45"/>
    <n v="61.85"/>
    <n v="2"/>
    <n v="2783.25"/>
    <s v="Shipped"/>
    <n v="10"/>
    <n v="2004"/>
    <s v="Classic Cars"/>
    <s v="S24_1444"/>
    <s v="Cambridge"/>
    <x v="0"/>
    <s v="Small"/>
  </r>
  <r>
    <n v="10314"/>
    <n v="44"/>
    <n v="53.18"/>
    <n v="11"/>
    <n v="2339.92"/>
    <s v="Shipped"/>
    <n v="10"/>
    <n v="2004"/>
    <s v="Classic Cars"/>
    <s v="S24_1444"/>
    <s v="Aaarhus"/>
    <x v="13"/>
    <s v="Small"/>
  </r>
  <r>
    <n v="10324"/>
    <n v="25"/>
    <n v="69.16"/>
    <n v="14"/>
    <n v="1729"/>
    <s v="Shipped"/>
    <n v="11"/>
    <n v="2004"/>
    <s v="Classic Cars"/>
    <s v="S24_1444"/>
    <s v="NYC"/>
    <x v="0"/>
    <s v="Small"/>
  </r>
  <r>
    <n v="10336"/>
    <n v="45"/>
    <n v="100"/>
    <n v="4"/>
    <n v="5972.4"/>
    <s v="Shipped"/>
    <n v="11"/>
    <n v="2004"/>
    <s v="Classic Cars"/>
    <s v="S24_1444"/>
    <s v="Paris"/>
    <x v="1"/>
    <s v="Medium"/>
  </r>
  <r>
    <n v="10349"/>
    <n v="48"/>
    <n v="47.4"/>
    <n v="4"/>
    <n v="2275.1999999999998"/>
    <s v="Shipped"/>
    <n v="12"/>
    <n v="2004"/>
    <s v="Classic Cars"/>
    <s v="S24_1444"/>
    <s v="NYC"/>
    <x v="0"/>
    <s v="Small"/>
  </r>
  <r>
    <n v="10358"/>
    <n v="44"/>
    <n v="60.76"/>
    <n v="14"/>
    <n v="2673.44"/>
    <s v="Shipped"/>
    <n v="12"/>
    <n v="2004"/>
    <s v="Classic Cars"/>
    <s v="S24_1444"/>
    <s v="Madrid"/>
    <x v="7"/>
    <s v="Small"/>
  </r>
  <r>
    <n v="10371"/>
    <n v="25"/>
    <n v="97.27"/>
    <n v="12"/>
    <n v="2431.75"/>
    <s v="Shipped"/>
    <n v="1"/>
    <n v="2005"/>
    <s v="Classic Cars"/>
    <s v="S24_1444"/>
    <s v="San Rafael"/>
    <x v="0"/>
    <s v="Small"/>
  </r>
  <r>
    <n v="10383"/>
    <n v="22"/>
    <n v="91.76"/>
    <n v="2"/>
    <n v="2018.72"/>
    <s v="Shipped"/>
    <n v="2"/>
    <n v="2005"/>
    <s v="Classic Cars"/>
    <s v="S24_1444"/>
    <s v="Madrid"/>
    <x v="7"/>
    <s v="Small"/>
  </r>
  <r>
    <n v="10394"/>
    <n v="31"/>
    <n v="50.29"/>
    <n v="2"/>
    <n v="1558.99"/>
    <s v="Shipped"/>
    <n v="3"/>
    <n v="2005"/>
    <s v="Classic Cars"/>
    <s v="S24_1444"/>
    <s v="Madrid"/>
    <x v="7"/>
    <s v="Small"/>
  </r>
  <r>
    <n v="10412"/>
    <n v="21"/>
    <n v="52.6"/>
    <n v="2"/>
    <n v="1104.5999999999999"/>
    <s v="Shipped"/>
    <n v="5"/>
    <n v="2005"/>
    <s v="Classic Cars"/>
    <s v="S24_1444"/>
    <s v="Madrid"/>
    <x v="7"/>
    <s v="Small"/>
  </r>
  <r>
    <n v="10425"/>
    <n v="55"/>
    <n v="46.82"/>
    <n v="1"/>
    <n v="2575.1"/>
    <s v="In Process"/>
    <n v="5"/>
    <n v="2005"/>
    <s v="Classic Cars"/>
    <s v="S24_1444"/>
    <s v="Nantes"/>
    <x v="1"/>
    <s v="Small"/>
  </r>
  <r>
    <n v="10107"/>
    <n v="25"/>
    <n v="100"/>
    <n v="3"/>
    <n v="2845.75"/>
    <s v="Shipped"/>
    <n v="2"/>
    <n v="2003"/>
    <s v="Motorcycles"/>
    <s v="S24_1578"/>
    <s v="NYC"/>
    <x v="0"/>
    <s v="Small"/>
  </r>
  <r>
    <n v="10120"/>
    <n v="35"/>
    <n v="98.05"/>
    <n v="1"/>
    <n v="3431.75"/>
    <s v="Shipped"/>
    <n v="4"/>
    <n v="2003"/>
    <s v="Motorcycles"/>
    <s v="S24_1578"/>
    <s v="Melbourne"/>
    <x v="3"/>
    <s v="Medium"/>
  </r>
  <r>
    <n v="10134"/>
    <n v="35"/>
    <n v="93.54"/>
    <n v="3"/>
    <n v="3273.9"/>
    <s v="Shipped"/>
    <n v="7"/>
    <n v="2003"/>
    <s v="Motorcycles"/>
    <s v="S24_1578"/>
    <s v="Paris"/>
    <x v="1"/>
    <s v="Medium"/>
  </r>
  <r>
    <n v="10145"/>
    <n v="43"/>
    <n v="95.8"/>
    <n v="7"/>
    <n v="4119.3999999999996"/>
    <s v="Shipped"/>
    <n v="8"/>
    <n v="2003"/>
    <s v="Motorcycles"/>
    <s v="S24_1578"/>
    <s v="Pasadena"/>
    <x v="0"/>
    <s v="Medium"/>
  </r>
  <r>
    <n v="10159"/>
    <n v="44"/>
    <n v="100"/>
    <n v="15"/>
    <n v="5355.68"/>
    <s v="Shipped"/>
    <n v="10"/>
    <n v="2003"/>
    <s v="Motorcycles"/>
    <s v="S24_1578"/>
    <s v="San Francisco"/>
    <x v="0"/>
    <s v="Medium"/>
  </r>
  <r>
    <n v="10168"/>
    <n v="50"/>
    <n v="100"/>
    <n v="2"/>
    <n v="5747.5"/>
    <s v="Shipped"/>
    <n v="10"/>
    <n v="2003"/>
    <s v="Motorcycles"/>
    <s v="S24_1578"/>
    <s v="Burlingame"/>
    <x v="0"/>
    <s v="Medium"/>
  </r>
  <r>
    <n v="10180"/>
    <n v="48"/>
    <n v="100"/>
    <n v="10"/>
    <n v="5355.36"/>
    <s v="Shipped"/>
    <n v="11"/>
    <n v="2003"/>
    <s v="Motorcycles"/>
    <s v="S24_1578"/>
    <s v="Lille"/>
    <x v="1"/>
    <s v="Medium"/>
  </r>
  <r>
    <n v="10188"/>
    <n v="25"/>
    <n v="100"/>
    <n v="2"/>
    <n v="2535.75"/>
    <s v="Shipped"/>
    <n v="11"/>
    <n v="2003"/>
    <s v="Motorcycles"/>
    <s v="S24_1578"/>
    <s v="Bergen"/>
    <x v="2"/>
    <s v="Small"/>
  </r>
  <r>
    <n v="10201"/>
    <n v="39"/>
    <n v="100"/>
    <n v="3"/>
    <n v="4351.2299999999996"/>
    <s v="Shipped"/>
    <n v="12"/>
    <n v="2003"/>
    <s v="Motorcycles"/>
    <s v="S24_1578"/>
    <s v="San Francisco"/>
    <x v="0"/>
    <s v="Medium"/>
  </r>
  <r>
    <n v="10211"/>
    <n v="25"/>
    <n v="90.16"/>
    <n v="15"/>
    <n v="2254"/>
    <s v="Shipped"/>
    <n v="1"/>
    <n v="2004"/>
    <s v="Motorcycles"/>
    <s v="S24_1578"/>
    <s v="Paris"/>
    <x v="1"/>
    <s v="Small"/>
  </r>
  <r>
    <n v="10223"/>
    <n v="32"/>
    <n v="91.29"/>
    <n v="2"/>
    <n v="2921.28"/>
    <s v="Shipped"/>
    <n v="2"/>
    <n v="2004"/>
    <s v="Motorcycles"/>
    <s v="S24_1578"/>
    <s v="Melbourne"/>
    <x v="3"/>
    <s v="Small"/>
  </r>
  <r>
    <n v="10237"/>
    <n v="20"/>
    <n v="100"/>
    <n v="8"/>
    <n v="2299"/>
    <s v="Shipped"/>
    <n v="4"/>
    <n v="2004"/>
    <s v="Motorcycles"/>
    <s v="S24_1578"/>
    <s v="NYC"/>
    <x v="0"/>
    <s v="Small"/>
  </r>
  <r>
    <n v="10251"/>
    <n v="26"/>
    <n v="100"/>
    <n v="3"/>
    <n v="2637.18"/>
    <s v="Shipped"/>
    <n v="5"/>
    <n v="2004"/>
    <s v="Motorcycles"/>
    <s v="S24_1578"/>
    <s v="Newark"/>
    <x v="0"/>
    <s v="Small"/>
  </r>
  <r>
    <n v="10263"/>
    <n v="42"/>
    <n v="100"/>
    <n v="3"/>
    <n v="4307.5200000000004"/>
    <s v="Shipped"/>
    <n v="6"/>
    <n v="2004"/>
    <s v="Motorcycles"/>
    <s v="S24_1578"/>
    <s v="Bridgewater"/>
    <x v="0"/>
    <s v="Medium"/>
  </r>
  <r>
    <n v="10275"/>
    <n v="21"/>
    <n v="100"/>
    <n v="2"/>
    <n v="2153.7600000000002"/>
    <s v="Shipped"/>
    <n v="7"/>
    <n v="2004"/>
    <s v="Motorcycles"/>
    <s v="S24_1578"/>
    <s v="Nantes"/>
    <x v="1"/>
    <s v="Small"/>
  </r>
  <r>
    <n v="10285"/>
    <n v="34"/>
    <n v="100"/>
    <n v="7"/>
    <n v="3716.88"/>
    <s v="Shipped"/>
    <n v="8"/>
    <n v="2004"/>
    <s v="Motorcycles"/>
    <s v="S24_1578"/>
    <s v="Cambridge"/>
    <x v="0"/>
    <s v="Medium"/>
  </r>
  <r>
    <n v="10299"/>
    <n v="47"/>
    <n v="100"/>
    <n v="10"/>
    <n v="5455.76"/>
    <s v="Shipped"/>
    <n v="9"/>
    <n v="2004"/>
    <s v="Motorcycles"/>
    <s v="S24_1578"/>
    <s v="Helsinki"/>
    <x v="4"/>
    <s v="Medium"/>
  </r>
  <r>
    <n v="10309"/>
    <n v="21"/>
    <n v="100"/>
    <n v="6"/>
    <n v="2650.62"/>
    <s v="Shipped"/>
    <n v="10"/>
    <n v="2004"/>
    <s v="Motorcycles"/>
    <s v="S24_1578"/>
    <s v="Stavern"/>
    <x v="2"/>
    <s v="Small"/>
  </r>
  <r>
    <n v="10318"/>
    <n v="48"/>
    <n v="100"/>
    <n v="2"/>
    <n v="6437.28"/>
    <s v="Shipped"/>
    <n v="11"/>
    <n v="2004"/>
    <s v="Motorcycles"/>
    <s v="S24_1578"/>
    <s v="Allentown"/>
    <x v="0"/>
    <s v="Medium"/>
  </r>
  <r>
    <n v="10329"/>
    <n v="30"/>
    <n v="87.78"/>
    <n v="7"/>
    <n v="2633.4"/>
    <s v="Shipped"/>
    <n v="11"/>
    <n v="2004"/>
    <s v="Motorcycles"/>
    <s v="S24_1578"/>
    <s v="NYC"/>
    <x v="0"/>
    <s v="Small"/>
  </r>
  <r>
    <n v="10339"/>
    <n v="27"/>
    <n v="84.39"/>
    <n v="10"/>
    <n v="2278.5300000000002"/>
    <s v="Shipped"/>
    <n v="11"/>
    <n v="2004"/>
    <s v="Motorcycles"/>
    <s v="S24_1578"/>
    <s v="Minato-ku"/>
    <x v="11"/>
    <s v="Small"/>
  </r>
  <r>
    <n v="10362"/>
    <n v="50"/>
    <n v="96.92"/>
    <n v="2"/>
    <n v="4846"/>
    <s v="Shipped"/>
    <n v="1"/>
    <n v="2005"/>
    <s v="Motorcycles"/>
    <s v="S24_1578"/>
    <s v="Burlingame"/>
    <x v="0"/>
    <s v="Medium"/>
  </r>
  <r>
    <n v="10374"/>
    <n v="38"/>
    <n v="100"/>
    <n v="6"/>
    <n v="4197.1000000000004"/>
    <s v="Shipped"/>
    <n v="2"/>
    <n v="2005"/>
    <s v="Motorcycles"/>
    <s v="S24_1578"/>
    <s v="South Brisbane"/>
    <x v="3"/>
    <s v="Medium"/>
  </r>
  <r>
    <n v="10389"/>
    <n v="45"/>
    <n v="100"/>
    <n v="1"/>
    <n v="4597.6499999999996"/>
    <s v="Shipped"/>
    <n v="3"/>
    <n v="2005"/>
    <s v="Motorcycles"/>
    <s v="S24_1578"/>
    <s v="Boras"/>
    <x v="8"/>
    <s v="Medium"/>
  </r>
  <r>
    <n v="10403"/>
    <n v="46"/>
    <n v="100"/>
    <n v="8"/>
    <n v="5287.7"/>
    <s v="Shipped"/>
    <n v="4"/>
    <n v="2005"/>
    <s v="Motorcycles"/>
    <s v="S24_1578"/>
    <s v="Liverpool"/>
    <x v="6"/>
    <s v="Medium"/>
  </r>
  <r>
    <n v="10417"/>
    <n v="35"/>
    <n v="100"/>
    <n v="3"/>
    <n v="3550.05"/>
    <s v="Disputed"/>
    <n v="5"/>
    <n v="2005"/>
    <s v="Motorcycles"/>
    <s v="S24_1578"/>
    <s v="Madrid"/>
    <x v="7"/>
    <s v="Medium"/>
  </r>
  <r>
    <n v="10110"/>
    <n v="29"/>
    <n v="59.37"/>
    <n v="15"/>
    <n v="1721.73"/>
    <s v="Shipped"/>
    <n v="3"/>
    <n v="2003"/>
    <s v="Classic Cars"/>
    <s v="S24_1628"/>
    <s v="Manchester"/>
    <x v="6"/>
    <s v="Small"/>
  </r>
  <r>
    <n v="10123"/>
    <n v="50"/>
    <n v="59.87"/>
    <n v="1"/>
    <n v="2993.5"/>
    <s v="Shipped"/>
    <n v="5"/>
    <n v="2003"/>
    <s v="Classic Cars"/>
    <s v="S24_1628"/>
    <s v="Nantes"/>
    <x v="1"/>
    <s v="Small"/>
  </r>
  <r>
    <n v="10137"/>
    <n v="26"/>
    <n v="49.81"/>
    <n v="1"/>
    <n v="1295.06"/>
    <s v="Shipped"/>
    <n v="7"/>
    <n v="2003"/>
    <s v="Classic Cars"/>
    <s v="S24_1628"/>
    <s v="Reims"/>
    <x v="1"/>
    <s v="Small"/>
  </r>
  <r>
    <n v="10148"/>
    <n v="47"/>
    <n v="56.85"/>
    <n v="8"/>
    <n v="2671.95"/>
    <s v="Shipped"/>
    <n v="9"/>
    <n v="2003"/>
    <s v="Classic Cars"/>
    <s v="S24_1628"/>
    <s v="North Sydney"/>
    <x v="3"/>
    <s v="Small"/>
  </r>
  <r>
    <n v="10161"/>
    <n v="23"/>
    <n v="53.33"/>
    <n v="7"/>
    <n v="1226.5899999999999"/>
    <s v="Shipped"/>
    <n v="10"/>
    <n v="2003"/>
    <s v="Classic Cars"/>
    <s v="S24_1628"/>
    <s v="Aaarhus"/>
    <x v="13"/>
    <s v="Small"/>
  </r>
  <r>
    <n v="10172"/>
    <n v="34"/>
    <n v="42.76"/>
    <n v="5"/>
    <n v="1453.84"/>
    <s v="Shipped"/>
    <n v="11"/>
    <n v="2003"/>
    <s v="Classic Cars"/>
    <s v="S24_1628"/>
    <s v="Bridgewater"/>
    <x v="0"/>
    <s v="Small"/>
  </r>
  <r>
    <n v="10181"/>
    <n v="34"/>
    <n v="53.83"/>
    <n v="1"/>
    <n v="1830.22"/>
    <s v="Shipped"/>
    <n v="11"/>
    <n v="2003"/>
    <s v="Classic Cars"/>
    <s v="S24_1628"/>
    <s v="Bergen"/>
    <x v="2"/>
    <s v="Small"/>
  </r>
  <r>
    <n v="10192"/>
    <n v="47"/>
    <n v="53.83"/>
    <n v="6"/>
    <n v="2530.0100000000002"/>
    <s v="Shipped"/>
    <n v="11"/>
    <n v="2003"/>
    <s v="Classic Cars"/>
    <s v="S24_1628"/>
    <s v="Nashua"/>
    <x v="0"/>
    <s v="Small"/>
  </r>
  <r>
    <n v="10204"/>
    <n v="45"/>
    <n v="49.81"/>
    <n v="12"/>
    <n v="2241.4499999999998"/>
    <s v="Shipped"/>
    <n v="12"/>
    <n v="2003"/>
    <s v="Classic Cars"/>
    <s v="S24_1628"/>
    <s v="NYC"/>
    <x v="0"/>
    <s v="Small"/>
  </r>
  <r>
    <n v="10212"/>
    <n v="45"/>
    <n v="53.33"/>
    <n v="5"/>
    <n v="2399.85"/>
    <s v="Shipped"/>
    <n v="1"/>
    <n v="2004"/>
    <s v="Classic Cars"/>
    <s v="S24_1628"/>
    <s v="Madrid"/>
    <x v="7"/>
    <s v="Small"/>
  </r>
  <r>
    <n v="10226"/>
    <n v="36"/>
    <n v="43.27"/>
    <n v="3"/>
    <n v="1557.72"/>
    <s v="Shipped"/>
    <n v="2"/>
    <n v="2004"/>
    <s v="Classic Cars"/>
    <s v="S24_1628"/>
    <s v="San Diego"/>
    <x v="0"/>
    <s v="Small"/>
  </r>
  <r>
    <n v="10241"/>
    <n v="21"/>
    <n v="40.25"/>
    <n v="10"/>
    <n v="845.25"/>
    <s v="Shipped"/>
    <n v="4"/>
    <n v="2004"/>
    <s v="Classic Cars"/>
    <s v="S24_1628"/>
    <s v="Strasbourg"/>
    <x v="1"/>
    <s v="Small"/>
  </r>
  <r>
    <n v="10266"/>
    <n v="28"/>
    <n v="48.3"/>
    <n v="1"/>
    <n v="1352.4"/>
    <s v="Shipped"/>
    <n v="7"/>
    <n v="2004"/>
    <s v="Classic Cars"/>
    <s v="S24_1628"/>
    <s v="Reggio Emilia"/>
    <x v="12"/>
    <s v="Small"/>
  </r>
  <r>
    <n v="10278"/>
    <n v="35"/>
    <n v="45.28"/>
    <n v="1"/>
    <n v="1584.8"/>
    <s v="Shipped"/>
    <n v="8"/>
    <n v="2004"/>
    <s v="Classic Cars"/>
    <s v="S24_1628"/>
    <s v="Las Vegas"/>
    <x v="0"/>
    <s v="Small"/>
  </r>
  <r>
    <n v="10288"/>
    <n v="50"/>
    <n v="52.32"/>
    <n v="13"/>
    <n v="2616"/>
    <s v="Shipped"/>
    <n v="9"/>
    <n v="2004"/>
    <s v="Classic Cars"/>
    <s v="S24_1628"/>
    <s v="Singapore"/>
    <x v="9"/>
    <s v="Small"/>
  </r>
  <r>
    <n v="10301"/>
    <n v="22"/>
    <n v="51.32"/>
    <n v="3"/>
    <n v="1129.04"/>
    <s v="Shipped"/>
    <n v="10"/>
    <n v="2003"/>
    <s v="Classic Cars"/>
    <s v="S24_1628"/>
    <s v="Oslo"/>
    <x v="2"/>
    <s v="Small"/>
  </r>
  <r>
    <n v="10311"/>
    <n v="45"/>
    <n v="49.3"/>
    <n v="8"/>
    <n v="2218.5"/>
    <s v="Shipped"/>
    <n v="10"/>
    <n v="2004"/>
    <s v="Classic Cars"/>
    <s v="S24_1628"/>
    <s v="Madrid"/>
    <x v="7"/>
    <s v="Small"/>
  </r>
  <r>
    <n v="10321"/>
    <n v="48"/>
    <n v="42.26"/>
    <n v="5"/>
    <n v="2028.48"/>
    <s v="Shipped"/>
    <n v="11"/>
    <n v="2004"/>
    <s v="Classic Cars"/>
    <s v="S24_1628"/>
    <s v="New Bedford"/>
    <x v="0"/>
    <s v="Small"/>
  </r>
  <r>
    <n v="10332"/>
    <n v="20"/>
    <n v="87.96"/>
    <n v="5"/>
    <n v="1759.2"/>
    <s v="Shipped"/>
    <n v="11"/>
    <n v="2004"/>
    <s v="Classic Cars"/>
    <s v="S24_1628"/>
    <s v="Manchester"/>
    <x v="6"/>
    <s v="Small"/>
  </r>
  <r>
    <n v="10343"/>
    <n v="27"/>
    <n v="36.21"/>
    <n v="6"/>
    <n v="977.67"/>
    <s v="Shipped"/>
    <n v="11"/>
    <n v="2004"/>
    <s v="Classic Cars"/>
    <s v="S24_1628"/>
    <s v="Reims"/>
    <x v="1"/>
    <s v="Small"/>
  </r>
  <r>
    <n v="10367"/>
    <n v="38"/>
    <n v="38.5"/>
    <n v="11"/>
    <n v="1463"/>
    <s v="Resolved"/>
    <n v="1"/>
    <n v="2005"/>
    <s v="Classic Cars"/>
    <s v="S24_1628"/>
    <s v="Pasadena"/>
    <x v="0"/>
    <s v="Small"/>
  </r>
  <r>
    <n v="10379"/>
    <n v="32"/>
    <n v="100"/>
    <n v="3"/>
    <n v="3970.56"/>
    <s v="Shipped"/>
    <n v="2"/>
    <n v="2005"/>
    <s v="Classic Cars"/>
    <s v="S24_1628"/>
    <s v="Madrid"/>
    <x v="7"/>
    <s v="Medium"/>
  </r>
  <r>
    <n v="10407"/>
    <n v="64"/>
    <n v="40.25"/>
    <n v="10"/>
    <n v="2576"/>
    <s v="On Hold"/>
    <n v="4"/>
    <n v="2005"/>
    <s v="Classic Cars"/>
    <s v="S24_1628"/>
    <s v="San Jose"/>
    <x v="0"/>
    <s v="Small"/>
  </r>
  <r>
    <n v="10420"/>
    <n v="37"/>
    <n v="60.37"/>
    <n v="13"/>
    <n v="2233.69"/>
    <s v="In Process"/>
    <n v="5"/>
    <n v="2005"/>
    <s v="Classic Cars"/>
    <s v="S24_1628"/>
    <s v="Chatswood"/>
    <x v="3"/>
    <s v="Small"/>
  </r>
  <r>
    <n v="10106"/>
    <n v="28"/>
    <n v="88.63"/>
    <n v="4"/>
    <n v="2481.64"/>
    <s v="Shipped"/>
    <n v="2"/>
    <n v="2003"/>
    <s v="Planes"/>
    <s v="S24_1785"/>
    <s v="Bergamo"/>
    <x v="12"/>
    <s v="Small"/>
  </r>
  <r>
    <n v="10120"/>
    <n v="39"/>
    <n v="100"/>
    <n v="10"/>
    <n v="4651.53"/>
    <s v="Shipped"/>
    <n v="4"/>
    <n v="2003"/>
    <s v="Planes"/>
    <s v="S24_1785"/>
    <s v="Melbourne"/>
    <x v="3"/>
    <s v="Medium"/>
  </r>
  <r>
    <n v="10133"/>
    <n v="41"/>
    <n v="94.1"/>
    <n v="5"/>
    <n v="3858.1"/>
    <s v="Shipped"/>
    <n v="6"/>
    <n v="2003"/>
    <s v="Planes"/>
    <s v="S24_1785"/>
    <s v="Madrid"/>
    <x v="7"/>
    <s v="Medium"/>
  </r>
  <r>
    <n v="10145"/>
    <n v="40"/>
    <n v="87.54"/>
    <n v="16"/>
    <n v="3501.6"/>
    <s v="Shipped"/>
    <n v="8"/>
    <n v="2003"/>
    <s v="Planes"/>
    <s v="S24_1785"/>
    <s v="Pasadena"/>
    <x v="0"/>
    <s v="Medium"/>
  </r>
  <r>
    <n v="10168"/>
    <n v="49"/>
    <n v="100"/>
    <n v="11"/>
    <n v="6433.7"/>
    <s v="Shipped"/>
    <n v="10"/>
    <n v="2003"/>
    <s v="Planes"/>
    <s v="S24_1785"/>
    <s v="Burlingame"/>
    <x v="0"/>
    <s v="Medium"/>
  </r>
  <r>
    <n v="10210"/>
    <n v="27"/>
    <n v="98.48"/>
    <n v="9"/>
    <n v="2658.96"/>
    <s v="Shipped"/>
    <n v="1"/>
    <n v="2004"/>
    <s v="Planes"/>
    <s v="S24_1785"/>
    <s v="Osaka"/>
    <x v="11"/>
    <s v="Small"/>
  </r>
  <r>
    <n v="10223"/>
    <n v="34"/>
    <n v="100"/>
    <n v="11"/>
    <n v="3608.76"/>
    <s v="Shipped"/>
    <n v="2"/>
    <n v="2004"/>
    <s v="Planes"/>
    <s v="S24_1785"/>
    <s v="Melbourne"/>
    <x v="3"/>
    <s v="Medium"/>
  </r>
  <r>
    <n v="10235"/>
    <n v="23"/>
    <n v="96.29"/>
    <n v="5"/>
    <n v="2214.67"/>
    <s v="Shipped"/>
    <n v="4"/>
    <n v="2004"/>
    <s v="Planes"/>
    <s v="S24_1785"/>
    <s v="Tsawassen"/>
    <x v="10"/>
    <s v="Small"/>
  </r>
  <r>
    <n v="10250"/>
    <n v="31"/>
    <n v="88.63"/>
    <n v="6"/>
    <n v="2747.53"/>
    <s v="Shipped"/>
    <n v="5"/>
    <n v="2004"/>
    <s v="Planes"/>
    <s v="S24_1785"/>
    <s v="San Jose"/>
    <x v="0"/>
    <s v="Small"/>
  </r>
  <r>
    <n v="10262"/>
    <n v="34"/>
    <n v="97.38"/>
    <n v="1"/>
    <n v="3310.92"/>
    <s v="Cancelled"/>
    <n v="6"/>
    <n v="2004"/>
    <s v="Planes"/>
    <s v="S24_1785"/>
    <s v="Madrid"/>
    <x v="7"/>
    <s v="Medium"/>
  </r>
  <r>
    <n v="10275"/>
    <n v="25"/>
    <n v="95.2"/>
    <n v="11"/>
    <n v="2380"/>
    <s v="Shipped"/>
    <n v="7"/>
    <n v="2004"/>
    <s v="Planes"/>
    <s v="S24_1785"/>
    <s v="Nantes"/>
    <x v="1"/>
    <s v="Small"/>
  </r>
  <r>
    <n v="10284"/>
    <n v="22"/>
    <n v="100"/>
    <n v="3"/>
    <n v="2310.88"/>
    <s v="Shipped"/>
    <n v="8"/>
    <n v="2004"/>
    <s v="Planes"/>
    <s v="S24_1785"/>
    <s v="Oslo"/>
    <x v="2"/>
    <s v="Small"/>
  </r>
  <r>
    <n v="10297"/>
    <n v="32"/>
    <n v="100"/>
    <n v="6"/>
    <n v="4061.76"/>
    <s v="Shipped"/>
    <n v="9"/>
    <n v="2004"/>
    <s v="Planes"/>
    <s v="S24_1785"/>
    <s v="Dublin"/>
    <x v="18"/>
    <s v="Medium"/>
  </r>
  <r>
    <n v="10308"/>
    <n v="31"/>
    <n v="100"/>
    <n v="9"/>
    <n v="3493.7"/>
    <s v="Shipped"/>
    <n v="10"/>
    <n v="2004"/>
    <s v="Planes"/>
    <s v="S24_1785"/>
    <s v="White Plains"/>
    <x v="0"/>
    <s v="Medium"/>
  </r>
  <r>
    <n v="10316"/>
    <n v="25"/>
    <n v="100"/>
    <n v="1"/>
    <n v="2872.25"/>
    <s v="Shipped"/>
    <n v="11"/>
    <n v="2004"/>
    <s v="Planes"/>
    <s v="S24_1785"/>
    <s v="Cowes"/>
    <x v="6"/>
    <s v="Small"/>
  </r>
  <r>
    <n v="10328"/>
    <n v="47"/>
    <n v="87.54"/>
    <n v="14"/>
    <n v="4114.38"/>
    <s v="Shipped"/>
    <n v="11"/>
    <n v="2004"/>
    <s v="Planes"/>
    <s v="S24_1785"/>
    <s v="Bergamo"/>
    <x v="12"/>
    <s v="Medium"/>
  </r>
  <r>
    <n v="10339"/>
    <n v="21"/>
    <n v="50.65"/>
    <n v="7"/>
    <n v="1063.6500000000001"/>
    <s v="Shipped"/>
    <n v="11"/>
    <n v="2004"/>
    <s v="Planes"/>
    <s v="S24_1785"/>
    <s v="Minato-ku"/>
    <x v="11"/>
    <s v="Small"/>
  </r>
  <r>
    <n v="10353"/>
    <n v="28"/>
    <n v="71.73"/>
    <n v="2"/>
    <n v="2008.44"/>
    <s v="Shipped"/>
    <n v="12"/>
    <n v="2004"/>
    <s v="Planes"/>
    <s v="S24_1785"/>
    <s v="Glendale"/>
    <x v="0"/>
    <s v="Small"/>
  </r>
  <r>
    <n v="10374"/>
    <n v="46"/>
    <n v="94.1"/>
    <n v="3"/>
    <n v="4328.6000000000004"/>
    <s v="Shipped"/>
    <n v="2"/>
    <n v="2005"/>
    <s v="Planes"/>
    <s v="S24_1785"/>
    <s v="South Brisbane"/>
    <x v="3"/>
    <s v="Medium"/>
  </r>
  <r>
    <n v="10386"/>
    <n v="33"/>
    <n v="41.71"/>
    <n v="11"/>
    <n v="1376.43"/>
    <s v="Resolved"/>
    <n v="3"/>
    <n v="2005"/>
    <s v="Planes"/>
    <s v="S24_1785"/>
    <s v="Madrid"/>
    <x v="7"/>
    <s v="Small"/>
  </r>
  <r>
    <n v="10398"/>
    <n v="43"/>
    <n v="100"/>
    <n v="16"/>
    <n v="5552.16"/>
    <s v="Shipped"/>
    <n v="3"/>
    <n v="2005"/>
    <s v="Planes"/>
    <s v="S24_1785"/>
    <s v="Reims"/>
    <x v="1"/>
    <s v="Medium"/>
  </r>
  <r>
    <n v="10401"/>
    <n v="38"/>
    <n v="96.29"/>
    <n v="5"/>
    <n v="3659.02"/>
    <s v="On Hold"/>
    <n v="4"/>
    <n v="2005"/>
    <s v="Planes"/>
    <s v="S24_1785"/>
    <s v="Newark"/>
    <x v="0"/>
    <s v="Medium"/>
  </r>
  <r>
    <n v="10416"/>
    <n v="47"/>
    <n v="88.63"/>
    <n v="6"/>
    <n v="4165.6099999999997"/>
    <s v="Shipped"/>
    <n v="5"/>
    <n v="2005"/>
    <s v="Planes"/>
    <s v="S24_1785"/>
    <s v="Reggio Emilia"/>
    <x v="12"/>
    <s v="Medium"/>
  </r>
  <r>
    <n v="10101"/>
    <n v="45"/>
    <n v="31.2"/>
    <n v="3"/>
    <n v="1404"/>
    <s v="Shipped"/>
    <n v="1"/>
    <n v="2003"/>
    <s v="Vintage Cars"/>
    <s v="S24_1937"/>
    <s v="Frankfurt"/>
    <x v="16"/>
    <s v="Small"/>
  </r>
  <r>
    <n v="10110"/>
    <n v="20"/>
    <n v="35.51"/>
    <n v="3"/>
    <n v="710.2"/>
    <s v="Shipped"/>
    <n v="3"/>
    <n v="2003"/>
    <s v="Vintage Cars"/>
    <s v="S24_1937"/>
    <s v="Manchester"/>
    <x v="6"/>
    <s v="Small"/>
  </r>
  <r>
    <n v="10124"/>
    <n v="45"/>
    <n v="37.840000000000003"/>
    <n v="2"/>
    <n v="1702.8"/>
    <s v="Shipped"/>
    <n v="5"/>
    <n v="2003"/>
    <s v="Vintage Cars"/>
    <s v="S24_1937"/>
    <s v="Las Vegas"/>
    <x v="0"/>
    <s v="Small"/>
  </r>
  <r>
    <n v="10149"/>
    <n v="36"/>
    <n v="33.19"/>
    <n v="7"/>
    <n v="1194.8399999999999"/>
    <s v="Shipped"/>
    <n v="9"/>
    <n v="2003"/>
    <s v="Vintage Cars"/>
    <s v="S24_1937"/>
    <s v="Brisbane"/>
    <x v="0"/>
    <s v="Small"/>
  </r>
  <r>
    <n v="10162"/>
    <n v="37"/>
    <n v="27.22"/>
    <n v="5"/>
    <n v="1007.14"/>
    <s v="Shipped"/>
    <n v="10"/>
    <n v="2003"/>
    <s v="Vintage Cars"/>
    <s v="S24_1937"/>
    <s v="San Francisco"/>
    <x v="0"/>
    <s v="Small"/>
  </r>
  <r>
    <n v="10173"/>
    <n v="31"/>
    <n v="31.53"/>
    <n v="9"/>
    <n v="977.43"/>
    <s v="Shipped"/>
    <n v="11"/>
    <n v="2003"/>
    <s v="Vintage Cars"/>
    <s v="S24_1937"/>
    <s v="Bergamo"/>
    <x v="12"/>
    <s v="Small"/>
  </r>
  <r>
    <n v="10182"/>
    <n v="39"/>
    <n v="36.840000000000003"/>
    <n v="6"/>
    <n v="1436.76"/>
    <s v="Shipped"/>
    <n v="11"/>
    <n v="2003"/>
    <s v="Vintage Cars"/>
    <s v="S24_1937"/>
    <s v="San Rafael"/>
    <x v="0"/>
    <s v="Small"/>
  </r>
  <r>
    <n v="10193"/>
    <n v="26"/>
    <n v="29.21"/>
    <n v="10"/>
    <n v="759.46"/>
    <s v="Shipped"/>
    <n v="11"/>
    <n v="2003"/>
    <s v="Vintage Cars"/>
    <s v="S24_1937"/>
    <s v="Glen Waverly"/>
    <x v="3"/>
    <s v="Small"/>
  </r>
  <r>
    <n v="10205"/>
    <n v="32"/>
    <n v="37.17"/>
    <n v="5"/>
    <n v="1189.44"/>
    <s v="Shipped"/>
    <n v="12"/>
    <n v="2003"/>
    <s v="Vintage Cars"/>
    <s v="S24_1937"/>
    <s v="Madrid"/>
    <x v="7"/>
    <s v="Small"/>
  </r>
  <r>
    <n v="10214"/>
    <n v="20"/>
    <n v="34.19"/>
    <n v="3"/>
    <n v="683.8"/>
    <s v="Shipped"/>
    <n v="1"/>
    <n v="2004"/>
    <s v="Vintage Cars"/>
    <s v="S24_1937"/>
    <s v="Madrid"/>
    <x v="7"/>
    <s v="Small"/>
  </r>
  <r>
    <n v="10227"/>
    <n v="42"/>
    <n v="29.21"/>
    <n v="6"/>
    <n v="1226.82"/>
    <s v="Shipped"/>
    <n v="3"/>
    <n v="2004"/>
    <s v="Vintage Cars"/>
    <s v="S24_1937"/>
    <s v="Lyon"/>
    <x v="1"/>
    <s v="Small"/>
  </r>
  <r>
    <n v="10243"/>
    <n v="33"/>
    <n v="29.54"/>
    <n v="1"/>
    <n v="974.82"/>
    <s v="Shipped"/>
    <n v="4"/>
    <n v="2004"/>
    <s v="Vintage Cars"/>
    <s v="S24_1937"/>
    <s v="Boston"/>
    <x v="0"/>
    <s v="Small"/>
  </r>
  <r>
    <n v="10280"/>
    <n v="20"/>
    <n v="28.88"/>
    <n v="12"/>
    <n v="577.6"/>
    <s v="Shipped"/>
    <n v="8"/>
    <n v="2004"/>
    <s v="Vintage Cars"/>
    <s v="S24_1937"/>
    <s v="Torino"/>
    <x v="12"/>
    <s v="Small"/>
  </r>
  <r>
    <n v="10288"/>
    <n v="29"/>
    <n v="38.17"/>
    <n v="1"/>
    <n v="1106.93"/>
    <s v="Shipped"/>
    <n v="9"/>
    <n v="2004"/>
    <s v="Vintage Cars"/>
    <s v="S24_1937"/>
    <s v="Singapore"/>
    <x v="9"/>
    <s v="Small"/>
  </r>
  <r>
    <n v="10304"/>
    <n v="23"/>
    <n v="30.2"/>
    <n v="16"/>
    <n v="694.6"/>
    <s v="Shipped"/>
    <n v="10"/>
    <n v="2004"/>
    <s v="Vintage Cars"/>
    <s v="S24_1937"/>
    <s v="Versailles"/>
    <x v="1"/>
    <s v="Small"/>
  </r>
  <r>
    <n v="10312"/>
    <n v="39"/>
    <n v="29.54"/>
    <n v="13"/>
    <n v="1152.06"/>
    <s v="Shipped"/>
    <n v="10"/>
    <n v="2004"/>
    <s v="Vintage Cars"/>
    <s v="S24_1937"/>
    <s v="San Rafael"/>
    <x v="0"/>
    <s v="Small"/>
  </r>
  <r>
    <n v="10322"/>
    <n v="20"/>
    <n v="100"/>
    <n v="3"/>
    <n v="2624"/>
    <s v="Shipped"/>
    <n v="11"/>
    <n v="2004"/>
    <s v="Vintage Cars"/>
    <s v="S24_1937"/>
    <s v="Nashua"/>
    <x v="0"/>
    <s v="Small"/>
  </r>
  <r>
    <n v="10332"/>
    <n v="45"/>
    <n v="81.91"/>
    <n v="6"/>
    <n v="3685.95"/>
    <s v="Shipped"/>
    <n v="11"/>
    <n v="2004"/>
    <s v="Vintage Cars"/>
    <s v="S24_1937"/>
    <s v="Manchester"/>
    <x v="6"/>
    <s v="Medium"/>
  </r>
  <r>
    <n v="10344"/>
    <n v="20"/>
    <n v="35.18"/>
    <n v="6"/>
    <n v="703.6"/>
    <s v="Shipped"/>
    <n v="11"/>
    <n v="2004"/>
    <s v="Vintage Cars"/>
    <s v="S24_1937"/>
    <s v="Marseille"/>
    <x v="1"/>
    <s v="Small"/>
  </r>
  <r>
    <n v="10356"/>
    <n v="48"/>
    <n v="100"/>
    <n v="5"/>
    <n v="9720"/>
    <s v="Shipped"/>
    <n v="12"/>
    <n v="2004"/>
    <s v="Vintage Cars"/>
    <s v="S24_1937"/>
    <s v="Paris"/>
    <x v="1"/>
    <s v="Large"/>
  </r>
  <r>
    <n v="10367"/>
    <n v="23"/>
    <n v="36.29"/>
    <n v="13"/>
    <n v="834.67"/>
    <s v="Resolved"/>
    <n v="1"/>
    <n v="2005"/>
    <s v="Vintage Cars"/>
    <s v="S24_1937"/>
    <s v="Pasadena"/>
    <x v="0"/>
    <s v="Small"/>
  </r>
  <r>
    <n v="10380"/>
    <n v="32"/>
    <n v="70.56"/>
    <n v="4"/>
    <n v="2257.92"/>
    <s v="Shipped"/>
    <n v="2"/>
    <n v="2005"/>
    <s v="Vintage Cars"/>
    <s v="S24_1937"/>
    <s v="Madrid"/>
    <x v="7"/>
    <s v="Small"/>
  </r>
  <r>
    <n v="10391"/>
    <n v="33"/>
    <n v="100"/>
    <n v="8"/>
    <n v="8344.7099999999991"/>
    <s v="Shipped"/>
    <n v="3"/>
    <n v="2005"/>
    <s v="Vintage Cars"/>
    <s v="S24_1937"/>
    <s v="North Sydney"/>
    <x v="3"/>
    <s v="Large"/>
  </r>
  <r>
    <n v="10409"/>
    <n v="61"/>
    <n v="29.54"/>
    <n v="1"/>
    <n v="1801.94"/>
    <s v="Shipped"/>
    <n v="4"/>
    <n v="2005"/>
    <s v="Vintage Cars"/>
    <s v="S24_1937"/>
    <s v="Singapore"/>
    <x v="9"/>
    <s v="Small"/>
  </r>
  <r>
    <n v="10420"/>
    <n v="45"/>
    <n v="26.88"/>
    <n v="1"/>
    <n v="1209.5999999999999"/>
    <s v="In Process"/>
    <n v="5"/>
    <n v="2005"/>
    <s v="Vintage Cars"/>
    <s v="S24_1937"/>
    <s v="Chatswood"/>
    <x v="3"/>
    <s v="Small"/>
  </r>
  <r>
    <n v="10107"/>
    <n v="38"/>
    <n v="83.03"/>
    <n v="7"/>
    <n v="3155.14"/>
    <s v="Shipped"/>
    <n v="2"/>
    <n v="2003"/>
    <s v="Motorcycles"/>
    <s v="S24_2000"/>
    <s v="NYC"/>
    <x v="0"/>
    <s v="Medium"/>
  </r>
  <r>
    <n v="10120"/>
    <n v="34"/>
    <n v="83.79"/>
    <n v="5"/>
    <n v="2848.86"/>
    <s v="Shipped"/>
    <n v="4"/>
    <n v="2003"/>
    <s v="Motorcycles"/>
    <s v="S24_2000"/>
    <s v="Melbourne"/>
    <x v="3"/>
    <s v="Small"/>
  </r>
  <r>
    <n v="10134"/>
    <n v="43"/>
    <n v="83.03"/>
    <n v="7"/>
    <n v="3570.29"/>
    <s v="Shipped"/>
    <n v="7"/>
    <n v="2003"/>
    <s v="Motorcycles"/>
    <s v="S24_2000"/>
    <s v="Paris"/>
    <x v="1"/>
    <s v="Medium"/>
  </r>
  <r>
    <n v="10145"/>
    <n v="47"/>
    <n v="83.03"/>
    <n v="11"/>
    <n v="3902.41"/>
    <s v="Shipped"/>
    <n v="8"/>
    <n v="2003"/>
    <s v="Motorcycles"/>
    <s v="S24_2000"/>
    <s v="Pasadena"/>
    <x v="0"/>
    <s v="Medium"/>
  </r>
  <r>
    <n v="10158"/>
    <n v="22"/>
    <n v="67.03"/>
    <n v="1"/>
    <n v="1474.66"/>
    <s v="Shipped"/>
    <n v="10"/>
    <n v="2003"/>
    <s v="Motorcycles"/>
    <s v="S24_2000"/>
    <s v="Stavern"/>
    <x v="2"/>
    <s v="Small"/>
  </r>
  <r>
    <n v="10168"/>
    <n v="29"/>
    <n v="75.41"/>
    <n v="6"/>
    <n v="2186.89"/>
    <s v="Shipped"/>
    <n v="10"/>
    <n v="2003"/>
    <s v="Motorcycles"/>
    <s v="S24_2000"/>
    <s v="Burlingame"/>
    <x v="0"/>
    <s v="Small"/>
  </r>
  <r>
    <n v="10180"/>
    <n v="28"/>
    <n v="68.55"/>
    <n v="14"/>
    <n v="1919.4"/>
    <s v="Shipped"/>
    <n v="11"/>
    <n v="2003"/>
    <s v="Motorcycles"/>
    <s v="S24_2000"/>
    <s v="Lille"/>
    <x v="1"/>
    <s v="Small"/>
  </r>
  <r>
    <n v="10188"/>
    <n v="40"/>
    <n v="91.4"/>
    <n v="6"/>
    <n v="3656"/>
    <s v="Shipped"/>
    <n v="11"/>
    <n v="2003"/>
    <s v="Motorcycles"/>
    <s v="S24_2000"/>
    <s v="Bergen"/>
    <x v="2"/>
    <s v="Medium"/>
  </r>
  <r>
    <n v="10201"/>
    <n v="25"/>
    <n v="73.88"/>
    <n v="7"/>
    <n v="1847"/>
    <s v="Shipped"/>
    <n v="12"/>
    <n v="2003"/>
    <s v="Motorcycles"/>
    <s v="S24_2000"/>
    <s v="San Francisco"/>
    <x v="0"/>
    <s v="Small"/>
  </r>
  <r>
    <n v="10210"/>
    <n v="30"/>
    <n v="61.7"/>
    <n v="4"/>
    <n v="1851"/>
    <s v="Shipped"/>
    <n v="1"/>
    <n v="2004"/>
    <s v="Motorcycles"/>
    <s v="S24_2000"/>
    <s v="Osaka"/>
    <x v="11"/>
    <s v="Small"/>
  </r>
  <r>
    <n v="10223"/>
    <n v="38"/>
    <n v="69.31"/>
    <n v="6"/>
    <n v="2633.78"/>
    <s v="Shipped"/>
    <n v="2"/>
    <n v="2004"/>
    <s v="Motorcycles"/>
    <s v="S24_2000"/>
    <s v="Melbourne"/>
    <x v="3"/>
    <s v="Small"/>
  </r>
  <r>
    <n v="10236"/>
    <n v="36"/>
    <n v="87.6"/>
    <n v="3"/>
    <n v="3153.6"/>
    <s v="Shipped"/>
    <n v="4"/>
    <n v="2004"/>
    <s v="Motorcycles"/>
    <s v="S24_2000"/>
    <s v="Philadelphia"/>
    <x v="0"/>
    <s v="Medium"/>
  </r>
  <r>
    <n v="10250"/>
    <n v="32"/>
    <n v="87.6"/>
    <n v="1"/>
    <n v="2803.2"/>
    <s v="Shipped"/>
    <n v="5"/>
    <n v="2004"/>
    <s v="Motorcycles"/>
    <s v="S24_2000"/>
    <s v="San Jose"/>
    <x v="0"/>
    <s v="Small"/>
  </r>
  <r>
    <n v="10263"/>
    <n v="37"/>
    <n v="62.46"/>
    <n v="7"/>
    <n v="2311.02"/>
    <s v="Shipped"/>
    <n v="6"/>
    <n v="2004"/>
    <s v="Motorcycles"/>
    <s v="S24_2000"/>
    <s v="Bridgewater"/>
    <x v="0"/>
    <s v="Small"/>
  </r>
  <r>
    <n v="10275"/>
    <n v="30"/>
    <n v="79.98"/>
    <n v="6"/>
    <n v="2399.4"/>
    <s v="Shipped"/>
    <n v="7"/>
    <n v="2004"/>
    <s v="Motorcycles"/>
    <s v="S24_2000"/>
    <s v="Nantes"/>
    <x v="1"/>
    <s v="Small"/>
  </r>
  <r>
    <n v="10285"/>
    <n v="39"/>
    <n v="70.08"/>
    <n v="11"/>
    <n v="2733.12"/>
    <s v="Shipped"/>
    <n v="8"/>
    <n v="2004"/>
    <s v="Motorcycles"/>
    <s v="S24_2000"/>
    <s v="Cambridge"/>
    <x v="0"/>
    <s v="Small"/>
  </r>
  <r>
    <n v="10297"/>
    <n v="32"/>
    <n v="65.510000000000005"/>
    <n v="1"/>
    <n v="2096.3200000000002"/>
    <s v="Shipped"/>
    <n v="9"/>
    <n v="2004"/>
    <s v="Motorcycles"/>
    <s v="S24_2000"/>
    <s v="Dublin"/>
    <x v="18"/>
    <s v="Small"/>
  </r>
  <r>
    <n v="10308"/>
    <n v="47"/>
    <n v="63.22"/>
    <n v="4"/>
    <n v="2971.34"/>
    <s v="Shipped"/>
    <n v="10"/>
    <n v="2004"/>
    <s v="Motorcycles"/>
    <s v="S24_2000"/>
    <s v="White Plains"/>
    <x v="0"/>
    <s v="Small"/>
  </r>
  <r>
    <n v="10318"/>
    <n v="26"/>
    <n v="86.83"/>
    <n v="6"/>
    <n v="2257.58"/>
    <s v="Shipped"/>
    <n v="11"/>
    <n v="2004"/>
    <s v="Motorcycles"/>
    <s v="S24_2000"/>
    <s v="Allentown"/>
    <x v="0"/>
    <s v="Small"/>
  </r>
  <r>
    <n v="10329"/>
    <n v="37"/>
    <n v="94.43"/>
    <n v="4"/>
    <n v="3493.91"/>
    <s v="Shipped"/>
    <n v="11"/>
    <n v="2004"/>
    <s v="Motorcycles"/>
    <s v="S24_2000"/>
    <s v="NYC"/>
    <x v="0"/>
    <s v="Medium"/>
  </r>
  <r>
    <n v="10340"/>
    <n v="55"/>
    <n v="79.98"/>
    <n v="8"/>
    <n v="4398.8999999999996"/>
    <s v="Shipped"/>
    <n v="11"/>
    <n v="2004"/>
    <s v="Motorcycles"/>
    <s v="S24_2000"/>
    <s v="Barcelona"/>
    <x v="7"/>
    <s v="Medium"/>
  </r>
  <r>
    <n v="10363"/>
    <n v="21"/>
    <n v="100"/>
    <n v="8"/>
    <n v="3595.62"/>
    <s v="Shipped"/>
    <n v="1"/>
    <n v="2005"/>
    <s v="Motorcycles"/>
    <s v="S24_2000"/>
    <s v="Espoo"/>
    <x v="4"/>
    <s v="Medium"/>
  </r>
  <r>
    <n v="10375"/>
    <n v="23"/>
    <n v="100"/>
    <n v="9"/>
    <n v="2443.29"/>
    <s v="Shipped"/>
    <n v="2"/>
    <n v="2005"/>
    <s v="Motorcycles"/>
    <s v="S24_2000"/>
    <s v="Nantes"/>
    <x v="1"/>
    <s v="Small"/>
  </r>
  <r>
    <n v="10389"/>
    <n v="49"/>
    <n v="81.400000000000006"/>
    <n v="2"/>
    <n v="3988.6"/>
    <s v="Shipped"/>
    <n v="3"/>
    <n v="2005"/>
    <s v="Motorcycles"/>
    <s v="S24_2000"/>
    <s v="Boras"/>
    <x v="8"/>
    <s v="Medium"/>
  </r>
  <r>
    <n v="10402"/>
    <n v="59"/>
    <n v="87.6"/>
    <n v="3"/>
    <n v="5168.3999999999996"/>
    <s v="Shipped"/>
    <n v="4"/>
    <n v="2005"/>
    <s v="Motorcycles"/>
    <s v="S24_2000"/>
    <s v="Paris"/>
    <x v="1"/>
    <s v="Medium"/>
  </r>
  <r>
    <n v="10416"/>
    <n v="32"/>
    <n v="87.6"/>
    <n v="1"/>
    <n v="2803.2"/>
    <s v="Shipped"/>
    <n v="5"/>
    <n v="2005"/>
    <s v="Motorcycles"/>
    <s v="S24_2000"/>
    <s v="Reggio Emilia"/>
    <x v="12"/>
    <s v="Small"/>
  </r>
  <r>
    <n v="10105"/>
    <n v="43"/>
    <n v="100"/>
    <n v="9"/>
    <n v="6341.21"/>
    <s v="Shipped"/>
    <n v="2"/>
    <n v="2003"/>
    <s v="Ships"/>
    <s v="S24_2011"/>
    <s v="Kobenhavn"/>
    <x v="13"/>
    <s v="Medium"/>
  </r>
  <r>
    <n v="10117"/>
    <n v="41"/>
    <n v="100"/>
    <n v="3"/>
    <n v="5189.78"/>
    <s v="Shipped"/>
    <n v="4"/>
    <n v="2003"/>
    <s v="Ships"/>
    <s v="S24_2011"/>
    <s v="Singapore"/>
    <x v="9"/>
    <s v="Medium"/>
  </r>
  <r>
    <n v="10129"/>
    <n v="45"/>
    <n v="100"/>
    <n v="9"/>
    <n v="6027.75"/>
    <s v="Shipped"/>
    <n v="6"/>
    <n v="2003"/>
    <s v="Ships"/>
    <s v="S24_2011"/>
    <s v="London"/>
    <x v="6"/>
    <s v="Medium"/>
  </r>
  <r>
    <n v="10142"/>
    <n v="33"/>
    <n v="100"/>
    <n v="6"/>
    <n v="3366"/>
    <s v="Shipped"/>
    <n v="8"/>
    <n v="2003"/>
    <s v="Ships"/>
    <s v="S24_2011"/>
    <s v="San Rafael"/>
    <x v="0"/>
    <s v="Medium"/>
  </r>
  <r>
    <n v="10153"/>
    <n v="40"/>
    <n v="100"/>
    <n v="5"/>
    <n v="5456.4"/>
    <s v="Shipped"/>
    <n v="9"/>
    <n v="2003"/>
    <s v="Ships"/>
    <s v="S24_2011"/>
    <s v="Madrid"/>
    <x v="7"/>
    <s v="Medium"/>
  </r>
  <r>
    <n v="10167"/>
    <n v="33"/>
    <n v="100"/>
    <n v="16"/>
    <n v="3812.16"/>
    <s v="Cancelled"/>
    <n v="10"/>
    <n v="2003"/>
    <s v="Ships"/>
    <s v="S24_2011"/>
    <s v="Boras"/>
    <x v="8"/>
    <s v="Medium"/>
  </r>
  <r>
    <n v="10177"/>
    <n v="50"/>
    <n v="100"/>
    <n v="7"/>
    <n v="6083"/>
    <s v="Shipped"/>
    <n v="11"/>
    <n v="2003"/>
    <s v="Ships"/>
    <s v="S24_2011"/>
    <s v="Madrid"/>
    <x v="7"/>
    <s v="Medium"/>
  </r>
  <r>
    <n v="10185"/>
    <n v="30"/>
    <n v="100"/>
    <n v="7"/>
    <n v="3170.7"/>
    <s v="Shipped"/>
    <n v="11"/>
    <n v="2003"/>
    <s v="Ships"/>
    <s v="S24_2011"/>
    <s v="New Bedford"/>
    <x v="0"/>
    <s v="Medium"/>
  </r>
  <r>
    <n v="10197"/>
    <n v="41"/>
    <n v="100"/>
    <n v="13"/>
    <n v="4534.6000000000004"/>
    <s v="Shipped"/>
    <n v="11"/>
    <n v="2003"/>
    <s v="Ships"/>
    <s v="S24_2011"/>
    <s v="Barcelona"/>
    <x v="7"/>
    <s v="Medium"/>
  </r>
  <r>
    <n v="10208"/>
    <n v="35"/>
    <n v="100"/>
    <n v="7"/>
    <n v="4301.1499999999996"/>
    <s v="Shipped"/>
    <n v="1"/>
    <n v="2004"/>
    <s v="Ships"/>
    <s v="S24_2011"/>
    <s v="Lyon"/>
    <x v="1"/>
    <s v="Medium"/>
  </r>
  <r>
    <n v="10221"/>
    <n v="49"/>
    <n v="100"/>
    <n v="1"/>
    <n v="6804.63"/>
    <s v="Shipped"/>
    <n v="2"/>
    <n v="2004"/>
    <s v="Ships"/>
    <s v="S24_2011"/>
    <s v="Bruxelles"/>
    <x v="14"/>
    <s v="Medium"/>
  </r>
  <r>
    <n v="10232"/>
    <n v="46"/>
    <n v="100"/>
    <n v="4"/>
    <n v="5652.94"/>
    <s v="Shipped"/>
    <n v="3"/>
    <n v="2004"/>
    <s v="Ships"/>
    <s v="S24_2011"/>
    <s v="Cowes"/>
    <x v="6"/>
    <s v="Medium"/>
  </r>
  <r>
    <n v="10248"/>
    <n v="48"/>
    <n v="100"/>
    <n v="10"/>
    <n v="6960.48"/>
    <s v="Cancelled"/>
    <n v="5"/>
    <n v="2004"/>
    <s v="Ships"/>
    <s v="S24_2011"/>
    <s v="NYC"/>
    <x v="0"/>
    <s v="Medium"/>
  </r>
  <r>
    <n v="10261"/>
    <n v="36"/>
    <n v="100"/>
    <n v="8"/>
    <n v="4512.6000000000004"/>
    <s v="Shipped"/>
    <n v="6"/>
    <n v="2004"/>
    <s v="Ships"/>
    <s v="S24_2011"/>
    <s v="Montreal"/>
    <x v="10"/>
    <s v="Medium"/>
  </r>
  <r>
    <n v="10273"/>
    <n v="22"/>
    <n v="100"/>
    <n v="11"/>
    <n v="2784.76"/>
    <s v="Shipped"/>
    <n v="7"/>
    <n v="2004"/>
    <s v="Ships"/>
    <s v="S24_2011"/>
    <s v="Bruxelles"/>
    <x v="14"/>
    <s v="Small"/>
  </r>
  <r>
    <n v="10283"/>
    <n v="42"/>
    <n v="100"/>
    <n v="13"/>
    <n v="5316.36"/>
    <s v="Shipped"/>
    <n v="8"/>
    <n v="2004"/>
    <s v="Ships"/>
    <s v="S24_2011"/>
    <s v="Tsawassen"/>
    <x v="10"/>
    <s v="Medium"/>
  </r>
  <r>
    <n v="10293"/>
    <n v="21"/>
    <n v="100"/>
    <n v="2"/>
    <n v="2941.89"/>
    <s v="Shipped"/>
    <n v="9"/>
    <n v="2004"/>
    <s v="Ships"/>
    <s v="S24_2011"/>
    <s v="Torino"/>
    <x v="12"/>
    <s v="Small"/>
  </r>
  <r>
    <n v="10306"/>
    <n v="29"/>
    <n v="100"/>
    <n v="7"/>
    <n v="3207.4"/>
    <s v="Shipped"/>
    <n v="10"/>
    <n v="2004"/>
    <s v="Ships"/>
    <s v="S24_2011"/>
    <s v="Manchester"/>
    <x v="6"/>
    <s v="Medium"/>
  </r>
  <r>
    <n v="10315"/>
    <n v="35"/>
    <n v="100"/>
    <n v="6"/>
    <n v="4215.05"/>
    <s v="Shipped"/>
    <n v="10"/>
    <n v="2004"/>
    <s v="Ships"/>
    <s v="S24_2011"/>
    <s v="Nantes"/>
    <x v="1"/>
    <s v="Medium"/>
  </r>
  <r>
    <n v="10326"/>
    <n v="41"/>
    <n v="100"/>
    <n v="4"/>
    <n v="4333.29"/>
    <s v="Shipped"/>
    <n v="11"/>
    <n v="2004"/>
    <s v="Ships"/>
    <s v="S24_2011"/>
    <s v="Lule"/>
    <x v="8"/>
    <s v="Medium"/>
  </r>
  <r>
    <n v="10337"/>
    <n v="29"/>
    <n v="71.97"/>
    <n v="4"/>
    <n v="2087.13"/>
    <s v="Shipped"/>
    <n v="11"/>
    <n v="2004"/>
    <s v="Ships"/>
    <s v="S24_2011"/>
    <s v="NYC"/>
    <x v="0"/>
    <s v="Small"/>
  </r>
  <r>
    <n v="10350"/>
    <n v="34"/>
    <n v="50.33"/>
    <n v="7"/>
    <n v="1711.22"/>
    <s v="Shipped"/>
    <n v="12"/>
    <n v="2004"/>
    <s v="Ships"/>
    <s v="S24_2011"/>
    <s v="Madrid"/>
    <x v="7"/>
    <s v="Small"/>
  </r>
  <r>
    <n v="10372"/>
    <n v="37"/>
    <n v="100"/>
    <n v="8"/>
    <n v="3910.53"/>
    <s v="Shipped"/>
    <n v="1"/>
    <n v="2005"/>
    <s v="Ships"/>
    <s v="S24_2011"/>
    <s v="Minato-ku"/>
    <x v="11"/>
    <s v="Medium"/>
  </r>
  <r>
    <n v="10384"/>
    <n v="28"/>
    <n v="80.540000000000006"/>
    <n v="3"/>
    <n v="2255.12"/>
    <s v="Shipped"/>
    <n v="2"/>
    <n v="2005"/>
    <s v="Ships"/>
    <s v="S24_2011"/>
    <s v="San Francisco"/>
    <x v="0"/>
    <s v="Small"/>
  </r>
  <r>
    <n v="10396"/>
    <n v="49"/>
    <n v="100"/>
    <n v="6"/>
    <n v="5720.75"/>
    <s v="Shipped"/>
    <n v="3"/>
    <n v="2005"/>
    <s v="Ships"/>
    <s v="S24_2011"/>
    <s v="San Rafael"/>
    <x v="0"/>
    <s v="Medium"/>
  </r>
  <r>
    <n v="10414"/>
    <n v="23"/>
    <n v="100"/>
    <n v="10"/>
    <n v="3335.23"/>
    <s v="On Hold"/>
    <n v="5"/>
    <n v="2005"/>
    <s v="Ships"/>
    <s v="S24_2011"/>
    <s v="Boston"/>
    <x v="0"/>
    <s v="Medium"/>
  </r>
  <r>
    <n v="10101"/>
    <n v="46"/>
    <n v="53.76"/>
    <n v="2"/>
    <n v="2472.96"/>
    <s v="Shipped"/>
    <n v="1"/>
    <n v="2003"/>
    <s v="Vintage Cars"/>
    <s v="S24_2022"/>
    <s v="Frankfurt"/>
    <x v="16"/>
    <s v="Small"/>
  </r>
  <r>
    <n v="10110"/>
    <n v="39"/>
    <n v="44.35"/>
    <n v="2"/>
    <n v="1729.65"/>
    <s v="Shipped"/>
    <n v="3"/>
    <n v="2003"/>
    <s v="Vintage Cars"/>
    <s v="S24_2022"/>
    <s v="Manchester"/>
    <x v="6"/>
    <s v="Small"/>
  </r>
  <r>
    <n v="10124"/>
    <n v="22"/>
    <n v="45.25"/>
    <n v="1"/>
    <n v="995.5"/>
    <s v="Shipped"/>
    <n v="5"/>
    <n v="2003"/>
    <s v="Vintage Cars"/>
    <s v="S24_2022"/>
    <s v="Las Vegas"/>
    <x v="0"/>
    <s v="Small"/>
  </r>
  <r>
    <n v="10149"/>
    <n v="49"/>
    <n v="49.28"/>
    <n v="6"/>
    <n v="2414.7199999999998"/>
    <s v="Shipped"/>
    <n v="9"/>
    <n v="2003"/>
    <s v="Vintage Cars"/>
    <s v="S24_2022"/>
    <s v="Brisbane"/>
    <x v="0"/>
    <s v="Small"/>
  </r>
  <r>
    <n v="10162"/>
    <n v="43"/>
    <n v="36.29"/>
    <n v="4"/>
    <n v="1560.47"/>
    <s v="Shipped"/>
    <n v="10"/>
    <n v="2003"/>
    <s v="Vintage Cars"/>
    <s v="S24_2022"/>
    <s v="San Francisco"/>
    <x v="0"/>
    <s v="Small"/>
  </r>
  <r>
    <n v="10173"/>
    <n v="27"/>
    <n v="41.22"/>
    <n v="8"/>
    <n v="1112.94"/>
    <s v="Shipped"/>
    <n v="11"/>
    <n v="2003"/>
    <s v="Vintage Cars"/>
    <s v="S24_2022"/>
    <s v="Bergamo"/>
    <x v="12"/>
    <s v="Small"/>
  </r>
  <r>
    <n v="10182"/>
    <n v="31"/>
    <n v="36.74"/>
    <n v="5"/>
    <n v="1138.94"/>
    <s v="Shipped"/>
    <n v="11"/>
    <n v="2003"/>
    <s v="Vintage Cars"/>
    <s v="S24_2022"/>
    <s v="San Rafael"/>
    <x v="0"/>
    <s v="Small"/>
  </r>
  <r>
    <n v="10193"/>
    <n v="20"/>
    <n v="50.62"/>
    <n v="9"/>
    <n v="1012.4"/>
    <s v="Shipped"/>
    <n v="11"/>
    <n v="2003"/>
    <s v="Vintage Cars"/>
    <s v="S24_2022"/>
    <s v="Glen Waverly"/>
    <x v="3"/>
    <s v="Small"/>
  </r>
  <r>
    <n v="10205"/>
    <n v="24"/>
    <n v="38.08"/>
    <n v="4"/>
    <n v="913.92"/>
    <s v="Shipped"/>
    <n v="12"/>
    <n v="2003"/>
    <s v="Vintage Cars"/>
    <s v="S24_2022"/>
    <s v="Madrid"/>
    <x v="7"/>
    <s v="Small"/>
  </r>
  <r>
    <n v="10214"/>
    <n v="49"/>
    <n v="47.94"/>
    <n v="2"/>
    <n v="2349.06"/>
    <s v="Shipped"/>
    <n v="1"/>
    <n v="2004"/>
    <s v="Vintage Cars"/>
    <s v="S24_2022"/>
    <s v="Madrid"/>
    <x v="7"/>
    <s v="Small"/>
  </r>
  <r>
    <n v="10227"/>
    <n v="24"/>
    <n v="48.38"/>
    <n v="5"/>
    <n v="1161.1199999999999"/>
    <s v="Shipped"/>
    <n v="3"/>
    <n v="2004"/>
    <s v="Vintage Cars"/>
    <s v="S24_2022"/>
    <s v="Lyon"/>
    <x v="1"/>
    <s v="Small"/>
  </r>
  <r>
    <n v="10244"/>
    <n v="39"/>
    <n v="45.25"/>
    <n v="9"/>
    <n v="1764.75"/>
    <s v="Shipped"/>
    <n v="4"/>
    <n v="2004"/>
    <s v="Vintage Cars"/>
    <s v="S24_2022"/>
    <s v="Madrid"/>
    <x v="7"/>
    <s v="Small"/>
  </r>
  <r>
    <n v="10255"/>
    <n v="37"/>
    <n v="45.7"/>
    <n v="2"/>
    <n v="1690.9"/>
    <s v="Shipped"/>
    <n v="6"/>
    <n v="2004"/>
    <s v="Vintage Cars"/>
    <s v="S24_2022"/>
    <s v="Strasbourg"/>
    <x v="1"/>
    <s v="Small"/>
  </r>
  <r>
    <n v="10280"/>
    <n v="45"/>
    <n v="47.49"/>
    <n v="11"/>
    <n v="2137.0500000000002"/>
    <s v="Shipped"/>
    <n v="8"/>
    <n v="2004"/>
    <s v="Vintage Cars"/>
    <s v="S24_2022"/>
    <s v="Torino"/>
    <x v="12"/>
    <s v="Small"/>
  </r>
  <r>
    <n v="10289"/>
    <n v="45"/>
    <n v="48.38"/>
    <n v="4"/>
    <n v="2177.1"/>
    <s v="Shipped"/>
    <n v="9"/>
    <n v="2004"/>
    <s v="Vintage Cars"/>
    <s v="S24_2022"/>
    <s v="Bergen"/>
    <x v="2"/>
    <s v="Small"/>
  </r>
  <r>
    <n v="10304"/>
    <n v="44"/>
    <n v="39.42"/>
    <n v="15"/>
    <n v="1734.48"/>
    <s v="Shipped"/>
    <n v="10"/>
    <n v="2004"/>
    <s v="Vintage Cars"/>
    <s v="S24_2022"/>
    <s v="Versailles"/>
    <x v="1"/>
    <s v="Small"/>
  </r>
  <r>
    <n v="10312"/>
    <n v="23"/>
    <n v="37.630000000000003"/>
    <n v="12"/>
    <n v="865.49"/>
    <s v="Shipped"/>
    <n v="10"/>
    <n v="2004"/>
    <s v="Vintage Cars"/>
    <s v="S24_2022"/>
    <s v="San Rafael"/>
    <x v="0"/>
    <s v="Small"/>
  </r>
  <r>
    <n v="10322"/>
    <n v="30"/>
    <n v="100"/>
    <n v="4"/>
    <n v="3500.1"/>
    <s v="Shipped"/>
    <n v="11"/>
    <n v="2004"/>
    <s v="Vintage Cars"/>
    <s v="S24_2022"/>
    <s v="Nashua"/>
    <x v="0"/>
    <s v="Medium"/>
  </r>
  <r>
    <n v="10332"/>
    <n v="26"/>
    <n v="85.52"/>
    <n v="10"/>
    <n v="2223.52"/>
    <s v="Shipped"/>
    <n v="11"/>
    <n v="2004"/>
    <s v="Vintage Cars"/>
    <s v="S24_2022"/>
    <s v="Manchester"/>
    <x v="6"/>
    <s v="Small"/>
  </r>
  <r>
    <n v="10345"/>
    <n v="43"/>
    <n v="53.76"/>
    <n v="1"/>
    <n v="2311.6799999999998"/>
    <s v="Shipped"/>
    <n v="11"/>
    <n v="2004"/>
    <s v="Vintage Cars"/>
    <s v="S24_2022"/>
    <s v="Nantes"/>
    <x v="1"/>
    <s v="Small"/>
  </r>
  <r>
    <n v="10356"/>
    <n v="26"/>
    <n v="31.86"/>
    <n v="7"/>
    <n v="828.36"/>
    <s v="Shipped"/>
    <n v="12"/>
    <n v="2004"/>
    <s v="Vintage Cars"/>
    <s v="S24_2022"/>
    <s v="Paris"/>
    <x v="1"/>
    <s v="Small"/>
  </r>
  <r>
    <n v="10367"/>
    <n v="28"/>
    <n v="30.59"/>
    <n v="12"/>
    <n v="856.52"/>
    <s v="Resolved"/>
    <n v="1"/>
    <n v="2005"/>
    <s v="Vintage Cars"/>
    <s v="S24_2022"/>
    <s v="Pasadena"/>
    <x v="0"/>
    <s v="Small"/>
  </r>
  <r>
    <n v="10380"/>
    <n v="27"/>
    <n v="68.349999999999994"/>
    <n v="5"/>
    <n v="1845.45"/>
    <s v="Shipped"/>
    <n v="2"/>
    <n v="2005"/>
    <s v="Vintage Cars"/>
    <s v="S24_2022"/>
    <s v="Madrid"/>
    <x v="7"/>
    <s v="Small"/>
  </r>
  <r>
    <n v="10391"/>
    <n v="24"/>
    <n v="100"/>
    <n v="1"/>
    <n v="4042.08"/>
    <s v="Shipped"/>
    <n v="3"/>
    <n v="2005"/>
    <s v="Vintage Cars"/>
    <s v="S24_2022"/>
    <s v="North Sydney"/>
    <x v="3"/>
    <s v="Medium"/>
  </r>
  <r>
    <n v="10421"/>
    <n v="40"/>
    <n v="45.7"/>
    <n v="2"/>
    <n v="1828"/>
    <s v="In Process"/>
    <n v="5"/>
    <n v="2005"/>
    <s v="Vintage Cars"/>
    <s v="S24_2022"/>
    <s v="San Rafael"/>
    <x v="0"/>
    <s v="Small"/>
  </r>
  <r>
    <n v="10103"/>
    <n v="36"/>
    <n v="100"/>
    <n v="1"/>
    <n v="3680.28"/>
    <s v="Shipped"/>
    <n v="1"/>
    <n v="2003"/>
    <s v="Trucks and Buses"/>
    <s v="S24_2300"/>
    <s v="Stavern"/>
    <x v="2"/>
    <s v="Medium"/>
  </r>
  <r>
    <n v="10114"/>
    <n v="21"/>
    <n v="100"/>
    <n v="5"/>
    <n v="2925.09"/>
    <s v="Shipped"/>
    <n v="4"/>
    <n v="2003"/>
    <s v="Trucks and Buses"/>
    <s v="S24_2300"/>
    <s v="Paris"/>
    <x v="1"/>
    <s v="Small"/>
  </r>
  <r>
    <n v="10126"/>
    <n v="27"/>
    <n v="100"/>
    <n v="1"/>
    <n v="3415.77"/>
    <s v="Shipped"/>
    <n v="5"/>
    <n v="2003"/>
    <s v="Trucks and Buses"/>
    <s v="S24_2300"/>
    <s v="Madrid"/>
    <x v="7"/>
    <s v="Medium"/>
  </r>
  <r>
    <n v="10140"/>
    <n v="47"/>
    <n v="100"/>
    <n v="1"/>
    <n v="5105.1400000000003"/>
    <s v="Shipped"/>
    <n v="7"/>
    <n v="2003"/>
    <s v="Trucks and Buses"/>
    <s v="S24_2300"/>
    <s v="Burlingame"/>
    <x v="0"/>
    <s v="Medium"/>
  </r>
  <r>
    <n v="10151"/>
    <n v="42"/>
    <n v="100"/>
    <n v="8"/>
    <n v="5098.8"/>
    <s v="Shipped"/>
    <n v="9"/>
    <n v="2003"/>
    <s v="Trucks and Buses"/>
    <s v="S24_2300"/>
    <s v="Oulu"/>
    <x v="4"/>
    <s v="Medium"/>
  </r>
  <r>
    <n v="10165"/>
    <n v="32"/>
    <n v="100"/>
    <n v="17"/>
    <n v="4661.76"/>
    <s v="Shipped"/>
    <n v="10"/>
    <n v="2003"/>
    <s v="Trucks and Buses"/>
    <s v="S24_2300"/>
    <s v="Singapore"/>
    <x v="9"/>
    <s v="Medium"/>
  </r>
  <r>
    <n v="10175"/>
    <n v="28"/>
    <n v="100"/>
    <n v="6"/>
    <n v="2969.96"/>
    <s v="Shipped"/>
    <n v="11"/>
    <n v="2003"/>
    <s v="Trucks and Buses"/>
    <s v="S24_2300"/>
    <s v="London"/>
    <x v="6"/>
    <s v="Small"/>
  </r>
  <r>
    <n v="10184"/>
    <n v="24"/>
    <n v="100"/>
    <n v="11"/>
    <n v="3496.32"/>
    <s v="Shipped"/>
    <n v="11"/>
    <n v="2003"/>
    <s v="Trucks and Buses"/>
    <s v="S24_2300"/>
    <s v="Sevilla"/>
    <x v="7"/>
    <s v="Medium"/>
  </r>
  <r>
    <n v="10194"/>
    <n v="49"/>
    <n v="100"/>
    <n v="1"/>
    <n v="5760.93"/>
    <s v="Shipped"/>
    <n v="11"/>
    <n v="2003"/>
    <s v="Trucks and Buses"/>
    <s v="S24_2300"/>
    <s v="Lyon"/>
    <x v="1"/>
    <s v="Medium"/>
  </r>
  <r>
    <n v="10207"/>
    <n v="46"/>
    <n v="100"/>
    <n v="12"/>
    <n v="6819.04"/>
    <s v="Shipped"/>
    <n v="12"/>
    <n v="2003"/>
    <s v="Trucks and Buses"/>
    <s v="S24_2300"/>
    <s v="Boston"/>
    <x v="0"/>
    <s v="Medium"/>
  </r>
  <r>
    <n v="10217"/>
    <n v="28"/>
    <n v="100"/>
    <n v="1"/>
    <n v="3148.88"/>
    <s v="Shipped"/>
    <n v="2"/>
    <n v="2004"/>
    <s v="Trucks and Buses"/>
    <s v="S24_2300"/>
    <s v="Singapore"/>
    <x v="9"/>
    <s v="Medium"/>
  </r>
  <r>
    <n v="10229"/>
    <n v="48"/>
    <n v="100"/>
    <n v="6"/>
    <n v="5704.32"/>
    <s v="Shipped"/>
    <n v="3"/>
    <n v="2004"/>
    <s v="Trucks and Buses"/>
    <s v="S24_2300"/>
    <s v="San Rafael"/>
    <x v="0"/>
    <s v="Medium"/>
  </r>
  <r>
    <n v="10246"/>
    <n v="29"/>
    <n v="100"/>
    <n v="10"/>
    <n v="3520.6"/>
    <s v="Shipped"/>
    <n v="5"/>
    <n v="2004"/>
    <s v="Trucks and Buses"/>
    <s v="S24_2300"/>
    <s v="Madrid"/>
    <x v="7"/>
    <s v="Medium"/>
  </r>
  <r>
    <n v="10259"/>
    <n v="47"/>
    <n v="100"/>
    <n v="9"/>
    <n v="5285.62"/>
    <s v="Shipped"/>
    <n v="6"/>
    <n v="2004"/>
    <s v="Trucks and Buses"/>
    <s v="S24_2300"/>
    <s v="Singapore"/>
    <x v="9"/>
    <s v="Medium"/>
  </r>
  <r>
    <n v="10271"/>
    <n v="43"/>
    <n v="100"/>
    <n v="10"/>
    <n v="5605.05"/>
    <s v="Shipped"/>
    <n v="7"/>
    <n v="2004"/>
    <s v="Trucks and Buses"/>
    <s v="S24_2300"/>
    <s v="San Rafael"/>
    <x v="0"/>
    <s v="Medium"/>
  </r>
  <r>
    <n v="10281"/>
    <n v="25"/>
    <n v="100"/>
    <n v="6"/>
    <n v="2779.5"/>
    <s v="Shipped"/>
    <n v="8"/>
    <n v="2004"/>
    <s v="Trucks and Buses"/>
    <s v="S24_2300"/>
    <s v="Allentown"/>
    <x v="0"/>
    <s v="Small"/>
  </r>
  <r>
    <n v="10291"/>
    <n v="48"/>
    <n v="100"/>
    <n v="1"/>
    <n v="5398.08"/>
    <s v="Shipped"/>
    <n v="9"/>
    <n v="2004"/>
    <s v="Trucks and Buses"/>
    <s v="S24_2300"/>
    <s v="Boras"/>
    <x v="8"/>
    <s v="Medium"/>
  </r>
  <r>
    <n v="10305"/>
    <n v="24"/>
    <n v="100"/>
    <n v="10"/>
    <n v="3189.6"/>
    <s v="Shipped"/>
    <n v="10"/>
    <n v="2004"/>
    <s v="Trucks and Buses"/>
    <s v="S24_2300"/>
    <s v="Cambridge"/>
    <x v="0"/>
    <s v="Medium"/>
  </r>
  <r>
    <n v="10313"/>
    <n v="42"/>
    <n v="100"/>
    <n v="4"/>
    <n v="5581.8"/>
    <s v="Shipped"/>
    <n v="10"/>
    <n v="2004"/>
    <s v="Trucks and Buses"/>
    <s v="S24_2300"/>
    <s v="Vancouver"/>
    <x v="10"/>
    <s v="Medium"/>
  </r>
  <r>
    <n v="10324"/>
    <n v="31"/>
    <n v="100"/>
    <n v="2"/>
    <n v="3820.44"/>
    <s v="Shipped"/>
    <n v="11"/>
    <n v="2004"/>
    <s v="Trucks and Buses"/>
    <s v="S24_2300"/>
    <s v="NYC"/>
    <x v="0"/>
    <s v="Medium"/>
  </r>
  <r>
    <n v="10334"/>
    <n v="42"/>
    <n v="100"/>
    <n v="5"/>
    <n v="5528.04"/>
    <s v="On Hold"/>
    <n v="11"/>
    <n v="2004"/>
    <s v="Trucks and Buses"/>
    <s v="S24_2300"/>
    <s v="Lule"/>
    <x v="8"/>
    <s v="Medium"/>
  </r>
  <r>
    <n v="10348"/>
    <n v="37"/>
    <n v="100"/>
    <n v="1"/>
    <n v="5981.42"/>
    <s v="Shipped"/>
    <n v="11"/>
    <n v="2004"/>
    <s v="Trucks and Buses"/>
    <s v="S24_2300"/>
    <s v="Madrid"/>
    <x v="7"/>
    <s v="Medium"/>
  </r>
  <r>
    <n v="10358"/>
    <n v="41"/>
    <n v="100"/>
    <n v="7"/>
    <n v="5684.65"/>
    <s v="Shipped"/>
    <n v="12"/>
    <n v="2004"/>
    <s v="Trucks and Buses"/>
    <s v="S24_2300"/>
    <s v="Madrid"/>
    <x v="7"/>
    <s v="Medium"/>
  </r>
  <r>
    <n v="10371"/>
    <n v="20"/>
    <n v="100"/>
    <n v="5"/>
    <n v="3449.4"/>
    <s v="Shipped"/>
    <n v="1"/>
    <n v="2005"/>
    <s v="Trucks and Buses"/>
    <s v="S24_2300"/>
    <s v="San Rafael"/>
    <x v="0"/>
    <s v="Medium"/>
  </r>
  <r>
    <n v="10382"/>
    <n v="20"/>
    <n v="100"/>
    <n v="3"/>
    <n v="2654.4"/>
    <s v="Shipped"/>
    <n v="2"/>
    <n v="2005"/>
    <s v="Trucks and Buses"/>
    <s v="S24_2300"/>
    <s v="San Rafael"/>
    <x v="0"/>
    <s v="Small"/>
  </r>
  <r>
    <n v="10412"/>
    <n v="70"/>
    <n v="100"/>
    <n v="10"/>
    <n v="8498"/>
    <s v="Shipped"/>
    <n v="5"/>
    <n v="2005"/>
    <s v="Trucks and Buses"/>
    <s v="S24_2300"/>
    <s v="Madrid"/>
    <x v="7"/>
    <s v="Large"/>
  </r>
  <r>
    <n v="10425"/>
    <n v="49"/>
    <n v="100"/>
    <n v="9"/>
    <n v="5510.54"/>
    <s v="In Process"/>
    <n v="5"/>
    <n v="2005"/>
    <s v="Trucks and Buses"/>
    <s v="S24_2300"/>
    <s v="Nantes"/>
    <x v="1"/>
    <s v="Medium"/>
  </r>
  <r>
    <n v="10108"/>
    <n v="35"/>
    <n v="58.87"/>
    <n v="15"/>
    <n v="2060.4499999999998"/>
    <s v="Shipped"/>
    <n v="3"/>
    <n v="2003"/>
    <s v="Motorcycles"/>
    <s v="S24_2360"/>
    <s v="Makati City"/>
    <x v="15"/>
    <s v="Small"/>
  </r>
  <r>
    <n v="10121"/>
    <n v="32"/>
    <n v="76.88"/>
    <n v="2"/>
    <n v="2460.16"/>
    <s v="Shipped"/>
    <n v="5"/>
    <n v="2003"/>
    <s v="Motorcycles"/>
    <s v="S24_2360"/>
    <s v="Reims"/>
    <x v="1"/>
    <s v="Small"/>
  </r>
  <r>
    <n v="10135"/>
    <n v="29"/>
    <n v="61.64"/>
    <n v="16"/>
    <n v="1787.56"/>
    <s v="Shipped"/>
    <n v="7"/>
    <n v="2003"/>
    <s v="Motorcycles"/>
    <s v="S24_2360"/>
    <s v="San Rafael"/>
    <x v="0"/>
    <s v="Small"/>
  </r>
  <r>
    <n v="10145"/>
    <n v="27"/>
    <n v="60.95"/>
    <n v="3"/>
    <n v="1645.65"/>
    <s v="Shipped"/>
    <n v="8"/>
    <n v="2003"/>
    <s v="Motorcycles"/>
    <s v="S24_2360"/>
    <s v="Pasadena"/>
    <x v="0"/>
    <s v="Small"/>
  </r>
  <r>
    <n v="10159"/>
    <n v="27"/>
    <n v="80.34"/>
    <n v="11"/>
    <n v="2169.1799999999998"/>
    <s v="Shipped"/>
    <n v="10"/>
    <n v="2003"/>
    <s v="Motorcycles"/>
    <s v="S24_2360"/>
    <s v="San Francisco"/>
    <x v="0"/>
    <s v="Small"/>
  </r>
  <r>
    <n v="10169"/>
    <n v="38"/>
    <n v="74.11"/>
    <n v="11"/>
    <n v="2816.18"/>
    <s v="Shipped"/>
    <n v="11"/>
    <n v="2003"/>
    <s v="Motorcycles"/>
    <s v="S24_2360"/>
    <s v="North Sydney"/>
    <x v="3"/>
    <s v="Small"/>
  </r>
  <r>
    <n v="10180"/>
    <n v="35"/>
    <n v="72.03"/>
    <n v="6"/>
    <n v="2521.0500000000002"/>
    <s v="Shipped"/>
    <n v="11"/>
    <n v="2003"/>
    <s v="Motorcycles"/>
    <s v="S24_2360"/>
    <s v="Lille"/>
    <x v="1"/>
    <s v="Small"/>
  </r>
  <r>
    <n v="10190"/>
    <n v="42"/>
    <n v="76.19"/>
    <n v="3"/>
    <n v="3199.98"/>
    <s v="Shipped"/>
    <n v="11"/>
    <n v="2003"/>
    <s v="Motorcycles"/>
    <s v="S24_2360"/>
    <s v="Madrid"/>
    <x v="7"/>
    <s v="Medium"/>
  </r>
  <r>
    <n v="10211"/>
    <n v="21"/>
    <n v="63.72"/>
    <n v="11"/>
    <n v="1338.12"/>
    <s v="Shipped"/>
    <n v="1"/>
    <n v="2004"/>
    <s v="Motorcycles"/>
    <s v="S24_2360"/>
    <s v="Paris"/>
    <x v="1"/>
    <s v="Small"/>
  </r>
  <r>
    <n v="10224"/>
    <n v="37"/>
    <n v="80.34"/>
    <n v="4"/>
    <n v="2972.58"/>
    <s v="Shipped"/>
    <n v="2"/>
    <n v="2004"/>
    <s v="Motorcycles"/>
    <s v="S24_2360"/>
    <s v="Lille"/>
    <x v="1"/>
    <s v="Small"/>
  </r>
  <r>
    <n v="10237"/>
    <n v="26"/>
    <n v="79.650000000000006"/>
    <n v="4"/>
    <n v="2070.9"/>
    <s v="Shipped"/>
    <n v="4"/>
    <n v="2004"/>
    <s v="Motorcycles"/>
    <s v="S24_2360"/>
    <s v="NYC"/>
    <x v="0"/>
    <s v="Small"/>
  </r>
  <r>
    <n v="10252"/>
    <n v="47"/>
    <n v="65.8"/>
    <n v="8"/>
    <n v="3092.6"/>
    <s v="Shipped"/>
    <n v="5"/>
    <n v="2004"/>
    <s v="Motorcycles"/>
    <s v="S24_2360"/>
    <s v="Paris"/>
    <x v="1"/>
    <s v="Medium"/>
  </r>
  <r>
    <n v="10264"/>
    <n v="37"/>
    <n v="65.099999999999994"/>
    <n v="6"/>
    <n v="2408.6999999999998"/>
    <s v="Shipped"/>
    <n v="6"/>
    <n v="2004"/>
    <s v="Motorcycles"/>
    <s v="S24_2360"/>
    <s v="Boston"/>
    <x v="0"/>
    <s v="Small"/>
  </r>
  <r>
    <n v="10276"/>
    <n v="46"/>
    <n v="75.489999999999995"/>
    <n v="12"/>
    <n v="3472.54"/>
    <s v="Shipped"/>
    <n v="8"/>
    <n v="2004"/>
    <s v="Motorcycles"/>
    <s v="S24_2360"/>
    <s v="Brickhaven"/>
    <x v="0"/>
    <s v="Medium"/>
  </r>
  <r>
    <n v="10285"/>
    <n v="38"/>
    <n v="59.56"/>
    <n v="3"/>
    <n v="2263.2800000000002"/>
    <s v="Shipped"/>
    <n v="8"/>
    <n v="2004"/>
    <s v="Motorcycles"/>
    <s v="S24_2360"/>
    <s v="Cambridge"/>
    <x v="0"/>
    <s v="Small"/>
  </r>
  <r>
    <n v="10299"/>
    <n v="33"/>
    <n v="66.489999999999995"/>
    <n v="6"/>
    <n v="2194.17"/>
    <s v="Shipped"/>
    <n v="9"/>
    <n v="2004"/>
    <s v="Motorcycles"/>
    <s v="S24_2360"/>
    <s v="Helsinki"/>
    <x v="4"/>
    <s v="Small"/>
  </r>
  <r>
    <n v="10309"/>
    <n v="24"/>
    <n v="56.1"/>
    <n v="2"/>
    <n v="1346.4"/>
    <s v="Shipped"/>
    <n v="10"/>
    <n v="2004"/>
    <s v="Motorcycles"/>
    <s v="S24_2360"/>
    <s v="Stavern"/>
    <x v="2"/>
    <s v="Small"/>
  </r>
  <r>
    <n v="10319"/>
    <n v="31"/>
    <n v="81.73"/>
    <n v="7"/>
    <n v="2533.63"/>
    <s v="Shipped"/>
    <n v="11"/>
    <n v="2004"/>
    <s v="Motorcycles"/>
    <s v="S24_2360"/>
    <s v="NYC"/>
    <x v="0"/>
    <s v="Small"/>
  </r>
  <r>
    <n v="10330"/>
    <n v="42"/>
    <n v="81.03"/>
    <n v="1"/>
    <n v="3403.26"/>
    <s v="Shipped"/>
    <n v="11"/>
    <n v="2004"/>
    <s v="Motorcycles"/>
    <s v="S24_2360"/>
    <s v="Makati City"/>
    <x v="15"/>
    <s v="Medium"/>
  </r>
  <r>
    <n v="10341"/>
    <n v="32"/>
    <n v="100"/>
    <n v="6"/>
    <n v="3307.2"/>
    <s v="Shipped"/>
    <n v="11"/>
    <n v="2004"/>
    <s v="Motorcycles"/>
    <s v="S24_2360"/>
    <s v="Salzburg"/>
    <x v="5"/>
    <s v="Medium"/>
  </r>
  <r>
    <n v="10355"/>
    <n v="41"/>
    <n v="70.650000000000006"/>
    <n v="3"/>
    <n v="2896.65"/>
    <s v="Shipped"/>
    <n v="12"/>
    <n v="2004"/>
    <s v="Motorcycles"/>
    <s v="S24_2360"/>
    <s v="Madrid"/>
    <x v="7"/>
    <s v="Small"/>
  </r>
  <r>
    <n v="10363"/>
    <n v="43"/>
    <n v="61.23"/>
    <n v="14"/>
    <n v="2632.89"/>
    <s v="Shipped"/>
    <n v="1"/>
    <n v="2005"/>
    <s v="Motorcycles"/>
    <s v="S24_2360"/>
    <s v="Espoo"/>
    <x v="4"/>
    <s v="Small"/>
  </r>
  <r>
    <n v="10375"/>
    <n v="20"/>
    <n v="100"/>
    <n v="14"/>
    <n v="2046"/>
    <s v="Shipped"/>
    <n v="2"/>
    <n v="2005"/>
    <s v="Motorcycles"/>
    <s v="S24_2360"/>
    <s v="Nantes"/>
    <x v="1"/>
    <s v="Small"/>
  </r>
  <r>
    <n v="10390"/>
    <n v="35"/>
    <n v="65.13"/>
    <n v="4"/>
    <n v="2279.5500000000002"/>
    <s v="Shipped"/>
    <n v="3"/>
    <n v="2005"/>
    <s v="Motorcycles"/>
    <s v="S24_2360"/>
    <s v="San Rafael"/>
    <x v="0"/>
    <s v="Small"/>
  </r>
  <r>
    <n v="10403"/>
    <n v="27"/>
    <n v="79.650000000000006"/>
    <n v="4"/>
    <n v="2150.5500000000002"/>
    <s v="Shipped"/>
    <n v="4"/>
    <n v="2005"/>
    <s v="Motorcycles"/>
    <s v="S24_2360"/>
    <s v="Liverpool"/>
    <x v="6"/>
    <s v="Small"/>
  </r>
  <r>
    <n v="10110"/>
    <n v="43"/>
    <n v="78.150000000000006"/>
    <n v="11"/>
    <n v="3360.45"/>
    <s v="Shipped"/>
    <n v="3"/>
    <n v="2003"/>
    <s v="Classic Cars"/>
    <s v="S24_2766"/>
    <s v="Manchester"/>
    <x v="6"/>
    <s v="Medium"/>
  </r>
  <r>
    <n v="10124"/>
    <n v="32"/>
    <n v="72.7"/>
    <n v="10"/>
    <n v="2326.4"/>
    <s v="Shipped"/>
    <n v="5"/>
    <n v="2003"/>
    <s v="Classic Cars"/>
    <s v="S24_2766"/>
    <s v="Las Vegas"/>
    <x v="0"/>
    <s v="Small"/>
  </r>
  <r>
    <n v="10148"/>
    <n v="21"/>
    <n v="73.599999999999994"/>
    <n v="4"/>
    <n v="1545.6"/>
    <s v="Shipped"/>
    <n v="9"/>
    <n v="2003"/>
    <s v="Classic Cars"/>
    <s v="S24_2766"/>
    <s v="North Sydney"/>
    <x v="3"/>
    <s v="Small"/>
  </r>
  <r>
    <n v="10161"/>
    <n v="20"/>
    <n v="100"/>
    <n v="3"/>
    <n v="2144.6"/>
    <s v="Shipped"/>
    <n v="10"/>
    <n v="2003"/>
    <s v="Classic Cars"/>
    <s v="S24_2766"/>
    <s v="Aaarhus"/>
    <x v="13"/>
    <s v="Small"/>
  </r>
  <r>
    <n v="10172"/>
    <n v="22"/>
    <n v="74.510000000000005"/>
    <n v="1"/>
    <n v="1639.22"/>
    <s v="Shipped"/>
    <n v="11"/>
    <n v="2003"/>
    <s v="Classic Cars"/>
    <s v="S24_2766"/>
    <s v="Bridgewater"/>
    <x v="0"/>
    <s v="Small"/>
  </r>
  <r>
    <n v="10182"/>
    <n v="36"/>
    <n v="73.599999999999994"/>
    <n v="14"/>
    <n v="2649.6"/>
    <s v="Shipped"/>
    <n v="11"/>
    <n v="2003"/>
    <s v="Classic Cars"/>
    <s v="S24_2766"/>
    <s v="San Rafael"/>
    <x v="0"/>
    <s v="Small"/>
  </r>
  <r>
    <n v="10192"/>
    <n v="46"/>
    <n v="83.6"/>
    <n v="2"/>
    <n v="3845.6"/>
    <s v="Shipped"/>
    <n v="11"/>
    <n v="2003"/>
    <s v="Classic Cars"/>
    <s v="S24_2766"/>
    <s v="Nashua"/>
    <x v="0"/>
    <s v="Medium"/>
  </r>
  <r>
    <n v="10204"/>
    <n v="47"/>
    <n v="96.32"/>
    <n v="8"/>
    <n v="4527.04"/>
    <s v="Shipped"/>
    <n v="12"/>
    <n v="2003"/>
    <s v="Classic Cars"/>
    <s v="S24_2766"/>
    <s v="NYC"/>
    <x v="0"/>
    <s v="Medium"/>
  </r>
  <r>
    <n v="10212"/>
    <n v="45"/>
    <n v="88.14"/>
    <n v="1"/>
    <n v="3966.3"/>
    <s v="Shipped"/>
    <n v="1"/>
    <n v="2004"/>
    <s v="Classic Cars"/>
    <s v="S24_2766"/>
    <s v="Madrid"/>
    <x v="7"/>
    <s v="Medium"/>
  </r>
  <r>
    <n v="10227"/>
    <n v="47"/>
    <n v="88.14"/>
    <n v="14"/>
    <n v="4142.58"/>
    <s v="Shipped"/>
    <n v="3"/>
    <n v="2004"/>
    <s v="Classic Cars"/>
    <s v="S24_2766"/>
    <s v="Lyon"/>
    <x v="1"/>
    <s v="Medium"/>
  </r>
  <r>
    <n v="10241"/>
    <n v="47"/>
    <n v="94.5"/>
    <n v="6"/>
    <n v="4441.5"/>
    <s v="Shipped"/>
    <n v="4"/>
    <n v="2004"/>
    <s v="Classic Cars"/>
    <s v="S24_2766"/>
    <s v="Strasbourg"/>
    <x v="1"/>
    <s v="Medium"/>
  </r>
  <r>
    <n v="10267"/>
    <n v="38"/>
    <n v="87.24"/>
    <n v="3"/>
    <n v="3315.12"/>
    <s v="Shipped"/>
    <n v="7"/>
    <n v="2004"/>
    <s v="Classic Cars"/>
    <s v="S24_2766"/>
    <s v="NYC"/>
    <x v="0"/>
    <s v="Medium"/>
  </r>
  <r>
    <n v="10279"/>
    <n v="49"/>
    <n v="79.97"/>
    <n v="3"/>
    <n v="3918.53"/>
    <s v="Shipped"/>
    <n v="8"/>
    <n v="2004"/>
    <s v="Classic Cars"/>
    <s v="S24_2766"/>
    <s v="Madrid"/>
    <x v="7"/>
    <s v="Medium"/>
  </r>
  <r>
    <n v="10288"/>
    <n v="35"/>
    <n v="80.87"/>
    <n v="9"/>
    <n v="2830.45"/>
    <s v="Shipped"/>
    <n v="9"/>
    <n v="2004"/>
    <s v="Classic Cars"/>
    <s v="S24_2766"/>
    <s v="Singapore"/>
    <x v="9"/>
    <s v="Small"/>
  </r>
  <r>
    <n v="10302"/>
    <n v="49"/>
    <n v="100"/>
    <n v="5"/>
    <n v="5298.86"/>
    <s v="Shipped"/>
    <n v="10"/>
    <n v="2003"/>
    <s v="Classic Cars"/>
    <s v="S24_2766"/>
    <s v="Liverpool"/>
    <x v="6"/>
    <s v="Medium"/>
  </r>
  <r>
    <n v="10311"/>
    <n v="28"/>
    <n v="93.6"/>
    <n v="4"/>
    <n v="2620.8000000000002"/>
    <s v="Shipped"/>
    <n v="10"/>
    <n v="2004"/>
    <s v="Classic Cars"/>
    <s v="S24_2766"/>
    <s v="Madrid"/>
    <x v="7"/>
    <s v="Small"/>
  </r>
  <r>
    <n v="10321"/>
    <n v="30"/>
    <n v="72.7"/>
    <n v="1"/>
    <n v="2181"/>
    <s v="Shipped"/>
    <n v="11"/>
    <n v="2004"/>
    <s v="Classic Cars"/>
    <s v="S24_2766"/>
    <s v="New Bedford"/>
    <x v="0"/>
    <s v="Small"/>
  </r>
  <r>
    <n v="10332"/>
    <n v="39"/>
    <n v="86.72"/>
    <n v="7"/>
    <n v="3382.08"/>
    <s v="Shipped"/>
    <n v="11"/>
    <n v="2004"/>
    <s v="Classic Cars"/>
    <s v="S24_2766"/>
    <s v="Manchester"/>
    <x v="6"/>
    <s v="Medium"/>
  </r>
  <r>
    <n v="10346"/>
    <n v="25"/>
    <n v="100"/>
    <n v="1"/>
    <n v="2876.75"/>
    <s v="Shipped"/>
    <n v="11"/>
    <n v="2004"/>
    <s v="Classic Cars"/>
    <s v="S24_2766"/>
    <s v="Las Vegas"/>
    <x v="0"/>
    <s v="Small"/>
  </r>
  <r>
    <n v="10368"/>
    <n v="40"/>
    <n v="100"/>
    <n v="2"/>
    <n v="4107.2"/>
    <s v="Shipped"/>
    <n v="1"/>
    <n v="2005"/>
    <s v="Classic Cars"/>
    <s v="S24_2766"/>
    <s v="San Rafael"/>
    <x v="0"/>
    <s v="Medium"/>
  </r>
  <r>
    <n v="10380"/>
    <n v="36"/>
    <n v="37.5"/>
    <n v="6"/>
    <n v="1350"/>
    <s v="Shipped"/>
    <n v="2"/>
    <n v="2005"/>
    <s v="Classic Cars"/>
    <s v="S24_2766"/>
    <s v="Madrid"/>
    <x v="7"/>
    <s v="Small"/>
  </r>
  <r>
    <n v="10407"/>
    <n v="76"/>
    <n v="94.5"/>
    <n v="6"/>
    <n v="7182"/>
    <s v="On Hold"/>
    <n v="4"/>
    <n v="2005"/>
    <s v="Classic Cars"/>
    <s v="S24_2766"/>
    <s v="San Jose"/>
    <x v="0"/>
    <s v="Large"/>
  </r>
  <r>
    <n v="10420"/>
    <n v="39"/>
    <n v="100"/>
    <n v="9"/>
    <n v="3933.93"/>
    <s v="In Process"/>
    <n v="5"/>
    <n v="2005"/>
    <s v="Classic Cars"/>
    <s v="S24_2766"/>
    <s v="Chatswood"/>
    <x v="3"/>
    <s v="Medium"/>
  </r>
  <r>
    <n v="10104"/>
    <n v="44"/>
    <n v="39.6"/>
    <n v="10"/>
    <n v="1742.4"/>
    <s v="Shipped"/>
    <n v="1"/>
    <n v="2003"/>
    <s v="Classic Cars"/>
    <s v="S24_2840"/>
    <s v="Madrid"/>
    <x v="7"/>
    <s v="Small"/>
  </r>
  <r>
    <n v="10114"/>
    <n v="24"/>
    <n v="30.06"/>
    <n v="1"/>
    <n v="721.44"/>
    <s v="Shipped"/>
    <n v="4"/>
    <n v="2003"/>
    <s v="Classic Cars"/>
    <s v="S24_2840"/>
    <s v="Paris"/>
    <x v="1"/>
    <s v="Small"/>
  </r>
  <r>
    <n v="10127"/>
    <n v="39"/>
    <n v="38.19"/>
    <n v="12"/>
    <n v="1489.41"/>
    <s v="Shipped"/>
    <n v="6"/>
    <n v="2003"/>
    <s v="Classic Cars"/>
    <s v="S24_2840"/>
    <s v="NYC"/>
    <x v="0"/>
    <s v="Small"/>
  </r>
  <r>
    <n v="10141"/>
    <n v="21"/>
    <n v="42.43"/>
    <n v="6"/>
    <n v="891.03"/>
    <s v="Shipped"/>
    <n v="8"/>
    <n v="2003"/>
    <s v="Classic Cars"/>
    <s v="S24_2840"/>
    <s v="Espoo"/>
    <x v="4"/>
    <s v="Small"/>
  </r>
  <r>
    <n v="10151"/>
    <n v="30"/>
    <n v="40.31"/>
    <n v="4"/>
    <n v="1209.3"/>
    <s v="Shipped"/>
    <n v="9"/>
    <n v="2003"/>
    <s v="Classic Cars"/>
    <s v="S24_2840"/>
    <s v="Oulu"/>
    <x v="4"/>
    <s v="Small"/>
  </r>
  <r>
    <n v="10165"/>
    <n v="27"/>
    <n v="31.82"/>
    <n v="13"/>
    <n v="859.14"/>
    <s v="Shipped"/>
    <n v="10"/>
    <n v="2003"/>
    <s v="Classic Cars"/>
    <s v="S24_2840"/>
    <s v="Singapore"/>
    <x v="9"/>
    <s v="Small"/>
  </r>
  <r>
    <n v="10175"/>
    <n v="37"/>
    <n v="31.12"/>
    <n v="2"/>
    <n v="1151.44"/>
    <s v="Shipped"/>
    <n v="11"/>
    <n v="2003"/>
    <s v="Classic Cars"/>
    <s v="S24_2840"/>
    <s v="London"/>
    <x v="6"/>
    <s v="Small"/>
  </r>
  <r>
    <n v="10184"/>
    <n v="42"/>
    <n v="31.82"/>
    <n v="7"/>
    <n v="1336.44"/>
    <s v="Shipped"/>
    <n v="11"/>
    <n v="2003"/>
    <s v="Classic Cars"/>
    <s v="S24_2840"/>
    <s v="Sevilla"/>
    <x v="7"/>
    <s v="Small"/>
  </r>
  <r>
    <n v="10195"/>
    <n v="32"/>
    <n v="28.29"/>
    <n v="7"/>
    <n v="905.28"/>
    <s v="Shipped"/>
    <n v="11"/>
    <n v="2003"/>
    <s v="Classic Cars"/>
    <s v="S24_2840"/>
    <s v="White Plains"/>
    <x v="0"/>
    <s v="Small"/>
  </r>
  <r>
    <n v="10207"/>
    <n v="42"/>
    <n v="29.7"/>
    <n v="8"/>
    <n v="1247.4000000000001"/>
    <s v="Shipped"/>
    <n v="12"/>
    <n v="2003"/>
    <s v="Classic Cars"/>
    <s v="S24_2840"/>
    <s v="Boston"/>
    <x v="0"/>
    <s v="Small"/>
  </r>
  <r>
    <n v="10219"/>
    <n v="21"/>
    <n v="40.31"/>
    <n v="3"/>
    <n v="846.51"/>
    <s v="Shipped"/>
    <n v="2"/>
    <n v="2004"/>
    <s v="Classic Cars"/>
    <s v="S24_2840"/>
    <s v="Brisbane"/>
    <x v="0"/>
    <s v="Small"/>
  </r>
  <r>
    <n v="10229"/>
    <n v="33"/>
    <n v="32.880000000000003"/>
    <n v="2"/>
    <n v="1085.04"/>
    <s v="Shipped"/>
    <n v="3"/>
    <n v="2004"/>
    <s v="Classic Cars"/>
    <s v="S24_2840"/>
    <s v="San Rafael"/>
    <x v="0"/>
    <s v="Small"/>
  </r>
  <r>
    <n v="10246"/>
    <n v="49"/>
    <n v="36.07"/>
    <n v="6"/>
    <n v="1767.43"/>
    <s v="Shipped"/>
    <n v="5"/>
    <n v="2004"/>
    <s v="Classic Cars"/>
    <s v="S24_2840"/>
    <s v="Madrid"/>
    <x v="7"/>
    <s v="Small"/>
  </r>
  <r>
    <n v="10259"/>
    <n v="31"/>
    <n v="33.24"/>
    <n v="5"/>
    <n v="1030.44"/>
    <s v="Shipped"/>
    <n v="6"/>
    <n v="2004"/>
    <s v="Classic Cars"/>
    <s v="S24_2840"/>
    <s v="Singapore"/>
    <x v="9"/>
    <s v="Small"/>
  </r>
  <r>
    <n v="10271"/>
    <n v="38"/>
    <n v="41.72"/>
    <n v="6"/>
    <n v="1585.36"/>
    <s v="Shipped"/>
    <n v="7"/>
    <n v="2004"/>
    <s v="Classic Cars"/>
    <s v="S24_2840"/>
    <s v="San Rafael"/>
    <x v="0"/>
    <s v="Small"/>
  </r>
  <r>
    <n v="10281"/>
    <n v="20"/>
    <n v="40.659999999999997"/>
    <n v="2"/>
    <n v="813.2"/>
    <s v="Shipped"/>
    <n v="8"/>
    <n v="2004"/>
    <s v="Classic Cars"/>
    <s v="S24_2840"/>
    <s v="Allentown"/>
    <x v="0"/>
    <s v="Small"/>
  </r>
  <r>
    <n v="10292"/>
    <n v="39"/>
    <n v="30.06"/>
    <n v="9"/>
    <n v="1172.3399999999999"/>
    <s v="Shipped"/>
    <n v="9"/>
    <n v="2004"/>
    <s v="Classic Cars"/>
    <s v="S24_2840"/>
    <s v="NYC"/>
    <x v="0"/>
    <s v="Small"/>
  </r>
  <r>
    <n v="10305"/>
    <n v="48"/>
    <n v="31.47"/>
    <n v="6"/>
    <n v="1510.56"/>
    <s v="Shipped"/>
    <n v="10"/>
    <n v="2004"/>
    <s v="Classic Cars"/>
    <s v="S24_2840"/>
    <s v="Cambridge"/>
    <x v="0"/>
    <s v="Small"/>
  </r>
  <r>
    <n v="10314"/>
    <n v="39"/>
    <n v="37.130000000000003"/>
    <n v="15"/>
    <n v="1448.07"/>
    <s v="Shipped"/>
    <n v="10"/>
    <n v="2004"/>
    <s v="Classic Cars"/>
    <s v="S24_2840"/>
    <s v="Aaarhus"/>
    <x v="13"/>
    <s v="Small"/>
  </r>
  <r>
    <n v="10324"/>
    <n v="30"/>
    <n v="100"/>
    <n v="9"/>
    <n v="3338.1"/>
    <s v="Shipped"/>
    <n v="11"/>
    <n v="2004"/>
    <s v="Classic Cars"/>
    <s v="S24_2840"/>
    <s v="NYC"/>
    <x v="0"/>
    <s v="Medium"/>
  </r>
  <r>
    <n v="10335"/>
    <n v="33"/>
    <n v="37.130000000000003"/>
    <n v="2"/>
    <n v="1225.29"/>
    <s v="Shipped"/>
    <n v="11"/>
    <n v="2004"/>
    <s v="Classic Cars"/>
    <s v="S24_2840"/>
    <s v="San Rafael"/>
    <x v="0"/>
    <s v="Small"/>
  </r>
  <r>
    <n v="10349"/>
    <n v="36"/>
    <n v="37.130000000000003"/>
    <n v="3"/>
    <n v="1336.68"/>
    <s v="Shipped"/>
    <n v="12"/>
    <n v="2004"/>
    <s v="Classic Cars"/>
    <s v="S24_2840"/>
    <s v="NYC"/>
    <x v="0"/>
    <s v="Small"/>
  </r>
  <r>
    <n v="10358"/>
    <n v="36"/>
    <n v="82.94"/>
    <n v="4"/>
    <n v="2985.84"/>
    <s v="Shipped"/>
    <n v="12"/>
    <n v="2004"/>
    <s v="Classic Cars"/>
    <s v="S24_2840"/>
    <s v="Madrid"/>
    <x v="7"/>
    <s v="Small"/>
  </r>
  <r>
    <n v="10371"/>
    <n v="45"/>
    <n v="100"/>
    <n v="8"/>
    <n v="5545.8"/>
    <s v="Shipped"/>
    <n v="1"/>
    <n v="2005"/>
    <s v="Classic Cars"/>
    <s v="S24_2840"/>
    <s v="San Rafael"/>
    <x v="0"/>
    <s v="Medium"/>
  </r>
  <r>
    <n v="10383"/>
    <n v="40"/>
    <n v="100"/>
    <n v="3"/>
    <n v="6089.6"/>
    <s v="Shipped"/>
    <n v="2"/>
    <n v="2005"/>
    <s v="Classic Cars"/>
    <s v="S24_2840"/>
    <s v="Madrid"/>
    <x v="7"/>
    <s v="Medium"/>
  </r>
  <r>
    <n v="10394"/>
    <n v="46"/>
    <n v="38.9"/>
    <n v="6"/>
    <n v="1789.4"/>
    <s v="Shipped"/>
    <n v="3"/>
    <n v="2005"/>
    <s v="Classic Cars"/>
    <s v="S24_2840"/>
    <s v="Madrid"/>
    <x v="7"/>
    <s v="Small"/>
  </r>
  <r>
    <n v="10412"/>
    <n v="30"/>
    <n v="36.07"/>
    <n v="6"/>
    <n v="1082.0999999999999"/>
    <s v="Shipped"/>
    <n v="5"/>
    <n v="2005"/>
    <s v="Classic Cars"/>
    <s v="S24_2840"/>
    <s v="Madrid"/>
    <x v="7"/>
    <s v="Small"/>
  </r>
  <r>
    <n v="10425"/>
    <n v="31"/>
    <n v="33.24"/>
    <n v="5"/>
    <n v="1030.44"/>
    <s v="In Process"/>
    <n v="5"/>
    <n v="2005"/>
    <s v="Classic Cars"/>
    <s v="S24_2840"/>
    <s v="Nantes"/>
    <x v="1"/>
    <s v="Small"/>
  </r>
  <r>
    <n v="10106"/>
    <n v="49"/>
    <n v="74.680000000000007"/>
    <n v="13"/>
    <n v="3659.32"/>
    <s v="Shipped"/>
    <n v="2"/>
    <n v="2003"/>
    <s v="Planes"/>
    <s v="S24_2841"/>
    <s v="Bergamo"/>
    <x v="12"/>
    <s v="Medium"/>
  </r>
  <r>
    <n v="10119"/>
    <n v="41"/>
    <n v="59.6"/>
    <n v="4"/>
    <n v="2443.6"/>
    <s v="Shipped"/>
    <n v="4"/>
    <n v="2003"/>
    <s v="Planes"/>
    <s v="S24_2841"/>
    <s v="Salzburg"/>
    <x v="5"/>
    <s v="Small"/>
  </r>
  <r>
    <n v="10131"/>
    <n v="35"/>
    <n v="67.14"/>
    <n v="5"/>
    <n v="2349.9"/>
    <s v="Shipped"/>
    <n v="6"/>
    <n v="2003"/>
    <s v="Planes"/>
    <s v="S24_2841"/>
    <s v="Glendale"/>
    <x v="0"/>
    <s v="Small"/>
  </r>
  <r>
    <n v="10143"/>
    <n v="27"/>
    <n v="60.97"/>
    <n v="8"/>
    <n v="1646.19"/>
    <s v="Shipped"/>
    <n v="8"/>
    <n v="2003"/>
    <s v="Planes"/>
    <s v="S24_2841"/>
    <s v="New Bedford"/>
    <x v="0"/>
    <s v="Small"/>
  </r>
  <r>
    <n v="10155"/>
    <n v="23"/>
    <n v="72.62"/>
    <n v="6"/>
    <n v="1670.26"/>
    <s v="Shipped"/>
    <n v="10"/>
    <n v="2003"/>
    <s v="Planes"/>
    <s v="S24_2841"/>
    <s v="Helsinki"/>
    <x v="4"/>
    <s v="Small"/>
  </r>
  <r>
    <n v="10167"/>
    <n v="21"/>
    <n v="69.88"/>
    <n v="2"/>
    <n v="1467.48"/>
    <s v="Cancelled"/>
    <n v="10"/>
    <n v="2003"/>
    <s v="Planes"/>
    <s v="S24_2841"/>
    <s v="Boras"/>
    <x v="8"/>
    <s v="Small"/>
  </r>
  <r>
    <n v="10178"/>
    <n v="34"/>
    <n v="80.84"/>
    <n v="5"/>
    <n v="2748.56"/>
    <s v="Shipped"/>
    <n v="11"/>
    <n v="2003"/>
    <s v="Planes"/>
    <s v="S24_2841"/>
    <s v="Toulouse"/>
    <x v="1"/>
    <s v="Small"/>
  </r>
  <r>
    <n v="10186"/>
    <n v="22"/>
    <n v="69.2"/>
    <n v="2"/>
    <n v="1522.4"/>
    <s v="Shipped"/>
    <n v="11"/>
    <n v="2003"/>
    <s v="Planes"/>
    <s v="S24_2841"/>
    <s v="London"/>
    <x v="6"/>
    <s v="Small"/>
  </r>
  <r>
    <n v="10198"/>
    <n v="48"/>
    <n v="67.819999999999993"/>
    <n v="5"/>
    <n v="3255.36"/>
    <s v="Shipped"/>
    <n v="11"/>
    <n v="2003"/>
    <s v="Planes"/>
    <s v="S24_2841"/>
    <s v="Makati City"/>
    <x v="15"/>
    <s v="Medium"/>
  </r>
  <r>
    <n v="10209"/>
    <n v="43"/>
    <n v="82.21"/>
    <n v="1"/>
    <n v="3535.03"/>
    <s v="Shipped"/>
    <n v="1"/>
    <n v="2004"/>
    <s v="Planes"/>
    <s v="S24_2841"/>
    <s v="Los Angeles"/>
    <x v="0"/>
    <s v="Medium"/>
  </r>
  <r>
    <n v="10222"/>
    <n v="32"/>
    <n v="81.53"/>
    <n v="5"/>
    <n v="2608.96"/>
    <s v="Shipped"/>
    <n v="2"/>
    <n v="2004"/>
    <s v="Planes"/>
    <s v="S24_2841"/>
    <s v="San Diego"/>
    <x v="0"/>
    <s v="Small"/>
  </r>
  <r>
    <n v="10249"/>
    <n v="20"/>
    <n v="67.819999999999993"/>
    <n v="1"/>
    <n v="1356.4"/>
    <s v="Shipped"/>
    <n v="5"/>
    <n v="2004"/>
    <s v="Planes"/>
    <s v="S24_2841"/>
    <s v="Cambridge"/>
    <x v="0"/>
    <s v="Small"/>
  </r>
  <r>
    <n v="10262"/>
    <n v="24"/>
    <n v="67.14"/>
    <n v="10"/>
    <n v="1611.36"/>
    <s v="Cancelled"/>
    <n v="6"/>
    <n v="2004"/>
    <s v="Planes"/>
    <s v="S24_2841"/>
    <s v="Madrid"/>
    <x v="7"/>
    <s v="Small"/>
  </r>
  <r>
    <n v="10274"/>
    <n v="40"/>
    <n v="65.08"/>
    <n v="2"/>
    <n v="2603.1999999999998"/>
    <s v="Shipped"/>
    <n v="7"/>
    <n v="2004"/>
    <s v="Planes"/>
    <s v="S24_2841"/>
    <s v="Brickhaven"/>
    <x v="0"/>
    <s v="Small"/>
  </r>
  <r>
    <n v="10284"/>
    <n v="30"/>
    <n v="73.989999999999995"/>
    <n v="12"/>
    <n v="2219.6999999999998"/>
    <s v="Shipped"/>
    <n v="8"/>
    <n v="2004"/>
    <s v="Planes"/>
    <s v="S24_2841"/>
    <s v="Oslo"/>
    <x v="2"/>
    <s v="Small"/>
  </r>
  <r>
    <n v="10296"/>
    <n v="21"/>
    <n v="71.25"/>
    <n v="8"/>
    <n v="1496.25"/>
    <s v="Shipped"/>
    <n v="9"/>
    <n v="2004"/>
    <s v="Planes"/>
    <s v="S24_2841"/>
    <s v="Munich"/>
    <x v="16"/>
    <s v="Small"/>
  </r>
  <r>
    <n v="10307"/>
    <n v="25"/>
    <n v="75.36"/>
    <n v="2"/>
    <n v="1884"/>
    <s v="Shipped"/>
    <n v="10"/>
    <n v="2004"/>
    <s v="Planes"/>
    <s v="S24_2841"/>
    <s v="Philadelphia"/>
    <x v="0"/>
    <s v="Small"/>
  </r>
  <r>
    <n v="10316"/>
    <n v="34"/>
    <n v="63.71"/>
    <n v="10"/>
    <n v="2166.14"/>
    <s v="Shipped"/>
    <n v="11"/>
    <n v="2004"/>
    <s v="Planes"/>
    <s v="S24_2841"/>
    <s v="Cowes"/>
    <x v="6"/>
    <s v="Small"/>
  </r>
  <r>
    <n v="10328"/>
    <n v="48"/>
    <n v="58.92"/>
    <n v="1"/>
    <n v="2828.16"/>
    <s v="Shipped"/>
    <n v="11"/>
    <n v="2004"/>
    <s v="Planes"/>
    <s v="S24_2841"/>
    <s v="Bergamo"/>
    <x v="12"/>
    <s v="Small"/>
  </r>
  <r>
    <n v="10339"/>
    <n v="55"/>
    <n v="100"/>
    <n v="12"/>
    <n v="6214.45"/>
    <s v="Shipped"/>
    <n v="11"/>
    <n v="2004"/>
    <s v="Planes"/>
    <s v="S24_2841"/>
    <s v="Minato-ku"/>
    <x v="11"/>
    <s v="Medium"/>
  </r>
  <r>
    <n v="10351"/>
    <n v="25"/>
    <n v="74.680000000000007"/>
    <n v="5"/>
    <n v="1867"/>
    <s v="Shipped"/>
    <n v="12"/>
    <n v="2004"/>
    <s v="Planes"/>
    <s v="S24_2841"/>
    <s v="London"/>
    <x v="6"/>
    <s v="Small"/>
  </r>
  <r>
    <n v="10373"/>
    <n v="38"/>
    <n v="70.44"/>
    <n v="7"/>
    <n v="2676.72"/>
    <s v="Shipped"/>
    <n v="1"/>
    <n v="2005"/>
    <s v="Planes"/>
    <s v="S24_2841"/>
    <s v="Oulu"/>
    <x v="4"/>
    <s v="Small"/>
  </r>
  <r>
    <n v="10386"/>
    <n v="39"/>
    <n v="55.96"/>
    <n v="1"/>
    <n v="2182.44"/>
    <s v="Resolved"/>
    <n v="3"/>
    <n v="2005"/>
    <s v="Planes"/>
    <s v="S24_2841"/>
    <s v="Madrid"/>
    <x v="7"/>
    <s v="Small"/>
  </r>
  <r>
    <n v="10398"/>
    <n v="28"/>
    <n v="57.55"/>
    <n v="3"/>
    <n v="1611.4"/>
    <s v="Shipped"/>
    <n v="3"/>
    <n v="2005"/>
    <s v="Planes"/>
    <s v="S24_2841"/>
    <s v="Reims"/>
    <x v="1"/>
    <s v="Small"/>
  </r>
  <r>
    <n v="10400"/>
    <n v="24"/>
    <n v="61.66"/>
    <n v="2"/>
    <n v="1479.84"/>
    <s v="Shipped"/>
    <n v="4"/>
    <n v="2005"/>
    <s v="Planes"/>
    <s v="S24_2841"/>
    <s v="San Jose"/>
    <x v="0"/>
    <s v="Small"/>
  </r>
  <r>
    <n v="10415"/>
    <n v="21"/>
    <n v="67.819999999999993"/>
    <n v="1"/>
    <n v="1424.22"/>
    <s v="Disputed"/>
    <n v="5"/>
    <n v="2005"/>
    <s v="Planes"/>
    <s v="S24_2841"/>
    <s v="Glen Waverly"/>
    <x v="3"/>
    <s v="Small"/>
  </r>
  <r>
    <n v="10110"/>
    <n v="46"/>
    <n v="100"/>
    <n v="10"/>
    <n v="5942.28"/>
    <s v="Shipped"/>
    <n v="3"/>
    <n v="2003"/>
    <s v="Classic Cars"/>
    <s v="S24_2887"/>
    <s v="Manchester"/>
    <x v="6"/>
    <s v="Medium"/>
  </r>
  <r>
    <n v="10124"/>
    <n v="25"/>
    <n v="93.95"/>
    <n v="9"/>
    <n v="2348.75"/>
    <s v="Shipped"/>
    <n v="5"/>
    <n v="2003"/>
    <s v="Classic Cars"/>
    <s v="S24_2887"/>
    <s v="Las Vegas"/>
    <x v="0"/>
    <s v="Small"/>
  </r>
  <r>
    <n v="10148"/>
    <n v="34"/>
    <n v="100"/>
    <n v="3"/>
    <n v="4392.12"/>
    <s v="Shipped"/>
    <n v="9"/>
    <n v="2003"/>
    <s v="Classic Cars"/>
    <s v="S24_2887"/>
    <s v="North Sydney"/>
    <x v="3"/>
    <s v="Medium"/>
  </r>
  <r>
    <n v="10161"/>
    <n v="25"/>
    <n v="100"/>
    <n v="2"/>
    <n v="2759.75"/>
    <s v="Shipped"/>
    <n v="10"/>
    <n v="2003"/>
    <s v="Classic Cars"/>
    <s v="S24_2887"/>
    <s v="Aaarhus"/>
    <x v="13"/>
    <s v="Small"/>
  </r>
  <r>
    <n v="10173"/>
    <n v="23"/>
    <n v="100"/>
    <n v="16"/>
    <n v="2728.03"/>
    <s v="Shipped"/>
    <n v="11"/>
    <n v="2003"/>
    <s v="Classic Cars"/>
    <s v="S24_2887"/>
    <s v="Bergamo"/>
    <x v="12"/>
    <s v="Small"/>
  </r>
  <r>
    <n v="10182"/>
    <n v="20"/>
    <n v="100"/>
    <n v="13"/>
    <n v="2395.8000000000002"/>
    <s v="Shipped"/>
    <n v="11"/>
    <n v="2003"/>
    <s v="Classic Cars"/>
    <s v="S24_2887"/>
    <s v="San Rafael"/>
    <x v="0"/>
    <s v="Small"/>
  </r>
  <r>
    <n v="10192"/>
    <n v="23"/>
    <n v="100"/>
    <n v="1"/>
    <n v="3052.33"/>
    <s v="Shipped"/>
    <n v="11"/>
    <n v="2003"/>
    <s v="Classic Cars"/>
    <s v="S24_2887"/>
    <s v="Nashua"/>
    <x v="0"/>
    <s v="Medium"/>
  </r>
  <r>
    <n v="10204"/>
    <n v="42"/>
    <n v="100"/>
    <n v="7"/>
    <n v="4242"/>
    <s v="Shipped"/>
    <n v="12"/>
    <n v="2003"/>
    <s v="Classic Cars"/>
    <s v="S24_2887"/>
    <s v="NYC"/>
    <x v="0"/>
    <s v="Medium"/>
  </r>
  <r>
    <n v="10213"/>
    <n v="27"/>
    <n v="100"/>
    <n v="3"/>
    <n v="2790.45"/>
    <s v="Shipped"/>
    <n v="1"/>
    <n v="2004"/>
    <s v="Classic Cars"/>
    <s v="S24_2887"/>
    <s v="London"/>
    <x v="6"/>
    <s v="Small"/>
  </r>
  <r>
    <n v="10227"/>
    <n v="33"/>
    <n v="100"/>
    <n v="13"/>
    <n v="4340.49"/>
    <s v="Shipped"/>
    <n v="3"/>
    <n v="2004"/>
    <s v="Classic Cars"/>
    <s v="S24_2887"/>
    <s v="Lyon"/>
    <x v="1"/>
    <s v="Medium"/>
  </r>
  <r>
    <n v="10241"/>
    <n v="28"/>
    <n v="98.65"/>
    <n v="5"/>
    <n v="2762.2"/>
    <s v="Shipped"/>
    <n v="4"/>
    <n v="2004"/>
    <s v="Classic Cars"/>
    <s v="S24_2887"/>
    <s v="Strasbourg"/>
    <x v="1"/>
    <s v="Small"/>
  </r>
  <r>
    <n v="10267"/>
    <n v="43"/>
    <n v="100"/>
    <n v="2"/>
    <n v="4645.72"/>
    <s v="Shipped"/>
    <n v="7"/>
    <n v="2004"/>
    <s v="Classic Cars"/>
    <s v="S24_2887"/>
    <s v="NYC"/>
    <x v="0"/>
    <s v="Medium"/>
  </r>
  <r>
    <n v="10279"/>
    <n v="48"/>
    <n v="100"/>
    <n v="2"/>
    <n v="5580.96"/>
    <s v="Shipped"/>
    <n v="8"/>
    <n v="2004"/>
    <s v="Classic Cars"/>
    <s v="S24_2887"/>
    <s v="Madrid"/>
    <x v="7"/>
    <s v="Medium"/>
  </r>
  <r>
    <n v="10288"/>
    <n v="48"/>
    <n v="100"/>
    <n v="8"/>
    <n v="6539.04"/>
    <s v="Shipped"/>
    <n v="9"/>
    <n v="2004"/>
    <s v="Classic Cars"/>
    <s v="S24_2887"/>
    <s v="Singapore"/>
    <x v="9"/>
    <s v="Medium"/>
  </r>
  <r>
    <n v="10302"/>
    <n v="45"/>
    <n v="100"/>
    <n v="4"/>
    <n v="5548.95"/>
    <s v="Shipped"/>
    <n v="10"/>
    <n v="2003"/>
    <s v="Classic Cars"/>
    <s v="S24_2887"/>
    <s v="Liverpool"/>
    <x v="6"/>
    <s v="Medium"/>
  </r>
  <r>
    <n v="10311"/>
    <n v="43"/>
    <n v="100"/>
    <n v="3"/>
    <n v="4595.41"/>
    <s v="Shipped"/>
    <n v="10"/>
    <n v="2004"/>
    <s v="Classic Cars"/>
    <s v="S24_2887"/>
    <s v="Madrid"/>
    <x v="7"/>
    <s v="Medium"/>
  </r>
  <r>
    <n v="10332"/>
    <n v="44"/>
    <n v="42.26"/>
    <n v="11"/>
    <n v="1859.44"/>
    <s v="Shipped"/>
    <n v="11"/>
    <n v="2004"/>
    <s v="Classic Cars"/>
    <s v="S24_2887"/>
    <s v="Manchester"/>
    <x v="6"/>
    <s v="Small"/>
  </r>
  <r>
    <n v="10346"/>
    <n v="24"/>
    <n v="87.24"/>
    <n v="5"/>
    <n v="2093.7600000000002"/>
    <s v="Shipped"/>
    <n v="11"/>
    <n v="2004"/>
    <s v="Classic Cars"/>
    <s v="S24_2887"/>
    <s v="Las Vegas"/>
    <x v="0"/>
    <s v="Small"/>
  </r>
  <r>
    <n v="10368"/>
    <n v="31"/>
    <n v="100"/>
    <n v="5"/>
    <n v="4223.13"/>
    <s v="Shipped"/>
    <n v="1"/>
    <n v="2005"/>
    <s v="Classic Cars"/>
    <s v="S24_2887"/>
    <s v="San Rafael"/>
    <x v="0"/>
    <s v="Medium"/>
  </r>
  <r>
    <n v="10380"/>
    <n v="44"/>
    <n v="36.29"/>
    <n v="7"/>
    <n v="1596.76"/>
    <s v="Shipped"/>
    <n v="2"/>
    <n v="2005"/>
    <s v="Classic Cars"/>
    <s v="S24_2887"/>
    <s v="Madrid"/>
    <x v="7"/>
    <s v="Small"/>
  </r>
  <r>
    <n v="10407"/>
    <n v="59"/>
    <n v="98.65"/>
    <n v="5"/>
    <n v="5820.35"/>
    <s v="On Hold"/>
    <n v="4"/>
    <n v="2005"/>
    <s v="Classic Cars"/>
    <s v="S24_2887"/>
    <s v="San Jose"/>
    <x v="0"/>
    <s v="Medium"/>
  </r>
  <r>
    <n v="10420"/>
    <n v="55"/>
    <n v="96.3"/>
    <n v="8"/>
    <n v="5296.5"/>
    <s v="In Process"/>
    <n v="5"/>
    <n v="2005"/>
    <s v="Classic Cars"/>
    <s v="S24_2887"/>
    <s v="Chatswood"/>
    <x v="3"/>
    <s v="Medium"/>
  </r>
  <r>
    <n v="10109"/>
    <n v="29"/>
    <n v="32.1"/>
    <n v="6"/>
    <n v="930.9"/>
    <s v="Shipped"/>
    <n v="3"/>
    <n v="2003"/>
    <s v="Classic Cars"/>
    <s v="S24_2972"/>
    <s v="Philadelphia"/>
    <x v="0"/>
    <s v="Small"/>
  </r>
  <r>
    <n v="10122"/>
    <n v="39"/>
    <n v="30.96"/>
    <n v="4"/>
    <n v="1207.44"/>
    <s v="Shipped"/>
    <n v="5"/>
    <n v="2003"/>
    <s v="Classic Cars"/>
    <s v="S24_2972"/>
    <s v="Marseille"/>
    <x v="1"/>
    <s v="Small"/>
  </r>
  <r>
    <n v="10135"/>
    <n v="20"/>
    <n v="35.869999999999997"/>
    <n v="1"/>
    <n v="717.4"/>
    <s v="Shipped"/>
    <n v="7"/>
    <n v="2003"/>
    <s v="Classic Cars"/>
    <s v="S24_2972"/>
    <s v="San Rafael"/>
    <x v="0"/>
    <s v="Small"/>
  </r>
  <r>
    <n v="10147"/>
    <n v="25"/>
    <n v="42.67"/>
    <n v="1"/>
    <n v="1066.75"/>
    <s v="Shipped"/>
    <n v="9"/>
    <n v="2003"/>
    <s v="Classic Cars"/>
    <s v="S24_2972"/>
    <s v="Brickhaven"/>
    <x v="0"/>
    <s v="Small"/>
  </r>
  <r>
    <n v="10160"/>
    <n v="42"/>
    <n v="37"/>
    <n v="2"/>
    <n v="1554"/>
    <s v="Shipped"/>
    <n v="10"/>
    <n v="2003"/>
    <s v="Classic Cars"/>
    <s v="S24_2972"/>
    <s v="Los Angeles"/>
    <x v="0"/>
    <s v="Small"/>
  </r>
  <r>
    <n v="10171"/>
    <n v="36"/>
    <n v="35.49"/>
    <n v="4"/>
    <n v="1277.6400000000001"/>
    <s v="Shipped"/>
    <n v="11"/>
    <n v="2003"/>
    <s v="Classic Cars"/>
    <s v="S24_2972"/>
    <s v="Montreal"/>
    <x v="10"/>
    <s v="Small"/>
  </r>
  <r>
    <n v="10181"/>
    <n v="37"/>
    <n v="42.67"/>
    <n v="8"/>
    <n v="1578.79"/>
    <s v="Shipped"/>
    <n v="11"/>
    <n v="2003"/>
    <s v="Classic Cars"/>
    <s v="S24_2972"/>
    <s v="Bergen"/>
    <x v="2"/>
    <s v="Small"/>
  </r>
  <r>
    <n v="10192"/>
    <n v="30"/>
    <n v="30.59"/>
    <n v="13"/>
    <n v="917.7"/>
    <s v="Shipped"/>
    <n v="11"/>
    <n v="2003"/>
    <s v="Classic Cars"/>
    <s v="S24_2972"/>
    <s v="Nashua"/>
    <x v="0"/>
    <s v="Small"/>
  </r>
  <r>
    <n v="10203"/>
    <n v="21"/>
    <n v="37"/>
    <n v="2"/>
    <n v="777"/>
    <s v="Shipped"/>
    <n v="12"/>
    <n v="2003"/>
    <s v="Classic Cars"/>
    <s v="S24_2972"/>
    <s v="Madrid"/>
    <x v="7"/>
    <s v="Small"/>
  </r>
  <r>
    <n v="10212"/>
    <n v="34"/>
    <n v="43.42"/>
    <n v="12"/>
    <n v="1476.28"/>
    <s v="Shipped"/>
    <n v="1"/>
    <n v="2004"/>
    <s v="Classic Cars"/>
    <s v="S24_2972"/>
    <s v="Madrid"/>
    <x v="7"/>
    <s v="Small"/>
  </r>
  <r>
    <n v="10225"/>
    <n v="42"/>
    <n v="36.630000000000003"/>
    <n v="3"/>
    <n v="1538.46"/>
    <s v="Shipped"/>
    <n v="2"/>
    <n v="2004"/>
    <s v="Classic Cars"/>
    <s v="S24_2972"/>
    <s v="Gensve"/>
    <x v="17"/>
    <s v="Small"/>
  </r>
  <r>
    <n v="10239"/>
    <n v="20"/>
    <n v="44.56"/>
    <n v="2"/>
    <n v="891.2"/>
    <s v="Shipped"/>
    <n v="4"/>
    <n v="2004"/>
    <s v="Classic Cars"/>
    <s v="S24_2972"/>
    <s v="Oulu"/>
    <x v="4"/>
    <s v="Small"/>
  </r>
  <r>
    <n v="10253"/>
    <n v="40"/>
    <n v="42.67"/>
    <n v="7"/>
    <n v="1706.8"/>
    <s v="Cancelled"/>
    <n v="6"/>
    <n v="2004"/>
    <s v="Classic Cars"/>
    <s v="S24_2972"/>
    <s v="Liverpool"/>
    <x v="6"/>
    <s v="Small"/>
  </r>
  <r>
    <n v="10266"/>
    <n v="34"/>
    <n v="40.4"/>
    <n v="8"/>
    <n v="1373.6"/>
    <s v="Shipped"/>
    <n v="7"/>
    <n v="2004"/>
    <s v="Classic Cars"/>
    <s v="S24_2972"/>
    <s v="Reggio Emilia"/>
    <x v="12"/>
    <s v="Small"/>
  </r>
  <r>
    <n v="10278"/>
    <n v="31"/>
    <n v="38.89"/>
    <n v="8"/>
    <n v="1205.5899999999999"/>
    <s v="Shipped"/>
    <n v="8"/>
    <n v="2004"/>
    <s v="Classic Cars"/>
    <s v="S24_2972"/>
    <s v="Las Vegas"/>
    <x v="0"/>
    <s v="Small"/>
  </r>
  <r>
    <n v="10287"/>
    <n v="36"/>
    <n v="39.65"/>
    <n v="6"/>
    <n v="1427.4"/>
    <s v="Shipped"/>
    <n v="8"/>
    <n v="2004"/>
    <s v="Classic Cars"/>
    <s v="S24_2972"/>
    <s v="Gensve"/>
    <x v="17"/>
    <s v="Small"/>
  </r>
  <r>
    <n v="10301"/>
    <n v="48"/>
    <n v="34.36"/>
    <n v="10"/>
    <n v="1649.28"/>
    <s v="Shipped"/>
    <n v="10"/>
    <n v="2003"/>
    <s v="Classic Cars"/>
    <s v="S24_2972"/>
    <s v="Oslo"/>
    <x v="2"/>
    <s v="Small"/>
  </r>
  <r>
    <n v="10310"/>
    <n v="33"/>
    <n v="41.91"/>
    <n v="4"/>
    <n v="1383.03"/>
    <s v="Shipped"/>
    <n v="10"/>
    <n v="2004"/>
    <s v="Classic Cars"/>
    <s v="S24_2972"/>
    <s v="Koln"/>
    <x v="16"/>
    <s v="Small"/>
  </r>
  <r>
    <n v="10321"/>
    <n v="37"/>
    <n v="33.229999999999997"/>
    <n v="12"/>
    <n v="1229.51"/>
    <s v="Shipped"/>
    <n v="11"/>
    <n v="2004"/>
    <s v="Classic Cars"/>
    <s v="S24_2972"/>
    <s v="New Bedford"/>
    <x v="0"/>
    <s v="Small"/>
  </r>
  <r>
    <n v="10331"/>
    <n v="27"/>
    <n v="42.24"/>
    <n v="13"/>
    <n v="1140.48"/>
    <s v="Shipped"/>
    <n v="11"/>
    <n v="2004"/>
    <s v="Classic Cars"/>
    <s v="S24_2972"/>
    <s v="Philadelphia"/>
    <x v="0"/>
    <s v="Small"/>
  </r>
  <r>
    <n v="10342"/>
    <n v="39"/>
    <n v="40.4"/>
    <n v="9"/>
    <n v="1575.6"/>
    <s v="Shipped"/>
    <n v="11"/>
    <n v="2004"/>
    <s v="Classic Cars"/>
    <s v="S24_2972"/>
    <s v="Melbourne"/>
    <x v="3"/>
    <s v="Small"/>
  </r>
  <r>
    <n v="10355"/>
    <n v="36"/>
    <n v="38.520000000000003"/>
    <n v="4"/>
    <n v="1386.72"/>
    <s v="Shipped"/>
    <n v="12"/>
    <n v="2004"/>
    <s v="Classic Cars"/>
    <s v="S24_2972"/>
    <s v="Madrid"/>
    <x v="7"/>
    <s v="Small"/>
  </r>
  <r>
    <n v="10367"/>
    <n v="36"/>
    <n v="100"/>
    <n v="2"/>
    <n v="5018.3999999999996"/>
    <s v="Resolved"/>
    <n v="1"/>
    <n v="2005"/>
    <s v="Classic Cars"/>
    <s v="S24_2972"/>
    <s v="Pasadena"/>
    <x v="0"/>
    <s v="Medium"/>
  </r>
  <r>
    <n v="10378"/>
    <n v="41"/>
    <n v="100"/>
    <n v="7"/>
    <n v="5856.85"/>
    <s v="Shipped"/>
    <n v="2"/>
    <n v="2005"/>
    <s v="Classic Cars"/>
    <s v="S24_2972"/>
    <s v="Madrid"/>
    <x v="7"/>
    <s v="Medium"/>
  </r>
  <r>
    <n v="10390"/>
    <n v="37"/>
    <n v="100"/>
    <n v="5"/>
    <n v="4894.7299999999996"/>
    <s v="Shipped"/>
    <n v="3"/>
    <n v="2005"/>
    <s v="Classic Cars"/>
    <s v="S24_2972"/>
    <s v="San Rafael"/>
    <x v="0"/>
    <s v="Medium"/>
  </r>
  <r>
    <n v="10405"/>
    <n v="47"/>
    <n v="44.56"/>
    <n v="2"/>
    <n v="2094.3200000000002"/>
    <s v="Shipped"/>
    <n v="4"/>
    <n v="2005"/>
    <s v="Classic Cars"/>
    <s v="S24_2972"/>
    <s v="Strasbourg"/>
    <x v="1"/>
    <s v="Small"/>
  </r>
  <r>
    <n v="10419"/>
    <n v="15"/>
    <n v="42.67"/>
    <n v="7"/>
    <n v="640.04999999999995"/>
    <s v="Shipped"/>
    <n v="5"/>
    <n v="2005"/>
    <s v="Classic Cars"/>
    <s v="S24_2972"/>
    <s v="Salzburg"/>
    <x v="5"/>
    <s v="Small"/>
  </r>
  <r>
    <n v="10105"/>
    <n v="44"/>
    <n v="72.58"/>
    <n v="4"/>
    <n v="3193.52"/>
    <s v="Shipped"/>
    <n v="2"/>
    <n v="2003"/>
    <s v="Vintage Cars"/>
    <s v="S24_3151"/>
    <s v="Kobenhavn"/>
    <x v="13"/>
    <s v="Medium"/>
  </r>
  <r>
    <n v="10119"/>
    <n v="35"/>
    <n v="87.62"/>
    <n v="13"/>
    <n v="3066.7"/>
    <s v="Shipped"/>
    <n v="4"/>
    <n v="2003"/>
    <s v="Vintage Cars"/>
    <s v="S24_3151"/>
    <s v="Salzburg"/>
    <x v="5"/>
    <s v="Medium"/>
  </r>
  <r>
    <n v="10129"/>
    <n v="41"/>
    <n v="94.71"/>
    <n v="4"/>
    <n v="3883.11"/>
    <s v="Shipped"/>
    <n v="6"/>
    <n v="2003"/>
    <s v="Vintage Cars"/>
    <s v="S24_3151"/>
    <s v="London"/>
    <x v="6"/>
    <s v="Medium"/>
  </r>
  <r>
    <n v="10142"/>
    <n v="49"/>
    <n v="98.25"/>
    <n v="1"/>
    <n v="4814.25"/>
    <s v="Shipped"/>
    <n v="8"/>
    <n v="2003"/>
    <s v="Vintage Cars"/>
    <s v="S24_3151"/>
    <s v="San Rafael"/>
    <x v="0"/>
    <s v="Medium"/>
  </r>
  <r>
    <n v="10154"/>
    <n v="31"/>
    <n v="91.17"/>
    <n v="2"/>
    <n v="2826.27"/>
    <s v="Shipped"/>
    <n v="10"/>
    <n v="2003"/>
    <s v="Vintage Cars"/>
    <s v="S24_3151"/>
    <s v="Glendale"/>
    <x v="0"/>
    <s v="Small"/>
  </r>
  <r>
    <n v="10167"/>
    <n v="20"/>
    <n v="79.66"/>
    <n v="11"/>
    <n v="1593.2"/>
    <s v="Cancelled"/>
    <n v="10"/>
    <n v="2003"/>
    <s v="Vintage Cars"/>
    <s v="S24_3151"/>
    <s v="Boras"/>
    <x v="8"/>
    <s v="Small"/>
  </r>
  <r>
    <n v="10177"/>
    <n v="45"/>
    <n v="72.58"/>
    <n v="2"/>
    <n v="3266.1"/>
    <s v="Shipped"/>
    <n v="11"/>
    <n v="2003"/>
    <s v="Vintage Cars"/>
    <s v="S24_3151"/>
    <s v="Madrid"/>
    <x v="7"/>
    <s v="Medium"/>
  </r>
  <r>
    <n v="10185"/>
    <n v="33"/>
    <n v="74.349999999999994"/>
    <n v="2"/>
    <n v="2453.5500000000002"/>
    <s v="Shipped"/>
    <n v="11"/>
    <n v="2003"/>
    <s v="Vintage Cars"/>
    <s v="S24_3151"/>
    <s v="New Bedford"/>
    <x v="0"/>
    <s v="Small"/>
  </r>
  <r>
    <n v="10197"/>
    <n v="47"/>
    <n v="83.2"/>
    <n v="8"/>
    <n v="3910.4"/>
    <s v="Shipped"/>
    <n v="11"/>
    <n v="2003"/>
    <s v="Vintage Cars"/>
    <s v="S24_3151"/>
    <s v="Barcelona"/>
    <x v="7"/>
    <s v="Medium"/>
  </r>
  <r>
    <n v="10208"/>
    <n v="20"/>
    <n v="89.4"/>
    <n v="2"/>
    <n v="1788"/>
    <s v="Shipped"/>
    <n v="1"/>
    <n v="2004"/>
    <s v="Vintage Cars"/>
    <s v="S24_3151"/>
    <s v="Lyon"/>
    <x v="1"/>
    <s v="Small"/>
  </r>
  <r>
    <n v="10222"/>
    <n v="47"/>
    <n v="70.81"/>
    <n v="14"/>
    <n v="3328.07"/>
    <s v="Shipped"/>
    <n v="2"/>
    <n v="2004"/>
    <s v="Vintage Cars"/>
    <s v="S24_3151"/>
    <s v="San Diego"/>
    <x v="0"/>
    <s v="Medium"/>
  </r>
  <r>
    <n v="10233"/>
    <n v="40"/>
    <n v="94.71"/>
    <n v="2"/>
    <n v="3788.4"/>
    <s v="Shipped"/>
    <n v="3"/>
    <n v="2004"/>
    <s v="Vintage Cars"/>
    <s v="S24_3151"/>
    <s v="Newark"/>
    <x v="0"/>
    <s v="Medium"/>
  </r>
  <r>
    <n v="10248"/>
    <n v="30"/>
    <n v="100"/>
    <n v="5"/>
    <n v="3053.7"/>
    <s v="Cancelled"/>
    <n v="5"/>
    <n v="2004"/>
    <s v="Vintage Cars"/>
    <s v="S24_3151"/>
    <s v="NYC"/>
    <x v="0"/>
    <s v="Medium"/>
  </r>
  <r>
    <n v="10261"/>
    <n v="22"/>
    <n v="91.17"/>
    <n v="3"/>
    <n v="2005.74"/>
    <s v="Shipped"/>
    <n v="6"/>
    <n v="2004"/>
    <s v="Vintage Cars"/>
    <s v="S24_3151"/>
    <s v="Montreal"/>
    <x v="10"/>
    <s v="Small"/>
  </r>
  <r>
    <n v="10273"/>
    <n v="27"/>
    <n v="100"/>
    <n v="6"/>
    <n v="2796.12"/>
    <s v="Shipped"/>
    <n v="7"/>
    <n v="2004"/>
    <s v="Vintage Cars"/>
    <s v="S24_3151"/>
    <s v="Bruxelles"/>
    <x v="14"/>
    <s v="Small"/>
  </r>
  <r>
    <n v="10283"/>
    <n v="34"/>
    <n v="92.94"/>
    <n v="8"/>
    <n v="3159.96"/>
    <s v="Shipped"/>
    <n v="8"/>
    <n v="2004"/>
    <s v="Vintage Cars"/>
    <s v="S24_3151"/>
    <s v="Tsawassen"/>
    <x v="10"/>
    <s v="Medium"/>
  </r>
  <r>
    <n v="10295"/>
    <n v="46"/>
    <n v="84.97"/>
    <n v="3"/>
    <n v="3908.62"/>
    <s v="Shipped"/>
    <n v="9"/>
    <n v="2004"/>
    <s v="Vintage Cars"/>
    <s v="S24_3151"/>
    <s v="Boston"/>
    <x v="0"/>
    <s v="Medium"/>
  </r>
  <r>
    <n v="10306"/>
    <n v="31"/>
    <n v="84.08"/>
    <n v="2"/>
    <n v="2606.48"/>
    <s v="Shipped"/>
    <n v="10"/>
    <n v="2004"/>
    <s v="Vintage Cars"/>
    <s v="S24_3151"/>
    <s v="Manchester"/>
    <x v="6"/>
    <s v="Small"/>
  </r>
  <r>
    <n v="10315"/>
    <n v="24"/>
    <n v="86.74"/>
    <n v="1"/>
    <n v="2081.7600000000002"/>
    <s v="Shipped"/>
    <n v="10"/>
    <n v="2004"/>
    <s v="Vintage Cars"/>
    <s v="S24_3151"/>
    <s v="Nantes"/>
    <x v="1"/>
    <s v="Small"/>
  </r>
  <r>
    <n v="10326"/>
    <n v="41"/>
    <n v="85.85"/>
    <n v="3"/>
    <n v="3519.85"/>
    <s v="Shipped"/>
    <n v="11"/>
    <n v="2004"/>
    <s v="Vintage Cars"/>
    <s v="S24_3151"/>
    <s v="Lule"/>
    <x v="8"/>
    <s v="Medium"/>
  </r>
  <r>
    <n v="10339"/>
    <n v="55"/>
    <n v="100"/>
    <n v="13"/>
    <n v="10758"/>
    <s v="Shipped"/>
    <n v="11"/>
    <n v="2004"/>
    <s v="Vintage Cars"/>
    <s v="S24_3151"/>
    <s v="Minato-ku"/>
    <x v="11"/>
    <s v="Large"/>
  </r>
  <r>
    <n v="10350"/>
    <n v="30"/>
    <n v="100"/>
    <n v="9"/>
    <n v="3021"/>
    <s v="Shipped"/>
    <n v="12"/>
    <n v="2004"/>
    <s v="Vintage Cars"/>
    <s v="S24_3151"/>
    <s v="Madrid"/>
    <x v="7"/>
    <s v="Medium"/>
  </r>
  <r>
    <n v="10373"/>
    <n v="33"/>
    <n v="57.32"/>
    <n v="12"/>
    <n v="1891.56"/>
    <s v="Shipped"/>
    <n v="1"/>
    <n v="2005"/>
    <s v="Vintage Cars"/>
    <s v="S24_3151"/>
    <s v="Oulu"/>
    <x v="4"/>
    <s v="Small"/>
  </r>
  <r>
    <n v="10384"/>
    <n v="43"/>
    <n v="97.87"/>
    <n v="2"/>
    <n v="4208.41"/>
    <s v="Shipped"/>
    <n v="2"/>
    <n v="2005"/>
    <s v="Vintage Cars"/>
    <s v="S24_3151"/>
    <s v="San Francisco"/>
    <x v="0"/>
    <s v="Medium"/>
  </r>
  <r>
    <n v="10396"/>
    <n v="27"/>
    <n v="83.2"/>
    <n v="7"/>
    <n v="2246.4"/>
    <s v="Shipped"/>
    <n v="3"/>
    <n v="2005"/>
    <s v="Vintage Cars"/>
    <s v="S24_3151"/>
    <s v="San Rafael"/>
    <x v="0"/>
    <s v="Small"/>
  </r>
  <r>
    <n v="10414"/>
    <n v="60"/>
    <n v="100"/>
    <n v="5"/>
    <n v="6107.4"/>
    <s v="On Hold"/>
    <n v="5"/>
    <n v="2005"/>
    <s v="Vintage Cars"/>
    <s v="S24_3151"/>
    <s v="Boston"/>
    <x v="0"/>
    <s v="Medium"/>
  </r>
  <r>
    <n v="10110"/>
    <n v="27"/>
    <n v="73.62"/>
    <n v="12"/>
    <n v="1987.74"/>
    <s v="Shipped"/>
    <n v="3"/>
    <n v="2003"/>
    <s v="Classic Cars"/>
    <s v="S24_3191"/>
    <s v="Manchester"/>
    <x v="6"/>
    <s v="Small"/>
  </r>
  <r>
    <n v="10124"/>
    <n v="49"/>
    <n v="83.04"/>
    <n v="11"/>
    <n v="4068.96"/>
    <s v="Shipped"/>
    <n v="5"/>
    <n v="2003"/>
    <s v="Classic Cars"/>
    <s v="S24_3191"/>
    <s v="Las Vegas"/>
    <x v="0"/>
    <s v="Medium"/>
  </r>
  <r>
    <n v="10148"/>
    <n v="31"/>
    <n v="73.62"/>
    <n v="5"/>
    <n v="2282.2199999999998"/>
    <s v="Shipped"/>
    <n v="9"/>
    <n v="2003"/>
    <s v="Classic Cars"/>
    <s v="S24_3191"/>
    <s v="North Sydney"/>
    <x v="3"/>
    <s v="Small"/>
  </r>
  <r>
    <n v="10161"/>
    <n v="20"/>
    <n v="77.05"/>
    <n v="4"/>
    <n v="1541"/>
    <s v="Shipped"/>
    <n v="10"/>
    <n v="2003"/>
    <s v="Classic Cars"/>
    <s v="S24_3191"/>
    <s v="Aaarhus"/>
    <x v="13"/>
    <s v="Small"/>
  </r>
  <r>
    <n v="10172"/>
    <n v="24"/>
    <n v="81.33"/>
    <n v="2"/>
    <n v="1951.92"/>
    <s v="Shipped"/>
    <n v="11"/>
    <n v="2003"/>
    <s v="Classic Cars"/>
    <s v="S24_3191"/>
    <s v="Bridgewater"/>
    <x v="0"/>
    <s v="Small"/>
  </r>
  <r>
    <n v="10182"/>
    <n v="33"/>
    <n v="94.17"/>
    <n v="15"/>
    <n v="3107.61"/>
    <s v="Shipped"/>
    <n v="11"/>
    <n v="2003"/>
    <s v="Classic Cars"/>
    <s v="S24_3191"/>
    <s v="San Rafael"/>
    <x v="0"/>
    <s v="Medium"/>
  </r>
  <r>
    <n v="10192"/>
    <n v="32"/>
    <n v="72.77"/>
    <n v="3"/>
    <n v="2328.64"/>
    <s v="Shipped"/>
    <n v="11"/>
    <n v="2003"/>
    <s v="Classic Cars"/>
    <s v="S24_3191"/>
    <s v="Nashua"/>
    <x v="0"/>
    <s v="Small"/>
  </r>
  <r>
    <n v="10204"/>
    <n v="40"/>
    <n v="79.62"/>
    <n v="9"/>
    <n v="3184.8"/>
    <s v="Shipped"/>
    <n v="12"/>
    <n v="2003"/>
    <s v="Classic Cars"/>
    <s v="S24_3191"/>
    <s v="NYC"/>
    <x v="0"/>
    <s v="Medium"/>
  </r>
  <r>
    <n v="10212"/>
    <n v="27"/>
    <n v="79.62"/>
    <n v="2"/>
    <n v="2149.7399999999998"/>
    <s v="Shipped"/>
    <n v="1"/>
    <n v="2004"/>
    <s v="Classic Cars"/>
    <s v="S24_3191"/>
    <s v="Madrid"/>
    <x v="7"/>
    <s v="Small"/>
  </r>
  <r>
    <n v="10227"/>
    <n v="40"/>
    <n v="79.62"/>
    <n v="15"/>
    <n v="3184.8"/>
    <s v="Shipped"/>
    <n v="3"/>
    <n v="2004"/>
    <s v="Classic Cars"/>
    <s v="S24_3191"/>
    <s v="Lyon"/>
    <x v="1"/>
    <s v="Medium"/>
  </r>
  <r>
    <n v="10241"/>
    <n v="26"/>
    <n v="81.33"/>
    <n v="7"/>
    <n v="2114.58"/>
    <s v="Shipped"/>
    <n v="4"/>
    <n v="2004"/>
    <s v="Classic Cars"/>
    <s v="S24_3191"/>
    <s v="Strasbourg"/>
    <x v="1"/>
    <s v="Small"/>
  </r>
  <r>
    <n v="10267"/>
    <n v="44"/>
    <n v="96.74"/>
    <n v="4"/>
    <n v="4256.5600000000004"/>
    <s v="Shipped"/>
    <n v="7"/>
    <n v="2004"/>
    <s v="Classic Cars"/>
    <s v="S24_3191"/>
    <s v="NYC"/>
    <x v="0"/>
    <s v="Medium"/>
  </r>
  <r>
    <n v="10279"/>
    <n v="33"/>
    <n v="71.06"/>
    <n v="4"/>
    <n v="2344.98"/>
    <s v="Shipped"/>
    <n v="8"/>
    <n v="2004"/>
    <s v="Classic Cars"/>
    <s v="S24_3191"/>
    <s v="Madrid"/>
    <x v="7"/>
    <s v="Small"/>
  </r>
  <r>
    <n v="10288"/>
    <n v="34"/>
    <n v="68.489999999999995"/>
    <n v="10"/>
    <n v="2328.66"/>
    <s v="Shipped"/>
    <n v="9"/>
    <n v="2004"/>
    <s v="Classic Cars"/>
    <s v="S24_3191"/>
    <s v="Singapore"/>
    <x v="9"/>
    <s v="Small"/>
  </r>
  <r>
    <n v="10302"/>
    <n v="48"/>
    <n v="74.48"/>
    <n v="6"/>
    <n v="3575.04"/>
    <s v="Shipped"/>
    <n v="10"/>
    <n v="2003"/>
    <s v="Classic Cars"/>
    <s v="S24_3191"/>
    <s v="Liverpool"/>
    <x v="6"/>
    <s v="Medium"/>
  </r>
  <r>
    <n v="10311"/>
    <n v="25"/>
    <n v="83.04"/>
    <n v="5"/>
    <n v="2076"/>
    <s v="Shipped"/>
    <n v="10"/>
    <n v="2004"/>
    <s v="Classic Cars"/>
    <s v="S24_3191"/>
    <s v="Madrid"/>
    <x v="7"/>
    <s v="Small"/>
  </r>
  <r>
    <n v="10321"/>
    <n v="39"/>
    <n v="84.75"/>
    <n v="2"/>
    <n v="3305.25"/>
    <s v="Shipped"/>
    <n v="11"/>
    <n v="2004"/>
    <s v="Classic Cars"/>
    <s v="S24_3191"/>
    <s v="New Bedford"/>
    <x v="0"/>
    <s v="Medium"/>
  </r>
  <r>
    <n v="10332"/>
    <n v="45"/>
    <n v="34.19"/>
    <n v="12"/>
    <n v="1538.55"/>
    <s v="Shipped"/>
    <n v="11"/>
    <n v="2004"/>
    <s v="Classic Cars"/>
    <s v="S24_3191"/>
    <s v="Manchester"/>
    <x v="6"/>
    <s v="Small"/>
  </r>
  <r>
    <n v="10346"/>
    <n v="24"/>
    <n v="100"/>
    <n v="2"/>
    <n v="3325.92"/>
    <s v="Shipped"/>
    <n v="11"/>
    <n v="2004"/>
    <s v="Classic Cars"/>
    <s v="S24_3191"/>
    <s v="Las Vegas"/>
    <x v="0"/>
    <s v="Medium"/>
  </r>
  <r>
    <n v="10368"/>
    <n v="46"/>
    <n v="79.62"/>
    <n v="1"/>
    <n v="3662.52"/>
    <s v="Shipped"/>
    <n v="1"/>
    <n v="2005"/>
    <s v="Classic Cars"/>
    <s v="S24_3191"/>
    <s v="San Rafael"/>
    <x v="0"/>
    <s v="Medium"/>
  </r>
  <r>
    <n v="10380"/>
    <n v="44"/>
    <n v="79.06"/>
    <n v="9"/>
    <n v="3478.64"/>
    <s v="Shipped"/>
    <n v="2"/>
    <n v="2005"/>
    <s v="Classic Cars"/>
    <s v="S24_3191"/>
    <s v="Madrid"/>
    <x v="7"/>
    <s v="Medium"/>
  </r>
  <r>
    <n v="10407"/>
    <n v="13"/>
    <n v="81.33"/>
    <n v="7"/>
    <n v="1057.29"/>
    <s v="On Hold"/>
    <n v="4"/>
    <n v="2005"/>
    <s v="Classic Cars"/>
    <s v="S24_3191"/>
    <s v="San Jose"/>
    <x v="0"/>
    <s v="Small"/>
  </r>
  <r>
    <n v="10420"/>
    <n v="35"/>
    <n v="96.74"/>
    <n v="10"/>
    <n v="3385.9"/>
    <s v="In Process"/>
    <n v="5"/>
    <n v="2005"/>
    <s v="Classic Cars"/>
    <s v="S24_3191"/>
    <s v="Chatswood"/>
    <x v="3"/>
    <s v="Medium"/>
  </r>
  <r>
    <n v="10108"/>
    <n v="30"/>
    <n v="63.07"/>
    <n v="5"/>
    <n v="1892.1"/>
    <s v="Shipped"/>
    <n v="3"/>
    <n v="2003"/>
    <s v="Classic Cars"/>
    <s v="S24_3371"/>
    <s v="Makati City"/>
    <x v="15"/>
    <s v="Small"/>
  </r>
  <r>
    <n v="10122"/>
    <n v="34"/>
    <n v="50.21"/>
    <n v="9"/>
    <n v="1707.14"/>
    <s v="Shipped"/>
    <n v="5"/>
    <n v="2003"/>
    <s v="Classic Cars"/>
    <s v="S24_3371"/>
    <s v="Marseille"/>
    <x v="1"/>
    <s v="Small"/>
  </r>
  <r>
    <n v="10135"/>
    <n v="27"/>
    <n v="66.13"/>
    <n v="6"/>
    <n v="1785.51"/>
    <s v="Shipped"/>
    <n v="7"/>
    <n v="2003"/>
    <s v="Classic Cars"/>
    <s v="S24_3371"/>
    <s v="San Rafael"/>
    <x v="0"/>
    <s v="Small"/>
  </r>
  <r>
    <n v="10147"/>
    <n v="30"/>
    <n v="68.58"/>
    <n v="6"/>
    <n v="2057.4"/>
    <s v="Shipped"/>
    <n v="9"/>
    <n v="2003"/>
    <s v="Classic Cars"/>
    <s v="S24_3371"/>
    <s v="Brickhaven"/>
    <x v="0"/>
    <s v="Small"/>
  </r>
  <r>
    <n v="10159"/>
    <n v="50"/>
    <n v="69.8"/>
    <n v="1"/>
    <n v="3490"/>
    <s v="Shipped"/>
    <n v="10"/>
    <n v="2003"/>
    <s v="Classic Cars"/>
    <s v="S24_3371"/>
    <s v="San Francisco"/>
    <x v="0"/>
    <s v="Medium"/>
  </r>
  <r>
    <n v="10169"/>
    <n v="34"/>
    <n v="50.21"/>
    <n v="1"/>
    <n v="1707.14"/>
    <s v="Shipped"/>
    <n v="11"/>
    <n v="2003"/>
    <s v="Classic Cars"/>
    <s v="S24_3371"/>
    <s v="North Sydney"/>
    <x v="3"/>
    <s v="Small"/>
  </r>
  <r>
    <n v="10181"/>
    <n v="23"/>
    <n v="65.52"/>
    <n v="13"/>
    <n v="1506.96"/>
    <s v="Shipped"/>
    <n v="11"/>
    <n v="2003"/>
    <s v="Classic Cars"/>
    <s v="S24_3371"/>
    <s v="Bergen"/>
    <x v="2"/>
    <s v="Small"/>
  </r>
  <r>
    <n v="10191"/>
    <n v="48"/>
    <n v="60.01"/>
    <n v="2"/>
    <n v="2880.48"/>
    <s v="Shipped"/>
    <n v="11"/>
    <n v="2003"/>
    <s v="Classic Cars"/>
    <s v="S24_3371"/>
    <s v="Koln"/>
    <x v="16"/>
    <s v="Small"/>
  </r>
  <r>
    <n v="10203"/>
    <n v="34"/>
    <n v="64.900000000000006"/>
    <n v="7"/>
    <n v="2206.6"/>
    <s v="Shipped"/>
    <n v="12"/>
    <n v="2003"/>
    <s v="Classic Cars"/>
    <s v="S24_3371"/>
    <s v="Madrid"/>
    <x v="7"/>
    <s v="Small"/>
  </r>
  <r>
    <n v="10211"/>
    <n v="48"/>
    <n v="48.98"/>
    <n v="1"/>
    <n v="2351.04"/>
    <s v="Shipped"/>
    <n v="1"/>
    <n v="2004"/>
    <s v="Classic Cars"/>
    <s v="S24_3371"/>
    <s v="Paris"/>
    <x v="1"/>
    <s v="Small"/>
  </r>
  <r>
    <n v="10225"/>
    <n v="24"/>
    <n v="50.21"/>
    <n v="8"/>
    <n v="1205.04"/>
    <s v="Shipped"/>
    <n v="2"/>
    <n v="2004"/>
    <s v="Classic Cars"/>
    <s v="S24_3371"/>
    <s v="Gensve"/>
    <x v="17"/>
    <s v="Small"/>
  </r>
  <r>
    <n v="10238"/>
    <n v="47"/>
    <n v="62.45"/>
    <n v="2"/>
    <n v="2935.15"/>
    <s v="Shipped"/>
    <n v="4"/>
    <n v="2004"/>
    <s v="Classic Cars"/>
    <s v="S24_3371"/>
    <s v="Kobenhavn"/>
    <x v="13"/>
    <s v="Small"/>
  </r>
  <r>
    <n v="10253"/>
    <n v="24"/>
    <n v="52.66"/>
    <n v="12"/>
    <n v="1263.8399999999999"/>
    <s v="Cancelled"/>
    <n v="6"/>
    <n v="2004"/>
    <s v="Classic Cars"/>
    <s v="S24_3371"/>
    <s v="Liverpool"/>
    <x v="6"/>
    <s v="Small"/>
  </r>
  <r>
    <n v="10266"/>
    <n v="47"/>
    <n v="62.45"/>
    <n v="13"/>
    <n v="2935.15"/>
    <s v="Shipped"/>
    <n v="7"/>
    <n v="2004"/>
    <s v="Classic Cars"/>
    <s v="S24_3371"/>
    <s v="Reggio Emilia"/>
    <x v="12"/>
    <s v="Small"/>
  </r>
  <r>
    <n v="10276"/>
    <n v="20"/>
    <n v="61.23"/>
    <n v="2"/>
    <n v="1224.5999999999999"/>
    <s v="Shipped"/>
    <n v="8"/>
    <n v="2004"/>
    <s v="Classic Cars"/>
    <s v="S24_3371"/>
    <s v="Brickhaven"/>
    <x v="0"/>
    <s v="Small"/>
  </r>
  <r>
    <n v="10287"/>
    <n v="20"/>
    <n v="67.97"/>
    <n v="11"/>
    <n v="1359.4"/>
    <s v="Shipped"/>
    <n v="8"/>
    <n v="2004"/>
    <s v="Classic Cars"/>
    <s v="S24_3371"/>
    <s v="Gensve"/>
    <x v="17"/>
    <s v="Small"/>
  </r>
  <r>
    <n v="10300"/>
    <n v="31"/>
    <n v="58.78"/>
    <n v="4"/>
    <n v="1822.18"/>
    <s v="Shipped"/>
    <n v="10"/>
    <n v="2003"/>
    <s v="Classic Cars"/>
    <s v="S24_3371"/>
    <s v="Frankfurt"/>
    <x v="16"/>
    <s v="Small"/>
  </r>
  <r>
    <n v="10310"/>
    <n v="38"/>
    <n v="56.94"/>
    <n v="9"/>
    <n v="2163.7199999999998"/>
    <s v="Shipped"/>
    <n v="10"/>
    <n v="2004"/>
    <s v="Classic Cars"/>
    <s v="S24_3371"/>
    <s v="Koln"/>
    <x v="16"/>
    <s v="Small"/>
  </r>
  <r>
    <n v="10320"/>
    <n v="26"/>
    <n v="61.23"/>
    <n v="2"/>
    <n v="1591.98"/>
    <s v="Shipped"/>
    <n v="11"/>
    <n v="2004"/>
    <s v="Classic Cars"/>
    <s v="S24_3371"/>
    <s v="Lule"/>
    <x v="8"/>
    <s v="Small"/>
  </r>
  <r>
    <n v="10331"/>
    <n v="25"/>
    <n v="100"/>
    <n v="9"/>
    <n v="3078.5"/>
    <s v="Shipped"/>
    <n v="11"/>
    <n v="2004"/>
    <s v="Classic Cars"/>
    <s v="S24_3371"/>
    <s v="Philadelphia"/>
    <x v="0"/>
    <s v="Medium"/>
  </r>
  <r>
    <n v="10342"/>
    <n v="48"/>
    <n v="62.45"/>
    <n v="10"/>
    <n v="2997.6"/>
    <s v="Shipped"/>
    <n v="11"/>
    <n v="2004"/>
    <s v="Classic Cars"/>
    <s v="S24_3371"/>
    <s v="Melbourne"/>
    <x v="3"/>
    <s v="Small"/>
  </r>
  <r>
    <n v="10355"/>
    <n v="44"/>
    <n v="62.45"/>
    <n v="6"/>
    <n v="2747.8"/>
    <s v="Shipped"/>
    <n v="12"/>
    <n v="2004"/>
    <s v="Classic Cars"/>
    <s v="S24_3371"/>
    <s v="Madrid"/>
    <x v="7"/>
    <s v="Small"/>
  </r>
  <r>
    <n v="10363"/>
    <n v="21"/>
    <n v="100"/>
    <n v="15"/>
    <n v="2447.7600000000002"/>
    <s v="Shipped"/>
    <n v="1"/>
    <n v="2005"/>
    <s v="Classic Cars"/>
    <s v="S24_3371"/>
    <s v="Espoo"/>
    <x v="4"/>
    <s v="Small"/>
  </r>
  <r>
    <n v="10378"/>
    <n v="46"/>
    <n v="41.54"/>
    <n v="6"/>
    <n v="1910.84"/>
    <s v="Shipped"/>
    <n v="2"/>
    <n v="2005"/>
    <s v="Classic Cars"/>
    <s v="S24_3371"/>
    <s v="Madrid"/>
    <x v="7"/>
    <s v="Small"/>
  </r>
  <r>
    <n v="10390"/>
    <n v="46"/>
    <n v="52.84"/>
    <n v="6"/>
    <n v="2430.64"/>
    <s v="Shipped"/>
    <n v="3"/>
    <n v="2005"/>
    <s v="Classic Cars"/>
    <s v="S24_3371"/>
    <s v="San Rafael"/>
    <x v="0"/>
    <s v="Small"/>
  </r>
  <r>
    <n v="10419"/>
    <n v="55"/>
    <n v="52.66"/>
    <n v="12"/>
    <n v="2896.3"/>
    <s v="Shipped"/>
    <n v="5"/>
    <n v="2005"/>
    <s v="Classic Cars"/>
    <s v="S24_3371"/>
    <s v="Salzburg"/>
    <x v="5"/>
    <s v="Small"/>
  </r>
  <r>
    <n v="10106"/>
    <n v="31"/>
    <n v="52.6"/>
    <n v="14"/>
    <n v="1630.6"/>
    <s v="Shipped"/>
    <n v="2"/>
    <n v="2003"/>
    <s v="Vintage Cars"/>
    <s v="S24_3420"/>
    <s v="Bergamo"/>
    <x v="12"/>
    <s v="Small"/>
  </r>
  <r>
    <n v="10119"/>
    <n v="20"/>
    <n v="72.98"/>
    <n v="5"/>
    <n v="1459.6"/>
    <s v="Shipped"/>
    <n v="4"/>
    <n v="2003"/>
    <s v="Vintage Cars"/>
    <s v="S24_3420"/>
    <s v="Salzburg"/>
    <x v="5"/>
    <s v="Small"/>
  </r>
  <r>
    <n v="10131"/>
    <n v="29"/>
    <n v="59.18"/>
    <n v="6"/>
    <n v="1716.22"/>
    <s v="Shipped"/>
    <n v="6"/>
    <n v="2003"/>
    <s v="Vintage Cars"/>
    <s v="S24_3420"/>
    <s v="Glendale"/>
    <x v="0"/>
    <s v="Small"/>
  </r>
  <r>
    <n v="10143"/>
    <n v="33"/>
    <n v="77.59"/>
    <n v="9"/>
    <n v="2560.4699999999998"/>
    <s v="Shipped"/>
    <n v="8"/>
    <n v="2003"/>
    <s v="Vintage Cars"/>
    <s v="S24_3420"/>
    <s v="New Bedford"/>
    <x v="0"/>
    <s v="Small"/>
  </r>
  <r>
    <n v="10155"/>
    <n v="34"/>
    <n v="55.89"/>
    <n v="7"/>
    <n v="1900.26"/>
    <s v="Shipped"/>
    <n v="10"/>
    <n v="2003"/>
    <s v="Vintage Cars"/>
    <s v="S24_3420"/>
    <s v="Helsinki"/>
    <x v="4"/>
    <s v="Small"/>
  </r>
  <r>
    <n v="10167"/>
    <n v="32"/>
    <n v="63.12"/>
    <n v="3"/>
    <n v="2019.84"/>
    <s v="Cancelled"/>
    <n v="10"/>
    <n v="2003"/>
    <s v="Vintage Cars"/>
    <s v="S24_3420"/>
    <s v="Boras"/>
    <x v="8"/>
    <s v="Small"/>
  </r>
  <r>
    <n v="10178"/>
    <n v="27"/>
    <n v="73.64"/>
    <n v="6"/>
    <n v="1988.28"/>
    <s v="Shipped"/>
    <n v="11"/>
    <n v="2003"/>
    <s v="Vintage Cars"/>
    <s v="S24_3420"/>
    <s v="Toulouse"/>
    <x v="1"/>
    <s v="Small"/>
  </r>
  <r>
    <n v="10186"/>
    <n v="21"/>
    <n v="69.040000000000006"/>
    <n v="3"/>
    <n v="1449.84"/>
    <s v="Shipped"/>
    <n v="11"/>
    <n v="2003"/>
    <s v="Vintage Cars"/>
    <s v="S24_3420"/>
    <s v="London"/>
    <x v="6"/>
    <s v="Small"/>
  </r>
  <r>
    <n v="10198"/>
    <n v="27"/>
    <n v="71.67"/>
    <n v="6"/>
    <n v="1935.09"/>
    <s v="Shipped"/>
    <n v="11"/>
    <n v="2003"/>
    <s v="Vintage Cars"/>
    <s v="S24_3420"/>
    <s v="Makati City"/>
    <x v="15"/>
    <s v="Small"/>
  </r>
  <r>
    <n v="10209"/>
    <n v="36"/>
    <n v="77.59"/>
    <n v="2"/>
    <n v="2793.24"/>
    <s v="Shipped"/>
    <n v="1"/>
    <n v="2004"/>
    <s v="Vintage Cars"/>
    <s v="S24_3420"/>
    <s v="Los Angeles"/>
    <x v="0"/>
    <s v="Small"/>
  </r>
  <r>
    <n v="10222"/>
    <n v="43"/>
    <n v="70.349999999999994"/>
    <n v="6"/>
    <n v="3025.05"/>
    <s v="Shipped"/>
    <n v="2"/>
    <n v="2004"/>
    <s v="Vintage Cars"/>
    <s v="S24_3420"/>
    <s v="San Diego"/>
    <x v="0"/>
    <s v="Medium"/>
  </r>
  <r>
    <n v="10249"/>
    <n v="25"/>
    <n v="69.7"/>
    <n v="2"/>
    <n v="1742.5"/>
    <s v="Shipped"/>
    <n v="5"/>
    <n v="2004"/>
    <s v="Vintage Cars"/>
    <s v="S24_3420"/>
    <s v="Cambridge"/>
    <x v="0"/>
    <s v="Small"/>
  </r>
  <r>
    <n v="10262"/>
    <n v="46"/>
    <n v="70.349999999999994"/>
    <n v="11"/>
    <n v="3236.1"/>
    <s v="Cancelled"/>
    <n v="6"/>
    <n v="2004"/>
    <s v="Vintage Cars"/>
    <s v="S24_3420"/>
    <s v="Madrid"/>
    <x v="7"/>
    <s v="Medium"/>
  </r>
  <r>
    <n v="10274"/>
    <n v="24"/>
    <n v="72.33"/>
    <n v="3"/>
    <n v="1735.92"/>
    <s v="Shipped"/>
    <n v="7"/>
    <n v="2004"/>
    <s v="Vintage Cars"/>
    <s v="S24_3420"/>
    <s v="Brickhaven"/>
    <x v="0"/>
    <s v="Small"/>
  </r>
  <r>
    <n v="10284"/>
    <n v="39"/>
    <n v="71.67"/>
    <n v="13"/>
    <n v="2795.13"/>
    <s v="Shipped"/>
    <n v="8"/>
    <n v="2004"/>
    <s v="Vintage Cars"/>
    <s v="S24_3420"/>
    <s v="Oslo"/>
    <x v="2"/>
    <s v="Small"/>
  </r>
  <r>
    <n v="10296"/>
    <n v="31"/>
    <n v="53.92"/>
    <n v="9"/>
    <n v="1671.52"/>
    <s v="Shipped"/>
    <n v="9"/>
    <n v="2004"/>
    <s v="Vintage Cars"/>
    <s v="S24_3420"/>
    <s v="Munich"/>
    <x v="16"/>
    <s v="Small"/>
  </r>
  <r>
    <n v="10307"/>
    <n v="22"/>
    <n v="71.67"/>
    <n v="3"/>
    <n v="1576.74"/>
    <s v="Shipped"/>
    <n v="10"/>
    <n v="2004"/>
    <s v="Vintage Cars"/>
    <s v="S24_3420"/>
    <s v="Philadelphia"/>
    <x v="0"/>
    <s v="Small"/>
  </r>
  <r>
    <n v="10316"/>
    <n v="47"/>
    <n v="76.930000000000007"/>
    <n v="11"/>
    <n v="3615.71"/>
    <s v="Shipped"/>
    <n v="11"/>
    <n v="2004"/>
    <s v="Vintage Cars"/>
    <s v="S24_3420"/>
    <s v="Cowes"/>
    <x v="6"/>
    <s v="Medium"/>
  </r>
  <r>
    <n v="10328"/>
    <n v="20"/>
    <n v="72.98"/>
    <n v="2"/>
    <n v="1459.6"/>
    <s v="Shipped"/>
    <n v="11"/>
    <n v="2004"/>
    <s v="Vintage Cars"/>
    <s v="S24_3420"/>
    <s v="Bergamo"/>
    <x v="12"/>
    <s v="Small"/>
  </r>
  <r>
    <n v="10339"/>
    <n v="29"/>
    <n v="99.69"/>
    <n v="14"/>
    <n v="2891.01"/>
    <s v="Shipped"/>
    <n v="11"/>
    <n v="2004"/>
    <s v="Vintage Cars"/>
    <s v="S24_3420"/>
    <s v="Minato-ku"/>
    <x v="11"/>
    <s v="Small"/>
  </r>
  <r>
    <n v="10351"/>
    <n v="38"/>
    <n v="68.38"/>
    <n v="4"/>
    <n v="2598.44"/>
    <s v="Shipped"/>
    <n v="12"/>
    <n v="2004"/>
    <s v="Vintage Cars"/>
    <s v="S24_3420"/>
    <s v="London"/>
    <x v="6"/>
    <s v="Small"/>
  </r>
  <r>
    <n v="10361"/>
    <n v="34"/>
    <n v="100"/>
    <n v="6"/>
    <n v="3871.92"/>
    <s v="Shipped"/>
    <n v="12"/>
    <n v="2004"/>
    <s v="Vintage Cars"/>
    <s v="S24_3420"/>
    <s v="Chatswood"/>
    <x v="3"/>
    <s v="Medium"/>
  </r>
  <r>
    <n v="10373"/>
    <n v="46"/>
    <n v="66"/>
    <n v="11"/>
    <n v="3036"/>
    <s v="Shipped"/>
    <n v="1"/>
    <n v="2005"/>
    <s v="Vintage Cars"/>
    <s v="S24_3420"/>
    <s v="Oulu"/>
    <x v="4"/>
    <s v="Medium"/>
  </r>
  <r>
    <n v="10386"/>
    <n v="35"/>
    <n v="63.76"/>
    <n v="9"/>
    <n v="2231.6"/>
    <s v="Resolved"/>
    <n v="3"/>
    <n v="2005"/>
    <s v="Vintage Cars"/>
    <s v="S24_3420"/>
    <s v="Madrid"/>
    <x v="7"/>
    <s v="Small"/>
  </r>
  <r>
    <n v="10398"/>
    <n v="34"/>
    <n v="71.67"/>
    <n v="13"/>
    <n v="2436.7800000000002"/>
    <s v="Shipped"/>
    <n v="3"/>
    <n v="2005"/>
    <s v="Vintage Cars"/>
    <s v="S24_3420"/>
    <s v="Reims"/>
    <x v="1"/>
    <s v="Small"/>
  </r>
  <r>
    <n v="10400"/>
    <n v="38"/>
    <n v="57.2"/>
    <n v="3"/>
    <n v="2173.6"/>
    <s v="Shipped"/>
    <n v="4"/>
    <n v="2005"/>
    <s v="Vintage Cars"/>
    <s v="S24_3420"/>
    <s v="San Jose"/>
    <x v="0"/>
    <s v="Small"/>
  </r>
  <r>
    <n v="10415"/>
    <n v="18"/>
    <n v="69.7"/>
    <n v="2"/>
    <n v="1254.5999999999999"/>
    <s v="Disputed"/>
    <n v="5"/>
    <n v="2005"/>
    <s v="Vintage Cars"/>
    <s v="S24_3420"/>
    <s v="Glen Waverly"/>
    <x v="3"/>
    <s v="Small"/>
  </r>
  <r>
    <n v="10110"/>
    <n v="37"/>
    <n v="100"/>
    <n v="14"/>
    <n v="3724.42"/>
    <s v="Shipped"/>
    <n v="3"/>
    <n v="2003"/>
    <s v="Classic Cars"/>
    <s v="S24_3432"/>
    <s v="Manchester"/>
    <x v="6"/>
    <s v="Medium"/>
  </r>
  <r>
    <n v="10124"/>
    <n v="43"/>
    <n v="100"/>
    <n v="13"/>
    <n v="5203"/>
    <s v="Shipped"/>
    <n v="5"/>
    <n v="2003"/>
    <s v="Classic Cars"/>
    <s v="S24_3432"/>
    <s v="Las Vegas"/>
    <x v="0"/>
    <s v="Medium"/>
  </r>
  <r>
    <n v="10148"/>
    <n v="27"/>
    <n v="100"/>
    <n v="7"/>
    <n v="3469.5"/>
    <s v="Shipped"/>
    <n v="9"/>
    <n v="2003"/>
    <s v="Classic Cars"/>
    <s v="S24_3432"/>
    <s v="North Sydney"/>
    <x v="3"/>
    <s v="Medium"/>
  </r>
  <r>
    <n v="10161"/>
    <n v="30"/>
    <n v="100"/>
    <n v="6"/>
    <n v="3148.2"/>
    <s v="Shipped"/>
    <n v="10"/>
    <n v="2003"/>
    <s v="Classic Cars"/>
    <s v="S24_3432"/>
    <s v="Aaarhus"/>
    <x v="13"/>
    <s v="Medium"/>
  </r>
  <r>
    <n v="10172"/>
    <n v="22"/>
    <n v="98.51"/>
    <n v="4"/>
    <n v="2167.2199999999998"/>
    <s v="Shipped"/>
    <n v="11"/>
    <n v="2003"/>
    <s v="Classic Cars"/>
    <s v="S24_3432"/>
    <s v="Bridgewater"/>
    <x v="0"/>
    <s v="Small"/>
  </r>
  <r>
    <n v="10182"/>
    <n v="49"/>
    <n v="100"/>
    <n v="17"/>
    <n v="6244.07"/>
    <s v="Shipped"/>
    <n v="11"/>
    <n v="2003"/>
    <s v="Classic Cars"/>
    <s v="S24_3432"/>
    <s v="San Rafael"/>
    <x v="0"/>
    <s v="Medium"/>
  </r>
  <r>
    <n v="10192"/>
    <n v="46"/>
    <n v="100"/>
    <n v="5"/>
    <n v="5566"/>
    <s v="Shipped"/>
    <n v="11"/>
    <n v="2003"/>
    <s v="Classic Cars"/>
    <s v="S24_3432"/>
    <s v="Nashua"/>
    <x v="0"/>
    <s v="Medium"/>
  </r>
  <r>
    <n v="10204"/>
    <n v="48"/>
    <n v="91.02"/>
    <n v="11"/>
    <n v="4368.96"/>
    <s v="Shipped"/>
    <n v="12"/>
    <n v="2003"/>
    <s v="Classic Cars"/>
    <s v="S24_3432"/>
    <s v="NYC"/>
    <x v="0"/>
    <s v="Medium"/>
  </r>
  <r>
    <n v="10212"/>
    <n v="46"/>
    <n v="87.81"/>
    <n v="4"/>
    <n v="4039.26"/>
    <s v="Shipped"/>
    <n v="1"/>
    <n v="2004"/>
    <s v="Classic Cars"/>
    <s v="S24_3432"/>
    <s v="Madrid"/>
    <x v="7"/>
    <s v="Medium"/>
  </r>
  <r>
    <n v="10226"/>
    <n v="48"/>
    <n v="92.09"/>
    <n v="2"/>
    <n v="4420.32"/>
    <s v="Shipped"/>
    <n v="2"/>
    <n v="2004"/>
    <s v="Classic Cars"/>
    <s v="S24_3432"/>
    <s v="San Diego"/>
    <x v="0"/>
    <s v="Medium"/>
  </r>
  <r>
    <n v="10241"/>
    <n v="27"/>
    <n v="86.73"/>
    <n v="9"/>
    <n v="2341.71"/>
    <s v="Shipped"/>
    <n v="4"/>
    <n v="2004"/>
    <s v="Classic Cars"/>
    <s v="S24_3432"/>
    <s v="Strasbourg"/>
    <x v="1"/>
    <s v="Small"/>
  </r>
  <r>
    <n v="10267"/>
    <n v="43"/>
    <n v="100"/>
    <n v="6"/>
    <n v="5110.9799999999996"/>
    <s v="Shipped"/>
    <n v="7"/>
    <n v="2004"/>
    <s v="Classic Cars"/>
    <s v="S24_3432"/>
    <s v="NYC"/>
    <x v="0"/>
    <s v="Medium"/>
  </r>
  <r>
    <n v="10279"/>
    <n v="48"/>
    <n v="100"/>
    <n v="6"/>
    <n v="6168"/>
    <s v="Shipped"/>
    <n v="8"/>
    <n v="2004"/>
    <s v="Classic Cars"/>
    <s v="S24_3432"/>
    <s v="Madrid"/>
    <x v="7"/>
    <s v="Medium"/>
  </r>
  <r>
    <n v="10288"/>
    <n v="41"/>
    <n v="100"/>
    <n v="12"/>
    <n v="4873.26"/>
    <s v="Shipped"/>
    <n v="9"/>
    <n v="2004"/>
    <s v="Classic Cars"/>
    <s v="S24_3432"/>
    <s v="Singapore"/>
    <x v="9"/>
    <s v="Medium"/>
  </r>
  <r>
    <n v="10301"/>
    <n v="22"/>
    <n v="96.37"/>
    <n v="2"/>
    <n v="2120.14"/>
    <s v="Shipped"/>
    <n v="10"/>
    <n v="2003"/>
    <s v="Classic Cars"/>
    <s v="S24_3432"/>
    <s v="Oslo"/>
    <x v="2"/>
    <s v="Small"/>
  </r>
  <r>
    <n v="10311"/>
    <n v="46"/>
    <n v="92.09"/>
    <n v="7"/>
    <n v="4236.1400000000003"/>
    <s v="Shipped"/>
    <n v="10"/>
    <n v="2004"/>
    <s v="Classic Cars"/>
    <s v="S24_3432"/>
    <s v="Madrid"/>
    <x v="7"/>
    <s v="Medium"/>
  </r>
  <r>
    <n v="10321"/>
    <n v="21"/>
    <n v="89.95"/>
    <n v="4"/>
    <n v="1888.95"/>
    <s v="Shipped"/>
    <n v="11"/>
    <n v="2004"/>
    <s v="Classic Cars"/>
    <s v="S24_3432"/>
    <s v="New Bedford"/>
    <x v="0"/>
    <s v="Small"/>
  </r>
  <r>
    <n v="10332"/>
    <n v="31"/>
    <n v="37.18"/>
    <n v="13"/>
    <n v="1152.58"/>
    <s v="Shipped"/>
    <n v="11"/>
    <n v="2004"/>
    <s v="Classic Cars"/>
    <s v="S24_3432"/>
    <s v="Manchester"/>
    <x v="6"/>
    <s v="Small"/>
  </r>
  <r>
    <n v="10346"/>
    <n v="26"/>
    <n v="95.88"/>
    <n v="6"/>
    <n v="2492.88"/>
    <s v="Shipped"/>
    <n v="11"/>
    <n v="2004"/>
    <s v="Classic Cars"/>
    <s v="S24_3432"/>
    <s v="Las Vegas"/>
    <x v="0"/>
    <s v="Small"/>
  </r>
  <r>
    <n v="10368"/>
    <n v="20"/>
    <n v="99.58"/>
    <n v="4"/>
    <n v="1991.6"/>
    <s v="Shipped"/>
    <n v="1"/>
    <n v="2005"/>
    <s v="Classic Cars"/>
    <s v="S24_3432"/>
    <s v="San Rafael"/>
    <x v="0"/>
    <s v="Small"/>
  </r>
  <r>
    <n v="10380"/>
    <n v="34"/>
    <n v="100"/>
    <n v="11"/>
    <n v="3953.18"/>
    <s v="Shipped"/>
    <n v="2"/>
    <n v="2005"/>
    <s v="Classic Cars"/>
    <s v="S24_3432"/>
    <s v="Madrid"/>
    <x v="7"/>
    <s v="Medium"/>
  </r>
  <r>
    <n v="10407"/>
    <n v="43"/>
    <n v="86.73"/>
    <n v="9"/>
    <n v="3729.39"/>
    <s v="On Hold"/>
    <n v="4"/>
    <n v="2005"/>
    <s v="Classic Cars"/>
    <s v="S24_3432"/>
    <s v="San Jose"/>
    <x v="0"/>
    <s v="Medium"/>
  </r>
  <r>
    <n v="10420"/>
    <n v="26"/>
    <n v="100"/>
    <n v="12"/>
    <n v="2617.16"/>
    <s v="In Process"/>
    <n v="5"/>
    <n v="2005"/>
    <s v="Classic Cars"/>
    <s v="S24_3432"/>
    <s v="Chatswood"/>
    <x v="3"/>
    <s v="Small"/>
  </r>
  <r>
    <n v="10105"/>
    <n v="50"/>
    <n v="79.67"/>
    <n v="1"/>
    <n v="3983.5"/>
    <s v="Shipped"/>
    <n v="2"/>
    <n v="2003"/>
    <s v="Vintage Cars"/>
    <s v="S24_3816"/>
    <s v="Kobenhavn"/>
    <x v="13"/>
    <s v="Medium"/>
  </r>
  <r>
    <n v="10119"/>
    <n v="35"/>
    <n v="90.57"/>
    <n v="10"/>
    <n v="3169.95"/>
    <s v="Shipped"/>
    <n v="4"/>
    <n v="2003"/>
    <s v="Vintage Cars"/>
    <s v="S24_3816"/>
    <s v="Salzburg"/>
    <x v="5"/>
    <s v="Medium"/>
  </r>
  <r>
    <n v="10129"/>
    <n v="50"/>
    <n v="77.989999999999995"/>
    <n v="1"/>
    <n v="3899.5"/>
    <s v="Shipped"/>
    <n v="6"/>
    <n v="2003"/>
    <s v="Vintage Cars"/>
    <s v="S24_3816"/>
    <s v="London"/>
    <x v="6"/>
    <s v="Medium"/>
  </r>
  <r>
    <n v="10143"/>
    <n v="23"/>
    <n v="80.510000000000005"/>
    <n v="14"/>
    <n v="1851.73"/>
    <s v="Shipped"/>
    <n v="8"/>
    <n v="2003"/>
    <s v="Vintage Cars"/>
    <s v="S24_3816"/>
    <s v="New Bedford"/>
    <x v="0"/>
    <s v="Small"/>
  </r>
  <r>
    <n v="10155"/>
    <n v="37"/>
    <n v="67.930000000000007"/>
    <n v="12"/>
    <n v="2513.41"/>
    <s v="Shipped"/>
    <n v="10"/>
    <n v="2003"/>
    <s v="Vintage Cars"/>
    <s v="S24_3816"/>
    <s v="Helsinki"/>
    <x v="4"/>
    <s v="Small"/>
  </r>
  <r>
    <n v="10167"/>
    <n v="29"/>
    <n v="83.86"/>
    <n v="8"/>
    <n v="2431.94"/>
    <s v="Cancelled"/>
    <n v="10"/>
    <n v="2003"/>
    <s v="Vintage Cars"/>
    <s v="S24_3816"/>
    <s v="Boras"/>
    <x v="8"/>
    <s v="Small"/>
  </r>
  <r>
    <n v="10178"/>
    <n v="21"/>
    <n v="72.12"/>
    <n v="11"/>
    <n v="1514.52"/>
    <s v="Shipped"/>
    <n v="11"/>
    <n v="2003"/>
    <s v="Vintage Cars"/>
    <s v="S24_3816"/>
    <s v="Toulouse"/>
    <x v="1"/>
    <s v="Small"/>
  </r>
  <r>
    <n v="10186"/>
    <n v="36"/>
    <n v="85.54"/>
    <n v="8"/>
    <n v="3079.44"/>
    <s v="Shipped"/>
    <n v="11"/>
    <n v="2003"/>
    <s v="Vintage Cars"/>
    <s v="S24_3816"/>
    <s v="London"/>
    <x v="6"/>
    <s v="Medium"/>
  </r>
  <r>
    <n v="10197"/>
    <n v="22"/>
    <n v="86.38"/>
    <n v="5"/>
    <n v="1900.36"/>
    <s v="Shipped"/>
    <n v="11"/>
    <n v="2003"/>
    <s v="Vintage Cars"/>
    <s v="S24_3816"/>
    <s v="Barcelona"/>
    <x v="7"/>
    <s v="Small"/>
  </r>
  <r>
    <n v="10209"/>
    <n v="22"/>
    <n v="89.73"/>
    <n v="7"/>
    <n v="1974.06"/>
    <s v="Shipped"/>
    <n v="1"/>
    <n v="2004"/>
    <s v="Vintage Cars"/>
    <s v="S24_3816"/>
    <s v="Los Angeles"/>
    <x v="0"/>
    <s v="Small"/>
  </r>
  <r>
    <n v="10222"/>
    <n v="46"/>
    <n v="80.510000000000005"/>
    <n v="11"/>
    <n v="3703.46"/>
    <s v="Shipped"/>
    <n v="2"/>
    <n v="2004"/>
    <s v="Vintage Cars"/>
    <s v="S24_3816"/>
    <s v="San Diego"/>
    <x v="0"/>
    <s v="Medium"/>
  </r>
  <r>
    <n v="10248"/>
    <n v="23"/>
    <n v="76.31"/>
    <n v="2"/>
    <n v="1755.13"/>
    <s v="Cancelled"/>
    <n v="5"/>
    <n v="2004"/>
    <s v="Vintage Cars"/>
    <s v="S24_3816"/>
    <s v="NYC"/>
    <x v="0"/>
    <s v="Small"/>
  </r>
  <r>
    <n v="10262"/>
    <n v="49"/>
    <n v="87.21"/>
    <n v="16"/>
    <n v="4273.29"/>
    <s v="Cancelled"/>
    <n v="6"/>
    <n v="2004"/>
    <s v="Vintage Cars"/>
    <s v="S24_3816"/>
    <s v="Madrid"/>
    <x v="7"/>
    <s v="Medium"/>
  </r>
  <r>
    <n v="10273"/>
    <n v="48"/>
    <n v="83.02"/>
    <n v="3"/>
    <n v="3984.96"/>
    <s v="Shipped"/>
    <n v="7"/>
    <n v="2004"/>
    <s v="Vintage Cars"/>
    <s v="S24_3816"/>
    <s v="Bruxelles"/>
    <x v="14"/>
    <s v="Medium"/>
  </r>
  <r>
    <n v="10283"/>
    <n v="33"/>
    <n v="72.959999999999994"/>
    <n v="5"/>
    <n v="2407.6799999999998"/>
    <s v="Shipped"/>
    <n v="8"/>
    <n v="2004"/>
    <s v="Vintage Cars"/>
    <s v="S24_3816"/>
    <s v="Tsawassen"/>
    <x v="10"/>
    <s v="Small"/>
  </r>
  <r>
    <n v="10296"/>
    <n v="22"/>
    <n v="77.150000000000006"/>
    <n v="14"/>
    <n v="1697.3"/>
    <s v="Shipped"/>
    <n v="9"/>
    <n v="2004"/>
    <s v="Vintage Cars"/>
    <s v="S24_3816"/>
    <s v="Munich"/>
    <x v="16"/>
    <s v="Small"/>
  </r>
  <r>
    <n v="10307"/>
    <n v="22"/>
    <n v="91.41"/>
    <n v="8"/>
    <n v="2011.02"/>
    <s v="Shipped"/>
    <n v="10"/>
    <n v="2004"/>
    <s v="Vintage Cars"/>
    <s v="S24_3816"/>
    <s v="Philadelphia"/>
    <x v="0"/>
    <s v="Small"/>
  </r>
  <r>
    <n v="10316"/>
    <n v="25"/>
    <n v="92.25"/>
    <n v="16"/>
    <n v="2306.25"/>
    <s v="Shipped"/>
    <n v="11"/>
    <n v="2004"/>
    <s v="Vintage Cars"/>
    <s v="S24_3816"/>
    <s v="Cowes"/>
    <x v="6"/>
    <s v="Small"/>
  </r>
  <r>
    <n v="10326"/>
    <n v="20"/>
    <n v="92.25"/>
    <n v="2"/>
    <n v="1845"/>
    <s v="Shipped"/>
    <n v="11"/>
    <n v="2004"/>
    <s v="Vintage Cars"/>
    <s v="S24_3816"/>
    <s v="Lule"/>
    <x v="8"/>
    <s v="Small"/>
  </r>
  <r>
    <n v="10339"/>
    <n v="42"/>
    <n v="59.36"/>
    <n v="16"/>
    <n v="2493.12"/>
    <s v="Shipped"/>
    <n v="11"/>
    <n v="2004"/>
    <s v="Vintage Cars"/>
    <s v="S24_3816"/>
    <s v="Minato-ku"/>
    <x v="11"/>
    <s v="Small"/>
  </r>
  <r>
    <n v="10350"/>
    <n v="25"/>
    <n v="60.34"/>
    <n v="10"/>
    <n v="1508.5"/>
    <s v="Shipped"/>
    <n v="12"/>
    <n v="2004"/>
    <s v="Vintage Cars"/>
    <s v="S24_3816"/>
    <s v="Madrid"/>
    <x v="7"/>
    <s v="Small"/>
  </r>
  <r>
    <n v="10373"/>
    <n v="23"/>
    <n v="100"/>
    <n v="10"/>
    <n v="2394.3000000000002"/>
    <s v="Shipped"/>
    <n v="1"/>
    <n v="2005"/>
    <s v="Vintage Cars"/>
    <s v="S24_3816"/>
    <s v="Oulu"/>
    <x v="4"/>
    <s v="Small"/>
  </r>
  <r>
    <n v="10385"/>
    <n v="37"/>
    <n v="85.54"/>
    <n v="2"/>
    <n v="3164.98"/>
    <s v="Shipped"/>
    <n v="2"/>
    <n v="2005"/>
    <s v="Vintage Cars"/>
    <s v="S24_3816"/>
    <s v="San Rafael"/>
    <x v="0"/>
    <s v="Medium"/>
  </r>
  <r>
    <n v="10396"/>
    <n v="37"/>
    <n v="90.57"/>
    <n v="8"/>
    <n v="3351.09"/>
    <s v="Shipped"/>
    <n v="3"/>
    <n v="2005"/>
    <s v="Vintage Cars"/>
    <s v="S24_3816"/>
    <s v="San Rafael"/>
    <x v="0"/>
    <s v="Medium"/>
  </r>
  <r>
    <n v="10400"/>
    <n v="42"/>
    <n v="72.959999999999994"/>
    <n v="8"/>
    <n v="3064.32"/>
    <s v="Shipped"/>
    <n v="4"/>
    <n v="2005"/>
    <s v="Vintage Cars"/>
    <s v="S24_3816"/>
    <s v="San Jose"/>
    <x v="0"/>
    <s v="Medium"/>
  </r>
  <r>
    <n v="10414"/>
    <n v="51"/>
    <n v="76.31"/>
    <n v="2"/>
    <n v="3891.81"/>
    <s v="On Hold"/>
    <n v="5"/>
    <n v="2005"/>
    <s v="Vintage Cars"/>
    <s v="S24_3816"/>
    <s v="Boston"/>
    <x v="0"/>
    <s v="Medium"/>
  </r>
  <r>
    <n v="10108"/>
    <n v="40"/>
    <n v="100"/>
    <n v="1"/>
    <n v="5448.8"/>
    <s v="Shipped"/>
    <n v="3"/>
    <n v="2003"/>
    <s v="Classic Cars"/>
    <s v="S24_3856"/>
    <s v="Makati City"/>
    <x v="15"/>
    <s v="Medium"/>
  </r>
  <r>
    <n v="10122"/>
    <n v="43"/>
    <n v="100"/>
    <n v="5"/>
    <n v="5494.97"/>
    <s v="Shipped"/>
    <n v="5"/>
    <n v="2003"/>
    <s v="Classic Cars"/>
    <s v="S24_3856"/>
    <s v="Marseille"/>
    <x v="1"/>
    <s v="Medium"/>
  </r>
  <r>
    <n v="10135"/>
    <n v="47"/>
    <n v="100"/>
    <n v="2"/>
    <n v="6336.07"/>
    <s v="Shipped"/>
    <n v="7"/>
    <n v="2003"/>
    <s v="Classic Cars"/>
    <s v="S24_3856"/>
    <s v="San Rafael"/>
    <x v="0"/>
    <s v="Medium"/>
  </r>
  <r>
    <n v="10147"/>
    <n v="23"/>
    <n v="100"/>
    <n v="2"/>
    <n v="2906.97"/>
    <s v="Shipped"/>
    <n v="9"/>
    <n v="2003"/>
    <s v="Classic Cars"/>
    <s v="S24_3856"/>
    <s v="Brickhaven"/>
    <x v="0"/>
    <s v="Small"/>
  </r>
  <r>
    <n v="10160"/>
    <n v="35"/>
    <n v="100"/>
    <n v="3"/>
    <n v="4767.7"/>
    <s v="Shipped"/>
    <n v="10"/>
    <n v="2003"/>
    <s v="Classic Cars"/>
    <s v="S24_3856"/>
    <s v="Los Angeles"/>
    <x v="0"/>
    <s v="Medium"/>
  </r>
  <r>
    <n v="10170"/>
    <n v="34"/>
    <n v="100"/>
    <n v="1"/>
    <n v="3819.56"/>
    <s v="Shipped"/>
    <n v="11"/>
    <n v="2003"/>
    <s v="Classic Cars"/>
    <s v="S24_3856"/>
    <s v="Graz"/>
    <x v="5"/>
    <s v="Medium"/>
  </r>
  <r>
    <n v="10181"/>
    <n v="25"/>
    <n v="100"/>
    <n v="9"/>
    <n v="3861.75"/>
    <s v="Shipped"/>
    <n v="11"/>
    <n v="2003"/>
    <s v="Classic Cars"/>
    <s v="S24_3856"/>
    <s v="Bergen"/>
    <x v="2"/>
    <s v="Medium"/>
  </r>
  <r>
    <n v="10192"/>
    <n v="45"/>
    <n v="100"/>
    <n v="14"/>
    <n v="6319.35"/>
    <s v="Shipped"/>
    <n v="11"/>
    <n v="2003"/>
    <s v="Classic Cars"/>
    <s v="S24_3856"/>
    <s v="Nashua"/>
    <x v="0"/>
    <s v="Medium"/>
  </r>
  <r>
    <n v="10203"/>
    <n v="47"/>
    <n v="100"/>
    <n v="3"/>
    <n v="6996.42"/>
    <s v="Shipped"/>
    <n v="12"/>
    <n v="2003"/>
    <s v="Classic Cars"/>
    <s v="S24_3856"/>
    <s v="Madrid"/>
    <x v="7"/>
    <s v="Medium"/>
  </r>
  <r>
    <n v="10212"/>
    <n v="49"/>
    <n v="100"/>
    <n v="13"/>
    <n v="6949.67"/>
    <s v="Shipped"/>
    <n v="1"/>
    <n v="2004"/>
    <s v="Classic Cars"/>
    <s v="S24_3856"/>
    <s v="Madrid"/>
    <x v="7"/>
    <s v="Medium"/>
  </r>
  <r>
    <n v="10225"/>
    <n v="40"/>
    <n v="100"/>
    <n v="4"/>
    <n v="4550"/>
    <s v="Shipped"/>
    <n v="2"/>
    <n v="2004"/>
    <s v="Classic Cars"/>
    <s v="S24_3856"/>
    <s v="Gensve"/>
    <x v="17"/>
    <s v="Medium"/>
  </r>
  <r>
    <n v="10239"/>
    <n v="29"/>
    <n v="100"/>
    <n v="3"/>
    <n v="4479.63"/>
    <s v="Shipped"/>
    <n v="4"/>
    <n v="2004"/>
    <s v="Classic Cars"/>
    <s v="S24_3856"/>
    <s v="Oulu"/>
    <x v="4"/>
    <s v="Medium"/>
  </r>
  <r>
    <n v="10253"/>
    <n v="39"/>
    <n v="100"/>
    <n v="8"/>
    <n v="5148"/>
    <s v="Cancelled"/>
    <n v="6"/>
    <n v="2004"/>
    <s v="Classic Cars"/>
    <s v="S24_3856"/>
    <s v="Liverpool"/>
    <x v="6"/>
    <s v="Medium"/>
  </r>
  <r>
    <n v="10266"/>
    <n v="24"/>
    <n v="100"/>
    <n v="9"/>
    <n v="2932.08"/>
    <s v="Shipped"/>
    <n v="7"/>
    <n v="2004"/>
    <s v="Classic Cars"/>
    <s v="S24_3856"/>
    <s v="Reggio Emilia"/>
    <x v="12"/>
    <s v="Small"/>
  </r>
  <r>
    <n v="10278"/>
    <n v="25"/>
    <n v="100"/>
    <n v="9"/>
    <n v="3159.75"/>
    <s v="Shipped"/>
    <n v="8"/>
    <n v="2004"/>
    <s v="Classic Cars"/>
    <s v="S24_3856"/>
    <s v="Las Vegas"/>
    <x v="0"/>
    <s v="Medium"/>
  </r>
  <r>
    <n v="10287"/>
    <n v="36"/>
    <n v="100"/>
    <n v="7"/>
    <n v="4297.32"/>
    <s v="Shipped"/>
    <n v="8"/>
    <n v="2004"/>
    <s v="Classic Cars"/>
    <s v="S24_3856"/>
    <s v="Gensve"/>
    <x v="17"/>
    <s v="Medium"/>
  </r>
  <r>
    <n v="10301"/>
    <n v="50"/>
    <n v="100"/>
    <n v="11"/>
    <n v="7723.5"/>
    <s v="Shipped"/>
    <n v="10"/>
    <n v="2003"/>
    <s v="Classic Cars"/>
    <s v="S24_3856"/>
    <s v="Oslo"/>
    <x v="2"/>
    <s v="Large"/>
  </r>
  <r>
    <n v="10310"/>
    <n v="45"/>
    <n v="100"/>
    <n v="5"/>
    <n v="5497.65"/>
    <s v="Shipped"/>
    <n v="10"/>
    <n v="2004"/>
    <s v="Classic Cars"/>
    <s v="S24_3856"/>
    <s v="Koln"/>
    <x v="16"/>
    <s v="Medium"/>
  </r>
  <r>
    <n v="10321"/>
    <n v="26"/>
    <n v="100"/>
    <n v="13"/>
    <n v="4052.88"/>
    <s v="Shipped"/>
    <n v="11"/>
    <n v="2004"/>
    <s v="Classic Cars"/>
    <s v="S24_3856"/>
    <s v="New Bedford"/>
    <x v="0"/>
    <s v="Medium"/>
  </r>
  <r>
    <n v="10331"/>
    <n v="21"/>
    <n v="100"/>
    <n v="1"/>
    <n v="3135.93"/>
    <s v="Shipped"/>
    <n v="11"/>
    <n v="2004"/>
    <s v="Classic Cars"/>
    <s v="S24_3856"/>
    <s v="Philadelphia"/>
    <x v="0"/>
    <s v="Medium"/>
  </r>
  <r>
    <n v="10342"/>
    <n v="42"/>
    <n v="100"/>
    <n v="6"/>
    <n v="5013.54"/>
    <s v="Shipped"/>
    <n v="11"/>
    <n v="2004"/>
    <s v="Classic Cars"/>
    <s v="S24_3856"/>
    <s v="Melbourne"/>
    <x v="3"/>
    <s v="Medium"/>
  </r>
  <r>
    <n v="10355"/>
    <n v="32"/>
    <n v="100"/>
    <n v="8"/>
    <n v="5302.72"/>
    <s v="Shipped"/>
    <n v="12"/>
    <n v="2004"/>
    <s v="Classic Cars"/>
    <s v="S24_3856"/>
    <s v="Madrid"/>
    <x v="7"/>
    <s v="Medium"/>
  </r>
  <r>
    <n v="10363"/>
    <n v="31"/>
    <n v="94.58"/>
    <n v="1"/>
    <n v="2931.98"/>
    <s v="Shipped"/>
    <n v="1"/>
    <n v="2005"/>
    <s v="Classic Cars"/>
    <s v="S24_3856"/>
    <s v="Espoo"/>
    <x v="4"/>
    <s v="Small"/>
  </r>
  <r>
    <n v="10378"/>
    <n v="33"/>
    <n v="53.27"/>
    <n v="3"/>
    <n v="1757.91"/>
    <s v="Shipped"/>
    <n v="2"/>
    <n v="2005"/>
    <s v="Classic Cars"/>
    <s v="S24_3856"/>
    <s v="Madrid"/>
    <x v="7"/>
    <s v="Small"/>
  </r>
  <r>
    <n v="10390"/>
    <n v="45"/>
    <n v="100"/>
    <n v="8"/>
    <n v="6763.05"/>
    <s v="Shipped"/>
    <n v="3"/>
    <n v="2005"/>
    <s v="Classic Cars"/>
    <s v="S24_3856"/>
    <s v="San Rafael"/>
    <x v="0"/>
    <s v="Medium"/>
  </r>
  <r>
    <n v="10405"/>
    <n v="76"/>
    <n v="100"/>
    <n v="3"/>
    <n v="11739.7"/>
    <s v="Shipped"/>
    <n v="4"/>
    <n v="2005"/>
    <s v="Classic Cars"/>
    <s v="S24_3856"/>
    <s v="Strasbourg"/>
    <x v="1"/>
    <s v="Large"/>
  </r>
  <r>
    <n v="10419"/>
    <n v="70"/>
    <n v="100"/>
    <n v="8"/>
    <n v="9240"/>
    <s v="Shipped"/>
    <n v="5"/>
    <n v="2005"/>
    <s v="Classic Cars"/>
    <s v="S24_3856"/>
    <s v="Salzburg"/>
    <x v="5"/>
    <s v="Large"/>
  </r>
  <r>
    <n v="10106"/>
    <n v="50"/>
    <n v="64.83"/>
    <n v="11"/>
    <n v="3241.5"/>
    <s v="Shipped"/>
    <n v="2"/>
    <n v="2003"/>
    <s v="Planes"/>
    <s v="S24_3949"/>
    <s v="Bergamo"/>
    <x v="12"/>
    <s v="Medium"/>
  </r>
  <r>
    <n v="10119"/>
    <n v="28"/>
    <n v="70.290000000000006"/>
    <n v="2"/>
    <n v="1968.12"/>
    <s v="Shipped"/>
    <n v="4"/>
    <n v="2003"/>
    <s v="Planes"/>
    <s v="S24_3949"/>
    <s v="Salzburg"/>
    <x v="5"/>
    <s v="Small"/>
  </r>
  <r>
    <n v="10131"/>
    <n v="50"/>
    <n v="81.89"/>
    <n v="3"/>
    <n v="4094.5"/>
    <s v="Shipped"/>
    <n v="6"/>
    <n v="2003"/>
    <s v="Planes"/>
    <s v="S24_3949"/>
    <s v="Glendale"/>
    <x v="0"/>
    <s v="Medium"/>
  </r>
  <r>
    <n v="10143"/>
    <n v="28"/>
    <n v="66.19"/>
    <n v="6"/>
    <n v="1853.32"/>
    <s v="Shipped"/>
    <n v="8"/>
    <n v="2003"/>
    <s v="Planes"/>
    <s v="S24_3949"/>
    <s v="New Bedford"/>
    <x v="0"/>
    <s v="Small"/>
  </r>
  <r>
    <n v="10155"/>
    <n v="44"/>
    <n v="77.11"/>
    <n v="4"/>
    <n v="3392.84"/>
    <s v="Shipped"/>
    <n v="10"/>
    <n v="2003"/>
    <s v="Planes"/>
    <s v="S24_3949"/>
    <s v="Helsinki"/>
    <x v="4"/>
    <s v="Medium"/>
  </r>
  <r>
    <n v="10168"/>
    <n v="27"/>
    <n v="73.02"/>
    <n v="18"/>
    <n v="1971.54"/>
    <s v="Shipped"/>
    <n v="10"/>
    <n v="2003"/>
    <s v="Planes"/>
    <s v="S24_3949"/>
    <s v="Burlingame"/>
    <x v="0"/>
    <s v="Small"/>
  </r>
  <r>
    <n v="10178"/>
    <n v="30"/>
    <n v="72.33"/>
    <n v="3"/>
    <n v="2169.9"/>
    <s v="Shipped"/>
    <n v="11"/>
    <n v="2003"/>
    <s v="Planes"/>
    <s v="S24_3949"/>
    <s v="Toulouse"/>
    <x v="1"/>
    <s v="Small"/>
  </r>
  <r>
    <n v="10198"/>
    <n v="43"/>
    <n v="66.19"/>
    <n v="3"/>
    <n v="2846.17"/>
    <s v="Shipped"/>
    <n v="11"/>
    <n v="2003"/>
    <s v="Planes"/>
    <s v="S24_3949"/>
    <s v="Makati City"/>
    <x v="15"/>
    <s v="Small"/>
  </r>
  <r>
    <n v="10210"/>
    <n v="29"/>
    <n v="69.599999999999994"/>
    <n v="16"/>
    <n v="2018.4"/>
    <s v="Shipped"/>
    <n v="1"/>
    <n v="2004"/>
    <s v="Planes"/>
    <s v="S24_3949"/>
    <s v="Osaka"/>
    <x v="11"/>
    <s v="Small"/>
  </r>
  <r>
    <n v="10222"/>
    <n v="48"/>
    <n v="56.64"/>
    <n v="3"/>
    <n v="2718.72"/>
    <s v="Shipped"/>
    <n v="2"/>
    <n v="2004"/>
    <s v="Planes"/>
    <s v="S24_3949"/>
    <s v="San Diego"/>
    <x v="0"/>
    <s v="Small"/>
  </r>
  <r>
    <n v="10235"/>
    <n v="33"/>
    <n v="60.05"/>
    <n v="12"/>
    <n v="1981.65"/>
    <s v="Shipped"/>
    <n v="4"/>
    <n v="2004"/>
    <s v="Planes"/>
    <s v="S24_3949"/>
    <s v="Tsawassen"/>
    <x v="10"/>
    <s v="Small"/>
  </r>
  <r>
    <n v="10250"/>
    <n v="40"/>
    <n v="75.06"/>
    <n v="13"/>
    <n v="3002.4"/>
    <s v="Shipped"/>
    <n v="5"/>
    <n v="2004"/>
    <s v="Planes"/>
    <s v="S24_3949"/>
    <s v="San Jose"/>
    <x v="0"/>
    <s v="Medium"/>
  </r>
  <r>
    <n v="10262"/>
    <n v="48"/>
    <n v="61.42"/>
    <n v="8"/>
    <n v="2948.16"/>
    <s v="Cancelled"/>
    <n v="6"/>
    <n v="2004"/>
    <s v="Planes"/>
    <s v="S24_3949"/>
    <s v="Madrid"/>
    <x v="7"/>
    <s v="Small"/>
  </r>
  <r>
    <n v="10275"/>
    <n v="41"/>
    <n v="81.89"/>
    <n v="18"/>
    <n v="3357.49"/>
    <s v="Shipped"/>
    <n v="7"/>
    <n v="2004"/>
    <s v="Planes"/>
    <s v="S24_3949"/>
    <s v="Nantes"/>
    <x v="1"/>
    <s v="Medium"/>
  </r>
  <r>
    <n v="10284"/>
    <n v="21"/>
    <n v="55.96"/>
    <n v="10"/>
    <n v="1175.1600000000001"/>
    <s v="Shipped"/>
    <n v="8"/>
    <n v="2004"/>
    <s v="Planes"/>
    <s v="S24_3949"/>
    <s v="Oslo"/>
    <x v="2"/>
    <s v="Small"/>
  </r>
  <r>
    <n v="10296"/>
    <n v="32"/>
    <n v="71.650000000000006"/>
    <n v="6"/>
    <n v="2292.8000000000002"/>
    <s v="Shipped"/>
    <n v="9"/>
    <n v="2004"/>
    <s v="Planes"/>
    <s v="S24_3949"/>
    <s v="Munich"/>
    <x v="16"/>
    <s v="Small"/>
  </r>
  <r>
    <n v="10308"/>
    <n v="43"/>
    <n v="76.430000000000007"/>
    <n v="16"/>
    <n v="3286.49"/>
    <s v="Shipped"/>
    <n v="10"/>
    <n v="2004"/>
    <s v="Planes"/>
    <s v="S24_3949"/>
    <s v="White Plains"/>
    <x v="0"/>
    <s v="Medium"/>
  </r>
  <r>
    <n v="10316"/>
    <n v="30"/>
    <n v="77.790000000000006"/>
    <n v="8"/>
    <n v="2333.6999999999998"/>
    <s v="Shipped"/>
    <n v="11"/>
    <n v="2004"/>
    <s v="Planes"/>
    <s v="S24_3949"/>
    <s v="Cowes"/>
    <x v="6"/>
    <s v="Small"/>
  </r>
  <r>
    <n v="10328"/>
    <n v="35"/>
    <n v="76.430000000000007"/>
    <n v="3"/>
    <n v="2675.05"/>
    <s v="Shipped"/>
    <n v="11"/>
    <n v="2004"/>
    <s v="Planes"/>
    <s v="S24_3949"/>
    <s v="Bergamo"/>
    <x v="12"/>
    <s v="Small"/>
  </r>
  <r>
    <n v="10339"/>
    <n v="45"/>
    <n v="96.92"/>
    <n v="11"/>
    <n v="4361.3999999999996"/>
    <s v="Shipped"/>
    <n v="11"/>
    <n v="2004"/>
    <s v="Planes"/>
    <s v="S24_3949"/>
    <s v="Minato-ku"/>
    <x v="11"/>
    <s v="Medium"/>
  </r>
  <r>
    <n v="10351"/>
    <n v="34"/>
    <n v="59.37"/>
    <n v="3"/>
    <n v="2018.58"/>
    <s v="Shipped"/>
    <n v="12"/>
    <n v="2004"/>
    <s v="Planes"/>
    <s v="S24_3949"/>
    <s v="London"/>
    <x v="6"/>
    <s v="Small"/>
  </r>
  <r>
    <n v="10361"/>
    <n v="26"/>
    <n v="100"/>
    <n v="7"/>
    <n v="3710.98"/>
    <s v="Shipped"/>
    <n v="12"/>
    <n v="2004"/>
    <s v="Planes"/>
    <s v="S24_3949"/>
    <s v="Chatswood"/>
    <x v="3"/>
    <s v="Medium"/>
  </r>
  <r>
    <n v="10373"/>
    <n v="39"/>
    <n v="73"/>
    <n v="13"/>
    <n v="2847"/>
    <s v="Shipped"/>
    <n v="1"/>
    <n v="2005"/>
    <s v="Planes"/>
    <s v="S24_3949"/>
    <s v="Oulu"/>
    <x v="4"/>
    <s v="Small"/>
  </r>
  <r>
    <n v="10386"/>
    <n v="41"/>
    <n v="73.319999999999993"/>
    <n v="12"/>
    <n v="3006.12"/>
    <s v="Resolved"/>
    <n v="3"/>
    <n v="2005"/>
    <s v="Planes"/>
    <s v="S24_3949"/>
    <s v="Madrid"/>
    <x v="7"/>
    <s v="Medium"/>
  </r>
  <r>
    <n v="10398"/>
    <n v="41"/>
    <n v="68.239999999999995"/>
    <n v="2"/>
    <n v="2797.84"/>
    <s v="Shipped"/>
    <n v="3"/>
    <n v="2005"/>
    <s v="Planes"/>
    <s v="S24_3949"/>
    <s v="Reims"/>
    <x v="1"/>
    <s v="Small"/>
  </r>
  <r>
    <n v="10401"/>
    <n v="64"/>
    <n v="60.05"/>
    <n v="12"/>
    <n v="3843.2"/>
    <s v="On Hold"/>
    <n v="4"/>
    <n v="2005"/>
    <s v="Planes"/>
    <s v="S24_3949"/>
    <s v="Newark"/>
    <x v="0"/>
    <s v="Medium"/>
  </r>
  <r>
    <n v="10416"/>
    <n v="18"/>
    <n v="75.06"/>
    <n v="13"/>
    <n v="1351.08"/>
    <s v="Shipped"/>
    <n v="5"/>
    <n v="2005"/>
    <s v="Planes"/>
    <s v="S24_3949"/>
    <s v="Reggio Emilia"/>
    <x v="12"/>
    <s v="Small"/>
  </r>
  <r>
    <n v="10100"/>
    <n v="49"/>
    <n v="34.47"/>
    <n v="1"/>
    <n v="1689.03"/>
    <s v="Shipped"/>
    <n v="1"/>
    <n v="2003"/>
    <s v="Vintage Cars"/>
    <s v="S24_3969"/>
    <s v="Nashua"/>
    <x v="0"/>
    <s v="Small"/>
  </r>
  <r>
    <n v="10110"/>
    <n v="48"/>
    <n v="34.47"/>
    <n v="5"/>
    <n v="1654.56"/>
    <s v="Shipped"/>
    <n v="3"/>
    <n v="2003"/>
    <s v="Vintage Cars"/>
    <s v="S24_3969"/>
    <s v="Manchester"/>
    <x v="6"/>
    <s v="Small"/>
  </r>
  <r>
    <n v="10124"/>
    <n v="46"/>
    <n v="33.229999999999997"/>
    <n v="4"/>
    <n v="1528.58"/>
    <s v="Shipped"/>
    <n v="5"/>
    <n v="2003"/>
    <s v="Vintage Cars"/>
    <s v="S24_3969"/>
    <s v="Las Vegas"/>
    <x v="0"/>
    <s v="Small"/>
  </r>
  <r>
    <n v="10149"/>
    <n v="26"/>
    <n v="38.979999999999997"/>
    <n v="9"/>
    <n v="1013.48"/>
    <s v="Shipped"/>
    <n v="9"/>
    <n v="2003"/>
    <s v="Vintage Cars"/>
    <s v="S24_3969"/>
    <s v="Brisbane"/>
    <x v="0"/>
    <s v="Small"/>
  </r>
  <r>
    <n v="10162"/>
    <n v="37"/>
    <n v="38.979999999999997"/>
    <n v="7"/>
    <n v="1442.26"/>
    <s v="Shipped"/>
    <n v="10"/>
    <n v="2003"/>
    <s v="Vintage Cars"/>
    <s v="S24_3969"/>
    <s v="San Francisco"/>
    <x v="0"/>
    <s v="Small"/>
  </r>
  <r>
    <n v="10173"/>
    <n v="35"/>
    <n v="33.229999999999997"/>
    <n v="11"/>
    <n v="1163.05"/>
    <s v="Shipped"/>
    <n v="11"/>
    <n v="2003"/>
    <s v="Vintage Cars"/>
    <s v="S24_3969"/>
    <s v="Bergamo"/>
    <x v="12"/>
    <s v="Small"/>
  </r>
  <r>
    <n v="10182"/>
    <n v="23"/>
    <n v="42.26"/>
    <n v="8"/>
    <n v="971.98"/>
    <s v="Shipped"/>
    <n v="11"/>
    <n v="2003"/>
    <s v="Vintage Cars"/>
    <s v="S24_3969"/>
    <s v="San Rafael"/>
    <x v="0"/>
    <s v="Small"/>
  </r>
  <r>
    <n v="10193"/>
    <n v="22"/>
    <n v="41.03"/>
    <n v="12"/>
    <n v="902.66"/>
    <s v="Shipped"/>
    <n v="11"/>
    <n v="2003"/>
    <s v="Vintage Cars"/>
    <s v="S24_3969"/>
    <s v="Glen Waverly"/>
    <x v="3"/>
    <s v="Small"/>
  </r>
  <r>
    <n v="10204"/>
    <n v="39"/>
    <n v="33.229999999999997"/>
    <n v="2"/>
    <n v="1295.97"/>
    <s v="Shipped"/>
    <n v="12"/>
    <n v="2003"/>
    <s v="Vintage Cars"/>
    <s v="S24_3969"/>
    <s v="NYC"/>
    <x v="0"/>
    <s v="Small"/>
  </r>
  <r>
    <n v="10214"/>
    <n v="44"/>
    <n v="34.880000000000003"/>
    <n v="5"/>
    <n v="1534.72"/>
    <s v="Shipped"/>
    <n v="1"/>
    <n v="2004"/>
    <s v="Vintage Cars"/>
    <s v="S24_3969"/>
    <s v="Madrid"/>
    <x v="7"/>
    <s v="Small"/>
  </r>
  <r>
    <n v="10227"/>
    <n v="27"/>
    <n v="43.9"/>
    <n v="8"/>
    <n v="1185.3"/>
    <s v="Shipped"/>
    <n v="3"/>
    <n v="2004"/>
    <s v="Vintage Cars"/>
    <s v="S24_3969"/>
    <s v="Lyon"/>
    <x v="1"/>
    <s v="Small"/>
  </r>
  <r>
    <n v="10242"/>
    <n v="46"/>
    <n v="36.93"/>
    <n v="1"/>
    <n v="1698.78"/>
    <s v="Shipped"/>
    <n v="4"/>
    <n v="2004"/>
    <s v="Vintage Cars"/>
    <s v="S24_3969"/>
    <s v="NYC"/>
    <x v="0"/>
    <s v="Small"/>
  </r>
  <r>
    <n v="10280"/>
    <n v="33"/>
    <n v="41.85"/>
    <n v="14"/>
    <n v="1381.05"/>
    <s v="Shipped"/>
    <n v="8"/>
    <n v="2004"/>
    <s v="Vintage Cars"/>
    <s v="S24_3969"/>
    <s v="Torino"/>
    <x v="12"/>
    <s v="Small"/>
  </r>
  <r>
    <n v="10288"/>
    <n v="33"/>
    <n v="40.619999999999997"/>
    <n v="3"/>
    <n v="1340.46"/>
    <s v="Shipped"/>
    <n v="9"/>
    <n v="2004"/>
    <s v="Vintage Cars"/>
    <s v="S24_3969"/>
    <s v="Singapore"/>
    <x v="9"/>
    <s v="Small"/>
  </r>
  <r>
    <n v="10303"/>
    <n v="24"/>
    <n v="40.21"/>
    <n v="1"/>
    <n v="965.04"/>
    <s v="Shipped"/>
    <n v="10"/>
    <n v="2004"/>
    <s v="Vintage Cars"/>
    <s v="S24_3969"/>
    <s v="Sevilla"/>
    <x v="7"/>
    <s v="Small"/>
  </r>
  <r>
    <n v="10312"/>
    <n v="31"/>
    <n v="35.29"/>
    <n v="15"/>
    <n v="1093.99"/>
    <s v="Shipped"/>
    <n v="10"/>
    <n v="2004"/>
    <s v="Vintage Cars"/>
    <s v="S24_3969"/>
    <s v="San Rafael"/>
    <x v="0"/>
    <s v="Small"/>
  </r>
  <r>
    <n v="10332"/>
    <n v="41"/>
    <n v="77.239999999999995"/>
    <n v="14"/>
    <n v="3166.84"/>
    <s v="Shipped"/>
    <n v="11"/>
    <n v="2004"/>
    <s v="Vintage Cars"/>
    <s v="S24_3969"/>
    <s v="Manchester"/>
    <x v="6"/>
    <s v="Medium"/>
  </r>
  <r>
    <n v="10346"/>
    <n v="22"/>
    <n v="97.44"/>
    <n v="4"/>
    <n v="2143.6799999999998"/>
    <s v="Shipped"/>
    <n v="11"/>
    <n v="2004"/>
    <s v="Vintage Cars"/>
    <s v="S24_3969"/>
    <s v="Las Vegas"/>
    <x v="0"/>
    <s v="Small"/>
  </r>
  <r>
    <n v="10368"/>
    <n v="46"/>
    <n v="37.340000000000003"/>
    <n v="3"/>
    <n v="1717.64"/>
    <s v="Shipped"/>
    <n v="1"/>
    <n v="2005"/>
    <s v="Vintage Cars"/>
    <s v="S24_3969"/>
    <s v="San Rafael"/>
    <x v="0"/>
    <s v="Small"/>
  </r>
  <r>
    <n v="10380"/>
    <n v="43"/>
    <n v="95.03"/>
    <n v="12"/>
    <n v="4086.29"/>
    <s v="Shipped"/>
    <n v="2"/>
    <n v="2005"/>
    <s v="Vintage Cars"/>
    <s v="S24_3969"/>
    <s v="Madrid"/>
    <x v="7"/>
    <s v="Medium"/>
  </r>
  <r>
    <n v="10408"/>
    <n v="15"/>
    <n v="36.93"/>
    <n v="1"/>
    <n v="553.95000000000005"/>
    <s v="Shipped"/>
    <n v="4"/>
    <n v="2005"/>
    <s v="Vintage Cars"/>
    <s v="S24_3969"/>
    <s v="Minato-ku"/>
    <x v="11"/>
    <s v="Small"/>
  </r>
  <r>
    <n v="10420"/>
    <n v="15"/>
    <n v="43.49"/>
    <n v="3"/>
    <n v="652.35"/>
    <s v="In Process"/>
    <n v="5"/>
    <n v="2005"/>
    <s v="Vintage Cars"/>
    <s v="S24_3969"/>
    <s v="Chatswood"/>
    <x v="3"/>
    <s v="Small"/>
  </r>
  <r>
    <n v="10104"/>
    <n v="26"/>
    <n v="100"/>
    <n v="5"/>
    <n v="2921.62"/>
    <s v="Shipped"/>
    <n v="1"/>
    <n v="2003"/>
    <s v="Classic Cars"/>
    <s v="S24_4048"/>
    <s v="Madrid"/>
    <x v="7"/>
    <s v="Small"/>
  </r>
  <r>
    <n v="10115"/>
    <n v="44"/>
    <n v="100"/>
    <n v="1"/>
    <n v="5568.64"/>
    <s v="Shipped"/>
    <n v="4"/>
    <n v="2003"/>
    <s v="Classic Cars"/>
    <s v="S24_4048"/>
    <s v="NYC"/>
    <x v="0"/>
    <s v="Medium"/>
  </r>
  <r>
    <n v="10127"/>
    <n v="20"/>
    <n v="96.99"/>
    <n v="7"/>
    <n v="1939.8"/>
    <s v="Shipped"/>
    <n v="6"/>
    <n v="2003"/>
    <s v="Classic Cars"/>
    <s v="S24_4048"/>
    <s v="NYC"/>
    <x v="0"/>
    <s v="Small"/>
  </r>
  <r>
    <n v="10141"/>
    <n v="40"/>
    <n v="94.62"/>
    <n v="1"/>
    <n v="3784.8"/>
    <s v="Shipped"/>
    <n v="8"/>
    <n v="2003"/>
    <s v="Classic Cars"/>
    <s v="S24_4048"/>
    <s v="Espoo"/>
    <x v="4"/>
    <s v="Medium"/>
  </r>
  <r>
    <n v="10152"/>
    <n v="23"/>
    <n v="100"/>
    <n v="3"/>
    <n v="2802.09"/>
    <s v="Shipped"/>
    <n v="9"/>
    <n v="2003"/>
    <s v="Classic Cars"/>
    <s v="S24_4048"/>
    <s v="South Brisbane"/>
    <x v="3"/>
    <s v="Small"/>
  </r>
  <r>
    <n v="10165"/>
    <n v="24"/>
    <n v="99.36"/>
    <n v="8"/>
    <n v="2384.64"/>
    <s v="Shipped"/>
    <n v="10"/>
    <n v="2003"/>
    <s v="Classic Cars"/>
    <s v="S24_4048"/>
    <s v="Singapore"/>
    <x v="9"/>
    <s v="Small"/>
  </r>
  <r>
    <n v="10176"/>
    <n v="29"/>
    <n v="100"/>
    <n v="7"/>
    <n v="2915.66"/>
    <s v="Shipped"/>
    <n v="11"/>
    <n v="2003"/>
    <s v="Classic Cars"/>
    <s v="S24_4048"/>
    <s v="Reggio Emilia"/>
    <x v="12"/>
    <s v="Small"/>
  </r>
  <r>
    <n v="10184"/>
    <n v="49"/>
    <n v="100"/>
    <n v="2"/>
    <n v="5795.72"/>
    <s v="Shipped"/>
    <n v="11"/>
    <n v="2003"/>
    <s v="Classic Cars"/>
    <s v="S24_4048"/>
    <s v="Sevilla"/>
    <x v="7"/>
    <s v="Medium"/>
  </r>
  <r>
    <n v="10195"/>
    <n v="34"/>
    <n v="100"/>
    <n v="2"/>
    <n v="3699.88"/>
    <s v="Shipped"/>
    <n v="11"/>
    <n v="2003"/>
    <s v="Classic Cars"/>
    <s v="S24_4048"/>
    <s v="White Plains"/>
    <x v="0"/>
    <s v="Medium"/>
  </r>
  <r>
    <n v="10207"/>
    <n v="28"/>
    <n v="100"/>
    <n v="3"/>
    <n v="2980.6"/>
    <s v="Shipped"/>
    <n v="12"/>
    <n v="2003"/>
    <s v="Classic Cars"/>
    <s v="S24_4048"/>
    <s v="Boston"/>
    <x v="0"/>
    <s v="Small"/>
  </r>
  <r>
    <n v="10220"/>
    <n v="37"/>
    <n v="100"/>
    <n v="7"/>
    <n v="5032.74"/>
    <s v="Shipped"/>
    <n v="2"/>
    <n v="2004"/>
    <s v="Classic Cars"/>
    <s v="S24_4048"/>
    <s v="Dublin"/>
    <x v="18"/>
    <s v="Medium"/>
  </r>
  <r>
    <n v="10230"/>
    <n v="45"/>
    <n v="100"/>
    <n v="5"/>
    <n v="4737.1499999999996"/>
    <s v="Shipped"/>
    <n v="3"/>
    <n v="2004"/>
    <s v="Classic Cars"/>
    <s v="S24_4048"/>
    <s v="Frankfurt"/>
    <x v="16"/>
    <s v="Medium"/>
  </r>
  <r>
    <n v="10246"/>
    <n v="46"/>
    <n v="100"/>
    <n v="1"/>
    <n v="6311.2"/>
    <s v="Shipped"/>
    <n v="5"/>
    <n v="2004"/>
    <s v="Classic Cars"/>
    <s v="S24_4048"/>
    <s v="Madrid"/>
    <x v="7"/>
    <s v="Medium"/>
  </r>
  <r>
    <n v="10271"/>
    <n v="22"/>
    <n v="100"/>
    <n v="1"/>
    <n v="3070.54"/>
    <s v="Shipped"/>
    <n v="7"/>
    <n v="2004"/>
    <s v="Classic Cars"/>
    <s v="S24_4048"/>
    <s v="San Rafael"/>
    <x v="0"/>
    <s v="Medium"/>
  </r>
  <r>
    <n v="10282"/>
    <n v="39"/>
    <n v="100"/>
    <n v="10"/>
    <n v="4797.3900000000003"/>
    <s v="Shipped"/>
    <n v="8"/>
    <n v="2004"/>
    <s v="Classic Cars"/>
    <s v="S24_4048"/>
    <s v="San Rafael"/>
    <x v="0"/>
    <s v="Medium"/>
  </r>
  <r>
    <n v="10292"/>
    <n v="27"/>
    <n v="100"/>
    <n v="4"/>
    <n v="3832.38"/>
    <s v="Shipped"/>
    <n v="9"/>
    <n v="2004"/>
    <s v="Classic Cars"/>
    <s v="S24_4048"/>
    <s v="NYC"/>
    <x v="0"/>
    <s v="Medium"/>
  </r>
  <r>
    <n v="10305"/>
    <n v="36"/>
    <n v="100"/>
    <n v="1"/>
    <n v="4641.4799999999996"/>
    <s v="Shipped"/>
    <n v="10"/>
    <n v="2004"/>
    <s v="Classic Cars"/>
    <s v="S24_4048"/>
    <s v="Cambridge"/>
    <x v="0"/>
    <s v="Medium"/>
  </r>
  <r>
    <n v="10314"/>
    <n v="38"/>
    <n v="100"/>
    <n v="10"/>
    <n v="4000.26"/>
    <s v="Shipped"/>
    <n v="10"/>
    <n v="2004"/>
    <s v="Classic Cars"/>
    <s v="S24_4048"/>
    <s v="Aaarhus"/>
    <x v="13"/>
    <s v="Medium"/>
  </r>
  <r>
    <n v="10325"/>
    <n v="44"/>
    <n v="100"/>
    <n v="5"/>
    <n v="5325.76"/>
    <s v="Shipped"/>
    <n v="11"/>
    <n v="2004"/>
    <s v="Classic Cars"/>
    <s v="S24_4048"/>
    <s v="Stavern"/>
    <x v="2"/>
    <s v="Medium"/>
  </r>
  <r>
    <n v="10336"/>
    <n v="31"/>
    <n v="100"/>
    <n v="5"/>
    <n v="4618.6899999999996"/>
    <s v="Shipped"/>
    <n v="11"/>
    <n v="2004"/>
    <s v="Classic Cars"/>
    <s v="S24_4048"/>
    <s v="Paris"/>
    <x v="1"/>
    <s v="Medium"/>
  </r>
  <r>
    <n v="10349"/>
    <n v="23"/>
    <n v="100"/>
    <n v="2"/>
    <n v="3182.97"/>
    <s v="Shipped"/>
    <n v="12"/>
    <n v="2004"/>
    <s v="Classic Cars"/>
    <s v="S24_4048"/>
    <s v="NYC"/>
    <x v="0"/>
    <s v="Medium"/>
  </r>
  <r>
    <n v="10359"/>
    <n v="22"/>
    <n v="100"/>
    <n v="7"/>
    <n v="2603.04"/>
    <s v="Shipped"/>
    <n v="12"/>
    <n v="2004"/>
    <s v="Classic Cars"/>
    <s v="S24_4048"/>
    <s v="Reims"/>
    <x v="1"/>
    <s v="Small"/>
  </r>
  <r>
    <n v="10371"/>
    <n v="28"/>
    <n v="50.32"/>
    <n v="9"/>
    <n v="1408.96"/>
    <s v="Shipped"/>
    <n v="1"/>
    <n v="2005"/>
    <s v="Classic Cars"/>
    <s v="S24_4048"/>
    <s v="San Rafael"/>
    <x v="0"/>
    <s v="Small"/>
  </r>
  <r>
    <n v="10383"/>
    <n v="21"/>
    <n v="93.91"/>
    <n v="4"/>
    <n v="1972.11"/>
    <s v="Shipped"/>
    <n v="2"/>
    <n v="2005"/>
    <s v="Classic Cars"/>
    <s v="S24_4048"/>
    <s v="Madrid"/>
    <x v="7"/>
    <s v="Small"/>
  </r>
  <r>
    <n v="10394"/>
    <n v="37"/>
    <n v="100"/>
    <n v="7"/>
    <n v="5207.75"/>
    <s v="Shipped"/>
    <n v="3"/>
    <n v="2005"/>
    <s v="Classic Cars"/>
    <s v="S24_4048"/>
    <s v="Madrid"/>
    <x v="7"/>
    <s v="Medium"/>
  </r>
  <r>
    <n v="10412"/>
    <n v="31"/>
    <n v="100"/>
    <n v="1"/>
    <n v="4253.2"/>
    <s v="Shipped"/>
    <n v="5"/>
    <n v="2005"/>
    <s v="Classic Cars"/>
    <s v="S24_4048"/>
    <s v="Madrid"/>
    <x v="7"/>
    <s v="Medium"/>
  </r>
  <r>
    <n v="10103"/>
    <n v="25"/>
    <n v="100"/>
    <n v="15"/>
    <n v="2873"/>
    <s v="Shipped"/>
    <n v="1"/>
    <n v="2003"/>
    <s v="Vintage Cars"/>
    <s v="S24_4258"/>
    <s v="Stavern"/>
    <x v="2"/>
    <s v="Small"/>
  </r>
  <r>
    <n v="10111"/>
    <n v="26"/>
    <n v="86.68"/>
    <n v="3"/>
    <n v="2253.6799999999998"/>
    <s v="Shipped"/>
    <n v="3"/>
    <n v="2003"/>
    <s v="Vintage Cars"/>
    <s v="S24_4258"/>
    <s v="San Francisco"/>
    <x v="0"/>
    <s v="Small"/>
  </r>
  <r>
    <n v="10126"/>
    <n v="34"/>
    <n v="100"/>
    <n v="15"/>
    <n v="3576.12"/>
    <s v="Shipped"/>
    <n v="5"/>
    <n v="2003"/>
    <s v="Vintage Cars"/>
    <s v="S24_4258"/>
    <s v="Madrid"/>
    <x v="7"/>
    <s v="Medium"/>
  </r>
  <r>
    <n v="10139"/>
    <n v="29"/>
    <n v="100"/>
    <n v="4"/>
    <n v="3276.13"/>
    <s v="Shipped"/>
    <n v="7"/>
    <n v="2003"/>
    <s v="Vintage Cars"/>
    <s v="S24_4258"/>
    <s v="Chatswood"/>
    <x v="3"/>
    <s v="Medium"/>
  </r>
  <r>
    <n v="10149"/>
    <n v="20"/>
    <n v="90.57"/>
    <n v="1"/>
    <n v="1811.4"/>
    <s v="Shipped"/>
    <n v="9"/>
    <n v="2003"/>
    <s v="Vintage Cars"/>
    <s v="S24_4258"/>
    <s v="Brisbane"/>
    <x v="0"/>
    <s v="Small"/>
  </r>
  <r>
    <n v="10163"/>
    <n v="42"/>
    <n v="91.55"/>
    <n v="5"/>
    <n v="3845.1"/>
    <s v="Shipped"/>
    <n v="10"/>
    <n v="2003"/>
    <s v="Vintage Cars"/>
    <s v="S24_4258"/>
    <s v="NYC"/>
    <x v="0"/>
    <s v="Medium"/>
  </r>
  <r>
    <n v="10173"/>
    <n v="22"/>
    <n v="100"/>
    <n v="3"/>
    <n v="2571.14"/>
    <s v="Shipped"/>
    <n v="11"/>
    <n v="2003"/>
    <s v="Vintage Cars"/>
    <s v="S24_4258"/>
    <s v="Bergamo"/>
    <x v="12"/>
    <s v="Small"/>
  </r>
  <r>
    <n v="10183"/>
    <n v="47"/>
    <n v="100"/>
    <n v="12"/>
    <n v="5035.1099999999997"/>
    <s v="Shipped"/>
    <n v="11"/>
    <n v="2003"/>
    <s v="Vintage Cars"/>
    <s v="S24_4258"/>
    <s v="Philadelphia"/>
    <x v="0"/>
    <s v="Medium"/>
  </r>
  <r>
    <n v="10193"/>
    <n v="20"/>
    <n v="100"/>
    <n v="4"/>
    <n v="2279"/>
    <s v="Shipped"/>
    <n v="11"/>
    <n v="2003"/>
    <s v="Vintage Cars"/>
    <s v="S24_4258"/>
    <s v="Glen Waverly"/>
    <x v="3"/>
    <s v="Small"/>
  </r>
  <r>
    <n v="10206"/>
    <n v="33"/>
    <n v="97.39"/>
    <n v="10"/>
    <n v="3213.87"/>
    <s v="Shipped"/>
    <n v="12"/>
    <n v="2003"/>
    <s v="Vintage Cars"/>
    <s v="S24_4258"/>
    <s v="Vancouver"/>
    <x v="10"/>
    <s v="Medium"/>
  </r>
  <r>
    <n v="10215"/>
    <n v="39"/>
    <n v="90.57"/>
    <n v="7"/>
    <n v="3532.23"/>
    <s v="Shipped"/>
    <n v="1"/>
    <n v="2004"/>
    <s v="Vintage Cars"/>
    <s v="S24_4258"/>
    <s v="Burbank"/>
    <x v="0"/>
    <s v="Medium"/>
  </r>
  <r>
    <n v="10228"/>
    <n v="33"/>
    <n v="100"/>
    <n v="6"/>
    <n v="3406.59"/>
    <s v="Shipped"/>
    <n v="3"/>
    <n v="2004"/>
    <s v="Vintage Cars"/>
    <s v="S24_4258"/>
    <s v="Cambridge"/>
    <x v="0"/>
    <s v="Medium"/>
  </r>
  <r>
    <n v="10244"/>
    <n v="40"/>
    <n v="86.68"/>
    <n v="4"/>
    <n v="3467.2"/>
    <s v="Shipped"/>
    <n v="4"/>
    <n v="2004"/>
    <s v="Vintage Cars"/>
    <s v="S24_4258"/>
    <s v="Madrid"/>
    <x v="7"/>
    <s v="Medium"/>
  </r>
  <r>
    <n v="10257"/>
    <n v="46"/>
    <n v="78.89"/>
    <n v="4"/>
    <n v="3628.94"/>
    <s v="Shipped"/>
    <n v="6"/>
    <n v="2004"/>
    <s v="Vintage Cars"/>
    <s v="S24_4258"/>
    <s v="San Jose"/>
    <x v="0"/>
    <s v="Medium"/>
  </r>
  <r>
    <n v="10269"/>
    <n v="48"/>
    <n v="97.39"/>
    <n v="2"/>
    <n v="4674.72"/>
    <s v="Shipped"/>
    <n v="7"/>
    <n v="2004"/>
    <s v="Vintage Cars"/>
    <s v="S24_4258"/>
    <s v="Salzburg"/>
    <x v="5"/>
    <s v="Medium"/>
  </r>
  <r>
    <n v="10280"/>
    <n v="21"/>
    <n v="78.89"/>
    <n v="6"/>
    <n v="1656.69"/>
    <s v="Shipped"/>
    <n v="8"/>
    <n v="2004"/>
    <s v="Vintage Cars"/>
    <s v="S24_4258"/>
    <s v="Torino"/>
    <x v="12"/>
    <s v="Small"/>
  </r>
  <r>
    <n v="10290"/>
    <n v="45"/>
    <n v="100"/>
    <n v="1"/>
    <n v="5171.3999999999996"/>
    <s v="Shipped"/>
    <n v="9"/>
    <n v="2004"/>
    <s v="Vintage Cars"/>
    <s v="S24_4258"/>
    <s v="Brickhaven"/>
    <x v="0"/>
    <s v="Medium"/>
  </r>
  <r>
    <n v="10304"/>
    <n v="33"/>
    <n v="100"/>
    <n v="10"/>
    <n v="3342.57"/>
    <s v="Shipped"/>
    <n v="10"/>
    <n v="2004"/>
    <s v="Vintage Cars"/>
    <s v="S24_4258"/>
    <s v="Versailles"/>
    <x v="1"/>
    <s v="Medium"/>
  </r>
  <r>
    <n v="10312"/>
    <n v="44"/>
    <n v="100"/>
    <n v="7"/>
    <n v="4884.88"/>
    <s v="Shipped"/>
    <n v="10"/>
    <n v="2004"/>
    <s v="Vintage Cars"/>
    <s v="S24_4258"/>
    <s v="San Rafael"/>
    <x v="0"/>
    <s v="Medium"/>
  </r>
  <r>
    <n v="10324"/>
    <n v="33"/>
    <n v="100"/>
    <n v="3"/>
    <n v="6267.69"/>
    <s v="Shipped"/>
    <n v="11"/>
    <n v="2004"/>
    <s v="Vintage Cars"/>
    <s v="S24_4258"/>
    <s v="NYC"/>
    <x v="0"/>
    <s v="Medium"/>
  </r>
  <r>
    <n v="10333"/>
    <n v="39"/>
    <n v="100"/>
    <n v="1"/>
    <n v="4424.16"/>
    <s v="Shipped"/>
    <n v="11"/>
    <n v="2004"/>
    <s v="Vintage Cars"/>
    <s v="S24_4258"/>
    <s v="San Francisco"/>
    <x v="0"/>
    <s v="Medium"/>
  </r>
  <r>
    <n v="10348"/>
    <n v="39"/>
    <n v="50.31"/>
    <n v="2"/>
    <n v="1962.09"/>
    <s v="Shipped"/>
    <n v="11"/>
    <n v="2004"/>
    <s v="Vintage Cars"/>
    <s v="S24_4258"/>
    <s v="Madrid"/>
    <x v="7"/>
    <s v="Small"/>
  </r>
  <r>
    <n v="10358"/>
    <n v="41"/>
    <n v="100"/>
    <n v="6"/>
    <n v="6847"/>
    <s v="Shipped"/>
    <n v="12"/>
    <n v="2004"/>
    <s v="Vintage Cars"/>
    <s v="S24_4258"/>
    <s v="Madrid"/>
    <x v="7"/>
    <s v="Medium"/>
  </r>
  <r>
    <n v="10369"/>
    <n v="40"/>
    <n v="86.92"/>
    <n v="3"/>
    <n v="3476.8"/>
    <s v="Shipped"/>
    <n v="1"/>
    <n v="2005"/>
    <s v="Vintage Cars"/>
    <s v="S24_4258"/>
    <s v="Brickhaven"/>
    <x v="0"/>
    <s v="Medium"/>
  </r>
  <r>
    <n v="10382"/>
    <n v="33"/>
    <n v="100"/>
    <n v="4"/>
    <n v="4592.6099999999997"/>
    <s v="Shipped"/>
    <n v="2"/>
    <n v="2005"/>
    <s v="Vintage Cars"/>
    <s v="S24_4258"/>
    <s v="San Rafael"/>
    <x v="0"/>
    <s v="Medium"/>
  </r>
  <r>
    <n v="10423"/>
    <n v="28"/>
    <n v="78.89"/>
    <n v="4"/>
    <n v="2208.92"/>
    <s v="In Process"/>
    <n v="5"/>
    <n v="2005"/>
    <s v="Vintage Cars"/>
    <s v="S24_4258"/>
    <s v="Bruxelles"/>
    <x v="14"/>
    <s v="Small"/>
  </r>
  <r>
    <n v="10106"/>
    <n v="26"/>
    <n v="63.76"/>
    <n v="3"/>
    <n v="1657.76"/>
    <s v="Shipped"/>
    <n v="2"/>
    <n v="2003"/>
    <s v="Planes"/>
    <s v="S24_4278"/>
    <s v="Bergamo"/>
    <x v="12"/>
    <s v="Small"/>
  </r>
  <r>
    <n v="10120"/>
    <n v="29"/>
    <n v="85.49"/>
    <n v="9"/>
    <n v="2479.21"/>
    <s v="Shipped"/>
    <n v="4"/>
    <n v="2003"/>
    <s v="Planes"/>
    <s v="S24_4278"/>
    <s v="Melbourne"/>
    <x v="3"/>
    <s v="Small"/>
  </r>
  <r>
    <n v="10133"/>
    <n v="46"/>
    <n v="77.52"/>
    <n v="4"/>
    <n v="3565.92"/>
    <s v="Shipped"/>
    <n v="6"/>
    <n v="2003"/>
    <s v="Planes"/>
    <s v="S24_4278"/>
    <s v="Madrid"/>
    <x v="7"/>
    <s v="Medium"/>
  </r>
  <r>
    <n v="10145"/>
    <n v="33"/>
    <n v="84.77"/>
    <n v="15"/>
    <n v="2797.41"/>
    <s v="Shipped"/>
    <n v="8"/>
    <n v="2003"/>
    <s v="Planes"/>
    <s v="S24_4278"/>
    <s v="Pasadena"/>
    <x v="0"/>
    <s v="Small"/>
  </r>
  <r>
    <n v="10168"/>
    <n v="48"/>
    <n v="78.25"/>
    <n v="10"/>
    <n v="3756"/>
    <s v="Shipped"/>
    <n v="10"/>
    <n v="2003"/>
    <s v="Planes"/>
    <s v="S24_4278"/>
    <s v="Burlingame"/>
    <x v="0"/>
    <s v="Medium"/>
  </r>
  <r>
    <n v="10210"/>
    <n v="40"/>
    <n v="71"/>
    <n v="8"/>
    <n v="2840"/>
    <s v="Shipped"/>
    <n v="1"/>
    <n v="2004"/>
    <s v="Planes"/>
    <s v="S24_4278"/>
    <s v="Osaka"/>
    <x v="11"/>
    <s v="Small"/>
  </r>
  <r>
    <n v="10223"/>
    <n v="23"/>
    <n v="74.62"/>
    <n v="10"/>
    <n v="1716.26"/>
    <s v="Shipped"/>
    <n v="2"/>
    <n v="2004"/>
    <s v="Planes"/>
    <s v="S24_4278"/>
    <s v="Melbourne"/>
    <x v="3"/>
    <s v="Small"/>
  </r>
  <r>
    <n v="10235"/>
    <n v="40"/>
    <n v="81.14"/>
    <n v="4"/>
    <n v="3245.6"/>
    <s v="Shipped"/>
    <n v="4"/>
    <n v="2004"/>
    <s v="Planes"/>
    <s v="S24_4278"/>
    <s v="Tsawassen"/>
    <x v="10"/>
    <s v="Medium"/>
  </r>
  <r>
    <n v="10250"/>
    <n v="37"/>
    <n v="74.62"/>
    <n v="5"/>
    <n v="2760.94"/>
    <s v="Shipped"/>
    <n v="5"/>
    <n v="2004"/>
    <s v="Planes"/>
    <s v="S24_4278"/>
    <s v="San Jose"/>
    <x v="0"/>
    <s v="Small"/>
  </r>
  <r>
    <n v="10263"/>
    <n v="24"/>
    <n v="75.349999999999994"/>
    <n v="11"/>
    <n v="1808.4"/>
    <s v="Shipped"/>
    <n v="6"/>
    <n v="2004"/>
    <s v="Planes"/>
    <s v="S24_4278"/>
    <s v="Bridgewater"/>
    <x v="0"/>
    <s v="Small"/>
  </r>
  <r>
    <n v="10275"/>
    <n v="27"/>
    <n v="62.31"/>
    <n v="10"/>
    <n v="1682.37"/>
    <s v="Shipped"/>
    <n v="7"/>
    <n v="2004"/>
    <s v="Planes"/>
    <s v="S24_4278"/>
    <s v="Nantes"/>
    <x v="1"/>
    <s v="Small"/>
  </r>
  <r>
    <n v="10284"/>
    <n v="21"/>
    <n v="71"/>
    <n v="2"/>
    <n v="1491"/>
    <s v="Shipped"/>
    <n v="8"/>
    <n v="2004"/>
    <s v="Planes"/>
    <s v="S24_4278"/>
    <s v="Oslo"/>
    <x v="2"/>
    <s v="Small"/>
  </r>
  <r>
    <n v="10297"/>
    <n v="23"/>
    <n v="72.45"/>
    <n v="5"/>
    <n v="1666.35"/>
    <s v="Shipped"/>
    <n v="9"/>
    <n v="2004"/>
    <s v="Planes"/>
    <s v="S24_4278"/>
    <s v="Dublin"/>
    <x v="18"/>
    <s v="Small"/>
  </r>
  <r>
    <n v="10308"/>
    <n v="44"/>
    <n v="83.32"/>
    <n v="8"/>
    <n v="3666.08"/>
    <s v="Shipped"/>
    <n v="10"/>
    <n v="2004"/>
    <s v="Planes"/>
    <s v="S24_4278"/>
    <s v="White Plains"/>
    <x v="0"/>
    <s v="Medium"/>
  </r>
  <r>
    <n v="10317"/>
    <n v="35"/>
    <n v="83.32"/>
    <n v="1"/>
    <n v="2916.2"/>
    <s v="Shipped"/>
    <n v="11"/>
    <n v="2004"/>
    <s v="Planes"/>
    <s v="S24_4278"/>
    <s v="Burlingame"/>
    <x v="0"/>
    <s v="Small"/>
  </r>
  <r>
    <n v="10328"/>
    <n v="43"/>
    <n v="60.86"/>
    <n v="4"/>
    <n v="2616.98"/>
    <s v="Shipped"/>
    <n v="11"/>
    <n v="2004"/>
    <s v="Planes"/>
    <s v="S24_4278"/>
    <s v="Bergamo"/>
    <x v="12"/>
    <s v="Small"/>
  </r>
  <r>
    <n v="10340"/>
    <n v="40"/>
    <n v="84.77"/>
    <n v="1"/>
    <n v="3390.8"/>
    <s v="Shipped"/>
    <n v="11"/>
    <n v="2004"/>
    <s v="Planes"/>
    <s v="S24_4278"/>
    <s v="Barcelona"/>
    <x v="7"/>
    <s v="Medium"/>
  </r>
  <r>
    <n v="10353"/>
    <n v="35"/>
    <n v="89.9"/>
    <n v="3"/>
    <n v="3146.5"/>
    <s v="Shipped"/>
    <n v="12"/>
    <n v="2004"/>
    <s v="Planes"/>
    <s v="S24_4278"/>
    <s v="Glendale"/>
    <x v="0"/>
    <s v="Medium"/>
  </r>
  <r>
    <n v="10361"/>
    <n v="25"/>
    <n v="62.46"/>
    <n v="1"/>
    <n v="1561.5"/>
    <s v="Shipped"/>
    <n v="12"/>
    <n v="2004"/>
    <s v="Planes"/>
    <s v="S24_4278"/>
    <s v="Chatswood"/>
    <x v="3"/>
    <s v="Small"/>
  </r>
  <r>
    <n v="10375"/>
    <n v="43"/>
    <n v="100"/>
    <n v="2"/>
    <n v="10039.6"/>
    <s v="Shipped"/>
    <n v="2"/>
    <n v="2005"/>
    <s v="Planes"/>
    <s v="S24_4278"/>
    <s v="Nantes"/>
    <x v="1"/>
    <s v="Large"/>
  </r>
  <r>
    <n v="10386"/>
    <n v="50"/>
    <n v="63.34"/>
    <n v="8"/>
    <n v="3167"/>
    <s v="Resolved"/>
    <n v="3"/>
    <n v="2005"/>
    <s v="Planes"/>
    <s v="S24_4278"/>
    <s v="Madrid"/>
    <x v="7"/>
    <s v="Medium"/>
  </r>
  <r>
    <n v="10398"/>
    <n v="45"/>
    <n v="78.25"/>
    <n v="14"/>
    <n v="3521.25"/>
    <s v="Shipped"/>
    <n v="3"/>
    <n v="2005"/>
    <s v="Planes"/>
    <s v="S24_4278"/>
    <s v="Reims"/>
    <x v="1"/>
    <s v="Medium"/>
  </r>
  <r>
    <n v="10401"/>
    <n v="52"/>
    <n v="81.14"/>
    <n v="4"/>
    <n v="4219.28"/>
    <s v="On Hold"/>
    <n v="4"/>
    <n v="2005"/>
    <s v="Planes"/>
    <s v="S24_4278"/>
    <s v="Newark"/>
    <x v="0"/>
    <s v="Medium"/>
  </r>
  <r>
    <n v="10416"/>
    <n v="48"/>
    <n v="74.62"/>
    <n v="5"/>
    <n v="3581.76"/>
    <s v="Shipped"/>
    <n v="5"/>
    <n v="2005"/>
    <s v="Planes"/>
    <s v="S24_4278"/>
    <s v="Reggio Emilia"/>
    <x v="12"/>
    <s v="Medium"/>
  </r>
  <r>
    <n v="10108"/>
    <n v="31"/>
    <n v="68.709999999999994"/>
    <n v="10"/>
    <n v="2130.0100000000002"/>
    <s v="Shipped"/>
    <n v="3"/>
    <n v="2003"/>
    <s v="Classic Cars"/>
    <s v="S24_4620"/>
    <s v="Makati City"/>
    <x v="15"/>
    <s v="Small"/>
  </r>
  <r>
    <n v="10122"/>
    <n v="29"/>
    <n v="71.14"/>
    <n v="14"/>
    <n v="2063.06"/>
    <s v="Shipped"/>
    <n v="5"/>
    <n v="2003"/>
    <s v="Classic Cars"/>
    <s v="S24_4620"/>
    <s v="Marseille"/>
    <x v="1"/>
    <s v="Small"/>
  </r>
  <r>
    <n v="10135"/>
    <n v="23"/>
    <n v="87.31"/>
    <n v="11"/>
    <n v="2008.13"/>
    <s v="Shipped"/>
    <n v="7"/>
    <n v="2003"/>
    <s v="Classic Cars"/>
    <s v="S24_4620"/>
    <s v="San Rafael"/>
    <x v="0"/>
    <s v="Small"/>
  </r>
  <r>
    <n v="10147"/>
    <n v="31"/>
    <n v="64.67"/>
    <n v="11"/>
    <n v="2004.77"/>
    <s v="Shipped"/>
    <n v="9"/>
    <n v="2003"/>
    <s v="Classic Cars"/>
    <s v="S24_4620"/>
    <s v="Brickhaven"/>
    <x v="0"/>
    <s v="Small"/>
  </r>
  <r>
    <n v="10159"/>
    <n v="23"/>
    <n v="67.099999999999994"/>
    <n v="6"/>
    <n v="1543.3"/>
    <s v="Shipped"/>
    <n v="10"/>
    <n v="2003"/>
    <s v="Classic Cars"/>
    <s v="S24_4620"/>
    <s v="San Francisco"/>
    <x v="0"/>
    <s v="Small"/>
  </r>
  <r>
    <n v="10169"/>
    <n v="24"/>
    <n v="94.58"/>
    <n v="6"/>
    <n v="2269.92"/>
    <s v="Shipped"/>
    <n v="11"/>
    <n v="2003"/>
    <s v="Classic Cars"/>
    <s v="S24_4620"/>
    <s v="North Sydney"/>
    <x v="3"/>
    <s v="Small"/>
  </r>
  <r>
    <n v="10180"/>
    <n v="28"/>
    <n v="71.14"/>
    <n v="1"/>
    <n v="1991.92"/>
    <s v="Shipped"/>
    <n v="11"/>
    <n v="2003"/>
    <s v="Classic Cars"/>
    <s v="S24_4620"/>
    <s v="Lille"/>
    <x v="1"/>
    <s v="Small"/>
  </r>
  <r>
    <n v="10191"/>
    <n v="44"/>
    <n v="66.290000000000006"/>
    <n v="7"/>
    <n v="2916.76"/>
    <s v="Shipped"/>
    <n v="11"/>
    <n v="2003"/>
    <s v="Classic Cars"/>
    <s v="S24_4620"/>
    <s v="Koln"/>
    <x v="16"/>
    <s v="Small"/>
  </r>
  <r>
    <n v="10211"/>
    <n v="22"/>
    <n v="92.16"/>
    <n v="6"/>
    <n v="2027.52"/>
    <s v="Shipped"/>
    <n v="1"/>
    <n v="2004"/>
    <s v="Classic Cars"/>
    <s v="S24_4620"/>
    <s v="Paris"/>
    <x v="1"/>
    <s v="Small"/>
  </r>
  <r>
    <n v="10225"/>
    <n v="46"/>
    <n v="70.33"/>
    <n v="13"/>
    <n v="3235.18"/>
    <s v="Shipped"/>
    <n v="2"/>
    <n v="2004"/>
    <s v="Classic Cars"/>
    <s v="S24_4620"/>
    <s v="Gensve"/>
    <x v="17"/>
    <s v="Medium"/>
  </r>
  <r>
    <n v="10238"/>
    <n v="22"/>
    <n v="93.77"/>
    <n v="7"/>
    <n v="2062.94"/>
    <s v="Shipped"/>
    <n v="4"/>
    <n v="2004"/>
    <s v="Classic Cars"/>
    <s v="S24_4620"/>
    <s v="Kobenhavn"/>
    <x v="13"/>
    <s v="Small"/>
  </r>
  <r>
    <n v="10252"/>
    <n v="38"/>
    <n v="87.31"/>
    <n v="3"/>
    <n v="3317.78"/>
    <s v="Shipped"/>
    <n v="5"/>
    <n v="2004"/>
    <s v="Classic Cars"/>
    <s v="S24_4620"/>
    <s v="Paris"/>
    <x v="1"/>
    <s v="Medium"/>
  </r>
  <r>
    <n v="10264"/>
    <n v="47"/>
    <n v="83.27"/>
    <n v="1"/>
    <n v="3913.69"/>
    <s v="Shipped"/>
    <n v="6"/>
    <n v="2004"/>
    <s v="Classic Cars"/>
    <s v="S24_4620"/>
    <s v="Boston"/>
    <x v="0"/>
    <s v="Medium"/>
  </r>
  <r>
    <n v="10276"/>
    <n v="48"/>
    <n v="75.180000000000007"/>
    <n v="7"/>
    <n v="3608.64"/>
    <s v="Shipped"/>
    <n v="8"/>
    <n v="2004"/>
    <s v="Classic Cars"/>
    <s v="S24_4620"/>
    <s v="Brickhaven"/>
    <x v="0"/>
    <s v="Medium"/>
  </r>
  <r>
    <n v="10287"/>
    <n v="40"/>
    <n v="88.12"/>
    <n v="16"/>
    <n v="3524.8"/>
    <s v="Shipped"/>
    <n v="8"/>
    <n v="2004"/>
    <s v="Classic Cars"/>
    <s v="S24_4620"/>
    <s v="Gensve"/>
    <x v="17"/>
    <s v="Medium"/>
  </r>
  <r>
    <n v="10299"/>
    <n v="32"/>
    <n v="80.84"/>
    <n v="1"/>
    <n v="2586.88"/>
    <s v="Shipped"/>
    <n v="9"/>
    <n v="2004"/>
    <s v="Classic Cars"/>
    <s v="S24_4620"/>
    <s v="Helsinki"/>
    <x v="4"/>
    <s v="Small"/>
  </r>
  <r>
    <n v="10310"/>
    <n v="49"/>
    <n v="97.01"/>
    <n v="14"/>
    <n v="4753.49"/>
    <s v="Shipped"/>
    <n v="10"/>
    <n v="2004"/>
    <s v="Classic Cars"/>
    <s v="S24_4620"/>
    <s v="Koln"/>
    <x v="16"/>
    <s v="Medium"/>
  </r>
  <r>
    <n v="10319"/>
    <n v="43"/>
    <n v="85.69"/>
    <n v="2"/>
    <n v="3684.67"/>
    <s v="Shipped"/>
    <n v="11"/>
    <n v="2004"/>
    <s v="Classic Cars"/>
    <s v="S24_4620"/>
    <s v="NYC"/>
    <x v="0"/>
    <s v="Medium"/>
  </r>
  <r>
    <n v="10331"/>
    <n v="41"/>
    <n v="100"/>
    <n v="2"/>
    <n v="5715.4"/>
    <s v="Shipped"/>
    <n v="11"/>
    <n v="2004"/>
    <s v="Classic Cars"/>
    <s v="S24_4620"/>
    <s v="Philadelphia"/>
    <x v="0"/>
    <s v="Medium"/>
  </r>
  <r>
    <n v="10343"/>
    <n v="30"/>
    <n v="100"/>
    <n v="1"/>
    <n v="3098.7"/>
    <s v="Shipped"/>
    <n v="11"/>
    <n v="2004"/>
    <s v="Classic Cars"/>
    <s v="S24_4620"/>
    <s v="Reims"/>
    <x v="1"/>
    <s v="Medium"/>
  </r>
  <r>
    <n v="10355"/>
    <n v="28"/>
    <n v="95.39"/>
    <n v="9"/>
    <n v="2670.92"/>
    <s v="Shipped"/>
    <n v="12"/>
    <n v="2004"/>
    <s v="Classic Cars"/>
    <s v="S24_4620"/>
    <s v="Madrid"/>
    <x v="7"/>
    <s v="Small"/>
  </r>
  <r>
    <n v="10363"/>
    <n v="43"/>
    <n v="100"/>
    <n v="9"/>
    <n v="5154.41"/>
    <s v="Shipped"/>
    <n v="1"/>
    <n v="2005"/>
    <s v="Classic Cars"/>
    <s v="S24_4620"/>
    <s v="Espoo"/>
    <x v="4"/>
    <s v="Medium"/>
  </r>
  <r>
    <n v="10378"/>
    <n v="41"/>
    <n v="100"/>
    <n v="2"/>
    <n v="4894.17"/>
    <s v="Shipped"/>
    <n v="2"/>
    <n v="2005"/>
    <s v="Classic Cars"/>
    <s v="S24_4620"/>
    <s v="Madrid"/>
    <x v="7"/>
    <s v="Medium"/>
  </r>
  <r>
    <n v="10390"/>
    <n v="30"/>
    <n v="82.42"/>
    <n v="10"/>
    <n v="2472.6"/>
    <s v="Shipped"/>
    <n v="3"/>
    <n v="2005"/>
    <s v="Classic Cars"/>
    <s v="S24_4620"/>
    <s v="San Rafael"/>
    <x v="0"/>
    <s v="Small"/>
  </r>
  <r>
    <n v="10103"/>
    <n v="31"/>
    <n v="100"/>
    <n v="3"/>
    <n v="3224.31"/>
    <s v="Shipped"/>
    <n v="1"/>
    <n v="2003"/>
    <s v="Trucks and Buses"/>
    <s v="S32_1268"/>
    <s v="Stavern"/>
    <x v="2"/>
    <s v="Medium"/>
  </r>
  <r>
    <n v="10114"/>
    <n v="32"/>
    <n v="100"/>
    <n v="7"/>
    <n v="3667.52"/>
    <s v="Shipped"/>
    <n v="4"/>
    <n v="2003"/>
    <s v="Trucks and Buses"/>
    <s v="S32_1268"/>
    <s v="Paris"/>
    <x v="1"/>
    <s v="Medium"/>
  </r>
  <r>
    <n v="10126"/>
    <n v="43"/>
    <n v="96.31"/>
    <n v="3"/>
    <n v="4141.33"/>
    <s v="Shipped"/>
    <n v="5"/>
    <n v="2003"/>
    <s v="Trucks and Buses"/>
    <s v="S32_1268"/>
    <s v="Madrid"/>
    <x v="7"/>
    <s v="Medium"/>
  </r>
  <r>
    <n v="10140"/>
    <n v="26"/>
    <n v="100"/>
    <n v="3"/>
    <n v="2829.58"/>
    <s v="Shipped"/>
    <n v="7"/>
    <n v="2003"/>
    <s v="Trucks and Buses"/>
    <s v="S32_1268"/>
    <s v="Burlingame"/>
    <x v="0"/>
    <s v="Small"/>
  </r>
  <r>
    <n v="10151"/>
    <n v="27"/>
    <n v="100"/>
    <n v="10"/>
    <n v="3068.55"/>
    <s v="Shipped"/>
    <n v="9"/>
    <n v="2003"/>
    <s v="Trucks and Buses"/>
    <s v="S32_1268"/>
    <s v="Oulu"/>
    <x v="4"/>
    <s v="Medium"/>
  </r>
  <r>
    <n v="10164"/>
    <n v="24"/>
    <n v="100"/>
    <n v="1"/>
    <n v="2634.96"/>
    <s v="Resolved"/>
    <n v="10"/>
    <n v="2003"/>
    <s v="Trucks and Buses"/>
    <s v="S32_1268"/>
    <s v="Graz"/>
    <x v="5"/>
    <s v="Small"/>
  </r>
  <r>
    <n v="10175"/>
    <n v="22"/>
    <n v="100"/>
    <n v="8"/>
    <n v="2436.7199999999998"/>
    <s v="Shipped"/>
    <n v="11"/>
    <n v="2003"/>
    <s v="Trucks and Buses"/>
    <s v="S32_1268"/>
    <s v="London"/>
    <x v="6"/>
    <s v="Small"/>
  </r>
  <r>
    <n v="10184"/>
    <n v="46"/>
    <n v="100"/>
    <n v="13"/>
    <n v="4607.3599999999997"/>
    <s v="Shipped"/>
    <n v="11"/>
    <n v="2003"/>
    <s v="Trucks and Buses"/>
    <s v="S32_1268"/>
    <s v="Sevilla"/>
    <x v="7"/>
    <s v="Medium"/>
  </r>
  <r>
    <n v="10194"/>
    <n v="37"/>
    <n v="97.27"/>
    <n v="3"/>
    <n v="3598.99"/>
    <s v="Shipped"/>
    <n v="11"/>
    <n v="2003"/>
    <s v="Trucks and Buses"/>
    <s v="S32_1268"/>
    <s v="Lyon"/>
    <x v="1"/>
    <s v="Medium"/>
  </r>
  <r>
    <n v="10207"/>
    <n v="49"/>
    <n v="80.900000000000006"/>
    <n v="14"/>
    <n v="3964.1"/>
    <s v="Shipped"/>
    <n v="12"/>
    <n v="2003"/>
    <s v="Trucks and Buses"/>
    <s v="S32_1268"/>
    <s v="Boston"/>
    <x v="0"/>
    <s v="Medium"/>
  </r>
  <r>
    <n v="10217"/>
    <n v="21"/>
    <n v="100"/>
    <n v="3"/>
    <n v="2244.9"/>
    <s v="Shipped"/>
    <n v="2"/>
    <n v="2004"/>
    <s v="Trucks and Buses"/>
    <s v="S32_1268"/>
    <s v="Singapore"/>
    <x v="9"/>
    <s v="Small"/>
  </r>
  <r>
    <n v="10229"/>
    <n v="25"/>
    <n v="100"/>
    <n v="8"/>
    <n v="2793"/>
    <s v="Shipped"/>
    <n v="3"/>
    <n v="2004"/>
    <s v="Trucks and Buses"/>
    <s v="S32_1268"/>
    <s v="San Rafael"/>
    <x v="0"/>
    <s v="Small"/>
  </r>
  <r>
    <n v="10245"/>
    <n v="37"/>
    <n v="100"/>
    <n v="1"/>
    <n v="4133.6400000000003"/>
    <s v="Shipped"/>
    <n v="5"/>
    <n v="2004"/>
    <s v="Trucks and Buses"/>
    <s v="S32_1268"/>
    <s v="New Haven"/>
    <x v="0"/>
    <s v="Medium"/>
  </r>
  <r>
    <n v="10259"/>
    <n v="45"/>
    <n v="86.68"/>
    <n v="11"/>
    <n v="3900.6"/>
    <s v="Shipped"/>
    <n v="6"/>
    <n v="2004"/>
    <s v="Trucks and Buses"/>
    <s v="S32_1268"/>
    <s v="Singapore"/>
    <x v="9"/>
    <s v="Medium"/>
  </r>
  <r>
    <n v="10270"/>
    <n v="32"/>
    <n v="85.72"/>
    <n v="1"/>
    <n v="2743.04"/>
    <s v="Shipped"/>
    <n v="7"/>
    <n v="2004"/>
    <s v="Trucks and Buses"/>
    <s v="S32_1268"/>
    <s v="Chatswood"/>
    <x v="3"/>
    <s v="Small"/>
  </r>
  <r>
    <n v="10281"/>
    <n v="29"/>
    <n v="82.83"/>
    <n v="8"/>
    <n v="2402.0700000000002"/>
    <s v="Shipped"/>
    <n v="8"/>
    <n v="2004"/>
    <s v="Trucks and Buses"/>
    <s v="S32_1268"/>
    <s v="Allentown"/>
    <x v="0"/>
    <s v="Small"/>
  </r>
  <r>
    <n v="10291"/>
    <n v="26"/>
    <n v="83.79"/>
    <n v="3"/>
    <n v="2178.54"/>
    <s v="Shipped"/>
    <n v="9"/>
    <n v="2004"/>
    <s v="Trucks and Buses"/>
    <s v="S32_1268"/>
    <s v="Boras"/>
    <x v="8"/>
    <s v="Small"/>
  </r>
  <r>
    <n v="10305"/>
    <n v="28"/>
    <n v="100"/>
    <n v="12"/>
    <n v="3155.04"/>
    <s v="Shipped"/>
    <n v="10"/>
    <n v="2004"/>
    <s v="Trucks and Buses"/>
    <s v="S32_1268"/>
    <s v="Cambridge"/>
    <x v="0"/>
    <s v="Medium"/>
  </r>
  <r>
    <n v="10313"/>
    <n v="27"/>
    <n v="87.64"/>
    <n v="6"/>
    <n v="2366.2800000000002"/>
    <s v="Shipped"/>
    <n v="10"/>
    <n v="2004"/>
    <s v="Trucks and Buses"/>
    <s v="S32_1268"/>
    <s v="Vancouver"/>
    <x v="10"/>
    <s v="Small"/>
  </r>
  <r>
    <n v="10324"/>
    <n v="20"/>
    <n v="98.18"/>
    <n v="11"/>
    <n v="1963.6"/>
    <s v="Shipped"/>
    <n v="11"/>
    <n v="2004"/>
    <s v="Trucks and Buses"/>
    <s v="S32_1268"/>
    <s v="NYC"/>
    <x v="0"/>
    <s v="Small"/>
  </r>
  <r>
    <n v="10335"/>
    <n v="44"/>
    <n v="100"/>
    <n v="1"/>
    <n v="4746.28"/>
    <s v="Shipped"/>
    <n v="11"/>
    <n v="2004"/>
    <s v="Trucks and Buses"/>
    <s v="S32_1268"/>
    <s v="San Rafael"/>
    <x v="0"/>
    <s v="Medium"/>
  </r>
  <r>
    <n v="10348"/>
    <n v="42"/>
    <n v="100"/>
    <n v="3"/>
    <n v="6386.94"/>
    <s v="Shipped"/>
    <n v="11"/>
    <n v="2004"/>
    <s v="Trucks and Buses"/>
    <s v="S32_1268"/>
    <s v="Madrid"/>
    <x v="7"/>
    <s v="Medium"/>
  </r>
  <r>
    <n v="10358"/>
    <n v="41"/>
    <n v="100"/>
    <n v="1"/>
    <n v="4428"/>
    <s v="Shipped"/>
    <n v="12"/>
    <n v="2004"/>
    <s v="Trucks and Buses"/>
    <s v="S32_1268"/>
    <s v="Madrid"/>
    <x v="7"/>
    <s v="Medium"/>
  </r>
  <r>
    <n v="10371"/>
    <n v="26"/>
    <n v="100"/>
    <n v="1"/>
    <n v="4044.04"/>
    <s v="Shipped"/>
    <n v="1"/>
    <n v="2005"/>
    <s v="Trucks and Buses"/>
    <s v="S32_1268"/>
    <s v="San Rafael"/>
    <x v="0"/>
    <s v="Medium"/>
  </r>
  <r>
    <n v="10382"/>
    <n v="26"/>
    <n v="100"/>
    <n v="6"/>
    <n v="2708.42"/>
    <s v="Shipped"/>
    <n v="2"/>
    <n v="2005"/>
    <s v="Trucks and Buses"/>
    <s v="S32_1268"/>
    <s v="San Rafael"/>
    <x v="0"/>
    <s v="Small"/>
  </r>
  <r>
    <n v="10411"/>
    <n v="26"/>
    <n v="100"/>
    <n v="1"/>
    <n v="2904.72"/>
    <s v="Shipped"/>
    <n v="5"/>
    <n v="2005"/>
    <s v="Trucks and Buses"/>
    <s v="S32_1268"/>
    <s v="Montreal"/>
    <x v="10"/>
    <s v="Small"/>
  </r>
  <r>
    <n v="10425"/>
    <n v="41"/>
    <n v="86.68"/>
    <n v="11"/>
    <n v="3553.88"/>
    <s v="In Process"/>
    <n v="5"/>
    <n v="2005"/>
    <s v="Trucks and Buses"/>
    <s v="S32_1268"/>
    <s v="Nantes"/>
    <x v="1"/>
    <s v="Medium"/>
  </r>
  <r>
    <n v="10107"/>
    <n v="20"/>
    <n v="92.9"/>
    <n v="8"/>
    <n v="1858"/>
    <s v="Shipped"/>
    <n v="2"/>
    <n v="2003"/>
    <s v="Motorcycles"/>
    <s v="S32_1374"/>
    <s v="NYC"/>
    <x v="0"/>
    <s v="Small"/>
  </r>
  <r>
    <n v="10120"/>
    <n v="22"/>
    <n v="100"/>
    <n v="6"/>
    <n v="2461.36"/>
    <s v="Shipped"/>
    <n v="4"/>
    <n v="2003"/>
    <s v="Motorcycles"/>
    <s v="S32_1374"/>
    <s v="Melbourne"/>
    <x v="3"/>
    <s v="Small"/>
  </r>
  <r>
    <n v="10133"/>
    <n v="23"/>
    <n v="100"/>
    <n v="1"/>
    <n v="2642.01"/>
    <s v="Shipped"/>
    <n v="6"/>
    <n v="2003"/>
    <s v="Motorcycles"/>
    <s v="S32_1374"/>
    <s v="Madrid"/>
    <x v="7"/>
    <s v="Small"/>
  </r>
  <r>
    <n v="10145"/>
    <n v="33"/>
    <n v="93.9"/>
    <n v="12"/>
    <n v="3098.7"/>
    <s v="Shipped"/>
    <n v="8"/>
    <n v="2003"/>
    <s v="Motorcycles"/>
    <s v="S32_1374"/>
    <s v="Pasadena"/>
    <x v="0"/>
    <s v="Medium"/>
  </r>
  <r>
    <n v="10168"/>
    <n v="28"/>
    <n v="100"/>
    <n v="7"/>
    <n v="3244.36"/>
    <s v="Shipped"/>
    <n v="10"/>
    <n v="2003"/>
    <s v="Motorcycles"/>
    <s v="S32_1374"/>
    <s v="Burlingame"/>
    <x v="0"/>
    <s v="Medium"/>
  </r>
  <r>
    <n v="10188"/>
    <n v="44"/>
    <n v="98.89"/>
    <n v="7"/>
    <n v="4351.16"/>
    <s v="Shipped"/>
    <n v="11"/>
    <n v="2003"/>
    <s v="Motorcycles"/>
    <s v="S32_1374"/>
    <s v="Bergen"/>
    <x v="2"/>
    <s v="Medium"/>
  </r>
  <r>
    <n v="10210"/>
    <n v="46"/>
    <n v="79.91"/>
    <n v="5"/>
    <n v="3675.86"/>
    <s v="Shipped"/>
    <n v="1"/>
    <n v="2004"/>
    <s v="Motorcycles"/>
    <s v="S32_1374"/>
    <s v="Osaka"/>
    <x v="11"/>
    <s v="Medium"/>
  </r>
  <r>
    <n v="10223"/>
    <n v="21"/>
    <n v="100"/>
    <n v="7"/>
    <n v="2475.27"/>
    <s v="Shipped"/>
    <n v="2"/>
    <n v="2004"/>
    <s v="Motorcycles"/>
    <s v="S32_1374"/>
    <s v="Melbourne"/>
    <x v="3"/>
    <s v="Small"/>
  </r>
  <r>
    <n v="10235"/>
    <n v="41"/>
    <n v="100"/>
    <n v="1"/>
    <n v="4177.49"/>
    <s v="Shipped"/>
    <n v="4"/>
    <n v="2004"/>
    <s v="Motorcycles"/>
    <s v="S32_1374"/>
    <s v="Tsawassen"/>
    <x v="10"/>
    <s v="Medium"/>
  </r>
  <r>
    <n v="10250"/>
    <n v="31"/>
    <n v="100"/>
    <n v="2"/>
    <n v="3282.28"/>
    <s v="Shipped"/>
    <n v="5"/>
    <n v="2004"/>
    <s v="Motorcycles"/>
    <s v="S32_1374"/>
    <s v="San Jose"/>
    <x v="0"/>
    <s v="Medium"/>
  </r>
  <r>
    <n v="10263"/>
    <n v="31"/>
    <n v="79.91"/>
    <n v="8"/>
    <n v="2477.21"/>
    <s v="Shipped"/>
    <n v="6"/>
    <n v="2004"/>
    <s v="Motorcycles"/>
    <s v="S32_1374"/>
    <s v="Bridgewater"/>
    <x v="0"/>
    <s v="Small"/>
  </r>
  <r>
    <n v="10275"/>
    <n v="23"/>
    <n v="81.91"/>
    <n v="7"/>
    <n v="1883.93"/>
    <s v="Shipped"/>
    <n v="7"/>
    <n v="2004"/>
    <s v="Motorcycles"/>
    <s v="S32_1374"/>
    <s v="Nantes"/>
    <x v="1"/>
    <s v="Small"/>
  </r>
  <r>
    <n v="10285"/>
    <n v="37"/>
    <n v="98.89"/>
    <n v="12"/>
    <n v="3658.93"/>
    <s v="Shipped"/>
    <n v="8"/>
    <n v="2004"/>
    <s v="Motorcycles"/>
    <s v="S32_1374"/>
    <s v="Cambridge"/>
    <x v="0"/>
    <s v="Medium"/>
  </r>
  <r>
    <n v="10297"/>
    <n v="26"/>
    <n v="100"/>
    <n v="2"/>
    <n v="2856.88"/>
    <s v="Shipped"/>
    <n v="9"/>
    <n v="2004"/>
    <s v="Motorcycles"/>
    <s v="S32_1374"/>
    <s v="Dublin"/>
    <x v="18"/>
    <s v="Small"/>
  </r>
  <r>
    <n v="10308"/>
    <n v="24"/>
    <n v="79.91"/>
    <n v="5"/>
    <n v="1917.84"/>
    <s v="Shipped"/>
    <n v="10"/>
    <n v="2004"/>
    <s v="Motorcycles"/>
    <s v="S32_1374"/>
    <s v="White Plains"/>
    <x v="0"/>
    <s v="Small"/>
  </r>
  <r>
    <n v="10318"/>
    <n v="47"/>
    <n v="100"/>
    <n v="7"/>
    <n v="5305.36"/>
    <s v="Shipped"/>
    <n v="11"/>
    <n v="2004"/>
    <s v="Motorcycles"/>
    <s v="S32_1374"/>
    <s v="Allentown"/>
    <x v="0"/>
    <s v="Medium"/>
  </r>
  <r>
    <n v="10329"/>
    <n v="45"/>
    <n v="63.91"/>
    <n v="11"/>
    <n v="2875.95"/>
    <s v="Shipped"/>
    <n v="11"/>
    <n v="2004"/>
    <s v="Motorcycles"/>
    <s v="S32_1374"/>
    <s v="NYC"/>
    <x v="0"/>
    <s v="Small"/>
  </r>
  <r>
    <n v="10340"/>
    <n v="55"/>
    <n v="100"/>
    <n v="2"/>
    <n v="6482.85"/>
    <s v="Shipped"/>
    <n v="11"/>
    <n v="2004"/>
    <s v="Motorcycles"/>
    <s v="S32_1374"/>
    <s v="Barcelona"/>
    <x v="7"/>
    <s v="Medium"/>
  </r>
  <r>
    <n v="10353"/>
    <n v="46"/>
    <n v="81.17"/>
    <n v="5"/>
    <n v="3733.82"/>
    <s v="Shipped"/>
    <n v="12"/>
    <n v="2004"/>
    <s v="Motorcycles"/>
    <s v="S32_1374"/>
    <s v="Glendale"/>
    <x v="0"/>
    <s v="Medium"/>
  </r>
  <r>
    <n v="10363"/>
    <n v="50"/>
    <n v="100"/>
    <n v="2"/>
    <n v="6576.5"/>
    <s v="Shipped"/>
    <n v="1"/>
    <n v="2005"/>
    <s v="Motorcycles"/>
    <s v="S32_1374"/>
    <s v="Espoo"/>
    <x v="4"/>
    <s v="Medium"/>
  </r>
  <r>
    <n v="10375"/>
    <n v="37"/>
    <n v="100"/>
    <n v="3"/>
    <n v="6353.27"/>
    <s v="Shipped"/>
    <n v="2"/>
    <n v="2005"/>
    <s v="Motorcycles"/>
    <s v="S32_1374"/>
    <s v="Nantes"/>
    <x v="1"/>
    <s v="Medium"/>
  </r>
  <r>
    <n v="10387"/>
    <n v="44"/>
    <n v="94.9"/>
    <n v="1"/>
    <n v="4175.6000000000004"/>
    <s v="Shipped"/>
    <n v="3"/>
    <n v="2005"/>
    <s v="Motorcycles"/>
    <s v="S32_1374"/>
    <s v="Singapore"/>
    <x v="9"/>
    <s v="Medium"/>
  </r>
  <r>
    <n v="10401"/>
    <n v="49"/>
    <n v="100"/>
    <n v="1"/>
    <n v="4992.6099999999997"/>
    <s v="On Hold"/>
    <n v="4"/>
    <n v="2005"/>
    <s v="Motorcycles"/>
    <s v="S32_1374"/>
    <s v="Newark"/>
    <x v="0"/>
    <s v="Medium"/>
  </r>
  <r>
    <n v="10416"/>
    <n v="45"/>
    <n v="100"/>
    <n v="2"/>
    <n v="4764.6000000000004"/>
    <s v="Shipped"/>
    <n v="5"/>
    <n v="2005"/>
    <s v="Motorcycles"/>
    <s v="S32_1374"/>
    <s v="Reggio Emilia"/>
    <x v="12"/>
    <s v="Medium"/>
  </r>
  <r>
    <n v="10108"/>
    <n v="27"/>
    <n v="43.45"/>
    <n v="13"/>
    <n v="1173.1500000000001"/>
    <s v="Shipped"/>
    <n v="3"/>
    <n v="2003"/>
    <s v="Motorcycles"/>
    <s v="S32_2206"/>
    <s v="Makati City"/>
    <x v="15"/>
    <s v="Small"/>
  </r>
  <r>
    <n v="10122"/>
    <n v="31"/>
    <n v="44.66"/>
    <n v="17"/>
    <n v="1384.46"/>
    <s v="Shipped"/>
    <n v="5"/>
    <n v="2003"/>
    <s v="Motorcycles"/>
    <s v="S32_2206"/>
    <s v="Marseille"/>
    <x v="1"/>
    <s v="Small"/>
  </r>
  <r>
    <n v="10135"/>
    <n v="33"/>
    <n v="40.229999999999997"/>
    <n v="14"/>
    <n v="1327.59"/>
    <s v="Shipped"/>
    <n v="7"/>
    <n v="2003"/>
    <s v="Motorcycles"/>
    <s v="S32_2206"/>
    <s v="San Rafael"/>
    <x v="0"/>
    <s v="Small"/>
  </r>
  <r>
    <n v="10145"/>
    <n v="31"/>
    <n v="35.799999999999997"/>
    <n v="1"/>
    <n v="1109.8"/>
    <s v="Shipped"/>
    <n v="8"/>
    <n v="2003"/>
    <s v="Motorcycles"/>
    <s v="S32_2206"/>
    <s v="Pasadena"/>
    <x v="0"/>
    <s v="Small"/>
  </r>
  <r>
    <n v="10159"/>
    <n v="35"/>
    <n v="35.4"/>
    <n v="9"/>
    <n v="1239"/>
    <s v="Shipped"/>
    <n v="10"/>
    <n v="2003"/>
    <s v="Motorcycles"/>
    <s v="S32_2206"/>
    <s v="San Francisco"/>
    <x v="0"/>
    <s v="Small"/>
  </r>
  <r>
    <n v="10169"/>
    <n v="26"/>
    <n v="39.83"/>
    <n v="9"/>
    <n v="1035.58"/>
    <s v="Shipped"/>
    <n v="11"/>
    <n v="2003"/>
    <s v="Motorcycles"/>
    <s v="S32_2206"/>
    <s v="North Sydney"/>
    <x v="3"/>
    <s v="Small"/>
  </r>
  <r>
    <n v="10180"/>
    <n v="34"/>
    <n v="45.46"/>
    <n v="4"/>
    <n v="1545.64"/>
    <s v="Shipped"/>
    <n v="11"/>
    <n v="2003"/>
    <s v="Motorcycles"/>
    <s v="S32_2206"/>
    <s v="Lille"/>
    <x v="1"/>
    <s v="Small"/>
  </r>
  <r>
    <n v="10190"/>
    <n v="46"/>
    <n v="32.99"/>
    <n v="1"/>
    <n v="1517.54"/>
    <s v="Shipped"/>
    <n v="11"/>
    <n v="2003"/>
    <s v="Motorcycles"/>
    <s v="S32_2206"/>
    <s v="Madrid"/>
    <x v="7"/>
    <s v="Small"/>
  </r>
  <r>
    <n v="10211"/>
    <n v="41"/>
    <n v="42.24"/>
    <n v="9"/>
    <n v="1731.84"/>
    <s v="Shipped"/>
    <n v="1"/>
    <n v="2004"/>
    <s v="Motorcycles"/>
    <s v="S32_2206"/>
    <s v="Paris"/>
    <x v="1"/>
    <s v="Small"/>
  </r>
  <r>
    <n v="10224"/>
    <n v="43"/>
    <n v="39.43"/>
    <n v="2"/>
    <n v="1695.49"/>
    <s v="Shipped"/>
    <n v="2"/>
    <n v="2004"/>
    <s v="Motorcycles"/>
    <s v="S32_2206"/>
    <s v="Lille"/>
    <x v="1"/>
    <s v="Small"/>
  </r>
  <r>
    <n v="10237"/>
    <n v="26"/>
    <n v="40.229999999999997"/>
    <n v="2"/>
    <n v="1045.98"/>
    <s v="Shipped"/>
    <n v="4"/>
    <n v="2004"/>
    <s v="Motorcycles"/>
    <s v="S32_2206"/>
    <s v="NYC"/>
    <x v="0"/>
    <s v="Small"/>
  </r>
  <r>
    <n v="10252"/>
    <n v="36"/>
    <n v="48.28"/>
    <n v="6"/>
    <n v="1738.08"/>
    <s v="Shipped"/>
    <n v="5"/>
    <n v="2004"/>
    <s v="Motorcycles"/>
    <s v="S32_2206"/>
    <s v="Paris"/>
    <x v="1"/>
    <s v="Small"/>
  </r>
  <r>
    <n v="10264"/>
    <n v="20"/>
    <n v="32.590000000000003"/>
    <n v="4"/>
    <n v="651.79999999999995"/>
    <s v="Shipped"/>
    <n v="6"/>
    <n v="2004"/>
    <s v="Motorcycles"/>
    <s v="S32_2206"/>
    <s v="Boston"/>
    <x v="0"/>
    <s v="Small"/>
  </r>
  <r>
    <n v="10276"/>
    <n v="27"/>
    <n v="36.61"/>
    <n v="10"/>
    <n v="988.47"/>
    <s v="Shipped"/>
    <n v="8"/>
    <n v="2004"/>
    <s v="Motorcycles"/>
    <s v="S32_2206"/>
    <s v="Brickhaven"/>
    <x v="0"/>
    <s v="Small"/>
  </r>
  <r>
    <n v="10285"/>
    <n v="37"/>
    <n v="41.03"/>
    <n v="1"/>
    <n v="1518.11"/>
    <s v="Shipped"/>
    <n v="8"/>
    <n v="2004"/>
    <s v="Motorcycles"/>
    <s v="S32_2206"/>
    <s v="Cambridge"/>
    <x v="0"/>
    <s v="Small"/>
  </r>
  <r>
    <n v="10299"/>
    <n v="24"/>
    <n v="42.24"/>
    <n v="4"/>
    <n v="1013.76"/>
    <s v="Shipped"/>
    <n v="9"/>
    <n v="2004"/>
    <s v="Motorcycles"/>
    <s v="S32_2206"/>
    <s v="Helsinki"/>
    <x v="4"/>
    <s v="Small"/>
  </r>
  <r>
    <n v="10310"/>
    <n v="36"/>
    <n v="43.05"/>
    <n v="17"/>
    <n v="1549.8"/>
    <s v="Shipped"/>
    <n v="10"/>
    <n v="2004"/>
    <s v="Motorcycles"/>
    <s v="S32_2206"/>
    <s v="Koln"/>
    <x v="16"/>
    <s v="Small"/>
  </r>
  <r>
    <n v="10319"/>
    <n v="29"/>
    <n v="38.22"/>
    <n v="5"/>
    <n v="1108.3800000000001"/>
    <s v="Shipped"/>
    <n v="11"/>
    <n v="2004"/>
    <s v="Motorcycles"/>
    <s v="S32_2206"/>
    <s v="NYC"/>
    <x v="0"/>
    <s v="Small"/>
  </r>
  <r>
    <n v="10331"/>
    <n v="28"/>
    <n v="100"/>
    <n v="3"/>
    <n v="4102.5600000000004"/>
    <s v="Shipped"/>
    <n v="11"/>
    <n v="2004"/>
    <s v="Motorcycles"/>
    <s v="S32_2206"/>
    <s v="Philadelphia"/>
    <x v="0"/>
    <s v="Medium"/>
  </r>
  <r>
    <n v="10343"/>
    <n v="29"/>
    <n v="100"/>
    <n v="5"/>
    <n v="3713.16"/>
    <s v="Shipped"/>
    <n v="11"/>
    <n v="2004"/>
    <s v="Motorcycles"/>
    <s v="S32_2206"/>
    <s v="Reims"/>
    <x v="1"/>
    <s v="Medium"/>
  </r>
  <r>
    <n v="10355"/>
    <n v="38"/>
    <n v="39.83"/>
    <n v="10"/>
    <n v="1513.54"/>
    <s v="Shipped"/>
    <n v="12"/>
    <n v="2004"/>
    <s v="Motorcycles"/>
    <s v="S32_2206"/>
    <s v="Madrid"/>
    <x v="7"/>
    <s v="Small"/>
  </r>
  <r>
    <n v="10364"/>
    <n v="48"/>
    <n v="48.28"/>
    <n v="1"/>
    <n v="2317.44"/>
    <s v="Shipped"/>
    <n v="1"/>
    <n v="2005"/>
    <s v="Motorcycles"/>
    <s v="S32_2206"/>
    <s v="Marseille"/>
    <x v="1"/>
    <s v="Small"/>
  </r>
  <r>
    <n v="10378"/>
    <n v="40"/>
    <n v="82.46"/>
    <n v="1"/>
    <n v="3298.4"/>
    <s v="Shipped"/>
    <n v="2"/>
    <n v="2005"/>
    <s v="Motorcycles"/>
    <s v="S32_2206"/>
    <s v="Madrid"/>
    <x v="7"/>
    <s v="Medium"/>
  </r>
  <r>
    <n v="10390"/>
    <n v="41"/>
    <n v="44.56"/>
    <n v="11"/>
    <n v="1826.96"/>
    <s v="Shipped"/>
    <n v="3"/>
    <n v="2005"/>
    <s v="Motorcycles"/>
    <s v="S32_2206"/>
    <s v="San Rafael"/>
    <x v="0"/>
    <s v="Small"/>
  </r>
  <r>
    <n v="10403"/>
    <n v="30"/>
    <n v="40.229999999999997"/>
    <n v="2"/>
    <n v="1206.9000000000001"/>
    <s v="Shipped"/>
    <n v="4"/>
    <n v="2005"/>
    <s v="Motorcycles"/>
    <s v="S32_2206"/>
    <s v="Liverpool"/>
    <x v="6"/>
    <s v="Small"/>
  </r>
  <r>
    <n v="10104"/>
    <n v="35"/>
    <n v="47.62"/>
    <n v="11"/>
    <n v="1666.7"/>
    <s v="Shipped"/>
    <n v="1"/>
    <n v="2003"/>
    <s v="Trucks and Buses"/>
    <s v="S32_2509"/>
    <s v="Madrid"/>
    <x v="7"/>
    <s v="Small"/>
  </r>
  <r>
    <n v="10114"/>
    <n v="28"/>
    <n v="55.73"/>
    <n v="2"/>
    <n v="1560.44"/>
    <s v="Shipped"/>
    <n v="4"/>
    <n v="2003"/>
    <s v="Trucks and Buses"/>
    <s v="S32_2509"/>
    <s v="Paris"/>
    <x v="1"/>
    <s v="Small"/>
  </r>
  <r>
    <n v="10127"/>
    <n v="45"/>
    <n v="51.95"/>
    <n v="13"/>
    <n v="2337.75"/>
    <s v="Shipped"/>
    <n v="6"/>
    <n v="2003"/>
    <s v="Trucks and Buses"/>
    <s v="S32_2509"/>
    <s v="NYC"/>
    <x v="0"/>
    <s v="Small"/>
  </r>
  <r>
    <n v="10141"/>
    <n v="24"/>
    <n v="45.99"/>
    <n v="7"/>
    <n v="1103.76"/>
    <s v="Shipped"/>
    <n v="8"/>
    <n v="2003"/>
    <s v="Trucks and Buses"/>
    <s v="S32_2509"/>
    <s v="Espoo"/>
    <x v="4"/>
    <s v="Small"/>
  </r>
  <r>
    <n v="10151"/>
    <n v="41"/>
    <n v="63.85"/>
    <n v="5"/>
    <n v="2617.85"/>
    <s v="Shipped"/>
    <n v="9"/>
    <n v="2003"/>
    <s v="Trucks and Buses"/>
    <s v="S32_2509"/>
    <s v="Oulu"/>
    <x v="4"/>
    <s v="Small"/>
  </r>
  <r>
    <n v="10165"/>
    <n v="48"/>
    <n v="45.99"/>
    <n v="14"/>
    <n v="2207.52"/>
    <s v="Shipped"/>
    <n v="10"/>
    <n v="2003"/>
    <s v="Trucks and Buses"/>
    <s v="S32_2509"/>
    <s v="Singapore"/>
    <x v="9"/>
    <s v="Small"/>
  </r>
  <r>
    <n v="10175"/>
    <n v="50"/>
    <n v="63.31"/>
    <n v="3"/>
    <n v="3165.5"/>
    <s v="Shipped"/>
    <n v="11"/>
    <n v="2003"/>
    <s v="Trucks and Buses"/>
    <s v="S32_2509"/>
    <s v="London"/>
    <x v="6"/>
    <s v="Medium"/>
  </r>
  <r>
    <n v="10184"/>
    <n v="33"/>
    <n v="62.77"/>
    <n v="8"/>
    <n v="2071.41"/>
    <s v="Shipped"/>
    <n v="11"/>
    <n v="2003"/>
    <s v="Trucks and Buses"/>
    <s v="S32_2509"/>
    <s v="Sevilla"/>
    <x v="7"/>
    <s v="Small"/>
  </r>
  <r>
    <n v="10195"/>
    <n v="32"/>
    <n v="43.29"/>
    <n v="8"/>
    <n v="1385.28"/>
    <s v="Shipped"/>
    <n v="11"/>
    <n v="2003"/>
    <s v="Trucks and Buses"/>
    <s v="S32_2509"/>
    <s v="White Plains"/>
    <x v="0"/>
    <s v="Small"/>
  </r>
  <r>
    <n v="10207"/>
    <n v="27"/>
    <n v="60.06"/>
    <n v="9"/>
    <n v="1621.62"/>
    <s v="Shipped"/>
    <n v="12"/>
    <n v="2003"/>
    <s v="Trucks and Buses"/>
    <s v="S32_2509"/>
    <s v="Boston"/>
    <x v="0"/>
    <s v="Small"/>
  </r>
  <r>
    <n v="10219"/>
    <n v="35"/>
    <n v="55.19"/>
    <n v="4"/>
    <n v="1931.65"/>
    <s v="Shipped"/>
    <n v="2"/>
    <n v="2004"/>
    <s v="Trucks and Buses"/>
    <s v="S32_2509"/>
    <s v="Brisbane"/>
    <x v="0"/>
    <s v="Small"/>
  </r>
  <r>
    <n v="10229"/>
    <n v="23"/>
    <n v="54.11"/>
    <n v="3"/>
    <n v="1244.53"/>
    <s v="Shipped"/>
    <n v="3"/>
    <n v="2004"/>
    <s v="Trucks and Buses"/>
    <s v="S32_2509"/>
    <s v="San Rafael"/>
    <x v="0"/>
    <s v="Small"/>
  </r>
  <r>
    <n v="10246"/>
    <n v="35"/>
    <n v="48.7"/>
    <n v="7"/>
    <n v="1704.5"/>
    <s v="Shipped"/>
    <n v="5"/>
    <n v="2004"/>
    <s v="Trucks and Buses"/>
    <s v="S32_2509"/>
    <s v="Madrid"/>
    <x v="7"/>
    <s v="Small"/>
  </r>
  <r>
    <n v="10259"/>
    <n v="40"/>
    <n v="43.83"/>
    <n v="6"/>
    <n v="1753.2"/>
    <s v="Shipped"/>
    <n v="6"/>
    <n v="2004"/>
    <s v="Trucks and Buses"/>
    <s v="S32_2509"/>
    <s v="Singapore"/>
    <x v="9"/>
    <s v="Small"/>
  </r>
  <r>
    <n v="10271"/>
    <n v="35"/>
    <n v="47.62"/>
    <n v="7"/>
    <n v="1666.7"/>
    <s v="Shipped"/>
    <n v="7"/>
    <n v="2004"/>
    <s v="Trucks and Buses"/>
    <s v="S32_2509"/>
    <s v="San Rafael"/>
    <x v="0"/>
    <s v="Small"/>
  </r>
  <r>
    <n v="10281"/>
    <n v="31"/>
    <n v="55.19"/>
    <n v="3"/>
    <n v="1710.89"/>
    <s v="Shipped"/>
    <n v="8"/>
    <n v="2004"/>
    <s v="Trucks and Buses"/>
    <s v="S32_2509"/>
    <s v="Allentown"/>
    <x v="0"/>
    <s v="Small"/>
  </r>
  <r>
    <n v="10292"/>
    <n v="50"/>
    <n v="46.53"/>
    <n v="10"/>
    <n v="2326.5"/>
    <s v="Shipped"/>
    <n v="9"/>
    <n v="2004"/>
    <s v="Trucks and Buses"/>
    <s v="S32_2509"/>
    <s v="NYC"/>
    <x v="0"/>
    <s v="Small"/>
  </r>
  <r>
    <n v="10305"/>
    <n v="40"/>
    <n v="57.9"/>
    <n v="7"/>
    <n v="2316"/>
    <s v="Shipped"/>
    <n v="10"/>
    <n v="2004"/>
    <s v="Trucks and Buses"/>
    <s v="S32_2509"/>
    <s v="Cambridge"/>
    <x v="0"/>
    <s v="Small"/>
  </r>
  <r>
    <n v="10313"/>
    <n v="38"/>
    <n v="45.45"/>
    <n v="1"/>
    <n v="1727.1"/>
    <s v="Shipped"/>
    <n v="10"/>
    <n v="2004"/>
    <s v="Trucks and Buses"/>
    <s v="S32_2509"/>
    <s v="Vancouver"/>
    <x v="10"/>
    <s v="Small"/>
  </r>
  <r>
    <n v="10325"/>
    <n v="38"/>
    <n v="100"/>
    <n v="3"/>
    <n v="8844.1200000000008"/>
    <s v="Shipped"/>
    <n v="11"/>
    <n v="2004"/>
    <s v="Trucks and Buses"/>
    <s v="S32_2509"/>
    <s v="Stavern"/>
    <x v="2"/>
    <s v="Large"/>
  </r>
  <r>
    <n v="10335"/>
    <n v="40"/>
    <n v="60.6"/>
    <n v="3"/>
    <n v="2424"/>
    <s v="Shipped"/>
    <n v="11"/>
    <n v="2004"/>
    <s v="Trucks and Buses"/>
    <s v="S32_2509"/>
    <s v="San Rafael"/>
    <x v="0"/>
    <s v="Small"/>
  </r>
  <r>
    <n v="10349"/>
    <n v="33"/>
    <n v="46.53"/>
    <n v="1"/>
    <n v="1535.49"/>
    <s v="Shipped"/>
    <n v="12"/>
    <n v="2004"/>
    <s v="Trucks and Buses"/>
    <s v="S32_2509"/>
    <s v="NYC"/>
    <x v="0"/>
    <s v="Small"/>
  </r>
  <r>
    <n v="10359"/>
    <n v="36"/>
    <n v="100"/>
    <n v="3"/>
    <n v="6358.68"/>
    <s v="Shipped"/>
    <n v="12"/>
    <n v="2004"/>
    <s v="Trucks and Buses"/>
    <s v="S32_2509"/>
    <s v="Reims"/>
    <x v="1"/>
    <s v="Medium"/>
  </r>
  <r>
    <n v="10371"/>
    <n v="20"/>
    <n v="66.47"/>
    <n v="2"/>
    <n v="1329.4"/>
    <s v="Shipped"/>
    <n v="1"/>
    <n v="2005"/>
    <s v="Trucks and Buses"/>
    <s v="S32_2509"/>
    <s v="San Rafael"/>
    <x v="0"/>
    <s v="Small"/>
  </r>
  <r>
    <n v="10383"/>
    <n v="32"/>
    <n v="53.18"/>
    <n v="5"/>
    <n v="1701.76"/>
    <s v="Shipped"/>
    <n v="2"/>
    <n v="2005"/>
    <s v="Trucks and Buses"/>
    <s v="S32_2509"/>
    <s v="Madrid"/>
    <x v="7"/>
    <s v="Small"/>
  </r>
  <r>
    <n v="10394"/>
    <n v="36"/>
    <n v="62.77"/>
    <n v="3"/>
    <n v="2259.7199999999998"/>
    <s v="Shipped"/>
    <n v="3"/>
    <n v="2005"/>
    <s v="Trucks and Buses"/>
    <s v="S32_2509"/>
    <s v="Madrid"/>
    <x v="7"/>
    <s v="Small"/>
  </r>
  <r>
    <n v="10412"/>
    <n v="19"/>
    <n v="48.7"/>
    <n v="7"/>
    <n v="925.3"/>
    <s v="Shipped"/>
    <n v="5"/>
    <n v="2005"/>
    <s v="Trucks and Buses"/>
    <s v="S32_2509"/>
    <s v="Madrid"/>
    <x v="7"/>
    <s v="Small"/>
  </r>
  <r>
    <n v="10425"/>
    <n v="11"/>
    <n v="43.83"/>
    <n v="6"/>
    <n v="482.13"/>
    <s v="In Process"/>
    <n v="5"/>
    <n v="2005"/>
    <s v="Trucks and Buses"/>
    <s v="S32_2509"/>
    <s v="Nantes"/>
    <x v="1"/>
    <s v="Small"/>
  </r>
  <r>
    <n v="10104"/>
    <n v="49"/>
    <n v="65.87"/>
    <n v="4"/>
    <n v="3227.63"/>
    <s v="Shipped"/>
    <n v="1"/>
    <n v="2003"/>
    <s v="Trains"/>
    <s v="S32_3207"/>
    <s v="Madrid"/>
    <x v="7"/>
    <s v="Medium"/>
  </r>
  <r>
    <n v="10116"/>
    <n v="27"/>
    <n v="63.38"/>
    <n v="1"/>
    <n v="1711.26"/>
    <s v="Shipped"/>
    <n v="4"/>
    <n v="2003"/>
    <s v="Trains"/>
    <s v="S32_3207"/>
    <s v="Charleroi"/>
    <x v="14"/>
    <s v="Small"/>
  </r>
  <r>
    <n v="10127"/>
    <n v="29"/>
    <n v="70.84"/>
    <n v="6"/>
    <n v="2054.36"/>
    <s v="Shipped"/>
    <n v="6"/>
    <n v="2003"/>
    <s v="Trains"/>
    <s v="S32_3207"/>
    <s v="NYC"/>
    <x v="0"/>
    <s v="Small"/>
  </r>
  <r>
    <n v="10142"/>
    <n v="42"/>
    <n v="74.569999999999993"/>
    <n v="16"/>
    <n v="3131.94"/>
    <s v="Shipped"/>
    <n v="8"/>
    <n v="2003"/>
    <s v="Trains"/>
    <s v="S32_3207"/>
    <s v="San Rafael"/>
    <x v="0"/>
    <s v="Medium"/>
  </r>
  <r>
    <n v="10152"/>
    <n v="33"/>
    <n v="50.95"/>
    <n v="2"/>
    <n v="1681.35"/>
    <s v="Shipped"/>
    <n v="9"/>
    <n v="2003"/>
    <s v="Trains"/>
    <s v="S32_3207"/>
    <s v="South Brisbane"/>
    <x v="3"/>
    <s v="Small"/>
  </r>
  <r>
    <n v="10165"/>
    <n v="44"/>
    <n v="53.44"/>
    <n v="7"/>
    <n v="2351.36"/>
    <s v="Shipped"/>
    <n v="10"/>
    <n v="2003"/>
    <s v="Trains"/>
    <s v="S32_3207"/>
    <s v="Singapore"/>
    <x v="9"/>
    <s v="Small"/>
  </r>
  <r>
    <n v="10176"/>
    <n v="22"/>
    <n v="64"/>
    <n v="6"/>
    <n v="1408"/>
    <s v="Shipped"/>
    <n v="11"/>
    <n v="2003"/>
    <s v="Trains"/>
    <s v="S32_3207"/>
    <s v="Reggio Emilia"/>
    <x v="12"/>
    <s v="Small"/>
  </r>
  <r>
    <n v="10184"/>
    <n v="48"/>
    <n v="50.95"/>
    <n v="1"/>
    <n v="2445.6"/>
    <s v="Shipped"/>
    <n v="11"/>
    <n v="2003"/>
    <s v="Trains"/>
    <s v="S32_3207"/>
    <s v="Sevilla"/>
    <x v="7"/>
    <s v="Small"/>
  </r>
  <r>
    <n v="10195"/>
    <n v="33"/>
    <n v="54.68"/>
    <n v="1"/>
    <n v="1804.44"/>
    <s v="Shipped"/>
    <n v="11"/>
    <n v="2003"/>
    <s v="Trains"/>
    <s v="S32_3207"/>
    <s v="White Plains"/>
    <x v="0"/>
    <s v="Small"/>
  </r>
  <r>
    <n v="10207"/>
    <n v="45"/>
    <n v="56.55"/>
    <n v="2"/>
    <n v="2544.75"/>
    <s v="Shipped"/>
    <n v="12"/>
    <n v="2003"/>
    <s v="Trains"/>
    <s v="S32_3207"/>
    <s v="Boston"/>
    <x v="0"/>
    <s v="Small"/>
  </r>
  <r>
    <n v="10220"/>
    <n v="20"/>
    <n v="52.82"/>
    <n v="6"/>
    <n v="1056.4000000000001"/>
    <s v="Shipped"/>
    <n v="2"/>
    <n v="2004"/>
    <s v="Trains"/>
    <s v="S32_3207"/>
    <s v="Dublin"/>
    <x v="18"/>
    <s v="Small"/>
  </r>
  <r>
    <n v="10230"/>
    <n v="46"/>
    <n v="60.9"/>
    <n v="4"/>
    <n v="2801.4"/>
    <s v="Shipped"/>
    <n v="3"/>
    <n v="2004"/>
    <s v="Trains"/>
    <s v="S32_3207"/>
    <s v="Frankfurt"/>
    <x v="16"/>
    <s v="Small"/>
  </r>
  <r>
    <n v="10247"/>
    <n v="40"/>
    <n v="49.71"/>
    <n v="6"/>
    <n v="1988.4"/>
    <s v="Shipped"/>
    <n v="5"/>
    <n v="2004"/>
    <s v="Trains"/>
    <s v="S32_3207"/>
    <s v="Espoo"/>
    <x v="4"/>
    <s v="Small"/>
  </r>
  <r>
    <n v="10272"/>
    <n v="45"/>
    <n v="64.63"/>
    <n v="6"/>
    <n v="2908.35"/>
    <s v="Shipped"/>
    <n v="7"/>
    <n v="2004"/>
    <s v="Trains"/>
    <s v="S32_3207"/>
    <s v="Allentown"/>
    <x v="0"/>
    <s v="Small"/>
  </r>
  <r>
    <n v="10282"/>
    <n v="36"/>
    <n v="59.65"/>
    <n v="9"/>
    <n v="2147.4"/>
    <s v="Shipped"/>
    <n v="8"/>
    <n v="2004"/>
    <s v="Trains"/>
    <s v="S32_3207"/>
    <s v="San Rafael"/>
    <x v="0"/>
    <s v="Small"/>
  </r>
  <r>
    <n v="10292"/>
    <n v="31"/>
    <n v="67.73"/>
    <n v="3"/>
    <n v="2099.63"/>
    <s v="Shipped"/>
    <n v="9"/>
    <n v="2004"/>
    <s v="Trains"/>
    <s v="S32_3207"/>
    <s v="NYC"/>
    <x v="0"/>
    <s v="Small"/>
  </r>
  <r>
    <n v="10306"/>
    <n v="46"/>
    <n v="50.33"/>
    <n v="17"/>
    <n v="2315.1799999999998"/>
    <s v="Shipped"/>
    <n v="10"/>
    <n v="2004"/>
    <s v="Trains"/>
    <s v="S32_3207"/>
    <s v="Manchester"/>
    <x v="6"/>
    <s v="Small"/>
  </r>
  <r>
    <n v="10314"/>
    <n v="35"/>
    <n v="66.489999999999995"/>
    <n v="9"/>
    <n v="2327.15"/>
    <s v="Shipped"/>
    <n v="10"/>
    <n v="2004"/>
    <s v="Trains"/>
    <s v="S32_3207"/>
    <s v="Aaarhus"/>
    <x v="13"/>
    <s v="Small"/>
  </r>
  <r>
    <n v="10325"/>
    <n v="28"/>
    <n v="100"/>
    <n v="2"/>
    <n v="5377.4"/>
    <s v="Shipped"/>
    <n v="11"/>
    <n v="2004"/>
    <s v="Trains"/>
    <s v="S32_3207"/>
    <s v="Stavern"/>
    <x v="2"/>
    <s v="Medium"/>
  </r>
  <r>
    <n v="10336"/>
    <n v="31"/>
    <n v="84.71"/>
    <n v="9"/>
    <n v="2626.01"/>
    <s v="Shipped"/>
    <n v="11"/>
    <n v="2004"/>
    <s v="Trains"/>
    <s v="S32_3207"/>
    <s v="Paris"/>
    <x v="1"/>
    <s v="Small"/>
  </r>
  <r>
    <n v="10350"/>
    <n v="27"/>
    <n v="100"/>
    <n v="14"/>
    <n v="4406.3999999999996"/>
    <s v="Shipped"/>
    <n v="12"/>
    <n v="2004"/>
    <s v="Trains"/>
    <s v="S32_3207"/>
    <s v="Madrid"/>
    <x v="7"/>
    <s v="Medium"/>
  </r>
  <r>
    <n v="10359"/>
    <n v="22"/>
    <n v="100"/>
    <n v="1"/>
    <n v="4301.22"/>
    <s v="Shipped"/>
    <n v="12"/>
    <n v="2004"/>
    <s v="Trains"/>
    <s v="S32_3207"/>
    <s v="Reims"/>
    <x v="1"/>
    <s v="Medium"/>
  </r>
  <r>
    <n v="10371"/>
    <n v="30"/>
    <n v="99.55"/>
    <n v="11"/>
    <n v="2986.5"/>
    <s v="Shipped"/>
    <n v="1"/>
    <n v="2005"/>
    <s v="Trains"/>
    <s v="S32_3207"/>
    <s v="San Rafael"/>
    <x v="0"/>
    <s v="Small"/>
  </r>
  <r>
    <n v="10383"/>
    <n v="44"/>
    <n v="36.07"/>
    <n v="8"/>
    <n v="1587.08"/>
    <s v="Shipped"/>
    <n v="2"/>
    <n v="2005"/>
    <s v="Trains"/>
    <s v="S32_3207"/>
    <s v="Madrid"/>
    <x v="7"/>
    <s v="Small"/>
  </r>
  <r>
    <n v="10394"/>
    <n v="30"/>
    <n v="60.28"/>
    <n v="4"/>
    <n v="1808.4"/>
    <s v="Shipped"/>
    <n v="3"/>
    <n v="2005"/>
    <s v="Trains"/>
    <s v="S32_3207"/>
    <s v="Madrid"/>
    <x v="7"/>
    <s v="Small"/>
  </r>
  <r>
    <n v="10413"/>
    <n v="24"/>
    <n v="49.71"/>
    <n v="6"/>
    <n v="1193.04"/>
    <s v="Shipped"/>
    <n v="5"/>
    <n v="2005"/>
    <s v="Trains"/>
    <s v="S32_3207"/>
    <s v="Bridgewater"/>
    <x v="0"/>
    <s v="Small"/>
  </r>
  <r>
    <n v="10103"/>
    <n v="45"/>
    <n v="75.63"/>
    <n v="7"/>
    <n v="3403.35"/>
    <s v="Shipped"/>
    <n v="1"/>
    <n v="2003"/>
    <s v="Trucks and Buses"/>
    <s v="S32_3522"/>
    <s v="Stavern"/>
    <x v="2"/>
    <s v="Medium"/>
  </r>
  <r>
    <n v="10113"/>
    <n v="23"/>
    <n v="68.52"/>
    <n v="1"/>
    <n v="1575.96"/>
    <s v="Shipped"/>
    <n v="3"/>
    <n v="2003"/>
    <s v="Trucks and Buses"/>
    <s v="S32_3522"/>
    <s v="San Rafael"/>
    <x v="0"/>
    <s v="Small"/>
  </r>
  <r>
    <n v="10126"/>
    <n v="26"/>
    <n v="62.7"/>
    <n v="7"/>
    <n v="1630.2"/>
    <s v="Shipped"/>
    <n v="5"/>
    <n v="2003"/>
    <s v="Trucks and Buses"/>
    <s v="S32_3522"/>
    <s v="Madrid"/>
    <x v="7"/>
    <s v="Small"/>
  </r>
  <r>
    <n v="10140"/>
    <n v="28"/>
    <n v="60.76"/>
    <n v="7"/>
    <n v="1701.28"/>
    <s v="Shipped"/>
    <n v="7"/>
    <n v="2003"/>
    <s v="Trucks and Buses"/>
    <s v="S32_3522"/>
    <s v="Burlingame"/>
    <x v="0"/>
    <s v="Small"/>
  </r>
  <r>
    <n v="10150"/>
    <n v="49"/>
    <n v="58.18"/>
    <n v="4"/>
    <n v="2850.82"/>
    <s v="Shipped"/>
    <n v="9"/>
    <n v="2003"/>
    <s v="Trucks and Buses"/>
    <s v="S32_3522"/>
    <s v="Singapore"/>
    <x v="9"/>
    <s v="Small"/>
  </r>
  <r>
    <n v="10164"/>
    <n v="49"/>
    <n v="54.94"/>
    <n v="5"/>
    <n v="2692.06"/>
    <s v="Resolved"/>
    <n v="10"/>
    <n v="2003"/>
    <s v="Trucks and Buses"/>
    <s v="S32_3522"/>
    <s v="Graz"/>
    <x v="5"/>
    <s v="Small"/>
  </r>
  <r>
    <n v="10175"/>
    <n v="29"/>
    <n v="74.98"/>
    <n v="12"/>
    <n v="2174.42"/>
    <s v="Shipped"/>
    <n v="11"/>
    <n v="2003"/>
    <s v="Trucks and Buses"/>
    <s v="S32_3522"/>
    <s v="London"/>
    <x v="6"/>
    <s v="Small"/>
  </r>
  <r>
    <n v="10183"/>
    <n v="49"/>
    <n v="64.64"/>
    <n v="4"/>
    <n v="3167.36"/>
    <s v="Shipped"/>
    <n v="11"/>
    <n v="2003"/>
    <s v="Trucks and Buses"/>
    <s v="S32_3522"/>
    <s v="Philadelphia"/>
    <x v="0"/>
    <s v="Medium"/>
  </r>
  <r>
    <n v="10194"/>
    <n v="39"/>
    <n v="54.94"/>
    <n v="7"/>
    <n v="2142.66"/>
    <s v="Shipped"/>
    <n v="11"/>
    <n v="2003"/>
    <s v="Trucks and Buses"/>
    <s v="S32_3522"/>
    <s v="Lyon"/>
    <x v="1"/>
    <s v="Small"/>
  </r>
  <r>
    <n v="10206"/>
    <n v="36"/>
    <n v="58.82"/>
    <n v="2"/>
    <n v="2117.52"/>
    <s v="Shipped"/>
    <n v="12"/>
    <n v="2003"/>
    <s v="Trucks and Buses"/>
    <s v="S32_3522"/>
    <s v="Vancouver"/>
    <x v="10"/>
    <s v="Small"/>
  </r>
  <r>
    <n v="10217"/>
    <n v="39"/>
    <n v="62.05"/>
    <n v="7"/>
    <n v="2419.9499999999998"/>
    <s v="Shipped"/>
    <n v="2"/>
    <n v="2004"/>
    <s v="Trucks and Buses"/>
    <s v="S32_3522"/>
    <s v="Singapore"/>
    <x v="9"/>
    <s v="Small"/>
  </r>
  <r>
    <n v="10229"/>
    <n v="30"/>
    <n v="73.040000000000006"/>
    <n v="12"/>
    <n v="2191.1999999999998"/>
    <s v="Shipped"/>
    <n v="3"/>
    <n v="2004"/>
    <s v="Trucks and Buses"/>
    <s v="S32_3522"/>
    <s v="San Rafael"/>
    <x v="0"/>
    <s v="Small"/>
  </r>
  <r>
    <n v="10245"/>
    <n v="44"/>
    <n v="69.16"/>
    <n v="5"/>
    <n v="3043.04"/>
    <s v="Shipped"/>
    <n v="5"/>
    <n v="2004"/>
    <s v="Trucks and Buses"/>
    <s v="S32_3522"/>
    <s v="New Haven"/>
    <x v="0"/>
    <s v="Medium"/>
  </r>
  <r>
    <n v="10258"/>
    <n v="20"/>
    <n v="61.41"/>
    <n v="2"/>
    <n v="1228.2"/>
    <s v="Shipped"/>
    <n v="6"/>
    <n v="2004"/>
    <s v="Trucks and Buses"/>
    <s v="S32_3522"/>
    <s v="Minato-ku"/>
    <x v="11"/>
    <s v="Small"/>
  </r>
  <r>
    <n v="10270"/>
    <n v="21"/>
    <n v="63.35"/>
    <n v="5"/>
    <n v="1330.35"/>
    <s v="Shipped"/>
    <n v="7"/>
    <n v="2004"/>
    <s v="Trucks and Buses"/>
    <s v="S32_3522"/>
    <s v="Chatswood"/>
    <x v="3"/>
    <s v="Small"/>
  </r>
  <r>
    <n v="10281"/>
    <n v="36"/>
    <n v="77.569999999999993"/>
    <n v="12"/>
    <n v="2792.52"/>
    <s v="Shipped"/>
    <n v="8"/>
    <n v="2004"/>
    <s v="Trucks and Buses"/>
    <s v="S32_3522"/>
    <s v="Allentown"/>
    <x v="0"/>
    <s v="Small"/>
  </r>
  <r>
    <n v="10291"/>
    <n v="32"/>
    <n v="71.75"/>
    <n v="7"/>
    <n v="2296"/>
    <s v="Shipped"/>
    <n v="9"/>
    <n v="2004"/>
    <s v="Trucks and Buses"/>
    <s v="S32_3522"/>
    <s v="Boras"/>
    <x v="8"/>
    <s v="Small"/>
  </r>
  <r>
    <n v="10304"/>
    <n v="36"/>
    <n v="73.040000000000006"/>
    <n v="2"/>
    <n v="2629.44"/>
    <s v="Shipped"/>
    <n v="10"/>
    <n v="2004"/>
    <s v="Trucks and Buses"/>
    <s v="S32_3522"/>
    <s v="Versailles"/>
    <x v="1"/>
    <s v="Small"/>
  </r>
  <r>
    <n v="10313"/>
    <n v="34"/>
    <n v="56.24"/>
    <n v="10"/>
    <n v="1912.16"/>
    <s v="Shipped"/>
    <n v="10"/>
    <n v="2004"/>
    <s v="Trucks and Buses"/>
    <s v="S32_3522"/>
    <s v="Vancouver"/>
    <x v="10"/>
    <s v="Small"/>
  </r>
  <r>
    <n v="10324"/>
    <n v="48"/>
    <n v="100"/>
    <n v="4"/>
    <n v="8209.44"/>
    <s v="Shipped"/>
    <n v="11"/>
    <n v="2004"/>
    <s v="Trucks and Buses"/>
    <s v="S32_3522"/>
    <s v="NYC"/>
    <x v="0"/>
    <s v="Large"/>
  </r>
  <r>
    <n v="10333"/>
    <n v="33"/>
    <n v="73.69"/>
    <n v="4"/>
    <n v="2431.77"/>
    <s v="Shipped"/>
    <n v="11"/>
    <n v="2004"/>
    <s v="Trucks and Buses"/>
    <s v="S32_3522"/>
    <s v="San Francisco"/>
    <x v="0"/>
    <s v="Small"/>
  </r>
  <r>
    <n v="10348"/>
    <n v="31"/>
    <n v="100"/>
    <n v="5"/>
    <n v="3139.99"/>
    <s v="Shipped"/>
    <n v="11"/>
    <n v="2004"/>
    <s v="Trucks and Buses"/>
    <s v="S32_3522"/>
    <s v="Madrid"/>
    <x v="7"/>
    <s v="Medium"/>
  </r>
  <r>
    <n v="10358"/>
    <n v="36"/>
    <n v="100"/>
    <n v="2"/>
    <n v="5669.64"/>
    <s v="Shipped"/>
    <n v="12"/>
    <n v="2004"/>
    <s v="Trucks and Buses"/>
    <s v="S32_3522"/>
    <s v="Madrid"/>
    <x v="7"/>
    <s v="Medium"/>
  </r>
  <r>
    <n v="10370"/>
    <n v="25"/>
    <n v="100"/>
    <n v="3"/>
    <n v="3160.25"/>
    <s v="Shipped"/>
    <n v="1"/>
    <n v="2005"/>
    <s v="Trucks and Buses"/>
    <s v="S32_3522"/>
    <s v="North Sydney"/>
    <x v="3"/>
    <s v="Medium"/>
  </r>
  <r>
    <n v="10382"/>
    <n v="48"/>
    <n v="100"/>
    <n v="8"/>
    <n v="6799.68"/>
    <s v="Shipped"/>
    <n v="2"/>
    <n v="2005"/>
    <s v="Trucks and Buses"/>
    <s v="S32_3522"/>
    <s v="San Rafael"/>
    <x v="0"/>
    <s v="Medium"/>
  </r>
  <r>
    <n v="10411"/>
    <n v="27"/>
    <n v="69.16"/>
    <n v="5"/>
    <n v="1867.32"/>
    <s v="Shipped"/>
    <n v="5"/>
    <n v="2005"/>
    <s v="Trucks and Buses"/>
    <s v="S32_3522"/>
    <s v="Montreal"/>
    <x v="10"/>
    <s v="Small"/>
  </r>
  <r>
    <n v="10424"/>
    <n v="44"/>
    <n v="61.41"/>
    <n v="2"/>
    <n v="2702.04"/>
    <s v="In Process"/>
    <n v="5"/>
    <n v="2005"/>
    <s v="Trucks and Buses"/>
    <s v="S32_3522"/>
    <s v="Madrid"/>
    <x v="7"/>
    <s v="Small"/>
  </r>
  <r>
    <n v="10106"/>
    <n v="33"/>
    <n v="72.92"/>
    <n v="5"/>
    <n v="2406.36"/>
    <s v="Shipped"/>
    <n v="2"/>
    <n v="2003"/>
    <s v="Vintage Cars"/>
    <s v="S32_4289"/>
    <s v="Bergamo"/>
    <x v="12"/>
    <s v="Small"/>
  </r>
  <r>
    <n v="10120"/>
    <n v="29"/>
    <n v="72.23"/>
    <n v="11"/>
    <n v="2094.67"/>
    <s v="Shipped"/>
    <n v="4"/>
    <n v="2003"/>
    <s v="Vintage Cars"/>
    <s v="S32_4289"/>
    <s v="Melbourne"/>
    <x v="3"/>
    <s v="Small"/>
  </r>
  <r>
    <n v="10133"/>
    <n v="49"/>
    <n v="57.1"/>
    <n v="6"/>
    <n v="2797.9"/>
    <s v="Shipped"/>
    <n v="6"/>
    <n v="2003"/>
    <s v="Vintage Cars"/>
    <s v="S32_4289"/>
    <s v="Madrid"/>
    <x v="7"/>
    <s v="Small"/>
  </r>
  <r>
    <n v="10144"/>
    <n v="20"/>
    <n v="81.86"/>
    <n v="1"/>
    <n v="1637.2"/>
    <s v="Shipped"/>
    <n v="8"/>
    <n v="2003"/>
    <s v="Vintage Cars"/>
    <s v="S32_4289"/>
    <s v="Charleroi"/>
    <x v="14"/>
    <s v="Small"/>
  </r>
  <r>
    <n v="10168"/>
    <n v="31"/>
    <n v="73.61"/>
    <n v="12"/>
    <n v="2281.91"/>
    <s v="Shipped"/>
    <n v="10"/>
    <n v="2003"/>
    <s v="Vintage Cars"/>
    <s v="S32_4289"/>
    <s v="Burlingame"/>
    <x v="0"/>
    <s v="Small"/>
  </r>
  <r>
    <n v="10210"/>
    <n v="39"/>
    <n v="59.16"/>
    <n v="10"/>
    <n v="2307.2399999999998"/>
    <s v="Shipped"/>
    <n v="1"/>
    <n v="2004"/>
    <s v="Vintage Cars"/>
    <s v="S32_4289"/>
    <s v="Osaka"/>
    <x v="11"/>
    <s v="Small"/>
  </r>
  <r>
    <n v="10223"/>
    <n v="20"/>
    <n v="66.040000000000006"/>
    <n v="12"/>
    <n v="1320.8"/>
    <s v="Shipped"/>
    <n v="2"/>
    <n v="2004"/>
    <s v="Vintage Cars"/>
    <s v="S32_4289"/>
    <s v="Melbourne"/>
    <x v="3"/>
    <s v="Small"/>
  </r>
  <r>
    <n v="10235"/>
    <n v="34"/>
    <n v="77.73"/>
    <n v="6"/>
    <n v="2642.82"/>
    <s v="Shipped"/>
    <n v="4"/>
    <n v="2004"/>
    <s v="Vintage Cars"/>
    <s v="S32_4289"/>
    <s v="Tsawassen"/>
    <x v="10"/>
    <s v="Small"/>
  </r>
  <r>
    <n v="10250"/>
    <n v="50"/>
    <n v="61.22"/>
    <n v="7"/>
    <n v="3061"/>
    <s v="Shipped"/>
    <n v="5"/>
    <n v="2004"/>
    <s v="Vintage Cars"/>
    <s v="S32_4289"/>
    <s v="San Jose"/>
    <x v="0"/>
    <s v="Medium"/>
  </r>
  <r>
    <n v="10262"/>
    <n v="40"/>
    <n v="79.11"/>
    <n v="2"/>
    <n v="3164.4"/>
    <s v="Cancelled"/>
    <n v="6"/>
    <n v="2004"/>
    <s v="Vintage Cars"/>
    <s v="S32_4289"/>
    <s v="Madrid"/>
    <x v="7"/>
    <s v="Medium"/>
  </r>
  <r>
    <n v="10275"/>
    <n v="28"/>
    <n v="63.97"/>
    <n v="12"/>
    <n v="1791.16"/>
    <s v="Shipped"/>
    <n v="7"/>
    <n v="2004"/>
    <s v="Vintage Cars"/>
    <s v="S32_4289"/>
    <s v="Nantes"/>
    <x v="1"/>
    <s v="Small"/>
  </r>
  <r>
    <n v="10284"/>
    <n v="50"/>
    <n v="81.86"/>
    <n v="4"/>
    <n v="4093"/>
    <s v="Shipped"/>
    <n v="8"/>
    <n v="2004"/>
    <s v="Vintage Cars"/>
    <s v="S32_4289"/>
    <s v="Oslo"/>
    <x v="2"/>
    <s v="Medium"/>
  </r>
  <r>
    <n v="10297"/>
    <n v="28"/>
    <n v="79.8"/>
    <n v="7"/>
    <n v="2234.4"/>
    <s v="Shipped"/>
    <n v="9"/>
    <n v="2004"/>
    <s v="Vintage Cars"/>
    <s v="S32_4289"/>
    <s v="Dublin"/>
    <x v="18"/>
    <s v="Small"/>
  </r>
  <r>
    <n v="10308"/>
    <n v="46"/>
    <n v="66.040000000000006"/>
    <n v="10"/>
    <n v="3037.84"/>
    <s v="Shipped"/>
    <n v="10"/>
    <n v="2004"/>
    <s v="Vintage Cars"/>
    <s v="S32_4289"/>
    <s v="White Plains"/>
    <x v="0"/>
    <s v="Medium"/>
  </r>
  <r>
    <n v="10316"/>
    <n v="24"/>
    <n v="59.16"/>
    <n v="2"/>
    <n v="1419.84"/>
    <s v="Shipped"/>
    <n v="11"/>
    <n v="2004"/>
    <s v="Vintage Cars"/>
    <s v="S32_4289"/>
    <s v="Cowes"/>
    <x v="6"/>
    <s v="Small"/>
  </r>
  <r>
    <n v="10328"/>
    <n v="24"/>
    <n v="81.17"/>
    <n v="5"/>
    <n v="1948.08"/>
    <s v="Shipped"/>
    <n v="11"/>
    <n v="2004"/>
    <s v="Vintage Cars"/>
    <s v="S32_4289"/>
    <s v="Bergamo"/>
    <x v="12"/>
    <s v="Small"/>
  </r>
  <r>
    <n v="10340"/>
    <n v="39"/>
    <n v="59.16"/>
    <n v="3"/>
    <n v="2307.2399999999998"/>
    <s v="Shipped"/>
    <n v="11"/>
    <n v="2004"/>
    <s v="Vintage Cars"/>
    <s v="S32_4289"/>
    <s v="Barcelona"/>
    <x v="7"/>
    <s v="Small"/>
  </r>
  <r>
    <n v="10353"/>
    <n v="40"/>
    <n v="44.51"/>
    <n v="7"/>
    <n v="1780.4"/>
    <s v="Shipped"/>
    <n v="12"/>
    <n v="2004"/>
    <s v="Vintage Cars"/>
    <s v="S32_4289"/>
    <s v="Glendale"/>
    <x v="0"/>
    <s v="Small"/>
  </r>
  <r>
    <n v="10361"/>
    <n v="49"/>
    <n v="72.33"/>
    <n v="2"/>
    <n v="3544.17"/>
    <s v="Shipped"/>
    <n v="12"/>
    <n v="2004"/>
    <s v="Vintage Cars"/>
    <s v="S32_4289"/>
    <s v="Chatswood"/>
    <x v="3"/>
    <s v="Medium"/>
  </r>
  <r>
    <n v="10375"/>
    <n v="44"/>
    <n v="82.26"/>
    <n v="4"/>
    <n v="3619.44"/>
    <s v="Shipped"/>
    <n v="2"/>
    <n v="2005"/>
    <s v="Vintage Cars"/>
    <s v="S32_4289"/>
    <s v="Nantes"/>
    <x v="1"/>
    <s v="Medium"/>
  </r>
  <r>
    <n v="10388"/>
    <n v="35"/>
    <n v="100"/>
    <n v="8"/>
    <n v="3918.95"/>
    <s v="Shipped"/>
    <n v="3"/>
    <n v="2005"/>
    <s v="Vintage Cars"/>
    <s v="S32_4289"/>
    <s v="New Bedford"/>
    <x v="0"/>
    <s v="Medium"/>
  </r>
  <r>
    <n v="10398"/>
    <n v="22"/>
    <n v="67.41"/>
    <n v="4"/>
    <n v="1483.02"/>
    <s v="Shipped"/>
    <n v="3"/>
    <n v="2005"/>
    <s v="Vintage Cars"/>
    <s v="S32_4289"/>
    <s v="Reims"/>
    <x v="1"/>
    <s v="Small"/>
  </r>
  <r>
    <n v="10401"/>
    <n v="62"/>
    <n v="77.73"/>
    <n v="6"/>
    <n v="4819.26"/>
    <s v="On Hold"/>
    <n v="4"/>
    <n v="2005"/>
    <s v="Vintage Cars"/>
    <s v="S32_4289"/>
    <s v="Newark"/>
    <x v="0"/>
    <s v="Medium"/>
  </r>
  <r>
    <n v="10416"/>
    <n v="26"/>
    <n v="61.22"/>
    <n v="7"/>
    <n v="1591.72"/>
    <s v="Shipped"/>
    <n v="5"/>
    <n v="2005"/>
    <s v="Vintage Cars"/>
    <s v="S32_4289"/>
    <s v="Reggio Emilia"/>
    <x v="12"/>
    <s v="Small"/>
  </r>
  <r>
    <n v="10108"/>
    <n v="31"/>
    <n v="100"/>
    <n v="16"/>
    <n v="3669.78"/>
    <s v="Shipped"/>
    <n v="3"/>
    <n v="2003"/>
    <s v="Motorcycles"/>
    <s v="S32_4485"/>
    <s v="Makati City"/>
    <x v="15"/>
    <s v="Medium"/>
  </r>
  <r>
    <n v="10121"/>
    <n v="25"/>
    <n v="86.74"/>
    <n v="3"/>
    <n v="2168.5"/>
    <s v="Shipped"/>
    <n v="5"/>
    <n v="2003"/>
    <s v="Motorcycles"/>
    <s v="S32_4485"/>
    <s v="Reims"/>
    <x v="1"/>
    <s v="Small"/>
  </r>
  <r>
    <n v="10135"/>
    <n v="30"/>
    <n v="89.8"/>
    <n v="17"/>
    <n v="2694"/>
    <s v="Shipped"/>
    <n v="7"/>
    <n v="2003"/>
    <s v="Motorcycles"/>
    <s v="S32_4485"/>
    <s v="San Rafael"/>
    <x v="0"/>
    <s v="Small"/>
  </r>
  <r>
    <n v="10145"/>
    <n v="27"/>
    <n v="100"/>
    <n v="4"/>
    <n v="3251.34"/>
    <s v="Shipped"/>
    <n v="8"/>
    <n v="2003"/>
    <s v="Motorcycles"/>
    <s v="S32_4485"/>
    <s v="Pasadena"/>
    <x v="0"/>
    <s v="Medium"/>
  </r>
  <r>
    <n v="10159"/>
    <n v="23"/>
    <n v="100"/>
    <n v="12"/>
    <n v="2347.15"/>
    <s v="Shipped"/>
    <n v="10"/>
    <n v="2003"/>
    <s v="Motorcycles"/>
    <s v="S32_4485"/>
    <s v="San Francisco"/>
    <x v="0"/>
    <s v="Small"/>
  </r>
  <r>
    <n v="10169"/>
    <n v="34"/>
    <n v="100"/>
    <n v="12"/>
    <n v="3920.88"/>
    <s v="Shipped"/>
    <n v="11"/>
    <n v="2003"/>
    <s v="Motorcycles"/>
    <s v="S32_4485"/>
    <s v="North Sydney"/>
    <x v="3"/>
    <s v="Medium"/>
  </r>
  <r>
    <n v="10180"/>
    <n v="22"/>
    <n v="100"/>
    <n v="7"/>
    <n v="2514.6"/>
    <s v="Shipped"/>
    <n v="11"/>
    <n v="2003"/>
    <s v="Motorcycles"/>
    <s v="S32_4485"/>
    <s v="Lille"/>
    <x v="1"/>
    <s v="Small"/>
  </r>
  <r>
    <n v="10190"/>
    <n v="42"/>
    <n v="85.72"/>
    <n v="4"/>
    <n v="3600.24"/>
    <s v="Shipped"/>
    <n v="11"/>
    <n v="2003"/>
    <s v="Motorcycles"/>
    <s v="S32_4485"/>
    <s v="Madrid"/>
    <x v="7"/>
    <s v="Medium"/>
  </r>
  <r>
    <n v="10211"/>
    <n v="37"/>
    <n v="100"/>
    <n v="12"/>
    <n v="4040.03"/>
    <s v="Shipped"/>
    <n v="1"/>
    <n v="2004"/>
    <s v="Motorcycles"/>
    <s v="S32_4485"/>
    <s v="Paris"/>
    <x v="1"/>
    <s v="Medium"/>
  </r>
  <r>
    <n v="10224"/>
    <n v="30"/>
    <n v="100"/>
    <n v="5"/>
    <n v="3336.9"/>
    <s v="Shipped"/>
    <n v="2"/>
    <n v="2004"/>
    <s v="Motorcycles"/>
    <s v="S32_4485"/>
    <s v="Lille"/>
    <x v="1"/>
    <s v="Medium"/>
  </r>
  <r>
    <n v="10237"/>
    <n v="27"/>
    <n v="100"/>
    <n v="5"/>
    <n v="3113.64"/>
    <s v="Shipped"/>
    <n v="4"/>
    <n v="2004"/>
    <s v="Motorcycles"/>
    <s v="S32_4485"/>
    <s v="NYC"/>
    <x v="0"/>
    <s v="Medium"/>
  </r>
  <r>
    <n v="10252"/>
    <n v="25"/>
    <n v="100"/>
    <n v="9"/>
    <n v="2832"/>
    <s v="Shipped"/>
    <n v="5"/>
    <n v="2004"/>
    <s v="Motorcycles"/>
    <s v="S32_4485"/>
    <s v="Paris"/>
    <x v="1"/>
    <s v="Small"/>
  </r>
  <r>
    <n v="10264"/>
    <n v="34"/>
    <n v="97.97"/>
    <n v="7"/>
    <n v="3330.98"/>
    <s v="Shipped"/>
    <n v="6"/>
    <n v="2004"/>
    <s v="Motorcycles"/>
    <s v="S32_4485"/>
    <s v="Boston"/>
    <x v="0"/>
    <s v="Medium"/>
  </r>
  <r>
    <n v="10276"/>
    <n v="38"/>
    <n v="100"/>
    <n v="13"/>
    <n v="4304.6400000000003"/>
    <s v="Shipped"/>
    <n v="8"/>
    <n v="2004"/>
    <s v="Motorcycles"/>
    <s v="S32_4485"/>
    <s v="Brickhaven"/>
    <x v="0"/>
    <s v="Medium"/>
  </r>
  <r>
    <n v="10285"/>
    <n v="26"/>
    <n v="100"/>
    <n v="4"/>
    <n v="2600.2600000000002"/>
    <s v="Shipped"/>
    <n v="8"/>
    <n v="2004"/>
    <s v="Motorcycles"/>
    <s v="S32_4485"/>
    <s v="Cambridge"/>
    <x v="0"/>
    <s v="Small"/>
  </r>
  <r>
    <n v="10299"/>
    <n v="38"/>
    <n v="100"/>
    <n v="7"/>
    <n v="4382.16"/>
    <s v="Shipped"/>
    <n v="9"/>
    <n v="2004"/>
    <s v="Motorcycles"/>
    <s v="S32_4485"/>
    <s v="Helsinki"/>
    <x v="4"/>
    <s v="Medium"/>
  </r>
  <r>
    <n v="10309"/>
    <n v="50"/>
    <n v="84.7"/>
    <n v="3"/>
    <n v="4235"/>
    <s v="Shipped"/>
    <n v="10"/>
    <n v="2004"/>
    <s v="Motorcycles"/>
    <s v="S32_4485"/>
    <s v="Stavern"/>
    <x v="2"/>
    <s v="Medium"/>
  </r>
  <r>
    <n v="10319"/>
    <n v="22"/>
    <n v="100"/>
    <n v="8"/>
    <n v="2626.8"/>
    <s v="Shipped"/>
    <n v="11"/>
    <n v="2004"/>
    <s v="Motorcycles"/>
    <s v="S32_4485"/>
    <s v="NYC"/>
    <x v="0"/>
    <s v="Small"/>
  </r>
  <r>
    <n v="10331"/>
    <n v="32"/>
    <n v="100"/>
    <n v="4"/>
    <n v="5026.5600000000004"/>
    <s v="Shipped"/>
    <n v="11"/>
    <n v="2004"/>
    <s v="Motorcycles"/>
    <s v="S32_4485"/>
    <s v="Philadelphia"/>
    <x v="0"/>
    <s v="Medium"/>
  </r>
  <r>
    <n v="10341"/>
    <n v="31"/>
    <n v="71.02"/>
    <n v="4"/>
    <n v="2201.62"/>
    <s v="Shipped"/>
    <n v="11"/>
    <n v="2004"/>
    <s v="Motorcycles"/>
    <s v="S32_4485"/>
    <s v="Salzburg"/>
    <x v="5"/>
    <s v="Small"/>
  </r>
  <r>
    <n v="10355"/>
    <n v="40"/>
    <n v="100"/>
    <n v="5"/>
    <n v="4326.8"/>
    <s v="Shipped"/>
    <n v="12"/>
    <n v="2004"/>
    <s v="Motorcycles"/>
    <s v="S32_4485"/>
    <s v="Madrid"/>
    <x v="7"/>
    <s v="Medium"/>
  </r>
  <r>
    <n v="10365"/>
    <n v="22"/>
    <n v="100"/>
    <n v="3"/>
    <n v="3425.18"/>
    <s v="Shipped"/>
    <n v="1"/>
    <n v="2005"/>
    <s v="Motorcycles"/>
    <s v="S32_4485"/>
    <s v="New Bedford"/>
    <x v="0"/>
    <s v="Medium"/>
  </r>
  <r>
    <n v="10375"/>
    <n v="41"/>
    <n v="100"/>
    <n v="15"/>
    <n v="4701.88"/>
    <s v="Shipped"/>
    <n v="2"/>
    <n v="2005"/>
    <s v="Motorcycles"/>
    <s v="S32_4485"/>
    <s v="Nantes"/>
    <x v="1"/>
    <s v="Medium"/>
  </r>
  <r>
    <n v="10390"/>
    <n v="45"/>
    <n v="48.98"/>
    <n v="12"/>
    <n v="2204.1"/>
    <s v="Shipped"/>
    <n v="3"/>
    <n v="2005"/>
    <s v="Motorcycles"/>
    <s v="S32_4485"/>
    <s v="San Rafael"/>
    <x v="0"/>
    <s v="Small"/>
  </r>
  <r>
    <n v="10403"/>
    <n v="45"/>
    <n v="100"/>
    <n v="5"/>
    <n v="5189.3999999999996"/>
    <s v="Shipped"/>
    <n v="4"/>
    <n v="2005"/>
    <s v="Motorcycles"/>
    <s v="S32_4485"/>
    <s v="Liverpool"/>
    <x v="6"/>
    <s v="Medium"/>
  </r>
  <r>
    <n v="10106"/>
    <n v="39"/>
    <n v="40.15"/>
    <n v="6"/>
    <n v="1565.85"/>
    <s v="Shipped"/>
    <n v="2"/>
    <n v="2003"/>
    <s v="Vintage Cars"/>
    <s v="S50_1341"/>
    <s v="Bergamo"/>
    <x v="12"/>
    <s v="Small"/>
  </r>
  <r>
    <n v="10120"/>
    <n v="49"/>
    <n v="50.62"/>
    <n v="12"/>
    <n v="2480.38"/>
    <s v="Shipped"/>
    <n v="4"/>
    <n v="2003"/>
    <s v="Vintage Cars"/>
    <s v="S50_1341"/>
    <s v="Melbourne"/>
    <x v="3"/>
    <s v="Small"/>
  </r>
  <r>
    <n v="10133"/>
    <n v="27"/>
    <n v="50.19"/>
    <n v="7"/>
    <n v="1355.13"/>
    <s v="Shipped"/>
    <n v="6"/>
    <n v="2003"/>
    <s v="Vintage Cars"/>
    <s v="S50_1341"/>
    <s v="Madrid"/>
    <x v="7"/>
    <s v="Small"/>
  </r>
  <r>
    <n v="10143"/>
    <n v="34"/>
    <n v="36.659999999999997"/>
    <n v="1"/>
    <n v="1246.44"/>
    <s v="Shipped"/>
    <n v="8"/>
    <n v="2003"/>
    <s v="Vintage Cars"/>
    <s v="S50_1341"/>
    <s v="New Bedford"/>
    <x v="0"/>
    <s v="Small"/>
  </r>
  <r>
    <n v="10156"/>
    <n v="20"/>
    <n v="41.02"/>
    <n v="1"/>
    <n v="820.4"/>
    <s v="Shipped"/>
    <n v="10"/>
    <n v="2003"/>
    <s v="Vintage Cars"/>
    <s v="S50_1341"/>
    <s v="Madrid"/>
    <x v="7"/>
    <s v="Small"/>
  </r>
  <r>
    <n v="10168"/>
    <n v="48"/>
    <n v="51.93"/>
    <n v="13"/>
    <n v="2492.64"/>
    <s v="Shipped"/>
    <n v="10"/>
    <n v="2003"/>
    <s v="Vintage Cars"/>
    <s v="S50_1341"/>
    <s v="Burlingame"/>
    <x v="0"/>
    <s v="Small"/>
  </r>
  <r>
    <n v="10199"/>
    <n v="29"/>
    <n v="38.4"/>
    <n v="1"/>
    <n v="1113.5999999999999"/>
    <s v="Shipped"/>
    <n v="12"/>
    <n v="2003"/>
    <s v="Vintage Cars"/>
    <s v="S50_1341"/>
    <s v="Burbank"/>
    <x v="0"/>
    <s v="Small"/>
  </r>
  <r>
    <n v="10210"/>
    <n v="43"/>
    <n v="41.02"/>
    <n v="11"/>
    <n v="1763.86"/>
    <s v="Shipped"/>
    <n v="1"/>
    <n v="2004"/>
    <s v="Vintage Cars"/>
    <s v="S50_1341"/>
    <s v="Osaka"/>
    <x v="11"/>
    <s v="Small"/>
  </r>
  <r>
    <n v="10223"/>
    <n v="41"/>
    <n v="46.26"/>
    <n v="13"/>
    <n v="1896.66"/>
    <s v="Shipped"/>
    <n v="2"/>
    <n v="2004"/>
    <s v="Vintage Cars"/>
    <s v="S50_1341"/>
    <s v="Melbourne"/>
    <x v="3"/>
    <s v="Small"/>
  </r>
  <r>
    <n v="10235"/>
    <n v="41"/>
    <n v="35.35"/>
    <n v="7"/>
    <n v="1449.35"/>
    <s v="Shipped"/>
    <n v="4"/>
    <n v="2004"/>
    <s v="Vintage Cars"/>
    <s v="S50_1341"/>
    <s v="Tsawassen"/>
    <x v="10"/>
    <s v="Small"/>
  </r>
  <r>
    <n v="10250"/>
    <n v="36"/>
    <n v="51.93"/>
    <n v="8"/>
    <n v="1869.48"/>
    <s v="Shipped"/>
    <n v="5"/>
    <n v="2004"/>
    <s v="Vintage Cars"/>
    <s v="S50_1341"/>
    <s v="San Jose"/>
    <x v="0"/>
    <s v="Small"/>
  </r>
  <r>
    <n v="10262"/>
    <n v="49"/>
    <n v="37.97"/>
    <n v="3"/>
    <n v="1860.53"/>
    <s v="Cancelled"/>
    <n v="6"/>
    <n v="2004"/>
    <s v="Vintage Cars"/>
    <s v="S50_1341"/>
    <s v="Madrid"/>
    <x v="7"/>
    <s v="Small"/>
  </r>
  <r>
    <n v="10275"/>
    <n v="38"/>
    <n v="45.39"/>
    <n v="13"/>
    <n v="1724.82"/>
    <s v="Shipped"/>
    <n v="7"/>
    <n v="2004"/>
    <s v="Vintage Cars"/>
    <s v="S50_1341"/>
    <s v="Nantes"/>
    <x v="1"/>
    <s v="Small"/>
  </r>
  <r>
    <n v="10284"/>
    <n v="33"/>
    <n v="51.93"/>
    <n v="5"/>
    <n v="1713.69"/>
    <s v="Shipped"/>
    <n v="8"/>
    <n v="2004"/>
    <s v="Vintage Cars"/>
    <s v="S50_1341"/>
    <s v="Oslo"/>
    <x v="2"/>
    <s v="Small"/>
  </r>
  <r>
    <n v="10296"/>
    <n v="26"/>
    <n v="48.44"/>
    <n v="1"/>
    <n v="1259.44"/>
    <s v="Shipped"/>
    <n v="9"/>
    <n v="2004"/>
    <s v="Vintage Cars"/>
    <s v="S50_1341"/>
    <s v="Munich"/>
    <x v="16"/>
    <s v="Small"/>
  </r>
  <r>
    <n v="10308"/>
    <n v="47"/>
    <n v="43.64"/>
    <n v="11"/>
    <n v="2051.08"/>
    <s v="Shipped"/>
    <n v="10"/>
    <n v="2004"/>
    <s v="Vintage Cars"/>
    <s v="S50_1341"/>
    <s v="White Plains"/>
    <x v="0"/>
    <s v="Small"/>
  </r>
  <r>
    <n v="10316"/>
    <n v="34"/>
    <n v="47.57"/>
    <n v="3"/>
    <n v="1617.38"/>
    <s v="Shipped"/>
    <n v="11"/>
    <n v="2004"/>
    <s v="Vintage Cars"/>
    <s v="S50_1341"/>
    <s v="Cowes"/>
    <x v="6"/>
    <s v="Small"/>
  </r>
  <r>
    <n v="10328"/>
    <n v="34"/>
    <n v="51.93"/>
    <n v="7"/>
    <n v="1765.62"/>
    <s v="Shipped"/>
    <n v="11"/>
    <n v="2004"/>
    <s v="Vintage Cars"/>
    <s v="S50_1341"/>
    <s v="Bergamo"/>
    <x v="12"/>
    <s v="Small"/>
  </r>
  <r>
    <n v="10340"/>
    <n v="40"/>
    <n v="50.62"/>
    <n v="4"/>
    <n v="2024.8"/>
    <s v="Shipped"/>
    <n v="11"/>
    <n v="2004"/>
    <s v="Vintage Cars"/>
    <s v="S50_1341"/>
    <s v="Barcelona"/>
    <x v="7"/>
    <s v="Small"/>
  </r>
  <r>
    <n v="10353"/>
    <n v="40"/>
    <n v="82.21"/>
    <n v="8"/>
    <n v="3288.4"/>
    <s v="Shipped"/>
    <n v="12"/>
    <n v="2004"/>
    <s v="Vintage Cars"/>
    <s v="S50_1341"/>
    <s v="Glendale"/>
    <x v="0"/>
    <s v="Medium"/>
  </r>
  <r>
    <n v="10361"/>
    <n v="33"/>
    <n v="82.59"/>
    <n v="3"/>
    <n v="2725.47"/>
    <s v="Shipped"/>
    <n v="12"/>
    <n v="2004"/>
    <s v="Vintage Cars"/>
    <s v="S50_1341"/>
    <s v="Chatswood"/>
    <x v="3"/>
    <s v="Small"/>
  </r>
  <r>
    <n v="10375"/>
    <n v="49"/>
    <n v="65.8"/>
    <n v="5"/>
    <n v="3224.2"/>
    <s v="Shipped"/>
    <n v="2"/>
    <n v="2005"/>
    <s v="Vintage Cars"/>
    <s v="S50_1341"/>
    <s v="Nantes"/>
    <x v="1"/>
    <s v="Medium"/>
  </r>
  <r>
    <n v="10388"/>
    <n v="27"/>
    <n v="100"/>
    <n v="1"/>
    <n v="3211.38"/>
    <s v="Shipped"/>
    <n v="3"/>
    <n v="2005"/>
    <s v="Vintage Cars"/>
    <s v="S50_1341"/>
    <s v="New Bedford"/>
    <x v="0"/>
    <s v="Medium"/>
  </r>
  <r>
    <n v="10398"/>
    <n v="49"/>
    <n v="36.659999999999997"/>
    <n v="5"/>
    <n v="1796.34"/>
    <s v="Shipped"/>
    <n v="3"/>
    <n v="2005"/>
    <s v="Vintage Cars"/>
    <s v="S50_1341"/>
    <s v="Reims"/>
    <x v="1"/>
    <s v="Small"/>
  </r>
  <r>
    <n v="10401"/>
    <n v="56"/>
    <n v="35.35"/>
    <n v="7"/>
    <n v="1979.6"/>
    <s v="On Hold"/>
    <n v="4"/>
    <n v="2005"/>
    <s v="Vintage Cars"/>
    <s v="S50_1341"/>
    <s v="Newark"/>
    <x v="0"/>
    <s v="Small"/>
  </r>
  <r>
    <n v="10416"/>
    <n v="37"/>
    <n v="51.93"/>
    <n v="8"/>
    <n v="1921.41"/>
    <s v="Shipped"/>
    <n v="5"/>
    <n v="2005"/>
    <s v="Vintage Cars"/>
    <s v="S50_1341"/>
    <s v="Reggio Emilia"/>
    <x v="12"/>
    <s v="Small"/>
  </r>
  <r>
    <n v="10104"/>
    <n v="33"/>
    <n v="100"/>
    <n v="7"/>
    <n v="3705.24"/>
    <s v="Shipped"/>
    <n v="1"/>
    <n v="2003"/>
    <s v="Trucks and Buses"/>
    <s v="S50_1392"/>
    <s v="Madrid"/>
    <x v="7"/>
    <s v="Medium"/>
  </r>
  <r>
    <n v="10115"/>
    <n v="27"/>
    <n v="100"/>
    <n v="3"/>
    <n v="2843.91"/>
    <s v="Shipped"/>
    <n v="4"/>
    <n v="2003"/>
    <s v="Trucks and Buses"/>
    <s v="S50_1392"/>
    <s v="NYC"/>
    <x v="0"/>
    <s v="Small"/>
  </r>
  <r>
    <n v="10127"/>
    <n v="46"/>
    <n v="100"/>
    <n v="9"/>
    <n v="6176.42"/>
    <s v="Shipped"/>
    <n v="6"/>
    <n v="2003"/>
    <s v="Trucks and Buses"/>
    <s v="S50_1392"/>
    <s v="NYC"/>
    <x v="0"/>
    <s v="Medium"/>
  </r>
  <r>
    <n v="10141"/>
    <n v="44"/>
    <n v="100"/>
    <n v="3"/>
    <n v="5500.44"/>
    <s v="Shipped"/>
    <n v="8"/>
    <n v="2003"/>
    <s v="Trucks and Buses"/>
    <s v="S50_1392"/>
    <s v="Espoo"/>
    <x v="4"/>
    <s v="Medium"/>
  </r>
  <r>
    <n v="10151"/>
    <n v="26"/>
    <n v="100"/>
    <n v="1"/>
    <n v="3220.1"/>
    <s v="Shipped"/>
    <n v="9"/>
    <n v="2003"/>
    <s v="Trucks and Buses"/>
    <s v="S50_1392"/>
    <s v="Oulu"/>
    <x v="4"/>
    <s v="Medium"/>
  </r>
  <r>
    <n v="10165"/>
    <n v="48"/>
    <n v="94.92"/>
    <n v="10"/>
    <n v="4556.16"/>
    <s v="Shipped"/>
    <n v="10"/>
    <n v="2003"/>
    <s v="Trucks and Buses"/>
    <s v="S50_1392"/>
    <s v="Singapore"/>
    <x v="9"/>
    <s v="Medium"/>
  </r>
  <r>
    <n v="10176"/>
    <n v="23"/>
    <n v="100"/>
    <n v="9"/>
    <n v="3114.89"/>
    <s v="Shipped"/>
    <n v="11"/>
    <n v="2003"/>
    <s v="Trucks and Buses"/>
    <s v="S50_1392"/>
    <s v="Reggio Emilia"/>
    <x v="12"/>
    <s v="Medium"/>
  </r>
  <r>
    <n v="10184"/>
    <n v="45"/>
    <n v="100"/>
    <n v="4"/>
    <n v="4948.2"/>
    <s v="Shipped"/>
    <n v="11"/>
    <n v="2003"/>
    <s v="Trucks and Buses"/>
    <s v="S50_1392"/>
    <s v="Sevilla"/>
    <x v="7"/>
    <s v="Medium"/>
  </r>
  <r>
    <n v="10195"/>
    <n v="49"/>
    <n v="100"/>
    <n v="4"/>
    <n v="5161.17"/>
    <s v="Shipped"/>
    <n v="11"/>
    <n v="2003"/>
    <s v="Trucks and Buses"/>
    <s v="S50_1392"/>
    <s v="White Plains"/>
    <x v="0"/>
    <s v="Medium"/>
  </r>
  <r>
    <n v="10207"/>
    <n v="28"/>
    <n v="94.92"/>
    <n v="5"/>
    <n v="2657.76"/>
    <s v="Shipped"/>
    <n v="12"/>
    <n v="2003"/>
    <s v="Trucks and Buses"/>
    <s v="S50_1392"/>
    <s v="Boston"/>
    <x v="0"/>
    <s v="Small"/>
  </r>
  <r>
    <n v="10220"/>
    <n v="37"/>
    <n v="100"/>
    <n v="9"/>
    <n v="3983.05"/>
    <s v="Shipped"/>
    <n v="2"/>
    <n v="2004"/>
    <s v="Trucks and Buses"/>
    <s v="S50_1392"/>
    <s v="Dublin"/>
    <x v="18"/>
    <s v="Medium"/>
  </r>
  <r>
    <n v="10230"/>
    <n v="34"/>
    <n v="100"/>
    <n v="7"/>
    <n v="3974.94"/>
    <s v="Shipped"/>
    <n v="3"/>
    <n v="2004"/>
    <s v="Trucks and Buses"/>
    <s v="S50_1392"/>
    <s v="Frankfurt"/>
    <x v="16"/>
    <s v="Medium"/>
  </r>
  <r>
    <n v="10246"/>
    <n v="22"/>
    <n v="100"/>
    <n v="3"/>
    <n v="2928.42"/>
    <s v="Shipped"/>
    <n v="5"/>
    <n v="2004"/>
    <s v="Trucks and Buses"/>
    <s v="S50_1392"/>
    <s v="Madrid"/>
    <x v="7"/>
    <s v="Small"/>
  </r>
  <r>
    <n v="10259"/>
    <n v="29"/>
    <n v="100"/>
    <n v="2"/>
    <n v="3054.57"/>
    <s v="Shipped"/>
    <n v="6"/>
    <n v="2004"/>
    <s v="Trucks and Buses"/>
    <s v="S50_1392"/>
    <s v="Singapore"/>
    <x v="9"/>
    <s v="Medium"/>
  </r>
  <r>
    <n v="10271"/>
    <n v="34"/>
    <n v="98.39"/>
    <n v="3"/>
    <n v="3345.26"/>
    <s v="Shipped"/>
    <n v="7"/>
    <n v="2004"/>
    <s v="Trucks and Buses"/>
    <s v="S50_1392"/>
    <s v="San Rafael"/>
    <x v="0"/>
    <s v="Medium"/>
  </r>
  <r>
    <n v="10282"/>
    <n v="38"/>
    <n v="100"/>
    <n v="12"/>
    <n v="4310.72"/>
    <s v="Shipped"/>
    <n v="8"/>
    <n v="2004"/>
    <s v="Trucks and Buses"/>
    <s v="S50_1392"/>
    <s v="San Rafael"/>
    <x v="0"/>
    <s v="Medium"/>
  </r>
  <r>
    <n v="10292"/>
    <n v="41"/>
    <n v="100"/>
    <n v="6"/>
    <n v="4983.1400000000003"/>
    <s v="Shipped"/>
    <n v="9"/>
    <n v="2004"/>
    <s v="Trucks and Buses"/>
    <s v="S50_1392"/>
    <s v="NYC"/>
    <x v="0"/>
    <s v="Medium"/>
  </r>
  <r>
    <n v="10305"/>
    <n v="42"/>
    <n v="100"/>
    <n v="3"/>
    <n v="4618.32"/>
    <s v="Shipped"/>
    <n v="10"/>
    <n v="2004"/>
    <s v="Trucks and Buses"/>
    <s v="S50_1392"/>
    <s v="Cambridge"/>
    <x v="0"/>
    <s v="Medium"/>
  </r>
  <r>
    <n v="10314"/>
    <n v="28"/>
    <n v="100"/>
    <n v="12"/>
    <n v="3403.12"/>
    <s v="Shipped"/>
    <n v="10"/>
    <n v="2004"/>
    <s v="Trucks and Buses"/>
    <s v="S50_1392"/>
    <s v="Aaarhus"/>
    <x v="13"/>
    <s v="Medium"/>
  </r>
  <r>
    <n v="10325"/>
    <n v="38"/>
    <n v="100"/>
    <n v="4"/>
    <n v="5190.42"/>
    <s v="Shipped"/>
    <n v="11"/>
    <n v="2004"/>
    <s v="Trucks and Buses"/>
    <s v="S50_1392"/>
    <s v="Stavern"/>
    <x v="2"/>
    <s v="Medium"/>
  </r>
  <r>
    <n v="10336"/>
    <n v="23"/>
    <n v="100"/>
    <n v="8"/>
    <n v="3141.57"/>
    <s v="Shipped"/>
    <n v="11"/>
    <n v="2004"/>
    <s v="Trucks and Buses"/>
    <s v="S50_1392"/>
    <s v="Paris"/>
    <x v="1"/>
    <s v="Medium"/>
  </r>
  <r>
    <n v="10350"/>
    <n v="31"/>
    <n v="71.400000000000006"/>
    <n v="8"/>
    <n v="2213.4"/>
    <s v="Shipped"/>
    <n v="12"/>
    <n v="2004"/>
    <s v="Trucks and Buses"/>
    <s v="S50_1392"/>
    <s v="Madrid"/>
    <x v="7"/>
    <s v="Small"/>
  </r>
  <r>
    <n v="10359"/>
    <n v="46"/>
    <n v="100"/>
    <n v="2"/>
    <n v="4896.7"/>
    <s v="Shipped"/>
    <n v="12"/>
    <n v="2004"/>
    <s v="Trucks and Buses"/>
    <s v="S50_1392"/>
    <s v="Reims"/>
    <x v="1"/>
    <s v="Medium"/>
  </r>
  <r>
    <n v="10371"/>
    <n v="48"/>
    <n v="56.55"/>
    <n v="10"/>
    <n v="2714.4"/>
    <s v="Shipped"/>
    <n v="1"/>
    <n v="2005"/>
    <s v="Trucks and Buses"/>
    <s v="S50_1392"/>
    <s v="San Rafael"/>
    <x v="0"/>
    <s v="Small"/>
  </r>
  <r>
    <n v="10383"/>
    <n v="29"/>
    <n v="100"/>
    <n v="13"/>
    <n v="3087.05"/>
    <s v="Shipped"/>
    <n v="2"/>
    <n v="2005"/>
    <s v="Trucks and Buses"/>
    <s v="S50_1392"/>
    <s v="Madrid"/>
    <x v="7"/>
    <s v="Medium"/>
  </r>
  <r>
    <n v="10395"/>
    <n v="46"/>
    <n v="100"/>
    <n v="4"/>
    <n v="5692.96"/>
    <s v="Shipped"/>
    <n v="3"/>
    <n v="2005"/>
    <s v="Trucks and Buses"/>
    <s v="S50_1392"/>
    <s v="Paris"/>
    <x v="1"/>
    <s v="Medium"/>
  </r>
  <r>
    <n v="10412"/>
    <n v="26"/>
    <n v="100"/>
    <n v="3"/>
    <n v="3460.86"/>
    <s v="Shipped"/>
    <n v="5"/>
    <n v="2005"/>
    <s v="Trucks and Buses"/>
    <s v="S50_1392"/>
    <s v="Madrid"/>
    <x v="7"/>
    <s v="Medium"/>
  </r>
  <r>
    <n v="10425"/>
    <n v="18"/>
    <n v="100"/>
    <n v="2"/>
    <n v="1895.94"/>
    <s v="In Process"/>
    <n v="5"/>
    <n v="2005"/>
    <s v="Trucks and Buses"/>
    <s v="S50_1392"/>
    <s v="Nantes"/>
    <x v="1"/>
    <s v="Small"/>
  </r>
  <r>
    <n v="10104"/>
    <n v="32"/>
    <n v="53.31"/>
    <n v="2"/>
    <n v="1705.92"/>
    <s v="Shipped"/>
    <n v="1"/>
    <n v="2003"/>
    <s v="Trains"/>
    <s v="S50_1514"/>
    <s v="Madrid"/>
    <x v="7"/>
    <s v="Small"/>
  </r>
  <r>
    <n v="10117"/>
    <n v="21"/>
    <n v="49.21"/>
    <n v="11"/>
    <n v="1033.4100000000001"/>
    <s v="Shipped"/>
    <n v="4"/>
    <n v="2003"/>
    <s v="Trains"/>
    <s v="S50_1514"/>
    <s v="Singapore"/>
    <x v="9"/>
    <s v="Small"/>
  </r>
  <r>
    <n v="10127"/>
    <n v="46"/>
    <n v="69.12"/>
    <n v="4"/>
    <n v="3179.52"/>
    <s v="Shipped"/>
    <n v="6"/>
    <n v="2003"/>
    <s v="Trains"/>
    <s v="S50_1514"/>
    <s v="NYC"/>
    <x v="0"/>
    <s v="Medium"/>
  </r>
  <r>
    <n v="10142"/>
    <n v="42"/>
    <n v="49.79"/>
    <n v="14"/>
    <n v="2091.1799999999998"/>
    <s v="Shipped"/>
    <n v="8"/>
    <n v="2003"/>
    <s v="Trains"/>
    <s v="S50_1514"/>
    <s v="San Rafael"/>
    <x v="0"/>
    <s v="Small"/>
  </r>
  <r>
    <n v="10153"/>
    <n v="31"/>
    <n v="57.41"/>
    <n v="13"/>
    <n v="1779.71"/>
    <s v="Shipped"/>
    <n v="9"/>
    <n v="2003"/>
    <s v="Trains"/>
    <s v="S50_1514"/>
    <s v="Madrid"/>
    <x v="7"/>
    <s v="Small"/>
  </r>
  <r>
    <n v="10165"/>
    <n v="38"/>
    <n v="66.78"/>
    <n v="5"/>
    <n v="2537.64"/>
    <s v="Shipped"/>
    <n v="10"/>
    <n v="2003"/>
    <s v="Trains"/>
    <s v="S50_1514"/>
    <s v="Singapore"/>
    <x v="9"/>
    <s v="Small"/>
  </r>
  <r>
    <n v="10176"/>
    <n v="38"/>
    <n v="64.44"/>
    <n v="4"/>
    <n v="2448.7199999999998"/>
    <s v="Shipped"/>
    <n v="11"/>
    <n v="2003"/>
    <s v="Trains"/>
    <s v="S50_1514"/>
    <s v="Reggio Emilia"/>
    <x v="12"/>
    <s v="Small"/>
  </r>
  <r>
    <n v="10185"/>
    <n v="20"/>
    <n v="48.62"/>
    <n v="15"/>
    <n v="972.4"/>
    <s v="Shipped"/>
    <n v="11"/>
    <n v="2003"/>
    <s v="Trains"/>
    <s v="S50_1514"/>
    <s v="New Bedford"/>
    <x v="0"/>
    <s v="Small"/>
  </r>
  <r>
    <n v="10196"/>
    <n v="46"/>
    <n v="62.09"/>
    <n v="7"/>
    <n v="2856.14"/>
    <s v="Shipped"/>
    <n v="11"/>
    <n v="2003"/>
    <s v="Trains"/>
    <s v="S50_1514"/>
    <s v="New Haven"/>
    <x v="0"/>
    <s v="Small"/>
  </r>
  <r>
    <n v="10208"/>
    <n v="30"/>
    <n v="65.61"/>
    <n v="15"/>
    <n v="1968.3"/>
    <s v="Shipped"/>
    <n v="1"/>
    <n v="2004"/>
    <s v="Trains"/>
    <s v="S50_1514"/>
    <s v="Lyon"/>
    <x v="1"/>
    <s v="Small"/>
  </r>
  <r>
    <n v="10220"/>
    <n v="30"/>
    <n v="68.540000000000006"/>
    <n v="4"/>
    <n v="2056.1999999999998"/>
    <s v="Shipped"/>
    <n v="2"/>
    <n v="2004"/>
    <s v="Trains"/>
    <s v="S50_1514"/>
    <s v="Dublin"/>
    <x v="18"/>
    <s v="Small"/>
  </r>
  <r>
    <n v="10230"/>
    <n v="43"/>
    <n v="52.14"/>
    <n v="2"/>
    <n v="2242.02"/>
    <s v="Shipped"/>
    <n v="3"/>
    <n v="2004"/>
    <s v="Trains"/>
    <s v="S50_1514"/>
    <s v="Frankfurt"/>
    <x v="16"/>
    <s v="Small"/>
  </r>
  <r>
    <n v="10247"/>
    <n v="49"/>
    <n v="63.85"/>
    <n v="4"/>
    <n v="3128.65"/>
    <s v="Shipped"/>
    <n v="5"/>
    <n v="2004"/>
    <s v="Trains"/>
    <s v="S50_1514"/>
    <s v="Espoo"/>
    <x v="4"/>
    <s v="Medium"/>
  </r>
  <r>
    <n v="10272"/>
    <n v="43"/>
    <n v="56.82"/>
    <n v="4"/>
    <n v="2443.2600000000002"/>
    <s v="Shipped"/>
    <n v="7"/>
    <n v="2004"/>
    <s v="Trains"/>
    <s v="S50_1514"/>
    <s v="Allentown"/>
    <x v="0"/>
    <s v="Small"/>
  </r>
  <r>
    <n v="10282"/>
    <n v="37"/>
    <n v="66.78"/>
    <n v="7"/>
    <n v="2470.86"/>
    <s v="Shipped"/>
    <n v="8"/>
    <n v="2004"/>
    <s v="Trains"/>
    <s v="S50_1514"/>
    <s v="San Rafael"/>
    <x v="0"/>
    <s v="Small"/>
  </r>
  <r>
    <n v="10292"/>
    <n v="35"/>
    <n v="55.07"/>
    <n v="1"/>
    <n v="1927.45"/>
    <s v="Shipped"/>
    <n v="9"/>
    <n v="2004"/>
    <s v="Trains"/>
    <s v="S50_1514"/>
    <s v="NYC"/>
    <x v="0"/>
    <s v="Small"/>
  </r>
  <r>
    <n v="10306"/>
    <n v="34"/>
    <n v="60.34"/>
    <n v="15"/>
    <n v="2051.56"/>
    <s v="Shipped"/>
    <n v="10"/>
    <n v="2004"/>
    <s v="Trains"/>
    <s v="S50_1514"/>
    <s v="Manchester"/>
    <x v="6"/>
    <s v="Small"/>
  </r>
  <r>
    <n v="10314"/>
    <n v="38"/>
    <n v="61.51"/>
    <n v="7"/>
    <n v="2337.38"/>
    <s v="Shipped"/>
    <n v="10"/>
    <n v="2004"/>
    <s v="Trains"/>
    <s v="S50_1514"/>
    <s v="Aaarhus"/>
    <x v="13"/>
    <s v="Small"/>
  </r>
  <r>
    <n v="10325"/>
    <n v="44"/>
    <n v="100"/>
    <n v="7"/>
    <n v="5932.96"/>
    <s v="Shipped"/>
    <n v="11"/>
    <n v="2004"/>
    <s v="Trains"/>
    <s v="S50_1514"/>
    <s v="Stavern"/>
    <x v="2"/>
    <s v="Medium"/>
  </r>
  <r>
    <n v="10337"/>
    <n v="21"/>
    <n v="100"/>
    <n v="6"/>
    <n v="2296.77"/>
    <s v="Shipped"/>
    <n v="11"/>
    <n v="2004"/>
    <s v="Trains"/>
    <s v="S50_1514"/>
    <s v="NYC"/>
    <x v="0"/>
    <s v="Small"/>
  </r>
  <r>
    <n v="10350"/>
    <n v="44"/>
    <n v="100"/>
    <n v="17"/>
    <n v="6490.88"/>
    <s v="Shipped"/>
    <n v="12"/>
    <n v="2004"/>
    <s v="Trains"/>
    <s v="S50_1514"/>
    <s v="Madrid"/>
    <x v="7"/>
    <s v="Medium"/>
  </r>
  <r>
    <n v="10359"/>
    <n v="25"/>
    <n v="64.930000000000007"/>
    <n v="4"/>
    <n v="1623.25"/>
    <s v="Shipped"/>
    <n v="12"/>
    <n v="2004"/>
    <s v="Trains"/>
    <s v="S50_1514"/>
    <s v="Reims"/>
    <x v="1"/>
    <s v="Small"/>
  </r>
  <r>
    <n v="10372"/>
    <n v="24"/>
    <n v="58.58"/>
    <n v="9"/>
    <n v="1405.92"/>
    <s v="Shipped"/>
    <n v="1"/>
    <n v="2005"/>
    <s v="Trains"/>
    <s v="S50_1514"/>
    <s v="Minato-ku"/>
    <x v="11"/>
    <s v="Small"/>
  </r>
  <r>
    <n v="10383"/>
    <n v="38"/>
    <n v="60.06"/>
    <n v="10"/>
    <n v="2282.2800000000002"/>
    <s v="Shipped"/>
    <n v="2"/>
    <n v="2005"/>
    <s v="Trains"/>
    <s v="S50_1514"/>
    <s v="Madrid"/>
    <x v="7"/>
    <s v="Small"/>
  </r>
  <r>
    <n v="10395"/>
    <n v="45"/>
    <n v="100"/>
    <n v="3"/>
    <n v="8977.0499999999993"/>
    <s v="Shipped"/>
    <n v="3"/>
    <n v="2005"/>
    <s v="Trains"/>
    <s v="S50_1514"/>
    <s v="Paris"/>
    <x v="1"/>
    <s v="Large"/>
  </r>
  <r>
    <n v="10413"/>
    <n v="51"/>
    <n v="63.85"/>
    <n v="4"/>
    <n v="3256.35"/>
    <s v="Shipped"/>
    <n v="5"/>
    <n v="2005"/>
    <s v="Trains"/>
    <s v="S50_1514"/>
    <s v="Bridgewater"/>
    <x v="0"/>
    <s v="Medium"/>
  </r>
  <r>
    <n v="10108"/>
    <n v="34"/>
    <n v="82.99"/>
    <n v="14"/>
    <n v="2821.66"/>
    <s v="Shipped"/>
    <n v="3"/>
    <n v="2003"/>
    <s v="Motorcycles"/>
    <s v="S50_4713"/>
    <s v="Makati City"/>
    <x v="15"/>
    <s v="Small"/>
  </r>
  <r>
    <n v="10121"/>
    <n v="44"/>
    <n v="74.849999999999994"/>
    <n v="1"/>
    <n v="3293.4"/>
    <s v="Shipped"/>
    <n v="5"/>
    <n v="2003"/>
    <s v="Motorcycles"/>
    <s v="S50_4713"/>
    <s v="Reims"/>
    <x v="1"/>
    <s v="Medium"/>
  </r>
  <r>
    <n v="10135"/>
    <n v="44"/>
    <n v="96"/>
    <n v="15"/>
    <n v="4224"/>
    <s v="Shipped"/>
    <n v="7"/>
    <n v="2003"/>
    <s v="Motorcycles"/>
    <s v="S50_4713"/>
    <s v="San Rafael"/>
    <x v="0"/>
    <s v="Medium"/>
  </r>
  <r>
    <n v="10145"/>
    <n v="38"/>
    <n v="81.36"/>
    <n v="2"/>
    <n v="3091.68"/>
    <s v="Shipped"/>
    <n v="8"/>
    <n v="2003"/>
    <s v="Motorcycles"/>
    <s v="S50_4713"/>
    <s v="Pasadena"/>
    <x v="0"/>
    <s v="Medium"/>
  </r>
  <r>
    <n v="10159"/>
    <n v="31"/>
    <n v="71.599999999999994"/>
    <n v="10"/>
    <n v="2219.6"/>
    <s v="Shipped"/>
    <n v="10"/>
    <n v="2003"/>
    <s v="Motorcycles"/>
    <s v="S50_4713"/>
    <s v="San Francisco"/>
    <x v="0"/>
    <s v="Small"/>
  </r>
  <r>
    <n v="10169"/>
    <n v="48"/>
    <n v="80.55"/>
    <n v="10"/>
    <n v="3866.4"/>
    <s v="Shipped"/>
    <n v="11"/>
    <n v="2003"/>
    <s v="Motorcycles"/>
    <s v="S50_4713"/>
    <s v="North Sydney"/>
    <x v="3"/>
    <s v="Medium"/>
  </r>
  <r>
    <n v="10180"/>
    <n v="21"/>
    <n v="93.56"/>
    <n v="5"/>
    <n v="1964.76"/>
    <s v="Shipped"/>
    <n v="11"/>
    <n v="2003"/>
    <s v="Motorcycles"/>
    <s v="S50_4713"/>
    <s v="Lille"/>
    <x v="1"/>
    <s v="Small"/>
  </r>
  <r>
    <n v="10190"/>
    <n v="40"/>
    <n v="66.72"/>
    <n v="2"/>
    <n v="2668.8"/>
    <s v="Shipped"/>
    <n v="11"/>
    <n v="2003"/>
    <s v="Motorcycles"/>
    <s v="S50_4713"/>
    <s v="Madrid"/>
    <x v="7"/>
    <s v="Small"/>
  </r>
  <r>
    <n v="10211"/>
    <n v="40"/>
    <n v="80.55"/>
    <n v="10"/>
    <n v="3222"/>
    <s v="Shipped"/>
    <n v="1"/>
    <n v="2004"/>
    <s v="Motorcycles"/>
    <s v="S50_4713"/>
    <s v="Paris"/>
    <x v="1"/>
    <s v="Medium"/>
  </r>
  <r>
    <n v="10224"/>
    <n v="50"/>
    <n v="77.290000000000006"/>
    <n v="3"/>
    <n v="3864.5"/>
    <s v="Shipped"/>
    <n v="2"/>
    <n v="2004"/>
    <s v="Motorcycles"/>
    <s v="S50_4713"/>
    <s v="Lille"/>
    <x v="1"/>
    <s v="Medium"/>
  </r>
  <r>
    <n v="10237"/>
    <n v="20"/>
    <n v="68.34"/>
    <n v="3"/>
    <n v="1366.8"/>
    <s v="Shipped"/>
    <n v="4"/>
    <n v="2004"/>
    <s v="Motorcycles"/>
    <s v="S50_4713"/>
    <s v="NYC"/>
    <x v="0"/>
    <s v="Small"/>
  </r>
  <r>
    <n v="10252"/>
    <n v="48"/>
    <n v="72.41"/>
    <n v="7"/>
    <n v="3475.68"/>
    <s v="Shipped"/>
    <n v="5"/>
    <n v="2004"/>
    <s v="Motorcycles"/>
    <s v="S50_4713"/>
    <s v="Paris"/>
    <x v="1"/>
    <s v="Medium"/>
  </r>
  <r>
    <n v="10264"/>
    <n v="47"/>
    <n v="89.5"/>
    <n v="5"/>
    <n v="4206.5"/>
    <s v="Shipped"/>
    <n v="6"/>
    <n v="2004"/>
    <s v="Motorcycles"/>
    <s v="S50_4713"/>
    <s v="Boston"/>
    <x v="0"/>
    <s v="Medium"/>
  </r>
  <r>
    <n v="10276"/>
    <n v="21"/>
    <n v="70.78"/>
    <n v="11"/>
    <n v="1486.38"/>
    <s v="Shipped"/>
    <n v="8"/>
    <n v="2004"/>
    <s v="Motorcycles"/>
    <s v="S50_4713"/>
    <s v="Brickhaven"/>
    <x v="0"/>
    <s v="Small"/>
  </r>
  <r>
    <n v="10285"/>
    <n v="39"/>
    <n v="78.92"/>
    <n v="2"/>
    <n v="3077.88"/>
    <s v="Shipped"/>
    <n v="8"/>
    <n v="2004"/>
    <s v="Motorcycles"/>
    <s v="S50_4713"/>
    <s v="Cambridge"/>
    <x v="0"/>
    <s v="Medium"/>
  </r>
  <r>
    <n v="10299"/>
    <n v="44"/>
    <n v="80.55"/>
    <n v="5"/>
    <n v="3544.2"/>
    <s v="Shipped"/>
    <n v="9"/>
    <n v="2004"/>
    <s v="Motorcycles"/>
    <s v="S50_4713"/>
    <s v="Helsinki"/>
    <x v="4"/>
    <s v="Medium"/>
  </r>
  <r>
    <n v="10309"/>
    <n v="28"/>
    <n v="88.68"/>
    <n v="1"/>
    <n v="2483.04"/>
    <s v="Shipped"/>
    <n v="10"/>
    <n v="2004"/>
    <s v="Motorcycles"/>
    <s v="S50_4713"/>
    <s v="Stavern"/>
    <x v="2"/>
    <s v="Small"/>
  </r>
  <r>
    <n v="10319"/>
    <n v="45"/>
    <n v="77.290000000000006"/>
    <n v="6"/>
    <n v="3478.05"/>
    <s v="Shipped"/>
    <n v="11"/>
    <n v="2004"/>
    <s v="Motorcycles"/>
    <s v="S50_4713"/>
    <s v="NYC"/>
    <x v="0"/>
    <s v="Medium"/>
  </r>
  <r>
    <n v="10331"/>
    <n v="20"/>
    <n v="100"/>
    <n v="5"/>
    <n v="3657.8"/>
    <s v="Shipped"/>
    <n v="11"/>
    <n v="2004"/>
    <s v="Motorcycles"/>
    <s v="S50_4713"/>
    <s v="Philadelphia"/>
    <x v="0"/>
    <s v="Medium"/>
  </r>
  <r>
    <n v="10341"/>
    <n v="38"/>
    <n v="100"/>
    <n v="3"/>
    <n v="4682.3599999999997"/>
    <s v="Shipped"/>
    <n v="11"/>
    <n v="2004"/>
    <s v="Motorcycles"/>
    <s v="S50_4713"/>
    <s v="Salzburg"/>
    <x v="5"/>
    <s v="Medium"/>
  </r>
  <r>
    <n v="10356"/>
    <n v="26"/>
    <n v="100"/>
    <n v="4"/>
    <n v="3937.7"/>
    <s v="Shipped"/>
    <n v="12"/>
    <n v="2004"/>
    <s v="Motorcycles"/>
    <s v="S50_4713"/>
    <s v="Paris"/>
    <x v="1"/>
    <s v="Medium"/>
  </r>
  <r>
    <n v="10365"/>
    <n v="44"/>
    <n v="100"/>
    <n v="2"/>
    <n v="4984.32"/>
    <s v="Shipped"/>
    <n v="1"/>
    <n v="2005"/>
    <s v="Motorcycles"/>
    <s v="S50_4713"/>
    <s v="New Bedford"/>
    <x v="0"/>
    <s v="Medium"/>
  </r>
  <r>
    <n v="10375"/>
    <n v="49"/>
    <n v="100"/>
    <n v="8"/>
    <n v="5406.66"/>
    <s v="Shipped"/>
    <n v="2"/>
    <n v="2005"/>
    <s v="Motorcycles"/>
    <s v="S50_4713"/>
    <s v="Nantes"/>
    <x v="1"/>
    <s v="Medium"/>
  </r>
  <r>
    <n v="10390"/>
    <n v="22"/>
    <n v="100"/>
    <n v="13"/>
    <n v="3491.18"/>
    <s v="Shipped"/>
    <n v="3"/>
    <n v="2005"/>
    <s v="Motorcycles"/>
    <s v="S50_4713"/>
    <s v="San Rafael"/>
    <x v="0"/>
    <s v="Medium"/>
  </r>
  <r>
    <n v="10403"/>
    <n v="31"/>
    <n v="68.34"/>
    <n v="3"/>
    <n v="2118.54"/>
    <s v="Shipped"/>
    <n v="4"/>
    <n v="2005"/>
    <s v="Motorcycles"/>
    <s v="S50_4713"/>
    <s v="Liverpool"/>
    <x v="6"/>
    <s v="Small"/>
  </r>
  <r>
    <n v="10105"/>
    <n v="41"/>
    <n v="70.67"/>
    <n v="5"/>
    <n v="2897.47"/>
    <s v="Shipped"/>
    <n v="2"/>
    <n v="2003"/>
    <s v="Ships"/>
    <s v="S700_1138"/>
    <s v="Kobenhavn"/>
    <x v="13"/>
    <s v="Small"/>
  </r>
  <r>
    <n v="10119"/>
    <n v="25"/>
    <n v="76.67"/>
    <n v="14"/>
    <n v="1916.75"/>
    <s v="Shipped"/>
    <n v="4"/>
    <n v="2003"/>
    <s v="Ships"/>
    <s v="S700_1138"/>
    <s v="Salzburg"/>
    <x v="5"/>
    <s v="Small"/>
  </r>
  <r>
    <n v="10129"/>
    <n v="31"/>
    <n v="60"/>
    <n v="5"/>
    <n v="1860"/>
    <s v="Shipped"/>
    <n v="6"/>
    <n v="2003"/>
    <s v="Ships"/>
    <s v="S700_1138"/>
    <s v="London"/>
    <x v="6"/>
    <s v="Small"/>
  </r>
  <r>
    <n v="10142"/>
    <n v="41"/>
    <n v="64"/>
    <n v="2"/>
    <n v="2624"/>
    <s v="Shipped"/>
    <n v="8"/>
    <n v="2003"/>
    <s v="Ships"/>
    <s v="S700_1138"/>
    <s v="San Rafael"/>
    <x v="0"/>
    <s v="Small"/>
  </r>
  <r>
    <n v="10153"/>
    <n v="43"/>
    <n v="64.67"/>
    <n v="1"/>
    <n v="2780.81"/>
    <s v="Shipped"/>
    <n v="9"/>
    <n v="2003"/>
    <s v="Ships"/>
    <s v="S700_1138"/>
    <s v="Madrid"/>
    <x v="7"/>
    <s v="Small"/>
  </r>
  <r>
    <n v="10167"/>
    <n v="43"/>
    <n v="75.34"/>
    <n v="12"/>
    <n v="3239.62"/>
    <s v="Cancelled"/>
    <n v="10"/>
    <n v="2003"/>
    <s v="Ships"/>
    <s v="S700_1138"/>
    <s v="Boras"/>
    <x v="8"/>
    <s v="Medium"/>
  </r>
  <r>
    <n v="10177"/>
    <n v="24"/>
    <n v="76"/>
    <n v="3"/>
    <n v="1824"/>
    <s v="Shipped"/>
    <n v="11"/>
    <n v="2003"/>
    <s v="Ships"/>
    <s v="S700_1138"/>
    <s v="Madrid"/>
    <x v="7"/>
    <s v="Small"/>
  </r>
  <r>
    <n v="10185"/>
    <n v="21"/>
    <n v="54"/>
    <n v="3"/>
    <n v="1134"/>
    <s v="Shipped"/>
    <n v="11"/>
    <n v="2003"/>
    <s v="Ships"/>
    <s v="S700_1138"/>
    <s v="New Bedford"/>
    <x v="0"/>
    <s v="Small"/>
  </r>
  <r>
    <n v="10197"/>
    <n v="23"/>
    <n v="64.67"/>
    <n v="9"/>
    <n v="1487.41"/>
    <s v="Shipped"/>
    <n v="11"/>
    <n v="2003"/>
    <s v="Ships"/>
    <s v="S700_1138"/>
    <s v="Barcelona"/>
    <x v="7"/>
    <s v="Small"/>
  </r>
  <r>
    <n v="10208"/>
    <n v="38"/>
    <n v="74.67"/>
    <n v="3"/>
    <n v="2837.46"/>
    <s v="Shipped"/>
    <n v="1"/>
    <n v="2004"/>
    <s v="Ships"/>
    <s v="S700_1138"/>
    <s v="Lyon"/>
    <x v="1"/>
    <s v="Small"/>
  </r>
  <r>
    <n v="10222"/>
    <n v="31"/>
    <n v="62.67"/>
    <n v="15"/>
    <n v="1942.77"/>
    <s v="Shipped"/>
    <n v="2"/>
    <n v="2004"/>
    <s v="Ships"/>
    <s v="S700_1138"/>
    <s v="San Diego"/>
    <x v="0"/>
    <s v="Small"/>
  </r>
  <r>
    <n v="10233"/>
    <n v="36"/>
    <n v="70.67"/>
    <n v="3"/>
    <n v="2544.12"/>
    <s v="Shipped"/>
    <n v="3"/>
    <n v="2004"/>
    <s v="Ships"/>
    <s v="S700_1138"/>
    <s v="Newark"/>
    <x v="0"/>
    <s v="Small"/>
  </r>
  <r>
    <n v="10248"/>
    <n v="36"/>
    <n v="71.34"/>
    <n v="6"/>
    <n v="2568.2399999999998"/>
    <s v="Cancelled"/>
    <n v="5"/>
    <n v="2004"/>
    <s v="Ships"/>
    <s v="S700_1138"/>
    <s v="NYC"/>
    <x v="0"/>
    <s v="Small"/>
  </r>
  <r>
    <n v="10261"/>
    <n v="34"/>
    <n v="62"/>
    <n v="4"/>
    <n v="2108"/>
    <s v="Shipped"/>
    <n v="6"/>
    <n v="2004"/>
    <s v="Ships"/>
    <s v="S700_1138"/>
    <s v="Montreal"/>
    <x v="10"/>
    <s v="Small"/>
  </r>
  <r>
    <n v="10273"/>
    <n v="21"/>
    <n v="65.34"/>
    <n v="7"/>
    <n v="1372.14"/>
    <s v="Shipped"/>
    <n v="7"/>
    <n v="2004"/>
    <s v="Ships"/>
    <s v="S700_1138"/>
    <s v="Bruxelles"/>
    <x v="14"/>
    <s v="Small"/>
  </r>
  <r>
    <n v="10283"/>
    <n v="45"/>
    <n v="78.67"/>
    <n v="9"/>
    <n v="3540.15"/>
    <s v="Shipped"/>
    <n v="8"/>
    <n v="2004"/>
    <s v="Ships"/>
    <s v="S700_1138"/>
    <s v="Tsawassen"/>
    <x v="10"/>
    <s v="Medium"/>
  </r>
  <r>
    <n v="10295"/>
    <n v="26"/>
    <n v="75.34"/>
    <n v="4"/>
    <n v="1958.84"/>
    <s v="Shipped"/>
    <n v="9"/>
    <n v="2004"/>
    <s v="Ships"/>
    <s v="S700_1138"/>
    <s v="Boston"/>
    <x v="0"/>
    <s v="Small"/>
  </r>
  <r>
    <n v="10306"/>
    <n v="50"/>
    <n v="54"/>
    <n v="3"/>
    <n v="2700"/>
    <s v="Shipped"/>
    <n v="10"/>
    <n v="2004"/>
    <s v="Ships"/>
    <s v="S700_1138"/>
    <s v="Manchester"/>
    <x v="6"/>
    <s v="Small"/>
  </r>
  <r>
    <n v="10315"/>
    <n v="41"/>
    <n v="62"/>
    <n v="2"/>
    <n v="2542"/>
    <s v="Shipped"/>
    <n v="10"/>
    <n v="2004"/>
    <s v="Ships"/>
    <s v="S700_1138"/>
    <s v="Nantes"/>
    <x v="1"/>
    <s v="Small"/>
  </r>
  <r>
    <n v="10326"/>
    <n v="39"/>
    <n v="60"/>
    <n v="1"/>
    <n v="2340"/>
    <s v="Shipped"/>
    <n v="11"/>
    <n v="2004"/>
    <s v="Ships"/>
    <s v="S700_1138"/>
    <s v="Lule"/>
    <x v="8"/>
    <s v="Small"/>
  </r>
  <r>
    <n v="10339"/>
    <n v="22"/>
    <n v="100"/>
    <n v="5"/>
    <n v="2816.44"/>
    <s v="Shipped"/>
    <n v="11"/>
    <n v="2004"/>
    <s v="Ships"/>
    <s v="S700_1138"/>
    <s v="Minato-ku"/>
    <x v="11"/>
    <s v="Small"/>
  </r>
  <r>
    <n v="10350"/>
    <n v="46"/>
    <n v="76.67"/>
    <n v="11"/>
    <n v="3526.82"/>
    <s v="Shipped"/>
    <n v="12"/>
    <n v="2004"/>
    <s v="Ships"/>
    <s v="S700_1138"/>
    <s v="Madrid"/>
    <x v="7"/>
    <s v="Medium"/>
  </r>
  <r>
    <n v="10373"/>
    <n v="44"/>
    <n v="100"/>
    <n v="14"/>
    <n v="4627.92"/>
    <s v="Shipped"/>
    <n v="1"/>
    <n v="2005"/>
    <s v="Ships"/>
    <s v="S700_1138"/>
    <s v="Oulu"/>
    <x v="4"/>
    <s v="Medium"/>
  </r>
  <r>
    <n v="10385"/>
    <n v="25"/>
    <n v="77.34"/>
    <n v="1"/>
    <n v="1933.5"/>
    <s v="Shipped"/>
    <n v="2"/>
    <n v="2005"/>
    <s v="Ships"/>
    <s v="S700_1138"/>
    <s v="San Rafael"/>
    <x v="0"/>
    <s v="Small"/>
  </r>
  <r>
    <n v="10396"/>
    <n v="39"/>
    <n v="66.67"/>
    <n v="1"/>
    <n v="2600.13"/>
    <s v="Shipped"/>
    <n v="3"/>
    <n v="2005"/>
    <s v="Ships"/>
    <s v="S700_1138"/>
    <s v="San Rafael"/>
    <x v="0"/>
    <s v="Small"/>
  </r>
  <r>
    <n v="10414"/>
    <n v="37"/>
    <n v="71.34"/>
    <n v="6"/>
    <n v="2639.58"/>
    <s v="On Hold"/>
    <n v="5"/>
    <n v="2005"/>
    <s v="Ships"/>
    <s v="S700_1138"/>
    <s v="Boston"/>
    <x v="0"/>
    <s v="Small"/>
  </r>
  <r>
    <n v="10106"/>
    <n v="31"/>
    <n v="100"/>
    <n v="7"/>
    <n v="3312.97"/>
    <s v="Shipped"/>
    <n v="2"/>
    <n v="2003"/>
    <s v="Planes"/>
    <s v="S700_1691"/>
    <s v="Bergamo"/>
    <x v="12"/>
    <s v="Medium"/>
  </r>
  <r>
    <n v="10120"/>
    <n v="47"/>
    <n v="82.21"/>
    <n v="13"/>
    <n v="3863.87"/>
    <s v="Shipped"/>
    <n v="4"/>
    <n v="2003"/>
    <s v="Planes"/>
    <s v="S700_1691"/>
    <s v="Melbourne"/>
    <x v="3"/>
    <s v="Medium"/>
  </r>
  <r>
    <n v="10133"/>
    <n v="24"/>
    <n v="77.64"/>
    <n v="8"/>
    <n v="1863.36"/>
    <s v="Shipped"/>
    <n v="6"/>
    <n v="2003"/>
    <s v="Planes"/>
    <s v="S700_1691"/>
    <s v="Madrid"/>
    <x v="7"/>
    <s v="Small"/>
  </r>
  <r>
    <n v="10143"/>
    <n v="36"/>
    <n v="100"/>
    <n v="2"/>
    <n v="3945.96"/>
    <s v="Shipped"/>
    <n v="8"/>
    <n v="2003"/>
    <s v="Planes"/>
    <s v="S700_1691"/>
    <s v="New Bedford"/>
    <x v="0"/>
    <s v="Medium"/>
  </r>
  <r>
    <n v="10156"/>
    <n v="48"/>
    <n v="100"/>
    <n v="2"/>
    <n v="4954.08"/>
    <s v="Shipped"/>
    <n v="10"/>
    <n v="2003"/>
    <s v="Planes"/>
    <s v="S700_1691"/>
    <s v="Madrid"/>
    <x v="7"/>
    <s v="Medium"/>
  </r>
  <r>
    <n v="10168"/>
    <n v="28"/>
    <n v="98.65"/>
    <n v="14"/>
    <n v="2762.2"/>
    <s v="Shipped"/>
    <n v="10"/>
    <n v="2003"/>
    <s v="Planes"/>
    <s v="S700_1691"/>
    <s v="Burlingame"/>
    <x v="0"/>
    <s v="Small"/>
  </r>
  <r>
    <n v="10199"/>
    <n v="48"/>
    <n v="83.12"/>
    <n v="2"/>
    <n v="3989.76"/>
    <s v="Shipped"/>
    <n v="12"/>
    <n v="2003"/>
    <s v="Planes"/>
    <s v="S700_1691"/>
    <s v="Burbank"/>
    <x v="0"/>
    <s v="Medium"/>
  </r>
  <r>
    <n v="10210"/>
    <n v="21"/>
    <n v="78.55"/>
    <n v="12"/>
    <n v="1649.55"/>
    <s v="Shipped"/>
    <n v="1"/>
    <n v="2004"/>
    <s v="Planes"/>
    <s v="S700_1691"/>
    <s v="Osaka"/>
    <x v="11"/>
    <s v="Small"/>
  </r>
  <r>
    <n v="10223"/>
    <n v="25"/>
    <n v="100"/>
    <n v="14"/>
    <n v="2534.75"/>
    <s v="Shipped"/>
    <n v="2"/>
    <n v="2004"/>
    <s v="Planes"/>
    <s v="S700_1691"/>
    <s v="Melbourne"/>
    <x v="3"/>
    <s v="Small"/>
  </r>
  <r>
    <n v="10235"/>
    <n v="25"/>
    <n v="100"/>
    <n v="8"/>
    <n v="2580.25"/>
    <s v="Shipped"/>
    <n v="4"/>
    <n v="2004"/>
    <s v="Planes"/>
    <s v="S700_1691"/>
    <s v="Tsawassen"/>
    <x v="10"/>
    <s v="Small"/>
  </r>
  <r>
    <n v="10250"/>
    <n v="31"/>
    <n v="91.34"/>
    <n v="9"/>
    <n v="2831.54"/>
    <s v="Shipped"/>
    <n v="5"/>
    <n v="2004"/>
    <s v="Planes"/>
    <s v="S700_1691"/>
    <s v="San Jose"/>
    <x v="0"/>
    <s v="Small"/>
  </r>
  <r>
    <n v="10262"/>
    <n v="40"/>
    <n v="84.03"/>
    <n v="4"/>
    <n v="3361.2"/>
    <s v="Cancelled"/>
    <n v="6"/>
    <n v="2004"/>
    <s v="Planes"/>
    <s v="S700_1691"/>
    <s v="Madrid"/>
    <x v="7"/>
    <s v="Medium"/>
  </r>
  <r>
    <n v="10275"/>
    <n v="32"/>
    <n v="89.51"/>
    <n v="14"/>
    <n v="2864.32"/>
    <s v="Shipped"/>
    <n v="7"/>
    <n v="2004"/>
    <s v="Planes"/>
    <s v="S700_1691"/>
    <s v="Nantes"/>
    <x v="1"/>
    <s v="Small"/>
  </r>
  <r>
    <n v="10284"/>
    <n v="24"/>
    <n v="83.12"/>
    <n v="6"/>
    <n v="1994.88"/>
    <s v="Shipped"/>
    <n v="8"/>
    <n v="2004"/>
    <s v="Planes"/>
    <s v="S700_1691"/>
    <s v="Oslo"/>
    <x v="2"/>
    <s v="Small"/>
  </r>
  <r>
    <n v="10296"/>
    <n v="42"/>
    <n v="100"/>
    <n v="2"/>
    <n v="4296.6000000000004"/>
    <s v="Shipped"/>
    <n v="9"/>
    <n v="2004"/>
    <s v="Planes"/>
    <s v="S700_1691"/>
    <s v="Munich"/>
    <x v="16"/>
    <s v="Medium"/>
  </r>
  <r>
    <n v="10308"/>
    <n v="21"/>
    <n v="100"/>
    <n v="12"/>
    <n v="2224.9499999999998"/>
    <s v="Shipped"/>
    <n v="10"/>
    <n v="2004"/>
    <s v="Planes"/>
    <s v="S700_1691"/>
    <s v="White Plains"/>
    <x v="0"/>
    <s v="Small"/>
  </r>
  <r>
    <n v="10316"/>
    <n v="34"/>
    <n v="82.21"/>
    <n v="4"/>
    <n v="2795.14"/>
    <s v="Shipped"/>
    <n v="11"/>
    <n v="2004"/>
    <s v="Planes"/>
    <s v="S700_1691"/>
    <s v="Cowes"/>
    <x v="6"/>
    <s v="Small"/>
  </r>
  <r>
    <n v="10328"/>
    <n v="27"/>
    <n v="100"/>
    <n v="8"/>
    <n v="2762.1"/>
    <s v="Shipped"/>
    <n v="11"/>
    <n v="2004"/>
    <s v="Planes"/>
    <s v="S700_1691"/>
    <s v="Bergamo"/>
    <x v="12"/>
    <s v="Small"/>
  </r>
  <r>
    <n v="10340"/>
    <n v="30"/>
    <n v="88.6"/>
    <n v="5"/>
    <n v="2658"/>
    <s v="Shipped"/>
    <n v="11"/>
    <n v="2004"/>
    <s v="Planes"/>
    <s v="S700_1691"/>
    <s v="Barcelona"/>
    <x v="7"/>
    <s v="Small"/>
  </r>
  <r>
    <n v="10353"/>
    <n v="39"/>
    <n v="100"/>
    <n v="9"/>
    <n v="5043.87"/>
    <s v="Shipped"/>
    <n v="12"/>
    <n v="2004"/>
    <s v="Planes"/>
    <s v="S700_1691"/>
    <s v="Glendale"/>
    <x v="0"/>
    <s v="Medium"/>
  </r>
  <r>
    <n v="10361"/>
    <n v="20"/>
    <n v="60.54"/>
    <n v="4"/>
    <n v="1210.8"/>
    <s v="Shipped"/>
    <n v="12"/>
    <n v="2004"/>
    <s v="Planes"/>
    <s v="S700_1691"/>
    <s v="Chatswood"/>
    <x v="3"/>
    <s v="Small"/>
  </r>
  <r>
    <n v="10375"/>
    <n v="37"/>
    <n v="81.87"/>
    <n v="6"/>
    <n v="3029.19"/>
    <s v="Shipped"/>
    <n v="2"/>
    <n v="2005"/>
    <s v="Planes"/>
    <s v="S700_1691"/>
    <s v="Nantes"/>
    <x v="1"/>
    <s v="Medium"/>
  </r>
  <r>
    <n v="10388"/>
    <n v="46"/>
    <n v="100"/>
    <n v="2"/>
    <n v="10066.6"/>
    <s v="Shipped"/>
    <n v="3"/>
    <n v="2005"/>
    <s v="Planes"/>
    <s v="S700_1691"/>
    <s v="New Bedford"/>
    <x v="0"/>
    <s v="Large"/>
  </r>
  <r>
    <n v="10398"/>
    <n v="47"/>
    <n v="87.69"/>
    <n v="6"/>
    <n v="4121.43"/>
    <s v="Shipped"/>
    <n v="3"/>
    <n v="2005"/>
    <s v="Planes"/>
    <s v="S700_1691"/>
    <s v="Reims"/>
    <x v="1"/>
    <s v="Medium"/>
  </r>
  <r>
    <n v="10401"/>
    <n v="11"/>
    <n v="100"/>
    <n v="8"/>
    <n v="1135.31"/>
    <s v="On Hold"/>
    <n v="4"/>
    <n v="2005"/>
    <s v="Planes"/>
    <s v="S700_1691"/>
    <s v="Newark"/>
    <x v="0"/>
    <s v="Small"/>
  </r>
  <r>
    <n v="10416"/>
    <n v="23"/>
    <n v="91.34"/>
    <n v="9"/>
    <n v="2100.8200000000002"/>
    <s v="Shipped"/>
    <n v="5"/>
    <n v="2005"/>
    <s v="Planes"/>
    <s v="S700_1691"/>
    <s v="Reggio Emilia"/>
    <x v="12"/>
    <s v="Small"/>
  </r>
  <r>
    <n v="10105"/>
    <n v="29"/>
    <n v="70.150000000000006"/>
    <n v="12"/>
    <n v="2034.35"/>
    <s v="Shipped"/>
    <n v="2"/>
    <n v="2003"/>
    <s v="Ships"/>
    <s v="S700_1938"/>
    <s v="Kobenhavn"/>
    <x v="13"/>
    <s v="Small"/>
  </r>
  <r>
    <n v="10117"/>
    <n v="38"/>
    <n v="79.680000000000007"/>
    <n v="6"/>
    <n v="3027.84"/>
    <s v="Shipped"/>
    <n v="4"/>
    <n v="2003"/>
    <s v="Ships"/>
    <s v="S700_1938"/>
    <s v="Singapore"/>
    <x v="9"/>
    <s v="Medium"/>
  </r>
  <r>
    <n v="10128"/>
    <n v="32"/>
    <n v="97"/>
    <n v="3"/>
    <n v="3104"/>
    <s v="Shipped"/>
    <n v="6"/>
    <n v="2003"/>
    <s v="Ships"/>
    <s v="S700_1938"/>
    <s v="Madrid"/>
    <x v="7"/>
    <s v="Medium"/>
  </r>
  <r>
    <n v="10142"/>
    <n v="43"/>
    <n v="84.01"/>
    <n v="9"/>
    <n v="3612.43"/>
    <s v="Shipped"/>
    <n v="8"/>
    <n v="2003"/>
    <s v="Ships"/>
    <s v="S700_1938"/>
    <s v="San Rafael"/>
    <x v="0"/>
    <s v="Medium"/>
  </r>
  <r>
    <n v="10153"/>
    <n v="31"/>
    <n v="87.48"/>
    <n v="8"/>
    <n v="2711.88"/>
    <s v="Shipped"/>
    <n v="9"/>
    <n v="2003"/>
    <s v="Ships"/>
    <s v="S700_1938"/>
    <s v="Madrid"/>
    <x v="7"/>
    <s v="Small"/>
  </r>
  <r>
    <n v="10166"/>
    <n v="29"/>
    <n v="100"/>
    <n v="3"/>
    <n v="3013.97"/>
    <s v="Shipped"/>
    <n v="10"/>
    <n v="2003"/>
    <s v="Ships"/>
    <s v="S700_1938"/>
    <s v="New Bedford"/>
    <x v="0"/>
    <s v="Medium"/>
  </r>
  <r>
    <n v="10177"/>
    <n v="31"/>
    <n v="88.34"/>
    <n v="10"/>
    <n v="2738.54"/>
    <s v="Shipped"/>
    <n v="11"/>
    <n v="2003"/>
    <s v="Ships"/>
    <s v="S700_1938"/>
    <s v="Madrid"/>
    <x v="7"/>
    <s v="Small"/>
  </r>
  <r>
    <n v="10185"/>
    <n v="30"/>
    <n v="94.4"/>
    <n v="10"/>
    <n v="2832"/>
    <s v="Shipped"/>
    <n v="11"/>
    <n v="2003"/>
    <s v="Ships"/>
    <s v="S700_1938"/>
    <s v="New Bedford"/>
    <x v="0"/>
    <s v="Small"/>
  </r>
  <r>
    <n v="10196"/>
    <n v="50"/>
    <n v="94.4"/>
    <n v="2"/>
    <n v="4720"/>
    <s v="Shipped"/>
    <n v="11"/>
    <n v="2003"/>
    <s v="Ships"/>
    <s v="S700_1938"/>
    <s v="New Haven"/>
    <x v="0"/>
    <s v="Medium"/>
  </r>
  <r>
    <n v="10208"/>
    <n v="40"/>
    <n v="80.55"/>
    <n v="10"/>
    <n v="3222"/>
    <s v="Shipped"/>
    <n v="1"/>
    <n v="2004"/>
    <s v="Ships"/>
    <s v="S700_1938"/>
    <s v="Lyon"/>
    <x v="1"/>
    <s v="Medium"/>
  </r>
  <r>
    <n v="10221"/>
    <n v="23"/>
    <n v="97"/>
    <n v="4"/>
    <n v="2231"/>
    <s v="Shipped"/>
    <n v="2"/>
    <n v="2004"/>
    <s v="Ships"/>
    <s v="S700_1938"/>
    <s v="Bruxelles"/>
    <x v="14"/>
    <s v="Small"/>
  </r>
  <r>
    <n v="10232"/>
    <n v="26"/>
    <n v="88.34"/>
    <n v="7"/>
    <n v="2296.84"/>
    <s v="Shipped"/>
    <n v="3"/>
    <n v="2004"/>
    <s v="Ships"/>
    <s v="S700_1938"/>
    <s v="Cowes"/>
    <x v="6"/>
    <s v="Small"/>
  </r>
  <r>
    <n v="10248"/>
    <n v="40"/>
    <n v="100"/>
    <n v="13"/>
    <n v="4157.2"/>
    <s v="Cancelled"/>
    <n v="5"/>
    <n v="2004"/>
    <s v="Ships"/>
    <s v="S700_1938"/>
    <s v="NYC"/>
    <x v="0"/>
    <s v="Medium"/>
  </r>
  <r>
    <n v="10273"/>
    <n v="21"/>
    <n v="100"/>
    <n v="14"/>
    <n v="2146.1999999999998"/>
    <s v="Shipped"/>
    <n v="7"/>
    <n v="2004"/>
    <s v="Ships"/>
    <s v="S700_1938"/>
    <s v="Bruxelles"/>
    <x v="14"/>
    <s v="Small"/>
  </r>
  <r>
    <n v="10282"/>
    <n v="43"/>
    <n v="86.61"/>
    <n v="2"/>
    <n v="3724.23"/>
    <s v="Shipped"/>
    <n v="8"/>
    <n v="2004"/>
    <s v="Ships"/>
    <s v="S700_1938"/>
    <s v="San Rafael"/>
    <x v="0"/>
    <s v="Medium"/>
  </r>
  <r>
    <n v="10293"/>
    <n v="29"/>
    <n v="71.89"/>
    <n v="5"/>
    <n v="2084.81"/>
    <s v="Shipped"/>
    <n v="9"/>
    <n v="2004"/>
    <s v="Ships"/>
    <s v="S700_1938"/>
    <s v="Torino"/>
    <x v="12"/>
    <s v="Small"/>
  </r>
  <r>
    <n v="10306"/>
    <n v="38"/>
    <n v="91.81"/>
    <n v="10"/>
    <n v="3488.78"/>
    <s v="Shipped"/>
    <n v="10"/>
    <n v="2004"/>
    <s v="Ships"/>
    <s v="S700_1938"/>
    <s v="Manchester"/>
    <x v="6"/>
    <s v="Medium"/>
  </r>
  <r>
    <n v="10314"/>
    <n v="23"/>
    <n v="76.22"/>
    <n v="2"/>
    <n v="1753.06"/>
    <s v="Shipped"/>
    <n v="10"/>
    <n v="2004"/>
    <s v="Ships"/>
    <s v="S700_1938"/>
    <s v="Aaarhus"/>
    <x v="13"/>
    <s v="Small"/>
  </r>
  <r>
    <n v="10327"/>
    <n v="20"/>
    <n v="100"/>
    <n v="7"/>
    <n v="3469.2"/>
    <s v="Resolved"/>
    <n v="11"/>
    <n v="2004"/>
    <s v="Ships"/>
    <s v="S700_1938"/>
    <s v="Kobenhavn"/>
    <x v="13"/>
    <s v="Medium"/>
  </r>
  <r>
    <n v="10337"/>
    <n v="36"/>
    <n v="70.3"/>
    <n v="9"/>
    <n v="2530.8000000000002"/>
    <s v="Shipped"/>
    <n v="11"/>
    <n v="2004"/>
    <s v="Ships"/>
    <s v="S700_1938"/>
    <s v="NYC"/>
    <x v="0"/>
    <s v="Small"/>
  </r>
  <r>
    <n v="10350"/>
    <n v="28"/>
    <n v="100"/>
    <n v="4"/>
    <n v="2924.32"/>
    <s v="Shipped"/>
    <n v="12"/>
    <n v="2004"/>
    <s v="Ships"/>
    <s v="S700_1938"/>
    <s v="Madrid"/>
    <x v="7"/>
    <s v="Small"/>
  </r>
  <r>
    <n v="10372"/>
    <n v="44"/>
    <n v="100"/>
    <n v="2"/>
    <n v="4496.8"/>
    <s v="Shipped"/>
    <n v="1"/>
    <n v="2005"/>
    <s v="Ships"/>
    <s v="S700_1938"/>
    <s v="Minato-ku"/>
    <x v="11"/>
    <s v="Medium"/>
  </r>
  <r>
    <n v="10384"/>
    <n v="49"/>
    <n v="100"/>
    <n v="1"/>
    <n v="6397.44"/>
    <s v="Shipped"/>
    <n v="2"/>
    <n v="2005"/>
    <s v="Ships"/>
    <s v="S700_1938"/>
    <s v="San Francisco"/>
    <x v="0"/>
    <s v="Medium"/>
  </r>
  <r>
    <n v="10397"/>
    <n v="32"/>
    <n v="80.55"/>
    <n v="5"/>
    <n v="2577.6"/>
    <s v="Shipped"/>
    <n v="3"/>
    <n v="2005"/>
    <s v="Ships"/>
    <s v="S700_1938"/>
    <s v="Toulouse"/>
    <x v="1"/>
    <s v="Small"/>
  </r>
  <r>
    <n v="10414"/>
    <n v="34"/>
    <n v="100"/>
    <n v="13"/>
    <n v="3533.62"/>
    <s v="On Hold"/>
    <n v="5"/>
    <n v="2005"/>
    <s v="Ships"/>
    <s v="S700_1938"/>
    <s v="Boston"/>
    <x v="0"/>
    <s v="Medium"/>
  </r>
  <r>
    <n v="10106"/>
    <n v="30"/>
    <n v="100"/>
    <n v="16"/>
    <n v="3177.3"/>
    <s v="Shipped"/>
    <n v="2"/>
    <n v="2003"/>
    <s v="Ships"/>
    <s v="S700_2047"/>
    <s v="Bergamo"/>
    <x v="12"/>
    <s v="Medium"/>
  </r>
  <r>
    <n v="10119"/>
    <n v="29"/>
    <n v="94.14"/>
    <n v="7"/>
    <n v="2730.06"/>
    <s v="Shipped"/>
    <n v="4"/>
    <n v="2003"/>
    <s v="Ships"/>
    <s v="S700_2047"/>
    <s v="Salzburg"/>
    <x v="5"/>
    <s v="Small"/>
  </r>
  <r>
    <n v="10131"/>
    <n v="22"/>
    <n v="85.99"/>
    <n v="8"/>
    <n v="1891.78"/>
    <s v="Shipped"/>
    <n v="6"/>
    <n v="2003"/>
    <s v="Ships"/>
    <s v="S700_2047"/>
    <s v="Glendale"/>
    <x v="0"/>
    <s v="Small"/>
  </r>
  <r>
    <n v="10143"/>
    <n v="26"/>
    <n v="100"/>
    <n v="11"/>
    <n v="2612.48"/>
    <s v="Shipped"/>
    <n v="8"/>
    <n v="2003"/>
    <s v="Ships"/>
    <s v="S700_2047"/>
    <s v="New Bedford"/>
    <x v="0"/>
    <s v="Small"/>
  </r>
  <r>
    <n v="10155"/>
    <n v="32"/>
    <n v="91.43"/>
    <n v="9"/>
    <n v="2925.76"/>
    <s v="Shipped"/>
    <n v="10"/>
    <n v="2003"/>
    <s v="Ships"/>
    <s v="S700_2047"/>
    <s v="Helsinki"/>
    <x v="4"/>
    <s v="Small"/>
  </r>
  <r>
    <n v="10167"/>
    <n v="29"/>
    <n v="100"/>
    <n v="5"/>
    <n v="2940.02"/>
    <s v="Cancelled"/>
    <n v="10"/>
    <n v="2003"/>
    <s v="Ships"/>
    <s v="S700_2047"/>
    <s v="Boras"/>
    <x v="8"/>
    <s v="Small"/>
  </r>
  <r>
    <n v="10178"/>
    <n v="34"/>
    <n v="96.86"/>
    <n v="8"/>
    <n v="3293.24"/>
    <s v="Shipped"/>
    <n v="11"/>
    <n v="2003"/>
    <s v="Ships"/>
    <s v="S700_2047"/>
    <s v="Toulouse"/>
    <x v="1"/>
    <s v="Medium"/>
  </r>
  <r>
    <n v="10186"/>
    <n v="24"/>
    <n v="99.57"/>
    <n v="5"/>
    <n v="2389.6799999999998"/>
    <s v="Shipped"/>
    <n v="11"/>
    <n v="2003"/>
    <s v="Ships"/>
    <s v="S700_2047"/>
    <s v="London"/>
    <x v="6"/>
    <s v="Small"/>
  </r>
  <r>
    <n v="10197"/>
    <n v="24"/>
    <n v="90.52"/>
    <n v="2"/>
    <n v="2172.48"/>
    <s v="Shipped"/>
    <n v="11"/>
    <n v="2003"/>
    <s v="Ships"/>
    <s v="S700_2047"/>
    <s v="Barcelona"/>
    <x v="7"/>
    <s v="Small"/>
  </r>
  <r>
    <n v="10209"/>
    <n v="33"/>
    <n v="88.71"/>
    <n v="4"/>
    <n v="2927.43"/>
    <s v="Shipped"/>
    <n v="1"/>
    <n v="2004"/>
    <s v="Ships"/>
    <s v="S700_2047"/>
    <s v="Los Angeles"/>
    <x v="0"/>
    <s v="Small"/>
  </r>
  <r>
    <n v="10222"/>
    <n v="26"/>
    <n v="100"/>
    <n v="8"/>
    <n v="2659.54"/>
    <s v="Shipped"/>
    <n v="2"/>
    <n v="2004"/>
    <s v="Ships"/>
    <s v="S700_2047"/>
    <s v="San Diego"/>
    <x v="0"/>
    <s v="Small"/>
  </r>
  <r>
    <n v="10249"/>
    <n v="40"/>
    <n v="95.95"/>
    <n v="4"/>
    <n v="3838"/>
    <s v="Shipped"/>
    <n v="5"/>
    <n v="2004"/>
    <s v="Ships"/>
    <s v="S700_2047"/>
    <s v="Cambridge"/>
    <x v="0"/>
    <s v="Medium"/>
  </r>
  <r>
    <n v="10262"/>
    <n v="44"/>
    <n v="94.14"/>
    <n v="13"/>
    <n v="4142.16"/>
    <s v="Cancelled"/>
    <n v="6"/>
    <n v="2004"/>
    <s v="Ships"/>
    <s v="S700_2047"/>
    <s v="Madrid"/>
    <x v="7"/>
    <s v="Medium"/>
  </r>
  <r>
    <n v="10274"/>
    <n v="24"/>
    <n v="90.52"/>
    <n v="5"/>
    <n v="2172.48"/>
    <s v="Shipped"/>
    <n v="7"/>
    <n v="2004"/>
    <s v="Ships"/>
    <s v="S700_2047"/>
    <s v="Brickhaven"/>
    <x v="0"/>
    <s v="Small"/>
  </r>
  <r>
    <n v="10283"/>
    <n v="20"/>
    <n v="94.14"/>
    <n v="2"/>
    <n v="1882.8"/>
    <s v="Shipped"/>
    <n v="8"/>
    <n v="2004"/>
    <s v="Ships"/>
    <s v="S700_2047"/>
    <s v="Tsawassen"/>
    <x v="10"/>
    <s v="Small"/>
  </r>
  <r>
    <n v="10296"/>
    <n v="34"/>
    <n v="100"/>
    <n v="11"/>
    <n v="3477.86"/>
    <s v="Shipped"/>
    <n v="9"/>
    <n v="2004"/>
    <s v="Ships"/>
    <s v="S700_2047"/>
    <s v="Munich"/>
    <x v="16"/>
    <s v="Medium"/>
  </r>
  <r>
    <n v="10307"/>
    <n v="34"/>
    <n v="97.76"/>
    <n v="5"/>
    <n v="3323.84"/>
    <s v="Shipped"/>
    <n v="10"/>
    <n v="2004"/>
    <s v="Ships"/>
    <s v="S700_2047"/>
    <s v="Philadelphia"/>
    <x v="0"/>
    <s v="Medium"/>
  </r>
  <r>
    <n v="10316"/>
    <n v="45"/>
    <n v="93.24"/>
    <n v="13"/>
    <n v="4195.8"/>
    <s v="Shipped"/>
    <n v="11"/>
    <n v="2004"/>
    <s v="Ships"/>
    <s v="S700_2047"/>
    <s v="Cowes"/>
    <x v="6"/>
    <s v="Medium"/>
  </r>
  <r>
    <n v="10328"/>
    <n v="41"/>
    <n v="100"/>
    <n v="9"/>
    <n v="4156.58"/>
    <s v="Shipped"/>
    <n v="11"/>
    <n v="2004"/>
    <s v="Ships"/>
    <s v="S700_2047"/>
    <s v="Bergamo"/>
    <x v="12"/>
    <s v="Medium"/>
  </r>
  <r>
    <n v="10339"/>
    <n v="55"/>
    <n v="71.25"/>
    <n v="15"/>
    <n v="3918.75"/>
    <s v="Shipped"/>
    <n v="11"/>
    <n v="2004"/>
    <s v="Ships"/>
    <s v="S700_2047"/>
    <s v="Minato-ku"/>
    <x v="11"/>
    <s v="Medium"/>
  </r>
  <r>
    <n v="10352"/>
    <n v="23"/>
    <n v="100"/>
    <n v="3"/>
    <n v="2352.67"/>
    <s v="Shipped"/>
    <n v="12"/>
    <n v="2004"/>
    <s v="Ships"/>
    <s v="S700_2047"/>
    <s v="Brickhaven"/>
    <x v="0"/>
    <s v="Small"/>
  </r>
  <r>
    <n v="10361"/>
    <n v="24"/>
    <n v="45.39"/>
    <n v="14"/>
    <n v="1089.3599999999999"/>
    <s v="Shipped"/>
    <n v="12"/>
    <n v="2004"/>
    <s v="Ships"/>
    <s v="S700_2047"/>
    <s v="Chatswood"/>
    <x v="3"/>
    <s v="Small"/>
  </r>
  <r>
    <n v="10373"/>
    <n v="32"/>
    <n v="84.41"/>
    <n v="15"/>
    <n v="2701.12"/>
    <s v="Shipped"/>
    <n v="1"/>
    <n v="2005"/>
    <s v="Ships"/>
    <s v="S700_2047"/>
    <s v="Oulu"/>
    <x v="4"/>
    <s v="Small"/>
  </r>
  <r>
    <n v="10386"/>
    <n v="29"/>
    <n v="85.76"/>
    <n v="13"/>
    <n v="2487.04"/>
    <s v="Resolved"/>
    <n v="3"/>
    <n v="2005"/>
    <s v="Ships"/>
    <s v="S700_2047"/>
    <s v="Madrid"/>
    <x v="7"/>
    <s v="Small"/>
  </r>
  <r>
    <n v="10398"/>
    <n v="36"/>
    <n v="100"/>
    <n v="7"/>
    <n v="3910.32"/>
    <s v="Shipped"/>
    <n v="3"/>
    <n v="2005"/>
    <s v="Ships"/>
    <s v="S700_2047"/>
    <s v="Reims"/>
    <x v="1"/>
    <s v="Medium"/>
  </r>
  <r>
    <n v="10400"/>
    <n v="46"/>
    <n v="87.8"/>
    <n v="5"/>
    <n v="4038.8"/>
    <s v="Shipped"/>
    <n v="4"/>
    <n v="2005"/>
    <s v="Ships"/>
    <s v="S700_2047"/>
    <s v="San Jose"/>
    <x v="0"/>
    <s v="Medium"/>
  </r>
  <r>
    <n v="10415"/>
    <n v="32"/>
    <n v="95.95"/>
    <n v="4"/>
    <n v="3070.4"/>
    <s v="Disputed"/>
    <n v="5"/>
    <n v="2005"/>
    <s v="Ships"/>
    <s v="S700_2047"/>
    <s v="Glen Waverly"/>
    <x v="3"/>
    <s v="Medium"/>
  </r>
  <r>
    <n v="10106"/>
    <n v="34"/>
    <n v="100"/>
    <n v="9"/>
    <n v="3763.46"/>
    <s v="Shipped"/>
    <n v="2"/>
    <n v="2003"/>
    <s v="Planes"/>
    <s v="S700_2466"/>
    <s v="Bergamo"/>
    <x v="12"/>
    <s v="Medium"/>
  </r>
  <r>
    <n v="10120"/>
    <n v="24"/>
    <n v="100"/>
    <n v="15"/>
    <n v="2584.8000000000002"/>
    <s v="Shipped"/>
    <n v="4"/>
    <n v="2003"/>
    <s v="Planes"/>
    <s v="S700_2466"/>
    <s v="Melbourne"/>
    <x v="3"/>
    <s v="Small"/>
  </r>
  <r>
    <n v="10131"/>
    <n v="40"/>
    <n v="100"/>
    <n v="1"/>
    <n v="4427.6000000000004"/>
    <s v="Shipped"/>
    <n v="6"/>
    <n v="2003"/>
    <s v="Planes"/>
    <s v="S700_2466"/>
    <s v="Glendale"/>
    <x v="0"/>
    <s v="Medium"/>
  </r>
  <r>
    <n v="10143"/>
    <n v="26"/>
    <n v="82.77"/>
    <n v="4"/>
    <n v="2152.02"/>
    <s v="Shipped"/>
    <n v="8"/>
    <n v="2003"/>
    <s v="Planes"/>
    <s v="S700_2466"/>
    <s v="New Bedford"/>
    <x v="0"/>
    <s v="Small"/>
  </r>
  <r>
    <n v="10155"/>
    <n v="20"/>
    <n v="100"/>
    <n v="2"/>
    <n v="2353.4"/>
    <s v="Shipped"/>
    <n v="10"/>
    <n v="2003"/>
    <s v="Planes"/>
    <s v="S700_2466"/>
    <s v="Helsinki"/>
    <x v="4"/>
    <s v="Small"/>
  </r>
  <r>
    <n v="10168"/>
    <n v="31"/>
    <n v="100"/>
    <n v="16"/>
    <n v="3431.39"/>
    <s v="Shipped"/>
    <n v="10"/>
    <n v="2003"/>
    <s v="Planes"/>
    <s v="S700_2466"/>
    <s v="Burlingame"/>
    <x v="0"/>
    <s v="Medium"/>
  </r>
  <r>
    <n v="10178"/>
    <n v="22"/>
    <n v="87.75"/>
    <n v="1"/>
    <n v="1930.5"/>
    <s v="Shipped"/>
    <n v="11"/>
    <n v="2003"/>
    <s v="Planes"/>
    <s v="S700_2466"/>
    <s v="Toulouse"/>
    <x v="1"/>
    <s v="Small"/>
  </r>
  <r>
    <n v="10198"/>
    <n v="42"/>
    <n v="100"/>
    <n v="1"/>
    <n v="4774.5600000000004"/>
    <s v="Shipped"/>
    <n v="11"/>
    <n v="2003"/>
    <s v="Planes"/>
    <s v="S700_2466"/>
    <s v="Makati City"/>
    <x v="15"/>
    <s v="Medium"/>
  </r>
  <r>
    <n v="10210"/>
    <n v="26"/>
    <n v="99.72"/>
    <n v="14"/>
    <n v="2592.7199999999998"/>
    <s v="Shipped"/>
    <n v="1"/>
    <n v="2004"/>
    <s v="Planes"/>
    <s v="S700_2466"/>
    <s v="Osaka"/>
    <x v="11"/>
    <s v="Small"/>
  </r>
  <r>
    <n v="10222"/>
    <n v="37"/>
    <n v="87.75"/>
    <n v="1"/>
    <n v="3246.75"/>
    <s v="Shipped"/>
    <n v="2"/>
    <n v="2004"/>
    <s v="Planes"/>
    <s v="S700_2466"/>
    <s v="San Diego"/>
    <x v="0"/>
    <s v="Medium"/>
  </r>
  <r>
    <n v="10235"/>
    <n v="38"/>
    <n v="88.75"/>
    <n v="10"/>
    <n v="3372.5"/>
    <s v="Shipped"/>
    <n v="4"/>
    <n v="2004"/>
    <s v="Planes"/>
    <s v="S700_2466"/>
    <s v="Tsawassen"/>
    <x v="10"/>
    <s v="Medium"/>
  </r>
  <r>
    <n v="10250"/>
    <n v="35"/>
    <n v="100"/>
    <n v="11"/>
    <n v="3909.15"/>
    <s v="Shipped"/>
    <n v="5"/>
    <n v="2004"/>
    <s v="Planes"/>
    <s v="S700_2466"/>
    <s v="San Jose"/>
    <x v="0"/>
    <s v="Medium"/>
  </r>
  <r>
    <n v="10262"/>
    <n v="33"/>
    <n v="90.75"/>
    <n v="6"/>
    <n v="2994.75"/>
    <s v="Cancelled"/>
    <n v="6"/>
    <n v="2004"/>
    <s v="Planes"/>
    <s v="S700_2466"/>
    <s v="Madrid"/>
    <x v="7"/>
    <s v="Small"/>
  </r>
  <r>
    <n v="10275"/>
    <n v="39"/>
    <n v="100"/>
    <n v="16"/>
    <n v="4472.5200000000004"/>
    <s v="Shipped"/>
    <n v="7"/>
    <n v="2004"/>
    <s v="Planes"/>
    <s v="S700_2466"/>
    <s v="Nantes"/>
    <x v="1"/>
    <s v="Medium"/>
  </r>
  <r>
    <n v="10284"/>
    <n v="45"/>
    <n v="100"/>
    <n v="8"/>
    <n v="4576.95"/>
    <s v="Shipped"/>
    <n v="8"/>
    <n v="2004"/>
    <s v="Planes"/>
    <s v="S700_2466"/>
    <s v="Oslo"/>
    <x v="2"/>
    <s v="Medium"/>
  </r>
  <r>
    <n v="10296"/>
    <n v="24"/>
    <n v="100"/>
    <n v="4"/>
    <n v="2441.04"/>
    <s v="Shipped"/>
    <n v="9"/>
    <n v="2004"/>
    <s v="Planes"/>
    <s v="S700_2466"/>
    <s v="Munich"/>
    <x v="16"/>
    <s v="Small"/>
  </r>
  <r>
    <n v="10308"/>
    <n v="35"/>
    <n v="88.75"/>
    <n v="14"/>
    <n v="3106.25"/>
    <s v="Shipped"/>
    <n v="10"/>
    <n v="2004"/>
    <s v="Planes"/>
    <s v="S700_2466"/>
    <s v="White Plains"/>
    <x v="0"/>
    <s v="Medium"/>
  </r>
  <r>
    <n v="10316"/>
    <n v="23"/>
    <n v="100"/>
    <n v="6"/>
    <n v="2706.41"/>
    <s v="Shipped"/>
    <n v="11"/>
    <n v="2004"/>
    <s v="Planes"/>
    <s v="S700_2466"/>
    <s v="Cowes"/>
    <x v="6"/>
    <s v="Small"/>
  </r>
  <r>
    <n v="10328"/>
    <n v="37"/>
    <n v="100"/>
    <n v="10"/>
    <n v="4021.53"/>
    <s v="Shipped"/>
    <n v="11"/>
    <n v="2004"/>
    <s v="Planes"/>
    <s v="S700_2466"/>
    <s v="Bergamo"/>
    <x v="12"/>
    <s v="Medium"/>
  </r>
  <r>
    <n v="10340"/>
    <n v="55"/>
    <n v="87.75"/>
    <n v="7"/>
    <n v="4826.25"/>
    <s v="Shipped"/>
    <n v="11"/>
    <n v="2004"/>
    <s v="Planes"/>
    <s v="S700_2466"/>
    <s v="Barcelona"/>
    <x v="7"/>
    <s v="Medium"/>
  </r>
  <r>
    <n v="10352"/>
    <n v="49"/>
    <n v="100"/>
    <n v="2"/>
    <n v="4935.28"/>
    <s v="Shipped"/>
    <n v="12"/>
    <n v="2004"/>
    <s v="Planes"/>
    <s v="S700_2466"/>
    <s v="Brickhaven"/>
    <x v="0"/>
    <s v="Medium"/>
  </r>
  <r>
    <n v="10361"/>
    <n v="26"/>
    <n v="100"/>
    <n v="9"/>
    <n v="2754.7"/>
    <s v="Shipped"/>
    <n v="12"/>
    <n v="2004"/>
    <s v="Planes"/>
    <s v="S700_2466"/>
    <s v="Chatswood"/>
    <x v="3"/>
    <s v="Small"/>
  </r>
  <r>
    <n v="10375"/>
    <n v="33"/>
    <n v="100"/>
    <n v="1"/>
    <n v="3856.71"/>
    <s v="Shipped"/>
    <n v="2"/>
    <n v="2005"/>
    <s v="Planes"/>
    <s v="S700_2466"/>
    <s v="Nantes"/>
    <x v="1"/>
    <s v="Medium"/>
  </r>
  <r>
    <n v="10386"/>
    <n v="37"/>
    <n v="83.84"/>
    <n v="14"/>
    <n v="3102.08"/>
    <s v="Resolved"/>
    <n v="3"/>
    <n v="2005"/>
    <s v="Planes"/>
    <s v="S700_2466"/>
    <s v="Madrid"/>
    <x v="7"/>
    <s v="Medium"/>
  </r>
  <r>
    <n v="10398"/>
    <n v="22"/>
    <n v="86.76"/>
    <n v="8"/>
    <n v="1908.72"/>
    <s v="Shipped"/>
    <n v="3"/>
    <n v="2005"/>
    <s v="Planes"/>
    <s v="S700_2466"/>
    <s v="Reims"/>
    <x v="1"/>
    <s v="Small"/>
  </r>
  <r>
    <n v="10401"/>
    <n v="85"/>
    <n v="88.75"/>
    <n v="10"/>
    <n v="7543.75"/>
    <s v="On Hold"/>
    <n v="4"/>
    <n v="2005"/>
    <s v="Planes"/>
    <s v="S700_2466"/>
    <s v="Newark"/>
    <x v="0"/>
    <s v="Large"/>
  </r>
  <r>
    <n v="10416"/>
    <n v="22"/>
    <n v="100"/>
    <n v="11"/>
    <n v="2457.1799999999998"/>
    <s v="Shipped"/>
    <n v="5"/>
    <n v="2005"/>
    <s v="Planes"/>
    <s v="S700_2466"/>
    <s v="Reggio Emilia"/>
    <x v="12"/>
    <s v="Small"/>
  </r>
  <r>
    <n v="10105"/>
    <n v="31"/>
    <n v="65.77"/>
    <n v="3"/>
    <n v="2038.87"/>
    <s v="Shipped"/>
    <n v="2"/>
    <n v="2003"/>
    <s v="Ships"/>
    <s v="S700_2610"/>
    <s v="Kobenhavn"/>
    <x v="13"/>
    <s v="Small"/>
  </r>
  <r>
    <n v="10119"/>
    <n v="38"/>
    <n v="65.77"/>
    <n v="12"/>
    <n v="2499.2600000000002"/>
    <s v="Shipped"/>
    <n v="4"/>
    <n v="2003"/>
    <s v="Ships"/>
    <s v="S700_2610"/>
    <s v="Salzburg"/>
    <x v="5"/>
    <s v="Small"/>
  </r>
  <r>
    <n v="10129"/>
    <n v="45"/>
    <n v="85.29"/>
    <n v="3"/>
    <n v="3838.05"/>
    <s v="Shipped"/>
    <n v="6"/>
    <n v="2003"/>
    <s v="Ships"/>
    <s v="S700_2610"/>
    <s v="London"/>
    <x v="6"/>
    <s v="Medium"/>
  </r>
  <r>
    <n v="10143"/>
    <n v="31"/>
    <n v="85.29"/>
    <n v="16"/>
    <n v="2643.99"/>
    <s v="Shipped"/>
    <n v="8"/>
    <n v="2003"/>
    <s v="Ships"/>
    <s v="S700_2610"/>
    <s v="New Bedford"/>
    <x v="0"/>
    <s v="Small"/>
  </r>
  <r>
    <n v="10154"/>
    <n v="36"/>
    <n v="64.33"/>
    <n v="1"/>
    <n v="2315.88"/>
    <s v="Shipped"/>
    <n v="10"/>
    <n v="2003"/>
    <s v="Ships"/>
    <s v="S700_2610"/>
    <s v="Glendale"/>
    <x v="0"/>
    <s v="Small"/>
  </r>
  <r>
    <n v="10167"/>
    <n v="46"/>
    <n v="70.11"/>
    <n v="10"/>
    <n v="3225.06"/>
    <s v="Cancelled"/>
    <n v="10"/>
    <n v="2003"/>
    <s v="Ships"/>
    <s v="S700_2610"/>
    <s v="Boras"/>
    <x v="8"/>
    <s v="Medium"/>
  </r>
  <r>
    <n v="10177"/>
    <n v="32"/>
    <n v="76.62"/>
    <n v="1"/>
    <n v="2451.84"/>
    <s v="Shipped"/>
    <n v="11"/>
    <n v="2003"/>
    <s v="Ships"/>
    <s v="S700_2610"/>
    <s v="Madrid"/>
    <x v="7"/>
    <s v="Small"/>
  </r>
  <r>
    <n v="10185"/>
    <n v="39"/>
    <n v="57.82"/>
    <n v="1"/>
    <n v="2254.98"/>
    <s v="Shipped"/>
    <n v="11"/>
    <n v="2003"/>
    <s v="Ships"/>
    <s v="S700_2610"/>
    <s v="New Bedford"/>
    <x v="0"/>
    <s v="Small"/>
  </r>
  <r>
    <n v="10197"/>
    <n v="50"/>
    <n v="78.790000000000006"/>
    <n v="7"/>
    <n v="3939.5"/>
    <s v="Shipped"/>
    <n v="11"/>
    <n v="2003"/>
    <s v="Ships"/>
    <s v="S700_2610"/>
    <s v="Barcelona"/>
    <x v="7"/>
    <s v="Medium"/>
  </r>
  <r>
    <n v="10208"/>
    <n v="46"/>
    <n v="74.45"/>
    <n v="1"/>
    <n v="3424.7"/>
    <s v="Shipped"/>
    <n v="1"/>
    <n v="2004"/>
    <s v="Ships"/>
    <s v="S700_2610"/>
    <s v="Lyon"/>
    <x v="1"/>
    <s v="Medium"/>
  </r>
  <r>
    <n v="10222"/>
    <n v="36"/>
    <n v="80.95"/>
    <n v="13"/>
    <n v="2914.2"/>
    <s v="Shipped"/>
    <n v="2"/>
    <n v="2004"/>
    <s v="Ships"/>
    <s v="S700_2610"/>
    <s v="San Diego"/>
    <x v="0"/>
    <s v="Small"/>
  </r>
  <r>
    <n v="10233"/>
    <n v="29"/>
    <n v="82.4"/>
    <n v="1"/>
    <n v="2389.6"/>
    <s v="Shipped"/>
    <n v="3"/>
    <n v="2004"/>
    <s v="Ships"/>
    <s v="S700_2610"/>
    <s v="Newark"/>
    <x v="0"/>
    <s v="Small"/>
  </r>
  <r>
    <n v="10248"/>
    <n v="32"/>
    <n v="75.89"/>
    <n v="4"/>
    <n v="2428.48"/>
    <s v="Cancelled"/>
    <n v="5"/>
    <n v="2004"/>
    <s v="Ships"/>
    <s v="S700_2610"/>
    <s v="NYC"/>
    <x v="0"/>
    <s v="Small"/>
  </r>
  <r>
    <n v="10261"/>
    <n v="44"/>
    <n v="68.67"/>
    <n v="2"/>
    <n v="3021.48"/>
    <s v="Shipped"/>
    <n v="6"/>
    <n v="2004"/>
    <s v="Ships"/>
    <s v="S700_2610"/>
    <s v="Montreal"/>
    <x v="10"/>
    <s v="Medium"/>
  </r>
  <r>
    <n v="10273"/>
    <n v="42"/>
    <n v="62.16"/>
    <n v="5"/>
    <n v="2610.7199999999998"/>
    <s v="Shipped"/>
    <n v="7"/>
    <n v="2004"/>
    <s v="Ships"/>
    <s v="S700_2610"/>
    <s v="Bruxelles"/>
    <x v="14"/>
    <s v="Small"/>
  </r>
  <r>
    <n v="10283"/>
    <n v="47"/>
    <n v="65.77"/>
    <n v="7"/>
    <n v="3091.19"/>
    <s v="Shipped"/>
    <n v="8"/>
    <n v="2004"/>
    <s v="Ships"/>
    <s v="S700_2610"/>
    <s v="Tsawassen"/>
    <x v="10"/>
    <s v="Medium"/>
  </r>
  <r>
    <n v="10295"/>
    <n v="44"/>
    <n v="58.55"/>
    <n v="2"/>
    <n v="2576.1999999999998"/>
    <s v="Shipped"/>
    <n v="9"/>
    <n v="2004"/>
    <s v="Ships"/>
    <s v="S700_2610"/>
    <s v="Boston"/>
    <x v="0"/>
    <s v="Small"/>
  </r>
  <r>
    <n v="10306"/>
    <n v="43"/>
    <n v="75.17"/>
    <n v="1"/>
    <n v="3232.31"/>
    <s v="Shipped"/>
    <n v="10"/>
    <n v="2004"/>
    <s v="Ships"/>
    <s v="S700_2610"/>
    <s v="Manchester"/>
    <x v="6"/>
    <s v="Medium"/>
  </r>
  <r>
    <n v="10316"/>
    <n v="48"/>
    <n v="74.45"/>
    <n v="18"/>
    <n v="3573.6"/>
    <s v="Shipped"/>
    <n v="11"/>
    <n v="2004"/>
    <s v="Ships"/>
    <s v="S700_2610"/>
    <s v="Cowes"/>
    <x v="6"/>
    <s v="Medium"/>
  </r>
  <r>
    <n v="10327"/>
    <n v="21"/>
    <n v="96.31"/>
    <n v="1"/>
    <n v="2022.51"/>
    <s v="Resolved"/>
    <n v="11"/>
    <n v="2004"/>
    <s v="Ships"/>
    <s v="S700_2610"/>
    <s v="Kobenhavn"/>
    <x v="13"/>
    <s v="Small"/>
  </r>
  <r>
    <n v="10339"/>
    <n v="50"/>
    <n v="74.349999999999994"/>
    <n v="9"/>
    <n v="3717.5"/>
    <s v="Shipped"/>
    <n v="11"/>
    <n v="2004"/>
    <s v="Ships"/>
    <s v="S700_2610"/>
    <s v="Minato-ku"/>
    <x v="11"/>
    <s v="Medium"/>
  </r>
  <r>
    <n v="10350"/>
    <n v="29"/>
    <n v="75.349999999999994"/>
    <n v="12"/>
    <n v="2185.15"/>
    <s v="Shipped"/>
    <n v="12"/>
    <n v="2004"/>
    <s v="Ships"/>
    <s v="S700_2610"/>
    <s v="Madrid"/>
    <x v="7"/>
    <s v="Small"/>
  </r>
  <r>
    <n v="10373"/>
    <n v="41"/>
    <n v="70.33"/>
    <n v="16"/>
    <n v="2883.53"/>
    <s v="Shipped"/>
    <n v="1"/>
    <n v="2005"/>
    <s v="Ships"/>
    <s v="S700_2610"/>
    <s v="Oulu"/>
    <x v="4"/>
    <s v="Small"/>
  </r>
  <r>
    <n v="10386"/>
    <n v="37"/>
    <n v="100"/>
    <n v="10"/>
    <n v="5017.57"/>
    <s v="Resolved"/>
    <n v="3"/>
    <n v="2005"/>
    <s v="Ships"/>
    <s v="S700_2610"/>
    <s v="Madrid"/>
    <x v="7"/>
    <s v="Medium"/>
  </r>
  <r>
    <n v="10397"/>
    <n v="22"/>
    <n v="66.5"/>
    <n v="4"/>
    <n v="1463"/>
    <s v="Shipped"/>
    <n v="3"/>
    <n v="2005"/>
    <s v="Ships"/>
    <s v="S700_2610"/>
    <s v="Toulouse"/>
    <x v="1"/>
    <s v="Small"/>
  </r>
  <r>
    <n v="10414"/>
    <n v="31"/>
    <n v="75.89"/>
    <n v="4"/>
    <n v="2352.59"/>
    <s v="On Hold"/>
    <n v="5"/>
    <n v="2005"/>
    <s v="Ships"/>
    <s v="S700_2610"/>
    <s v="Boston"/>
    <x v="0"/>
    <s v="Small"/>
  </r>
  <r>
    <n v="10103"/>
    <n v="42"/>
    <n v="100"/>
    <n v="6"/>
    <n v="4460.82"/>
    <s v="Shipped"/>
    <n v="1"/>
    <n v="2003"/>
    <s v="Classic Cars"/>
    <s v="S700_2824"/>
    <s v="Stavern"/>
    <x v="2"/>
    <s v="Medium"/>
  </r>
  <r>
    <n v="10114"/>
    <n v="42"/>
    <n v="100"/>
    <n v="10"/>
    <n v="4758.18"/>
    <s v="Shipped"/>
    <n v="4"/>
    <n v="2003"/>
    <s v="Classic Cars"/>
    <s v="S700_2824"/>
    <s v="Paris"/>
    <x v="1"/>
    <s v="Medium"/>
  </r>
  <r>
    <n v="10126"/>
    <n v="45"/>
    <n v="100"/>
    <n v="6"/>
    <n v="4597.2"/>
    <s v="Shipped"/>
    <n v="5"/>
    <n v="2003"/>
    <s v="Classic Cars"/>
    <s v="S700_2824"/>
    <s v="Madrid"/>
    <x v="7"/>
    <s v="Medium"/>
  </r>
  <r>
    <n v="10140"/>
    <n v="36"/>
    <n v="100"/>
    <n v="6"/>
    <n v="4114.8"/>
    <s v="Shipped"/>
    <n v="7"/>
    <n v="2003"/>
    <s v="Classic Cars"/>
    <s v="S700_2824"/>
    <s v="Burlingame"/>
    <x v="0"/>
    <s v="Medium"/>
  </r>
  <r>
    <n v="10150"/>
    <n v="20"/>
    <n v="100"/>
    <n v="3"/>
    <n v="2104"/>
    <s v="Shipped"/>
    <n v="9"/>
    <n v="2003"/>
    <s v="Classic Cars"/>
    <s v="S700_2824"/>
    <s v="Singapore"/>
    <x v="9"/>
    <s v="Small"/>
  </r>
  <r>
    <n v="10164"/>
    <n v="39"/>
    <n v="81.93"/>
    <n v="4"/>
    <n v="3195.27"/>
    <s v="Resolved"/>
    <n v="10"/>
    <n v="2003"/>
    <s v="Classic Cars"/>
    <s v="S700_2824"/>
    <s v="Graz"/>
    <x v="5"/>
    <s v="Medium"/>
  </r>
  <r>
    <n v="10175"/>
    <n v="42"/>
    <n v="85.98"/>
    <n v="11"/>
    <n v="3611.16"/>
    <s v="Shipped"/>
    <n v="11"/>
    <n v="2003"/>
    <s v="Classic Cars"/>
    <s v="S700_2824"/>
    <s v="London"/>
    <x v="6"/>
    <s v="Medium"/>
  </r>
  <r>
    <n v="10183"/>
    <n v="23"/>
    <n v="86.99"/>
    <n v="3"/>
    <n v="2000.77"/>
    <s v="Shipped"/>
    <n v="11"/>
    <n v="2003"/>
    <s v="Classic Cars"/>
    <s v="S700_2824"/>
    <s v="Philadelphia"/>
    <x v="0"/>
    <s v="Small"/>
  </r>
  <r>
    <n v="10194"/>
    <n v="26"/>
    <n v="89.01"/>
    <n v="6"/>
    <n v="2314.2600000000002"/>
    <s v="Shipped"/>
    <n v="11"/>
    <n v="2003"/>
    <s v="Classic Cars"/>
    <s v="S700_2824"/>
    <s v="Lyon"/>
    <x v="1"/>
    <s v="Small"/>
  </r>
  <r>
    <n v="10206"/>
    <n v="33"/>
    <n v="100"/>
    <n v="1"/>
    <n v="3871.89"/>
    <s v="Shipped"/>
    <n v="12"/>
    <n v="2003"/>
    <s v="Classic Cars"/>
    <s v="S700_2824"/>
    <s v="Vancouver"/>
    <x v="10"/>
    <s v="Medium"/>
  </r>
  <r>
    <n v="10217"/>
    <n v="31"/>
    <n v="88"/>
    <n v="6"/>
    <n v="2728"/>
    <s v="Shipped"/>
    <n v="2"/>
    <n v="2004"/>
    <s v="Classic Cars"/>
    <s v="S700_2824"/>
    <s v="Singapore"/>
    <x v="9"/>
    <s v="Small"/>
  </r>
  <r>
    <n v="10229"/>
    <n v="50"/>
    <n v="100"/>
    <n v="11"/>
    <n v="5614"/>
    <s v="Shipped"/>
    <n v="3"/>
    <n v="2004"/>
    <s v="Classic Cars"/>
    <s v="S700_2824"/>
    <s v="San Rafael"/>
    <x v="0"/>
    <s v="Medium"/>
  </r>
  <r>
    <n v="10245"/>
    <n v="44"/>
    <n v="100"/>
    <n v="4"/>
    <n v="4628.8"/>
    <s v="Shipped"/>
    <n v="5"/>
    <n v="2004"/>
    <s v="Classic Cars"/>
    <s v="S700_2824"/>
    <s v="New Haven"/>
    <x v="0"/>
    <s v="Medium"/>
  </r>
  <r>
    <n v="10258"/>
    <n v="45"/>
    <n v="80.92"/>
    <n v="1"/>
    <n v="3641.4"/>
    <s v="Shipped"/>
    <n v="6"/>
    <n v="2004"/>
    <s v="Classic Cars"/>
    <s v="S700_2824"/>
    <s v="Minato-ku"/>
    <x v="11"/>
    <s v="Medium"/>
  </r>
  <r>
    <n v="10270"/>
    <n v="46"/>
    <n v="88"/>
    <n v="4"/>
    <n v="4048"/>
    <s v="Shipped"/>
    <n v="7"/>
    <n v="2004"/>
    <s v="Classic Cars"/>
    <s v="S700_2824"/>
    <s v="Chatswood"/>
    <x v="3"/>
    <s v="Medium"/>
  </r>
  <r>
    <n v="10281"/>
    <n v="27"/>
    <n v="85.98"/>
    <n v="11"/>
    <n v="2321.46"/>
    <s v="Shipped"/>
    <n v="8"/>
    <n v="2004"/>
    <s v="Classic Cars"/>
    <s v="S700_2824"/>
    <s v="Allentown"/>
    <x v="0"/>
    <s v="Small"/>
  </r>
  <r>
    <n v="10291"/>
    <n v="28"/>
    <n v="100"/>
    <n v="6"/>
    <n v="3256.96"/>
    <s v="Shipped"/>
    <n v="9"/>
    <n v="2004"/>
    <s v="Classic Cars"/>
    <s v="S700_2824"/>
    <s v="Boras"/>
    <x v="8"/>
    <s v="Medium"/>
  </r>
  <r>
    <n v="10304"/>
    <n v="40"/>
    <n v="100"/>
    <n v="1"/>
    <n v="4208"/>
    <s v="Shipped"/>
    <n v="10"/>
    <n v="2004"/>
    <s v="Classic Cars"/>
    <s v="S700_2824"/>
    <s v="Versailles"/>
    <x v="1"/>
    <s v="Medium"/>
  </r>
  <r>
    <n v="10313"/>
    <n v="30"/>
    <n v="99.13"/>
    <n v="9"/>
    <n v="2973.9"/>
    <s v="Shipped"/>
    <n v="10"/>
    <n v="2004"/>
    <s v="Classic Cars"/>
    <s v="S700_2824"/>
    <s v="Vancouver"/>
    <x v="10"/>
    <s v="Small"/>
  </r>
  <r>
    <n v="10324"/>
    <n v="34"/>
    <n v="100"/>
    <n v="5"/>
    <n v="4248.3"/>
    <s v="Shipped"/>
    <n v="11"/>
    <n v="2004"/>
    <s v="Classic Cars"/>
    <s v="S700_2824"/>
    <s v="NYC"/>
    <x v="0"/>
    <s v="Medium"/>
  </r>
  <r>
    <n v="10336"/>
    <n v="46"/>
    <n v="100"/>
    <n v="2"/>
    <n v="9558.7999999999993"/>
    <s v="Shipped"/>
    <n v="11"/>
    <n v="2004"/>
    <s v="Classic Cars"/>
    <s v="S700_2824"/>
    <s v="Paris"/>
    <x v="1"/>
    <s v="Large"/>
  </r>
  <r>
    <n v="10348"/>
    <n v="32"/>
    <n v="82.83"/>
    <n v="7"/>
    <n v="2650.56"/>
    <s v="Shipped"/>
    <n v="11"/>
    <n v="2004"/>
    <s v="Classic Cars"/>
    <s v="S700_2824"/>
    <s v="Madrid"/>
    <x v="7"/>
    <s v="Small"/>
  </r>
  <r>
    <n v="10358"/>
    <n v="27"/>
    <n v="100"/>
    <n v="3"/>
    <n v="3761.37"/>
    <s v="Shipped"/>
    <n v="12"/>
    <n v="2004"/>
    <s v="Classic Cars"/>
    <s v="S700_2824"/>
    <s v="Madrid"/>
    <x v="7"/>
    <s v="Medium"/>
  </r>
  <r>
    <n v="10371"/>
    <n v="34"/>
    <n v="100"/>
    <n v="3"/>
    <n v="4301.34"/>
    <s v="Shipped"/>
    <n v="1"/>
    <n v="2005"/>
    <s v="Classic Cars"/>
    <s v="S700_2824"/>
    <s v="San Rafael"/>
    <x v="0"/>
    <s v="Medium"/>
  </r>
  <r>
    <n v="10382"/>
    <n v="34"/>
    <n v="54.84"/>
    <n v="9"/>
    <n v="1864.56"/>
    <s v="Shipped"/>
    <n v="2"/>
    <n v="2005"/>
    <s v="Classic Cars"/>
    <s v="S700_2824"/>
    <s v="San Rafael"/>
    <x v="0"/>
    <s v="Small"/>
  </r>
  <r>
    <n v="10411"/>
    <n v="34"/>
    <n v="100"/>
    <n v="4"/>
    <n v="3576.8"/>
    <s v="Shipped"/>
    <n v="5"/>
    <n v="2005"/>
    <s v="Classic Cars"/>
    <s v="S700_2824"/>
    <s v="Montreal"/>
    <x v="10"/>
    <s v="Medium"/>
  </r>
  <r>
    <n v="10424"/>
    <n v="46"/>
    <n v="80.92"/>
    <n v="1"/>
    <n v="3722.32"/>
    <s v="In Process"/>
    <n v="5"/>
    <n v="2005"/>
    <s v="Classic Cars"/>
    <s v="S700_2824"/>
    <s v="Madrid"/>
    <x v="7"/>
    <s v="Medium"/>
  </r>
  <r>
    <n v="10106"/>
    <n v="32"/>
    <n v="100"/>
    <n v="1"/>
    <n v="3986.56"/>
    <s v="Shipped"/>
    <n v="2"/>
    <n v="2003"/>
    <s v="Planes"/>
    <s v="S700_2834"/>
    <s v="Bergamo"/>
    <x v="12"/>
    <s v="Medium"/>
  </r>
  <r>
    <n v="10120"/>
    <n v="24"/>
    <n v="100"/>
    <n v="7"/>
    <n v="3417.12"/>
    <s v="Shipped"/>
    <n v="4"/>
    <n v="2003"/>
    <s v="Planes"/>
    <s v="S700_2834"/>
    <s v="Melbourne"/>
    <x v="3"/>
    <s v="Medium"/>
  </r>
  <r>
    <n v="10133"/>
    <n v="27"/>
    <n v="99.67"/>
    <n v="2"/>
    <n v="2691.09"/>
    <s v="Shipped"/>
    <n v="6"/>
    <n v="2003"/>
    <s v="Planes"/>
    <s v="S700_2834"/>
    <s v="Madrid"/>
    <x v="7"/>
    <s v="Small"/>
  </r>
  <r>
    <n v="10145"/>
    <n v="20"/>
    <n v="100"/>
    <n v="13"/>
    <n v="2752.6"/>
    <s v="Shipped"/>
    <n v="8"/>
    <n v="2003"/>
    <s v="Planes"/>
    <s v="S700_2834"/>
    <s v="Pasadena"/>
    <x v="0"/>
    <s v="Small"/>
  </r>
  <r>
    <n v="10168"/>
    <n v="36"/>
    <n v="100"/>
    <n v="8"/>
    <n v="4527.72"/>
    <s v="Shipped"/>
    <n v="10"/>
    <n v="2003"/>
    <s v="Planes"/>
    <s v="S700_2834"/>
    <s v="Burlingame"/>
    <x v="0"/>
    <s v="Medium"/>
  </r>
  <r>
    <n v="10188"/>
    <n v="29"/>
    <n v="100"/>
    <n v="8"/>
    <n v="3957.05"/>
    <s v="Shipped"/>
    <n v="11"/>
    <n v="2003"/>
    <s v="Planes"/>
    <s v="S700_2834"/>
    <s v="Bergen"/>
    <x v="2"/>
    <s v="Medium"/>
  </r>
  <r>
    <n v="10210"/>
    <n v="25"/>
    <n v="100"/>
    <n v="6"/>
    <n v="2818"/>
    <s v="Shipped"/>
    <n v="1"/>
    <n v="2004"/>
    <s v="Planes"/>
    <s v="S700_2834"/>
    <s v="Osaka"/>
    <x v="11"/>
    <s v="Small"/>
  </r>
  <r>
    <n v="10223"/>
    <n v="29"/>
    <n v="100"/>
    <n v="8"/>
    <n v="3199.86"/>
    <s v="Shipped"/>
    <n v="2"/>
    <n v="2004"/>
    <s v="Planes"/>
    <s v="S700_2834"/>
    <s v="Melbourne"/>
    <x v="3"/>
    <s v="Medium"/>
  </r>
  <r>
    <n v="10235"/>
    <n v="25"/>
    <n v="96.11"/>
    <n v="2"/>
    <n v="2402.75"/>
    <s v="Shipped"/>
    <n v="4"/>
    <n v="2004"/>
    <s v="Planes"/>
    <s v="S700_2834"/>
    <s v="Tsawassen"/>
    <x v="10"/>
    <s v="Small"/>
  </r>
  <r>
    <n v="10250"/>
    <n v="44"/>
    <n v="100"/>
    <n v="3"/>
    <n v="6055.72"/>
    <s v="Shipped"/>
    <n v="5"/>
    <n v="2004"/>
    <s v="Planes"/>
    <s v="S700_2834"/>
    <s v="San Jose"/>
    <x v="0"/>
    <s v="Medium"/>
  </r>
  <r>
    <n v="10263"/>
    <n v="47"/>
    <n v="100"/>
    <n v="9"/>
    <n v="5465.16"/>
    <s v="Shipped"/>
    <n v="6"/>
    <n v="2004"/>
    <s v="Planes"/>
    <s v="S700_2834"/>
    <s v="Bridgewater"/>
    <x v="0"/>
    <s v="Medium"/>
  </r>
  <r>
    <n v="10275"/>
    <n v="48"/>
    <n v="100"/>
    <n v="8"/>
    <n v="6378.72"/>
    <s v="Shipped"/>
    <n v="7"/>
    <n v="2004"/>
    <s v="Planes"/>
    <s v="S700_2834"/>
    <s v="Nantes"/>
    <x v="1"/>
    <s v="Medium"/>
  </r>
  <r>
    <n v="10285"/>
    <n v="45"/>
    <n v="100"/>
    <n v="13"/>
    <n v="5392.8"/>
    <s v="Shipped"/>
    <n v="8"/>
    <n v="2004"/>
    <s v="Planes"/>
    <s v="S700_2834"/>
    <s v="Cambridge"/>
    <x v="0"/>
    <s v="Medium"/>
  </r>
  <r>
    <n v="10297"/>
    <n v="35"/>
    <n v="100"/>
    <n v="3"/>
    <n v="3986.5"/>
    <s v="Shipped"/>
    <n v="9"/>
    <n v="2004"/>
    <s v="Planes"/>
    <s v="S700_2834"/>
    <s v="Dublin"/>
    <x v="18"/>
    <s v="Medium"/>
  </r>
  <r>
    <n v="10308"/>
    <n v="31"/>
    <n v="100"/>
    <n v="6"/>
    <n v="4009.23"/>
    <s v="Shipped"/>
    <n v="10"/>
    <n v="2004"/>
    <s v="Planes"/>
    <s v="S700_2834"/>
    <s v="White Plains"/>
    <x v="0"/>
    <s v="Medium"/>
  </r>
  <r>
    <n v="10318"/>
    <n v="50"/>
    <n v="100"/>
    <n v="8"/>
    <n v="7119"/>
    <s v="Shipped"/>
    <n v="11"/>
    <n v="2004"/>
    <s v="Planes"/>
    <s v="S700_2834"/>
    <s v="Allentown"/>
    <x v="0"/>
    <s v="Large"/>
  </r>
  <r>
    <n v="10328"/>
    <n v="33"/>
    <n v="100"/>
    <n v="11"/>
    <n v="4072.2"/>
    <s v="Shipped"/>
    <n v="11"/>
    <n v="2004"/>
    <s v="Planes"/>
    <s v="S700_2834"/>
    <s v="Bergamo"/>
    <x v="12"/>
    <s v="Medium"/>
  </r>
  <r>
    <n v="10340"/>
    <n v="29"/>
    <n v="100"/>
    <n v="6"/>
    <n v="4094.51"/>
    <s v="Shipped"/>
    <n v="11"/>
    <n v="2004"/>
    <s v="Planes"/>
    <s v="S700_2834"/>
    <s v="Barcelona"/>
    <x v="7"/>
    <s v="Medium"/>
  </r>
  <r>
    <n v="10353"/>
    <n v="48"/>
    <n v="68.8"/>
    <n v="4"/>
    <n v="3302.4"/>
    <s v="Shipped"/>
    <n v="12"/>
    <n v="2004"/>
    <s v="Planes"/>
    <s v="S700_2834"/>
    <s v="Glendale"/>
    <x v="0"/>
    <s v="Medium"/>
  </r>
  <r>
    <n v="10361"/>
    <n v="44"/>
    <n v="72.42"/>
    <n v="5"/>
    <n v="3186.48"/>
    <s v="Shipped"/>
    <n v="12"/>
    <n v="2004"/>
    <s v="Planes"/>
    <s v="S700_2834"/>
    <s v="Chatswood"/>
    <x v="3"/>
    <s v="Medium"/>
  </r>
  <r>
    <n v="10375"/>
    <n v="25"/>
    <n v="66.73"/>
    <n v="10"/>
    <n v="1668.25"/>
    <s v="Shipped"/>
    <n v="2"/>
    <n v="2005"/>
    <s v="Planes"/>
    <s v="S700_2834"/>
    <s v="Nantes"/>
    <x v="1"/>
    <s v="Small"/>
  </r>
  <r>
    <n v="10388"/>
    <n v="50"/>
    <n v="100"/>
    <n v="3"/>
    <n v="7154.5"/>
    <s v="Shipped"/>
    <n v="3"/>
    <n v="2005"/>
    <s v="Planes"/>
    <s v="S700_2834"/>
    <s v="New Bedford"/>
    <x v="0"/>
    <s v="Large"/>
  </r>
  <r>
    <n v="10398"/>
    <n v="23"/>
    <n v="100"/>
    <n v="9"/>
    <n v="2810.83"/>
    <s v="Shipped"/>
    <n v="3"/>
    <n v="2005"/>
    <s v="Planes"/>
    <s v="S700_2834"/>
    <s v="Reims"/>
    <x v="1"/>
    <s v="Small"/>
  </r>
  <r>
    <n v="10401"/>
    <n v="21"/>
    <n v="96.11"/>
    <n v="2"/>
    <n v="2018.31"/>
    <s v="On Hold"/>
    <n v="4"/>
    <n v="2005"/>
    <s v="Planes"/>
    <s v="S700_2834"/>
    <s v="Newark"/>
    <x v="0"/>
    <s v="Small"/>
  </r>
  <r>
    <n v="10416"/>
    <n v="41"/>
    <n v="100"/>
    <n v="3"/>
    <n v="5642.83"/>
    <s v="Shipped"/>
    <n v="5"/>
    <n v="2005"/>
    <s v="Planes"/>
    <s v="S700_2834"/>
    <s v="Reggio Emilia"/>
    <x v="12"/>
    <s v="Medium"/>
  </r>
  <r>
    <n v="10106"/>
    <n v="44"/>
    <n v="74.400000000000006"/>
    <n v="8"/>
    <n v="3273.6"/>
    <s v="Shipped"/>
    <n v="2"/>
    <n v="2003"/>
    <s v="Planes"/>
    <s v="S700_3167"/>
    <s v="Bergamo"/>
    <x v="12"/>
    <s v="Medium"/>
  </r>
  <r>
    <n v="10120"/>
    <n v="43"/>
    <n v="76"/>
    <n v="14"/>
    <n v="3268"/>
    <s v="Shipped"/>
    <n v="4"/>
    <n v="2003"/>
    <s v="Planes"/>
    <s v="S700_3167"/>
    <s v="Melbourne"/>
    <x v="3"/>
    <s v="Medium"/>
  </r>
  <r>
    <n v="10143"/>
    <n v="28"/>
    <n v="96"/>
    <n v="3"/>
    <n v="2688"/>
    <s v="Shipped"/>
    <n v="8"/>
    <n v="2003"/>
    <s v="Planes"/>
    <s v="S700_3167"/>
    <s v="New Bedford"/>
    <x v="0"/>
    <s v="Small"/>
  </r>
  <r>
    <n v="10155"/>
    <n v="43"/>
    <n v="86.4"/>
    <n v="1"/>
    <n v="3715.2"/>
    <s v="Shipped"/>
    <n v="10"/>
    <n v="2003"/>
    <s v="Planes"/>
    <s v="S700_3167"/>
    <s v="Helsinki"/>
    <x v="4"/>
    <s v="Medium"/>
  </r>
  <r>
    <n v="10168"/>
    <n v="48"/>
    <n v="96"/>
    <n v="15"/>
    <n v="4608"/>
    <s v="Shipped"/>
    <n v="10"/>
    <n v="2003"/>
    <s v="Planes"/>
    <s v="S700_3167"/>
    <s v="Burlingame"/>
    <x v="0"/>
    <s v="Medium"/>
  </r>
  <r>
    <n v="10199"/>
    <n v="38"/>
    <n v="82.4"/>
    <n v="3"/>
    <n v="3131.2"/>
    <s v="Shipped"/>
    <n v="12"/>
    <n v="2003"/>
    <s v="Planes"/>
    <s v="S700_3167"/>
    <s v="Burbank"/>
    <x v="0"/>
    <s v="Medium"/>
  </r>
  <r>
    <n v="10210"/>
    <n v="31"/>
    <n v="86.4"/>
    <n v="13"/>
    <n v="2678.4"/>
    <s v="Shipped"/>
    <n v="1"/>
    <n v="2004"/>
    <s v="Planes"/>
    <s v="S700_3167"/>
    <s v="Osaka"/>
    <x v="11"/>
    <s v="Small"/>
  </r>
  <r>
    <n v="10223"/>
    <n v="26"/>
    <n v="67.2"/>
    <n v="15"/>
    <n v="1747.2"/>
    <s v="Shipped"/>
    <n v="2"/>
    <n v="2004"/>
    <s v="Planes"/>
    <s v="S700_3167"/>
    <s v="Melbourne"/>
    <x v="3"/>
    <s v="Small"/>
  </r>
  <r>
    <n v="10235"/>
    <n v="32"/>
    <n v="92"/>
    <n v="9"/>
    <n v="2944"/>
    <s v="Shipped"/>
    <n v="4"/>
    <n v="2004"/>
    <s v="Planes"/>
    <s v="S700_3167"/>
    <s v="Tsawassen"/>
    <x v="10"/>
    <s v="Small"/>
  </r>
  <r>
    <n v="10250"/>
    <n v="44"/>
    <n v="67.2"/>
    <n v="10"/>
    <n v="2956.8"/>
    <s v="Shipped"/>
    <n v="5"/>
    <n v="2004"/>
    <s v="Planes"/>
    <s v="S700_3167"/>
    <s v="San Jose"/>
    <x v="0"/>
    <s v="Small"/>
  </r>
  <r>
    <n v="10262"/>
    <n v="27"/>
    <n v="76"/>
    <n v="5"/>
    <n v="2052"/>
    <s v="Cancelled"/>
    <n v="6"/>
    <n v="2004"/>
    <s v="Planes"/>
    <s v="S700_3167"/>
    <s v="Madrid"/>
    <x v="7"/>
    <s v="Small"/>
  </r>
  <r>
    <n v="10275"/>
    <n v="43"/>
    <n v="73.599999999999994"/>
    <n v="15"/>
    <n v="3164.8"/>
    <s v="Shipped"/>
    <n v="7"/>
    <n v="2004"/>
    <s v="Planes"/>
    <s v="S700_3167"/>
    <s v="Nantes"/>
    <x v="1"/>
    <s v="Medium"/>
  </r>
  <r>
    <n v="10284"/>
    <n v="25"/>
    <n v="69.599999999999994"/>
    <n v="7"/>
    <n v="1740"/>
    <s v="Shipped"/>
    <n v="8"/>
    <n v="2004"/>
    <s v="Planes"/>
    <s v="S700_3167"/>
    <s v="Oslo"/>
    <x v="2"/>
    <s v="Small"/>
  </r>
  <r>
    <n v="10296"/>
    <n v="22"/>
    <n v="80.8"/>
    <n v="3"/>
    <n v="1777.6"/>
    <s v="Shipped"/>
    <n v="9"/>
    <n v="2004"/>
    <s v="Planes"/>
    <s v="S700_3167"/>
    <s v="Munich"/>
    <x v="16"/>
    <s v="Small"/>
  </r>
  <r>
    <n v="10308"/>
    <n v="21"/>
    <n v="87.2"/>
    <n v="13"/>
    <n v="1831.2"/>
    <s v="Shipped"/>
    <n v="10"/>
    <n v="2004"/>
    <s v="Planes"/>
    <s v="S700_3167"/>
    <s v="White Plains"/>
    <x v="0"/>
    <s v="Small"/>
  </r>
  <r>
    <n v="10316"/>
    <n v="48"/>
    <n v="75.2"/>
    <n v="5"/>
    <n v="3609.6"/>
    <s v="Shipped"/>
    <n v="11"/>
    <n v="2004"/>
    <s v="Planes"/>
    <s v="S700_3167"/>
    <s v="Cowes"/>
    <x v="6"/>
    <s v="Medium"/>
  </r>
  <r>
    <n v="10328"/>
    <n v="33"/>
    <n v="64"/>
    <n v="13"/>
    <n v="2112"/>
    <s v="Shipped"/>
    <n v="11"/>
    <n v="2004"/>
    <s v="Planes"/>
    <s v="S700_3167"/>
    <s v="Bergamo"/>
    <x v="12"/>
    <s v="Small"/>
  </r>
  <r>
    <n v="10341"/>
    <n v="34"/>
    <n v="100"/>
    <n v="5"/>
    <n v="3644.12"/>
    <s v="Shipped"/>
    <n v="11"/>
    <n v="2004"/>
    <s v="Planes"/>
    <s v="S700_3167"/>
    <s v="Salzburg"/>
    <x v="5"/>
    <s v="Medium"/>
  </r>
  <r>
    <n v="10353"/>
    <n v="43"/>
    <n v="81.95"/>
    <n v="6"/>
    <n v="3523.85"/>
    <s v="Shipped"/>
    <n v="12"/>
    <n v="2004"/>
    <s v="Planes"/>
    <s v="S700_3167"/>
    <s v="Glendale"/>
    <x v="0"/>
    <s v="Medium"/>
  </r>
  <r>
    <n v="10361"/>
    <n v="44"/>
    <n v="100"/>
    <n v="10"/>
    <n v="5001.92"/>
    <s v="Shipped"/>
    <n v="12"/>
    <n v="2004"/>
    <s v="Planes"/>
    <s v="S700_3167"/>
    <s v="Chatswood"/>
    <x v="3"/>
    <s v="Medium"/>
  </r>
  <r>
    <n v="10375"/>
    <n v="44"/>
    <n v="100"/>
    <n v="11"/>
    <n v="5208.72"/>
    <s v="Shipped"/>
    <n v="2"/>
    <n v="2005"/>
    <s v="Planes"/>
    <s v="S700_3167"/>
    <s v="Nantes"/>
    <x v="1"/>
    <s v="Medium"/>
  </r>
  <r>
    <n v="10386"/>
    <n v="32"/>
    <n v="94.34"/>
    <n v="17"/>
    <n v="3018.88"/>
    <s v="Resolved"/>
    <n v="3"/>
    <n v="2005"/>
    <s v="Planes"/>
    <s v="S700_3167"/>
    <s v="Madrid"/>
    <x v="7"/>
    <s v="Medium"/>
  </r>
  <r>
    <n v="10398"/>
    <n v="29"/>
    <n v="65.599999999999994"/>
    <n v="10"/>
    <n v="1902.4"/>
    <s v="Shipped"/>
    <n v="3"/>
    <n v="2005"/>
    <s v="Planes"/>
    <s v="S700_3167"/>
    <s v="Reims"/>
    <x v="1"/>
    <s v="Small"/>
  </r>
  <r>
    <n v="10401"/>
    <n v="77"/>
    <n v="92"/>
    <n v="9"/>
    <n v="7084"/>
    <s v="On Hold"/>
    <n v="4"/>
    <n v="2005"/>
    <s v="Planes"/>
    <s v="S700_3167"/>
    <s v="Newark"/>
    <x v="0"/>
    <s v="Large"/>
  </r>
  <r>
    <n v="10416"/>
    <n v="39"/>
    <n v="67.2"/>
    <n v="10"/>
    <n v="2620.8000000000002"/>
    <s v="Shipped"/>
    <n v="5"/>
    <n v="2005"/>
    <s v="Planes"/>
    <s v="S700_3167"/>
    <s v="Reggio Emilia"/>
    <x v="12"/>
    <s v="Small"/>
  </r>
  <r>
    <n v="10105"/>
    <n v="39"/>
    <n v="81.14"/>
    <n v="6"/>
    <n v="3164.46"/>
    <s v="Shipped"/>
    <n v="2"/>
    <n v="2003"/>
    <s v="Ships"/>
    <s v="S700_3505"/>
    <s v="Kobenhavn"/>
    <x v="13"/>
    <s v="Medium"/>
  </r>
  <r>
    <n v="10118"/>
    <n v="36"/>
    <n v="100"/>
    <n v="1"/>
    <n v="4219.2"/>
    <s v="Shipped"/>
    <n v="4"/>
    <n v="2003"/>
    <s v="Ships"/>
    <s v="S700_3505"/>
    <s v="Barcelona"/>
    <x v="7"/>
    <s v="Medium"/>
  </r>
  <r>
    <n v="10129"/>
    <n v="42"/>
    <n v="91.15"/>
    <n v="6"/>
    <n v="3828.3"/>
    <s v="Shipped"/>
    <n v="6"/>
    <n v="2003"/>
    <s v="Ships"/>
    <s v="S700_3505"/>
    <s v="London"/>
    <x v="6"/>
    <s v="Medium"/>
  </r>
  <r>
    <n v="10142"/>
    <n v="21"/>
    <n v="100"/>
    <n v="3"/>
    <n v="2334.9899999999998"/>
    <s v="Shipped"/>
    <n v="8"/>
    <n v="2003"/>
    <s v="Ships"/>
    <s v="S700_3505"/>
    <s v="San Rafael"/>
    <x v="0"/>
    <s v="Small"/>
  </r>
  <r>
    <n v="10153"/>
    <n v="50"/>
    <n v="88.15"/>
    <n v="2"/>
    <n v="4407.5"/>
    <s v="Shipped"/>
    <n v="9"/>
    <n v="2003"/>
    <s v="Ships"/>
    <s v="S700_3505"/>
    <s v="Madrid"/>
    <x v="7"/>
    <s v="Medium"/>
  </r>
  <r>
    <n v="10167"/>
    <n v="24"/>
    <n v="100"/>
    <n v="13"/>
    <n v="2812.8"/>
    <s v="Cancelled"/>
    <n v="10"/>
    <n v="2003"/>
    <s v="Ships"/>
    <s v="S700_3505"/>
    <s v="Boras"/>
    <x v="8"/>
    <s v="Small"/>
  </r>
  <r>
    <n v="10177"/>
    <n v="44"/>
    <n v="92.16"/>
    <n v="4"/>
    <n v="4055.04"/>
    <s v="Shipped"/>
    <n v="11"/>
    <n v="2003"/>
    <s v="Ships"/>
    <s v="S700_3505"/>
    <s v="Madrid"/>
    <x v="7"/>
    <s v="Medium"/>
  </r>
  <r>
    <n v="10185"/>
    <n v="37"/>
    <n v="100"/>
    <n v="4"/>
    <n v="3891.66"/>
    <s v="Shipped"/>
    <n v="11"/>
    <n v="2003"/>
    <s v="Ships"/>
    <s v="S700_3505"/>
    <s v="New Bedford"/>
    <x v="0"/>
    <s v="Medium"/>
  </r>
  <r>
    <n v="10197"/>
    <n v="27"/>
    <n v="92.16"/>
    <n v="10"/>
    <n v="2488.3200000000002"/>
    <s v="Shipped"/>
    <n v="11"/>
    <n v="2003"/>
    <s v="Ships"/>
    <s v="S700_3505"/>
    <s v="Barcelona"/>
    <x v="7"/>
    <s v="Small"/>
  </r>
  <r>
    <n v="10208"/>
    <n v="37"/>
    <n v="100"/>
    <n v="4"/>
    <n v="4447.3999999999996"/>
    <s v="Shipped"/>
    <n v="1"/>
    <n v="2004"/>
    <s v="Ships"/>
    <s v="S700_3505"/>
    <s v="Lyon"/>
    <x v="1"/>
    <s v="Medium"/>
  </r>
  <r>
    <n v="10222"/>
    <n v="38"/>
    <n v="100"/>
    <n v="16"/>
    <n v="4187.22"/>
    <s v="Shipped"/>
    <n v="2"/>
    <n v="2004"/>
    <s v="Ships"/>
    <s v="S700_3505"/>
    <s v="San Diego"/>
    <x v="0"/>
    <s v="Medium"/>
  </r>
  <r>
    <n v="10232"/>
    <n v="48"/>
    <n v="96.16"/>
    <n v="1"/>
    <n v="4615.68"/>
    <s v="Shipped"/>
    <n v="3"/>
    <n v="2004"/>
    <s v="Ships"/>
    <s v="S700_3505"/>
    <s v="Cowes"/>
    <x v="6"/>
    <s v="Medium"/>
  </r>
  <r>
    <n v="10248"/>
    <n v="30"/>
    <n v="100"/>
    <n v="7"/>
    <n v="3245.4"/>
    <s v="Cancelled"/>
    <n v="5"/>
    <n v="2004"/>
    <s v="Ships"/>
    <s v="S700_3505"/>
    <s v="NYC"/>
    <x v="0"/>
    <s v="Medium"/>
  </r>
  <r>
    <n v="10261"/>
    <n v="25"/>
    <n v="88.15"/>
    <n v="5"/>
    <n v="2203.75"/>
    <s v="Shipped"/>
    <n v="6"/>
    <n v="2004"/>
    <s v="Ships"/>
    <s v="S700_3505"/>
    <s v="Montreal"/>
    <x v="10"/>
    <s v="Small"/>
  </r>
  <r>
    <n v="10273"/>
    <n v="40"/>
    <n v="86.15"/>
    <n v="8"/>
    <n v="3446"/>
    <s v="Shipped"/>
    <n v="7"/>
    <n v="2004"/>
    <s v="Ships"/>
    <s v="S700_3505"/>
    <s v="Bruxelles"/>
    <x v="14"/>
    <s v="Medium"/>
  </r>
  <r>
    <n v="10283"/>
    <n v="22"/>
    <n v="88.15"/>
    <n v="10"/>
    <n v="1939.3"/>
    <s v="Shipped"/>
    <n v="8"/>
    <n v="2004"/>
    <s v="Ships"/>
    <s v="S700_3505"/>
    <s v="Tsawassen"/>
    <x v="10"/>
    <s v="Small"/>
  </r>
  <r>
    <n v="10295"/>
    <n v="34"/>
    <n v="100"/>
    <n v="5"/>
    <n v="3473.78"/>
    <s v="Shipped"/>
    <n v="9"/>
    <n v="2004"/>
    <s v="Ships"/>
    <s v="S700_3505"/>
    <s v="Boston"/>
    <x v="0"/>
    <s v="Medium"/>
  </r>
  <r>
    <n v="10306"/>
    <n v="32"/>
    <n v="90.15"/>
    <n v="4"/>
    <n v="2884.8"/>
    <s v="Shipped"/>
    <n v="10"/>
    <n v="2004"/>
    <s v="Ships"/>
    <s v="S700_3505"/>
    <s v="Manchester"/>
    <x v="6"/>
    <s v="Small"/>
  </r>
  <r>
    <n v="10315"/>
    <n v="31"/>
    <n v="86.15"/>
    <n v="3"/>
    <n v="2670.65"/>
    <s v="Shipped"/>
    <n v="10"/>
    <n v="2004"/>
    <s v="Ships"/>
    <s v="S700_3505"/>
    <s v="Nantes"/>
    <x v="1"/>
    <s v="Small"/>
  </r>
  <r>
    <n v="10327"/>
    <n v="43"/>
    <n v="80"/>
    <n v="2"/>
    <n v="3440"/>
    <s v="Resolved"/>
    <n v="11"/>
    <n v="2004"/>
    <s v="Ships"/>
    <s v="S700_3505"/>
    <s v="Kobenhavn"/>
    <x v="13"/>
    <s v="Medium"/>
  </r>
  <r>
    <n v="10337"/>
    <n v="31"/>
    <n v="89.38"/>
    <n v="1"/>
    <n v="2770.78"/>
    <s v="Shipped"/>
    <n v="11"/>
    <n v="2004"/>
    <s v="Ships"/>
    <s v="S700_3505"/>
    <s v="NYC"/>
    <x v="0"/>
    <s v="Small"/>
  </r>
  <r>
    <n v="10350"/>
    <n v="31"/>
    <n v="77.34"/>
    <n v="13"/>
    <n v="2397.54"/>
    <s v="Shipped"/>
    <n v="12"/>
    <n v="2004"/>
    <s v="Ships"/>
    <s v="S700_3505"/>
    <s v="Madrid"/>
    <x v="7"/>
    <s v="Small"/>
  </r>
  <r>
    <n v="10373"/>
    <n v="34"/>
    <n v="96.34"/>
    <n v="2"/>
    <n v="3275.56"/>
    <s v="Shipped"/>
    <n v="1"/>
    <n v="2005"/>
    <s v="Ships"/>
    <s v="S700_3505"/>
    <s v="Oulu"/>
    <x v="4"/>
    <s v="Medium"/>
  </r>
  <r>
    <n v="10386"/>
    <n v="45"/>
    <n v="92.08"/>
    <n v="2"/>
    <n v="4143.6000000000004"/>
    <s v="Resolved"/>
    <n v="3"/>
    <n v="2005"/>
    <s v="Ships"/>
    <s v="S700_3505"/>
    <s v="Madrid"/>
    <x v="7"/>
    <s v="Medium"/>
  </r>
  <r>
    <n v="10397"/>
    <n v="48"/>
    <n v="100"/>
    <n v="3"/>
    <n v="5192.6400000000003"/>
    <s v="Shipped"/>
    <n v="3"/>
    <n v="2005"/>
    <s v="Ships"/>
    <s v="S700_3505"/>
    <s v="Toulouse"/>
    <x v="1"/>
    <s v="Medium"/>
  </r>
  <r>
    <n v="10414"/>
    <n v="28"/>
    <n v="100"/>
    <n v="7"/>
    <n v="3029.04"/>
    <s v="On Hold"/>
    <n v="5"/>
    <n v="2005"/>
    <s v="Ships"/>
    <s v="S700_3505"/>
    <s v="Boston"/>
    <x v="0"/>
    <s v="Medium"/>
  </r>
  <r>
    <n v="10105"/>
    <n v="22"/>
    <n v="100"/>
    <n v="7"/>
    <n v="2556.1799999999998"/>
    <s v="Shipped"/>
    <n v="2"/>
    <n v="2003"/>
    <s v="Ships"/>
    <s v="S700_3962"/>
    <s v="Kobenhavn"/>
    <x v="13"/>
    <s v="Small"/>
  </r>
  <r>
    <n v="10117"/>
    <n v="45"/>
    <n v="83.42"/>
    <n v="1"/>
    <n v="3753.9"/>
    <s v="Shipped"/>
    <n v="4"/>
    <n v="2003"/>
    <s v="Ships"/>
    <s v="S700_3962"/>
    <s v="Singapore"/>
    <x v="9"/>
    <s v="Medium"/>
  </r>
  <r>
    <n v="10129"/>
    <n v="30"/>
    <n v="85.41"/>
    <n v="7"/>
    <n v="2562.3000000000002"/>
    <s v="Shipped"/>
    <n v="6"/>
    <n v="2003"/>
    <s v="Ships"/>
    <s v="S700_3962"/>
    <s v="London"/>
    <x v="6"/>
    <s v="Small"/>
  </r>
  <r>
    <n v="10142"/>
    <n v="38"/>
    <n v="85.41"/>
    <n v="4"/>
    <n v="3245.58"/>
    <s v="Shipped"/>
    <n v="8"/>
    <n v="2003"/>
    <s v="Ships"/>
    <s v="S700_3962"/>
    <s v="San Rafael"/>
    <x v="0"/>
    <s v="Medium"/>
  </r>
  <r>
    <n v="10153"/>
    <n v="20"/>
    <n v="100"/>
    <n v="3"/>
    <n v="2204.6"/>
    <s v="Shipped"/>
    <n v="9"/>
    <n v="2003"/>
    <s v="Ships"/>
    <s v="S700_3962"/>
    <s v="Madrid"/>
    <x v="7"/>
    <s v="Small"/>
  </r>
  <r>
    <n v="10167"/>
    <n v="28"/>
    <n v="100"/>
    <n v="14"/>
    <n v="3003"/>
    <s v="Cancelled"/>
    <n v="10"/>
    <n v="2003"/>
    <s v="Ships"/>
    <s v="S700_3962"/>
    <s v="Boras"/>
    <x v="8"/>
    <s v="Medium"/>
  </r>
  <r>
    <n v="10177"/>
    <n v="24"/>
    <n v="100"/>
    <n v="5"/>
    <n v="2526.48"/>
    <s v="Shipped"/>
    <n v="11"/>
    <n v="2003"/>
    <s v="Ships"/>
    <s v="S700_3962"/>
    <s v="Madrid"/>
    <x v="7"/>
    <s v="Small"/>
  </r>
  <r>
    <n v="10185"/>
    <n v="22"/>
    <n v="79.45"/>
    <n v="5"/>
    <n v="1747.9"/>
    <s v="Shipped"/>
    <n v="11"/>
    <n v="2003"/>
    <s v="Ships"/>
    <s v="S700_3962"/>
    <s v="New Bedford"/>
    <x v="0"/>
    <s v="Small"/>
  </r>
  <r>
    <n v="10197"/>
    <n v="35"/>
    <n v="93.35"/>
    <n v="11"/>
    <n v="3267.25"/>
    <s v="Shipped"/>
    <n v="11"/>
    <n v="2003"/>
    <s v="Ships"/>
    <s v="S700_3962"/>
    <s v="Barcelona"/>
    <x v="7"/>
    <s v="Medium"/>
  </r>
  <r>
    <n v="10208"/>
    <n v="33"/>
    <n v="85.41"/>
    <n v="5"/>
    <n v="2818.53"/>
    <s v="Shipped"/>
    <n v="1"/>
    <n v="2004"/>
    <s v="Ships"/>
    <s v="S700_3962"/>
    <s v="Lyon"/>
    <x v="1"/>
    <s v="Small"/>
  </r>
  <r>
    <n v="10222"/>
    <n v="31"/>
    <n v="95.34"/>
    <n v="17"/>
    <n v="2955.54"/>
    <s v="Shipped"/>
    <n v="2"/>
    <n v="2004"/>
    <s v="Ships"/>
    <s v="S700_3962"/>
    <s v="San Diego"/>
    <x v="0"/>
    <s v="Small"/>
  </r>
  <r>
    <n v="10232"/>
    <n v="35"/>
    <n v="82.43"/>
    <n v="2"/>
    <n v="2885.05"/>
    <s v="Shipped"/>
    <n v="3"/>
    <n v="2004"/>
    <s v="Ships"/>
    <s v="S700_3962"/>
    <s v="Cowes"/>
    <x v="6"/>
    <s v="Small"/>
  </r>
  <r>
    <n v="10248"/>
    <n v="35"/>
    <n v="90.37"/>
    <n v="8"/>
    <n v="3162.95"/>
    <s v="Cancelled"/>
    <n v="5"/>
    <n v="2004"/>
    <s v="Ships"/>
    <s v="S700_3962"/>
    <s v="NYC"/>
    <x v="0"/>
    <s v="Medium"/>
  </r>
  <r>
    <n v="10261"/>
    <n v="50"/>
    <n v="81.430000000000007"/>
    <n v="6"/>
    <n v="4071.5"/>
    <s v="Shipped"/>
    <n v="6"/>
    <n v="2004"/>
    <s v="Ships"/>
    <s v="S700_3962"/>
    <s v="Montreal"/>
    <x v="10"/>
    <s v="Medium"/>
  </r>
  <r>
    <n v="10273"/>
    <n v="26"/>
    <n v="100"/>
    <n v="9"/>
    <n v="2969.46"/>
    <s v="Shipped"/>
    <n v="7"/>
    <n v="2004"/>
    <s v="Ships"/>
    <s v="S700_3962"/>
    <s v="Bruxelles"/>
    <x v="14"/>
    <s v="Small"/>
  </r>
  <r>
    <n v="10283"/>
    <n v="38"/>
    <n v="89.38"/>
    <n v="11"/>
    <n v="3396.44"/>
    <s v="Shipped"/>
    <n v="8"/>
    <n v="2004"/>
    <s v="Ships"/>
    <s v="S700_3962"/>
    <s v="Tsawassen"/>
    <x v="10"/>
    <s v="Medium"/>
  </r>
  <r>
    <n v="10294"/>
    <n v="45"/>
    <n v="100"/>
    <n v="1"/>
    <n v="4692.6000000000004"/>
    <s v="Shipped"/>
    <n v="9"/>
    <n v="2004"/>
    <s v="Ships"/>
    <s v="S700_3962"/>
    <s v="Brickhaven"/>
    <x v="0"/>
    <s v="Medium"/>
  </r>
  <r>
    <n v="10306"/>
    <n v="30"/>
    <n v="100"/>
    <n v="5"/>
    <n v="3515.7"/>
    <s v="Shipped"/>
    <n v="10"/>
    <n v="2004"/>
    <s v="Ships"/>
    <s v="S700_3962"/>
    <s v="Manchester"/>
    <x v="6"/>
    <s v="Medium"/>
  </r>
  <r>
    <n v="10315"/>
    <n v="37"/>
    <n v="91.37"/>
    <n v="4"/>
    <n v="3380.69"/>
    <s v="Shipped"/>
    <n v="10"/>
    <n v="2004"/>
    <s v="Ships"/>
    <s v="S700_3962"/>
    <s v="Nantes"/>
    <x v="1"/>
    <s v="Medium"/>
  </r>
  <r>
    <n v="10327"/>
    <n v="37"/>
    <n v="86.61"/>
    <n v="3"/>
    <n v="3204.57"/>
    <s v="Resolved"/>
    <n v="11"/>
    <n v="2004"/>
    <s v="Ships"/>
    <s v="S700_3962"/>
    <s v="Kobenhavn"/>
    <x v="13"/>
    <s v="Medium"/>
  </r>
  <r>
    <n v="10337"/>
    <n v="36"/>
    <n v="71.89"/>
    <n v="7"/>
    <n v="2588.04"/>
    <s v="Shipped"/>
    <n v="11"/>
    <n v="2004"/>
    <s v="Ships"/>
    <s v="S700_3962"/>
    <s v="NYC"/>
    <x v="0"/>
    <s v="Small"/>
  </r>
  <r>
    <n v="10350"/>
    <n v="25"/>
    <n v="100"/>
    <n v="16"/>
    <n v="2854.75"/>
    <s v="Shipped"/>
    <n v="12"/>
    <n v="2004"/>
    <s v="Ships"/>
    <s v="S700_3962"/>
    <s v="Madrid"/>
    <x v="7"/>
    <s v="Small"/>
  </r>
  <r>
    <n v="10373"/>
    <n v="37"/>
    <n v="100"/>
    <n v="8"/>
    <n v="4025.6"/>
    <s v="Shipped"/>
    <n v="1"/>
    <n v="2005"/>
    <s v="Ships"/>
    <s v="S700_3962"/>
    <s v="Oulu"/>
    <x v="4"/>
    <s v="Medium"/>
  </r>
  <r>
    <n v="10386"/>
    <n v="30"/>
    <n v="95.48"/>
    <n v="3"/>
    <n v="2864.4"/>
    <s v="Resolved"/>
    <n v="3"/>
    <n v="2005"/>
    <s v="Ships"/>
    <s v="S700_3962"/>
    <s v="Madrid"/>
    <x v="7"/>
    <s v="Small"/>
  </r>
  <r>
    <n v="10397"/>
    <n v="36"/>
    <n v="100"/>
    <n v="2"/>
    <n v="3789.72"/>
    <s v="Shipped"/>
    <n v="3"/>
    <n v="2005"/>
    <s v="Ships"/>
    <s v="S700_3962"/>
    <s v="Toulouse"/>
    <x v="1"/>
    <s v="Medium"/>
  </r>
  <r>
    <n v="10414"/>
    <n v="27"/>
    <n v="90.37"/>
    <n v="8"/>
    <n v="2439.9899999999998"/>
    <s v="On Hold"/>
    <n v="5"/>
    <n v="2005"/>
    <s v="Ships"/>
    <s v="S700_3962"/>
    <s v="Boston"/>
    <x v="0"/>
    <s v="Small"/>
  </r>
  <r>
    <n v="10106"/>
    <n v="48"/>
    <n v="61.44"/>
    <n v="10"/>
    <n v="2949.12"/>
    <s v="Shipped"/>
    <n v="2"/>
    <n v="2003"/>
    <s v="Planes"/>
    <s v="S700_4002"/>
    <s v="Bergamo"/>
    <x v="12"/>
    <s v="Small"/>
  </r>
  <r>
    <n v="10119"/>
    <n v="26"/>
    <n v="59.22"/>
    <n v="1"/>
    <n v="1539.72"/>
    <s v="Shipped"/>
    <n v="4"/>
    <n v="2003"/>
    <s v="Planes"/>
    <s v="S700_4002"/>
    <s v="Salzburg"/>
    <x v="5"/>
    <s v="Small"/>
  </r>
  <r>
    <n v="10131"/>
    <n v="26"/>
    <n v="85.13"/>
    <n v="2"/>
    <n v="2213.38"/>
    <s v="Shipped"/>
    <n v="6"/>
    <n v="2003"/>
    <s v="Planes"/>
    <s v="S700_4002"/>
    <s v="Glendale"/>
    <x v="0"/>
    <s v="Small"/>
  </r>
  <r>
    <n v="10143"/>
    <n v="34"/>
    <n v="85.87"/>
    <n v="5"/>
    <n v="2919.58"/>
    <s v="Shipped"/>
    <n v="8"/>
    <n v="2003"/>
    <s v="Planes"/>
    <s v="S700_4002"/>
    <s v="New Bedford"/>
    <x v="0"/>
    <s v="Small"/>
  </r>
  <r>
    <n v="10155"/>
    <n v="44"/>
    <n v="85.87"/>
    <n v="3"/>
    <n v="3778.28"/>
    <s v="Shipped"/>
    <n v="10"/>
    <n v="2003"/>
    <s v="Planes"/>
    <s v="S700_4002"/>
    <s v="Helsinki"/>
    <x v="4"/>
    <s v="Medium"/>
  </r>
  <r>
    <n v="10168"/>
    <n v="39"/>
    <n v="82.91"/>
    <n v="17"/>
    <n v="3233.49"/>
    <s v="Shipped"/>
    <n v="10"/>
    <n v="2003"/>
    <s v="Planes"/>
    <s v="S700_4002"/>
    <s v="Burlingame"/>
    <x v="0"/>
    <s v="Medium"/>
  </r>
  <r>
    <n v="10178"/>
    <n v="45"/>
    <n v="76.25"/>
    <n v="2"/>
    <n v="3431.25"/>
    <s v="Shipped"/>
    <n v="11"/>
    <n v="2003"/>
    <s v="Planes"/>
    <s v="S700_4002"/>
    <s v="Toulouse"/>
    <x v="1"/>
    <s v="Medium"/>
  </r>
  <r>
    <n v="10198"/>
    <n v="40"/>
    <n v="63.67"/>
    <n v="2"/>
    <n v="2546.8000000000002"/>
    <s v="Shipped"/>
    <n v="11"/>
    <n v="2003"/>
    <s v="Planes"/>
    <s v="S700_4002"/>
    <s v="Makati City"/>
    <x v="15"/>
    <s v="Small"/>
  </r>
  <r>
    <n v="10210"/>
    <n v="42"/>
    <n v="70.33"/>
    <n v="15"/>
    <n v="2953.86"/>
    <s v="Shipped"/>
    <n v="1"/>
    <n v="2004"/>
    <s v="Planes"/>
    <s v="S700_4002"/>
    <s v="Osaka"/>
    <x v="11"/>
    <s v="Small"/>
  </r>
  <r>
    <n v="10222"/>
    <n v="43"/>
    <n v="74.03"/>
    <n v="2"/>
    <n v="3183.29"/>
    <s v="Shipped"/>
    <n v="2"/>
    <n v="2004"/>
    <s v="Planes"/>
    <s v="S700_4002"/>
    <s v="San Diego"/>
    <x v="0"/>
    <s v="Medium"/>
  </r>
  <r>
    <n v="10235"/>
    <n v="34"/>
    <n v="72.55"/>
    <n v="11"/>
    <n v="2466.6999999999998"/>
    <s v="Shipped"/>
    <n v="4"/>
    <n v="2004"/>
    <s v="Planes"/>
    <s v="S700_4002"/>
    <s v="Tsawassen"/>
    <x v="10"/>
    <s v="Small"/>
  </r>
  <r>
    <n v="10250"/>
    <n v="38"/>
    <n v="62.19"/>
    <n v="12"/>
    <n v="2363.2199999999998"/>
    <s v="Shipped"/>
    <n v="5"/>
    <n v="2004"/>
    <s v="Planes"/>
    <s v="S700_4002"/>
    <s v="San Jose"/>
    <x v="0"/>
    <s v="Small"/>
  </r>
  <r>
    <n v="10262"/>
    <n v="35"/>
    <n v="71.069999999999993"/>
    <n v="7"/>
    <n v="2487.4499999999998"/>
    <s v="Cancelled"/>
    <n v="6"/>
    <n v="2004"/>
    <s v="Planes"/>
    <s v="S700_4002"/>
    <s v="Madrid"/>
    <x v="7"/>
    <s v="Small"/>
  </r>
  <r>
    <n v="10275"/>
    <n v="31"/>
    <n v="72.55"/>
    <n v="17"/>
    <n v="2249.0500000000002"/>
    <s v="Shipped"/>
    <n v="7"/>
    <n v="2004"/>
    <s v="Planes"/>
    <s v="S700_4002"/>
    <s v="Nantes"/>
    <x v="1"/>
    <s v="Small"/>
  </r>
  <r>
    <n v="10284"/>
    <n v="32"/>
    <n v="64.41"/>
    <n v="9"/>
    <n v="2061.12"/>
    <s v="Shipped"/>
    <n v="8"/>
    <n v="2004"/>
    <s v="Planes"/>
    <s v="S700_4002"/>
    <s v="Oslo"/>
    <x v="2"/>
    <s v="Small"/>
  </r>
  <r>
    <n v="10296"/>
    <n v="47"/>
    <n v="86.62"/>
    <n v="5"/>
    <n v="4071.14"/>
    <s v="Shipped"/>
    <n v="9"/>
    <n v="2004"/>
    <s v="Planes"/>
    <s v="S700_4002"/>
    <s v="Munich"/>
    <x v="16"/>
    <s v="Medium"/>
  </r>
  <r>
    <n v="10308"/>
    <n v="39"/>
    <n v="68.11"/>
    <n v="15"/>
    <n v="2656.29"/>
    <s v="Shipped"/>
    <n v="10"/>
    <n v="2004"/>
    <s v="Planes"/>
    <s v="S700_4002"/>
    <s v="White Plains"/>
    <x v="0"/>
    <s v="Small"/>
  </r>
  <r>
    <n v="10316"/>
    <n v="44"/>
    <n v="62.19"/>
    <n v="7"/>
    <n v="2736.36"/>
    <s v="Shipped"/>
    <n v="11"/>
    <n v="2004"/>
    <s v="Planes"/>
    <s v="S700_4002"/>
    <s v="Cowes"/>
    <x v="6"/>
    <s v="Small"/>
  </r>
  <r>
    <n v="10328"/>
    <n v="39"/>
    <n v="85.87"/>
    <n v="12"/>
    <n v="3348.93"/>
    <s v="Shipped"/>
    <n v="11"/>
    <n v="2004"/>
    <s v="Planes"/>
    <s v="S700_4002"/>
    <s v="Bergamo"/>
    <x v="12"/>
    <s v="Medium"/>
  </r>
  <r>
    <n v="10339"/>
    <n v="50"/>
    <n v="57.86"/>
    <n v="8"/>
    <n v="2893"/>
    <s v="Shipped"/>
    <n v="11"/>
    <n v="2004"/>
    <s v="Planes"/>
    <s v="S700_4002"/>
    <s v="Minato-ku"/>
    <x v="11"/>
    <s v="Small"/>
  </r>
  <r>
    <n v="10352"/>
    <n v="22"/>
    <n v="75.510000000000005"/>
    <n v="1"/>
    <n v="1661.22"/>
    <s v="Shipped"/>
    <n v="12"/>
    <n v="2004"/>
    <s v="Planes"/>
    <s v="S700_4002"/>
    <s v="Brickhaven"/>
    <x v="0"/>
    <s v="Small"/>
  </r>
  <r>
    <n v="10361"/>
    <n v="35"/>
    <n v="100"/>
    <n v="11"/>
    <n v="4277.3500000000004"/>
    <s v="Shipped"/>
    <n v="12"/>
    <n v="2004"/>
    <s v="Planes"/>
    <s v="S700_4002"/>
    <s v="Chatswood"/>
    <x v="3"/>
    <s v="Medium"/>
  </r>
  <r>
    <n v="10373"/>
    <n v="45"/>
    <n v="55.62"/>
    <n v="17"/>
    <n v="2502.9"/>
    <s v="Shipped"/>
    <n v="1"/>
    <n v="2005"/>
    <s v="Planes"/>
    <s v="S700_4002"/>
    <s v="Oulu"/>
    <x v="4"/>
    <s v="Small"/>
  </r>
  <r>
    <n v="10386"/>
    <n v="44"/>
    <n v="86.4"/>
    <n v="15"/>
    <n v="3801.6"/>
    <s v="Resolved"/>
    <n v="3"/>
    <n v="2005"/>
    <s v="Planes"/>
    <s v="S700_4002"/>
    <s v="Madrid"/>
    <x v="7"/>
    <s v="Medium"/>
  </r>
  <r>
    <n v="10398"/>
    <n v="36"/>
    <n v="87.36"/>
    <n v="12"/>
    <n v="3144.96"/>
    <s v="Shipped"/>
    <n v="3"/>
    <n v="2005"/>
    <s v="Planes"/>
    <s v="S700_4002"/>
    <s v="Reims"/>
    <x v="1"/>
    <s v="Medium"/>
  </r>
  <r>
    <n v="10401"/>
    <n v="28"/>
    <n v="72.55"/>
    <n v="11"/>
    <n v="2031.4"/>
    <s v="On Hold"/>
    <n v="4"/>
    <n v="2005"/>
    <s v="Planes"/>
    <s v="S700_4002"/>
    <s v="Newark"/>
    <x v="0"/>
    <s v="Small"/>
  </r>
  <r>
    <n v="10416"/>
    <n v="43"/>
    <n v="62.19"/>
    <n v="12"/>
    <n v="2674.17"/>
    <s v="Shipped"/>
    <n v="5"/>
    <n v="2005"/>
    <s v="Planes"/>
    <s v="S700_4002"/>
    <s v="Reggio Emilia"/>
    <x v="12"/>
    <s v="Small"/>
  </r>
  <r>
    <n v="10106"/>
    <n v="48"/>
    <n v="52.64"/>
    <n v="15"/>
    <n v="2526.7199999999998"/>
    <s v="Shipped"/>
    <n v="2"/>
    <n v="2003"/>
    <s v="Planes"/>
    <s v="S72_1253"/>
    <s v="Bergamo"/>
    <x v="12"/>
    <s v="Small"/>
  </r>
  <r>
    <n v="10119"/>
    <n v="28"/>
    <n v="48.17"/>
    <n v="6"/>
    <n v="1348.76"/>
    <s v="Shipped"/>
    <n v="4"/>
    <n v="2003"/>
    <s v="Planes"/>
    <s v="S72_1253"/>
    <s v="Salzburg"/>
    <x v="5"/>
    <s v="Small"/>
  </r>
  <r>
    <n v="10131"/>
    <n v="21"/>
    <n v="41.71"/>
    <n v="7"/>
    <n v="875.91"/>
    <s v="Shipped"/>
    <n v="6"/>
    <n v="2003"/>
    <s v="Planes"/>
    <s v="S72_1253"/>
    <s v="Glendale"/>
    <x v="0"/>
    <s v="Small"/>
  </r>
  <r>
    <n v="10143"/>
    <n v="37"/>
    <n v="50.65"/>
    <n v="10"/>
    <n v="1874.05"/>
    <s v="Shipped"/>
    <n v="8"/>
    <n v="2003"/>
    <s v="Planes"/>
    <s v="S72_1253"/>
    <s v="New Bedford"/>
    <x v="0"/>
    <s v="Small"/>
  </r>
  <r>
    <n v="10155"/>
    <n v="34"/>
    <n v="49.16"/>
    <n v="8"/>
    <n v="1671.44"/>
    <s v="Shipped"/>
    <n v="10"/>
    <n v="2003"/>
    <s v="Planes"/>
    <s v="S72_1253"/>
    <s v="Helsinki"/>
    <x v="4"/>
    <s v="Small"/>
  </r>
  <r>
    <n v="10167"/>
    <n v="40"/>
    <n v="41.71"/>
    <n v="4"/>
    <n v="1668.4"/>
    <s v="Cancelled"/>
    <n v="10"/>
    <n v="2003"/>
    <s v="Planes"/>
    <s v="S72_1253"/>
    <s v="Boras"/>
    <x v="8"/>
    <s v="Small"/>
  </r>
  <r>
    <n v="10178"/>
    <n v="45"/>
    <n v="51.15"/>
    <n v="7"/>
    <n v="2301.75"/>
    <s v="Shipped"/>
    <n v="11"/>
    <n v="2003"/>
    <s v="Planes"/>
    <s v="S72_1253"/>
    <s v="Toulouse"/>
    <x v="1"/>
    <s v="Small"/>
  </r>
  <r>
    <n v="10186"/>
    <n v="28"/>
    <n v="52.14"/>
    <n v="4"/>
    <n v="1459.92"/>
    <s v="Shipped"/>
    <n v="11"/>
    <n v="2003"/>
    <s v="Planes"/>
    <s v="S72_1253"/>
    <s v="London"/>
    <x v="6"/>
    <s v="Small"/>
  </r>
  <r>
    <n v="10197"/>
    <n v="29"/>
    <n v="41.71"/>
    <n v="1"/>
    <n v="1209.5899999999999"/>
    <s v="Shipped"/>
    <n v="11"/>
    <n v="2003"/>
    <s v="Planes"/>
    <s v="S72_1253"/>
    <s v="Barcelona"/>
    <x v="7"/>
    <s v="Small"/>
  </r>
  <r>
    <n v="10209"/>
    <n v="48"/>
    <n v="44.69"/>
    <n v="3"/>
    <n v="2145.12"/>
    <s v="Shipped"/>
    <n v="1"/>
    <n v="2004"/>
    <s v="Planes"/>
    <s v="S72_1253"/>
    <s v="Los Angeles"/>
    <x v="0"/>
    <s v="Small"/>
  </r>
  <r>
    <n v="10222"/>
    <n v="31"/>
    <n v="45.69"/>
    <n v="7"/>
    <n v="1416.39"/>
    <s v="Shipped"/>
    <n v="2"/>
    <n v="2004"/>
    <s v="Planes"/>
    <s v="S72_1253"/>
    <s v="San Diego"/>
    <x v="0"/>
    <s v="Small"/>
  </r>
  <r>
    <n v="10249"/>
    <n v="32"/>
    <n v="57.61"/>
    <n v="3"/>
    <n v="1843.52"/>
    <s v="Shipped"/>
    <n v="5"/>
    <n v="2004"/>
    <s v="Planes"/>
    <s v="S72_1253"/>
    <s v="Cambridge"/>
    <x v="0"/>
    <s v="Small"/>
  </r>
  <r>
    <n v="10262"/>
    <n v="21"/>
    <n v="57.11"/>
    <n v="12"/>
    <n v="1199.31"/>
    <s v="Cancelled"/>
    <n v="6"/>
    <n v="2004"/>
    <s v="Planes"/>
    <s v="S72_1253"/>
    <s v="Madrid"/>
    <x v="7"/>
    <s v="Small"/>
  </r>
  <r>
    <n v="10274"/>
    <n v="32"/>
    <n v="58.6"/>
    <n v="4"/>
    <n v="1875.2"/>
    <s v="Shipped"/>
    <n v="7"/>
    <n v="2004"/>
    <s v="Planes"/>
    <s v="S72_1253"/>
    <s v="Brickhaven"/>
    <x v="0"/>
    <s v="Small"/>
  </r>
  <r>
    <n v="10283"/>
    <n v="43"/>
    <n v="57.61"/>
    <n v="1"/>
    <n v="2477.23"/>
    <s v="Shipped"/>
    <n v="8"/>
    <n v="2004"/>
    <s v="Planes"/>
    <s v="S72_1253"/>
    <s v="Tsawassen"/>
    <x v="10"/>
    <s v="Small"/>
  </r>
  <r>
    <n v="10296"/>
    <n v="21"/>
    <n v="45.19"/>
    <n v="10"/>
    <n v="948.99"/>
    <s v="Shipped"/>
    <n v="9"/>
    <n v="2004"/>
    <s v="Planes"/>
    <s v="S72_1253"/>
    <s v="Munich"/>
    <x v="16"/>
    <s v="Small"/>
  </r>
  <r>
    <n v="10307"/>
    <n v="34"/>
    <n v="53.63"/>
    <n v="4"/>
    <n v="1823.42"/>
    <s v="Shipped"/>
    <n v="10"/>
    <n v="2004"/>
    <s v="Planes"/>
    <s v="S72_1253"/>
    <s v="Philadelphia"/>
    <x v="0"/>
    <s v="Small"/>
  </r>
  <r>
    <n v="10316"/>
    <n v="34"/>
    <n v="43.7"/>
    <n v="12"/>
    <n v="1485.8"/>
    <s v="Shipped"/>
    <n v="11"/>
    <n v="2004"/>
    <s v="Planes"/>
    <s v="S72_1253"/>
    <s v="Cowes"/>
    <x v="6"/>
    <s v="Small"/>
  </r>
  <r>
    <n v="10329"/>
    <n v="44"/>
    <n v="86.13"/>
    <n v="8"/>
    <n v="3789.72"/>
    <s v="Shipped"/>
    <n v="11"/>
    <n v="2004"/>
    <s v="Planes"/>
    <s v="S72_1253"/>
    <s v="NYC"/>
    <x v="0"/>
    <s v="Medium"/>
  </r>
  <r>
    <n v="10339"/>
    <n v="27"/>
    <n v="76.31"/>
    <n v="6"/>
    <n v="2060.37"/>
    <s v="Shipped"/>
    <n v="11"/>
    <n v="2004"/>
    <s v="Planes"/>
    <s v="S72_1253"/>
    <s v="Minato-ku"/>
    <x v="11"/>
    <s v="Small"/>
  </r>
  <r>
    <n v="10352"/>
    <n v="49"/>
    <n v="52.64"/>
    <n v="4"/>
    <n v="2579.36"/>
    <s v="Shipped"/>
    <n v="12"/>
    <n v="2004"/>
    <s v="Planes"/>
    <s v="S72_1253"/>
    <s v="Brickhaven"/>
    <x v="0"/>
    <s v="Small"/>
  </r>
  <r>
    <n v="10361"/>
    <n v="23"/>
    <n v="95.2"/>
    <n v="12"/>
    <n v="2189.6"/>
    <s v="Shipped"/>
    <n v="12"/>
    <n v="2004"/>
    <s v="Planes"/>
    <s v="S72_1253"/>
    <s v="Chatswood"/>
    <x v="3"/>
    <s v="Small"/>
  </r>
  <r>
    <n v="10373"/>
    <n v="25"/>
    <n v="64.97"/>
    <n v="9"/>
    <n v="1624.25"/>
    <s v="Shipped"/>
    <n v="1"/>
    <n v="2005"/>
    <s v="Planes"/>
    <s v="S72_1253"/>
    <s v="Oulu"/>
    <x v="4"/>
    <s v="Small"/>
  </r>
  <r>
    <n v="10386"/>
    <n v="50"/>
    <n v="87.15"/>
    <n v="16"/>
    <n v="4357.5"/>
    <s v="Resolved"/>
    <n v="3"/>
    <n v="2005"/>
    <s v="Planes"/>
    <s v="S72_1253"/>
    <s v="Madrid"/>
    <x v="7"/>
    <s v="Medium"/>
  </r>
  <r>
    <n v="10398"/>
    <n v="34"/>
    <n v="40.22"/>
    <n v="1"/>
    <n v="1367.48"/>
    <s v="Shipped"/>
    <n v="3"/>
    <n v="2005"/>
    <s v="Planes"/>
    <s v="S72_1253"/>
    <s v="Reims"/>
    <x v="1"/>
    <s v="Small"/>
  </r>
  <r>
    <n v="10400"/>
    <n v="20"/>
    <n v="56.12"/>
    <n v="4"/>
    <n v="1122.4000000000001"/>
    <s v="Shipped"/>
    <n v="4"/>
    <n v="2005"/>
    <s v="Planes"/>
    <s v="S72_1253"/>
    <s v="San Jose"/>
    <x v="0"/>
    <s v="Small"/>
  </r>
  <r>
    <n v="10415"/>
    <n v="42"/>
    <n v="57.61"/>
    <n v="3"/>
    <n v="2419.62"/>
    <s v="Disputed"/>
    <n v="5"/>
    <n v="2005"/>
    <s v="Planes"/>
    <s v="S72_1253"/>
    <s v="Glen Waverly"/>
    <x v="3"/>
    <s v="Small"/>
  </r>
  <r>
    <n v="10105"/>
    <n v="25"/>
    <n v="56.78"/>
    <n v="8"/>
    <n v="1419.5"/>
    <s v="Shipped"/>
    <n v="2"/>
    <n v="2003"/>
    <s v="Ships"/>
    <s v="S72_3212"/>
    <s v="Kobenhavn"/>
    <x v="13"/>
    <s v="Small"/>
  </r>
  <r>
    <n v="10117"/>
    <n v="50"/>
    <n v="43.68"/>
    <n v="2"/>
    <n v="2184"/>
    <s v="Shipped"/>
    <n v="4"/>
    <n v="2003"/>
    <s v="Ships"/>
    <s v="S72_3212"/>
    <s v="Singapore"/>
    <x v="9"/>
    <s v="Small"/>
  </r>
  <r>
    <n v="10129"/>
    <n v="32"/>
    <n v="64.97"/>
    <n v="8"/>
    <n v="2079.04"/>
    <s v="Shipped"/>
    <n v="6"/>
    <n v="2003"/>
    <s v="Ships"/>
    <s v="S72_3212"/>
    <s v="London"/>
    <x v="6"/>
    <s v="Small"/>
  </r>
  <r>
    <n v="10142"/>
    <n v="39"/>
    <n v="44.23"/>
    <n v="5"/>
    <n v="1724.97"/>
    <s v="Shipped"/>
    <n v="8"/>
    <n v="2003"/>
    <s v="Ships"/>
    <s v="S72_3212"/>
    <s v="San Rafael"/>
    <x v="0"/>
    <s v="Small"/>
  </r>
  <r>
    <n v="10153"/>
    <n v="50"/>
    <n v="60.06"/>
    <n v="4"/>
    <n v="3003"/>
    <s v="Shipped"/>
    <n v="9"/>
    <n v="2003"/>
    <s v="Ships"/>
    <s v="S72_3212"/>
    <s v="Madrid"/>
    <x v="7"/>
    <s v="Medium"/>
  </r>
  <r>
    <n v="10167"/>
    <n v="38"/>
    <n v="48.59"/>
    <n v="15"/>
    <n v="1846.42"/>
    <s v="Cancelled"/>
    <n v="10"/>
    <n v="2003"/>
    <s v="Ships"/>
    <s v="S72_3212"/>
    <s v="Boras"/>
    <x v="8"/>
    <s v="Small"/>
  </r>
  <r>
    <n v="10177"/>
    <n v="40"/>
    <n v="50.23"/>
    <n v="6"/>
    <n v="2009.2"/>
    <s v="Shipped"/>
    <n v="11"/>
    <n v="2003"/>
    <s v="Ships"/>
    <s v="S72_3212"/>
    <s v="Madrid"/>
    <x v="7"/>
    <s v="Small"/>
  </r>
  <r>
    <n v="10185"/>
    <n v="28"/>
    <n v="64.430000000000007"/>
    <n v="6"/>
    <n v="1804.04"/>
    <s v="Shipped"/>
    <n v="11"/>
    <n v="2003"/>
    <s v="Ships"/>
    <s v="S72_3212"/>
    <s v="New Bedford"/>
    <x v="0"/>
    <s v="Small"/>
  </r>
  <r>
    <n v="10197"/>
    <n v="42"/>
    <n v="50.23"/>
    <n v="12"/>
    <n v="2109.66"/>
    <s v="Shipped"/>
    <n v="11"/>
    <n v="2003"/>
    <s v="Ships"/>
    <s v="S72_3212"/>
    <s v="Barcelona"/>
    <x v="7"/>
    <s v="Small"/>
  </r>
  <r>
    <n v="10208"/>
    <n v="42"/>
    <n v="63.88"/>
    <n v="6"/>
    <n v="2682.96"/>
    <s v="Shipped"/>
    <n v="1"/>
    <n v="2004"/>
    <s v="Ships"/>
    <s v="S72_3212"/>
    <s v="Lyon"/>
    <x v="1"/>
    <s v="Small"/>
  </r>
  <r>
    <n v="10222"/>
    <n v="36"/>
    <n v="63.34"/>
    <n v="18"/>
    <n v="2280.2399999999998"/>
    <s v="Shipped"/>
    <n v="2"/>
    <n v="2004"/>
    <s v="Ships"/>
    <s v="S72_3212"/>
    <s v="San Diego"/>
    <x v="0"/>
    <s v="Small"/>
  </r>
  <r>
    <n v="10232"/>
    <n v="24"/>
    <n v="49.69"/>
    <n v="3"/>
    <n v="1192.56"/>
    <s v="Shipped"/>
    <n v="3"/>
    <n v="2004"/>
    <s v="Ships"/>
    <s v="S72_3212"/>
    <s v="Cowes"/>
    <x v="6"/>
    <s v="Small"/>
  </r>
  <r>
    <n v="10248"/>
    <n v="23"/>
    <n v="65.52"/>
    <n v="9"/>
    <n v="1506.96"/>
    <s v="Cancelled"/>
    <n v="5"/>
    <n v="2004"/>
    <s v="Ships"/>
    <s v="S72_3212"/>
    <s v="NYC"/>
    <x v="0"/>
    <s v="Small"/>
  </r>
  <r>
    <n v="10261"/>
    <n v="29"/>
    <n v="50.78"/>
    <n v="7"/>
    <n v="1472.62"/>
    <s v="Shipped"/>
    <n v="6"/>
    <n v="2004"/>
    <s v="Ships"/>
    <s v="S72_3212"/>
    <s v="Montreal"/>
    <x v="10"/>
    <s v="Small"/>
  </r>
  <r>
    <n v="10273"/>
    <n v="37"/>
    <n v="45.86"/>
    <n v="10"/>
    <n v="1696.82"/>
    <s v="Shipped"/>
    <n v="7"/>
    <n v="2004"/>
    <s v="Ships"/>
    <s v="S72_3212"/>
    <s v="Bruxelles"/>
    <x v="14"/>
    <s v="Small"/>
  </r>
  <r>
    <n v="10283"/>
    <n v="33"/>
    <n v="51.32"/>
    <n v="12"/>
    <n v="1693.56"/>
    <s v="Shipped"/>
    <n v="8"/>
    <n v="2004"/>
    <s v="Ships"/>
    <s v="S72_3212"/>
    <s v="Tsawassen"/>
    <x v="10"/>
    <s v="Small"/>
  </r>
  <r>
    <n v="10293"/>
    <n v="32"/>
    <n v="60.06"/>
    <n v="1"/>
    <n v="1921.92"/>
    <s v="Shipped"/>
    <n v="9"/>
    <n v="2004"/>
    <s v="Ships"/>
    <s v="S72_3212"/>
    <s v="Torino"/>
    <x v="12"/>
    <s v="Small"/>
  </r>
  <r>
    <n v="10306"/>
    <n v="35"/>
    <n v="59.51"/>
    <n v="6"/>
    <n v="2082.85"/>
    <s v="Shipped"/>
    <n v="10"/>
    <n v="2004"/>
    <s v="Ships"/>
    <s v="S72_3212"/>
    <s v="Manchester"/>
    <x v="6"/>
    <s v="Small"/>
  </r>
  <r>
    <n v="10315"/>
    <n v="40"/>
    <n v="55.69"/>
    <n v="5"/>
    <n v="2227.6"/>
    <s v="Shipped"/>
    <n v="10"/>
    <n v="2004"/>
    <s v="Ships"/>
    <s v="S72_3212"/>
    <s v="Nantes"/>
    <x v="1"/>
    <s v="Small"/>
  </r>
  <r>
    <n v="10327"/>
    <n v="37"/>
    <n v="86.74"/>
    <n v="4"/>
    <n v="3209.38"/>
    <s v="Resolved"/>
    <n v="11"/>
    <n v="2004"/>
    <s v="Ships"/>
    <s v="S72_3212"/>
    <s v="Kobenhavn"/>
    <x v="13"/>
    <s v="Medium"/>
  </r>
  <r>
    <n v="10337"/>
    <n v="42"/>
    <n v="97.16"/>
    <n v="5"/>
    <n v="4080.72"/>
    <s v="Shipped"/>
    <n v="11"/>
    <n v="2004"/>
    <s v="Ships"/>
    <s v="S72_3212"/>
    <s v="NYC"/>
    <x v="0"/>
    <s v="Medium"/>
  </r>
  <r>
    <n v="10350"/>
    <n v="20"/>
    <n v="100"/>
    <n v="15"/>
    <n v="2244.4"/>
    <s v="Shipped"/>
    <n v="12"/>
    <n v="2004"/>
    <s v="Ships"/>
    <s v="S72_3212"/>
    <s v="Madrid"/>
    <x v="7"/>
    <s v="Small"/>
  </r>
  <r>
    <n v="10373"/>
    <n v="29"/>
    <n v="100"/>
    <n v="1"/>
    <n v="3978.51"/>
    <s v="Shipped"/>
    <n v="1"/>
    <n v="2005"/>
    <s v="Ships"/>
    <s v="S72_3212"/>
    <s v="Oulu"/>
    <x v="4"/>
    <s v="Medium"/>
  </r>
  <r>
    <n v="10386"/>
    <n v="43"/>
    <n v="100"/>
    <n v="4"/>
    <n v="5417.57"/>
    <s v="Resolved"/>
    <n v="3"/>
    <n v="2005"/>
    <s v="Ships"/>
    <s v="S72_3212"/>
    <s v="Madrid"/>
    <x v="7"/>
    <s v="Medium"/>
  </r>
  <r>
    <n v="10397"/>
    <n v="34"/>
    <n v="62.24"/>
    <n v="1"/>
    <n v="2116.16"/>
    <s v="Shipped"/>
    <n v="3"/>
    <n v="2005"/>
    <s v="Ships"/>
    <s v="S72_3212"/>
    <s v="Toulouse"/>
    <x v="1"/>
    <s v="Small"/>
  </r>
  <r>
    <n v="10414"/>
    <n v="47"/>
    <n v="65.52"/>
    <n v="9"/>
    <n v="3079.44"/>
    <s v="On Hold"/>
    <n v="5"/>
    <n v="2005"/>
    <s v="Ships"/>
    <s v="S72_3212"/>
    <s v="Boston"/>
    <x v="0"/>
    <s v="Mediu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D00DCB7-75B4-48DA-8B55-3EAACA11D7E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7" firstHeaderRow="1" firstDataRow="1" firstDataCol="1"/>
  <pivotFields count="13">
    <pivotField showAll="0"/>
    <pivotField showAll="0"/>
    <pivotField dataField="1" showAll="0"/>
    <pivotField showAll="0"/>
    <pivotField showAll="0"/>
    <pivotField showAll="0"/>
    <pivotField showAll="0">
      <items count="13">
        <item x="7"/>
        <item x="0"/>
        <item x="11"/>
        <item x="8"/>
        <item x="1"/>
        <item x="9"/>
        <item x="2"/>
        <item x="3"/>
        <item x="10"/>
        <item x="4"/>
        <item x="5"/>
        <item x="6"/>
        <item t="default"/>
      </items>
    </pivotField>
    <pivotField showAll="0">
      <items count="4">
        <item x="0"/>
        <item x="1"/>
        <item x="2"/>
        <item t="default"/>
      </items>
    </pivotField>
    <pivotField showAll="0"/>
    <pivotField showAll="0"/>
    <pivotField axis="axisRow" showAll="0">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pivotField>
    <pivotField showAll="0">
      <items count="20">
        <item x="3"/>
        <item x="5"/>
        <item x="14"/>
        <item x="10"/>
        <item x="13"/>
        <item x="4"/>
        <item x="1"/>
        <item x="16"/>
        <item x="18"/>
        <item x="12"/>
        <item x="11"/>
        <item x="2"/>
        <item x="15"/>
        <item x="9"/>
        <item x="7"/>
        <item x="8"/>
        <item x="17"/>
        <item x="6"/>
        <item x="0"/>
        <item t="default"/>
      </items>
    </pivotField>
    <pivotField showAll="0"/>
  </pivotFields>
  <rowFields count="1">
    <field x="10"/>
  </rowFields>
  <rowItems count="7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t="grand">
      <x/>
    </i>
  </rowItems>
  <colItems count="1">
    <i/>
  </colItems>
  <dataFields count="1">
    <dataField name="Sum of PRICEEACH" fld="2"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ED7157E-E8E0-41D8-8C80-C9E84F1A0629}"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23" firstHeaderRow="1" firstDataRow="1" firstDataCol="1"/>
  <pivotFields count="13">
    <pivotField showAll="0"/>
    <pivotField showAll="0"/>
    <pivotField showAll="0"/>
    <pivotField showAll="0"/>
    <pivotField dataField="1" showAll="0"/>
    <pivotField showAll="0"/>
    <pivotField showAll="0"/>
    <pivotField showAll="0"/>
    <pivotField showAll="0"/>
    <pivotField showAll="0"/>
    <pivotField showAll="0"/>
    <pivotField axis="axisRow" showAll="0">
      <items count="20">
        <item x="3"/>
        <item x="5"/>
        <item x="14"/>
        <item x="10"/>
        <item x="13"/>
        <item x="4"/>
        <item x="1"/>
        <item x="16"/>
        <item x="18"/>
        <item x="12"/>
        <item x="11"/>
        <item x="2"/>
        <item x="15"/>
        <item x="9"/>
        <item x="7"/>
        <item x="8"/>
        <item x="17"/>
        <item x="6"/>
        <item x="0"/>
        <item t="default"/>
      </items>
    </pivotField>
    <pivotField showAll="0"/>
  </pivotFields>
  <rowFields count="1">
    <field x="11"/>
  </rowFields>
  <rowItems count="20">
    <i>
      <x/>
    </i>
    <i>
      <x v="1"/>
    </i>
    <i>
      <x v="2"/>
    </i>
    <i>
      <x v="3"/>
    </i>
    <i>
      <x v="4"/>
    </i>
    <i>
      <x v="5"/>
    </i>
    <i>
      <x v="6"/>
    </i>
    <i>
      <x v="7"/>
    </i>
    <i>
      <x v="8"/>
    </i>
    <i>
      <x v="9"/>
    </i>
    <i>
      <x v="10"/>
    </i>
    <i>
      <x v="11"/>
    </i>
    <i>
      <x v="12"/>
    </i>
    <i>
      <x v="13"/>
    </i>
    <i>
      <x v="14"/>
    </i>
    <i>
      <x v="15"/>
    </i>
    <i>
      <x v="16"/>
    </i>
    <i>
      <x v="17"/>
    </i>
    <i>
      <x v="18"/>
    </i>
    <i t="grand">
      <x/>
    </i>
  </rowItems>
  <colItems count="1">
    <i/>
  </colItems>
  <dataFields count="1">
    <dataField name="Sum of SALES" fld="4"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0012EE1-499B-4DD9-85F4-A9902684A465}"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13">
    <pivotField showAll="0"/>
    <pivotField showAll="0"/>
    <pivotField showAll="0"/>
    <pivotField showAll="0"/>
    <pivotField dataField="1" showAll="0"/>
    <pivotField showAll="0"/>
    <pivotField showAll="0">
      <items count="13">
        <item x="7"/>
        <item x="0"/>
        <item x="11"/>
        <item x="8"/>
        <item x="1"/>
        <item x="9"/>
        <item x="2"/>
        <item x="3"/>
        <item x="10"/>
        <item x="4"/>
        <item x="5"/>
        <item x="6"/>
        <item t="default"/>
      </items>
    </pivotField>
    <pivotField axis="axisRow" showAll="0">
      <items count="4">
        <item x="0"/>
        <item x="1"/>
        <item x="2"/>
        <item t="default"/>
      </items>
    </pivotField>
    <pivotField showAll="0"/>
    <pivotField showAll="0"/>
    <pivotField showAll="0">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pivotField>
    <pivotField showAll="0">
      <items count="20">
        <item x="3"/>
        <item x="5"/>
        <item x="14"/>
        <item x="10"/>
        <item x="13"/>
        <item x="4"/>
        <item x="1"/>
        <item x="16"/>
        <item x="18"/>
        <item x="12"/>
        <item x="11"/>
        <item x="2"/>
        <item x="15"/>
        <item x="9"/>
        <item x="7"/>
        <item x="8"/>
        <item x="17"/>
        <item x="6"/>
        <item x="0"/>
        <item t="default"/>
      </items>
    </pivotField>
    <pivotField showAll="0"/>
  </pivotFields>
  <rowFields count="1">
    <field x="7"/>
  </rowFields>
  <rowItems count="4">
    <i>
      <x/>
    </i>
    <i>
      <x v="1"/>
    </i>
    <i>
      <x v="2"/>
    </i>
    <i t="grand">
      <x/>
    </i>
  </rowItems>
  <colItems count="1">
    <i/>
  </colItems>
  <dataFields count="1">
    <dataField name="Sum of SALES" fld="4"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9DA49E8-DE45-4E16-B682-D68B096F8541}"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6" firstHeaderRow="1" firstDataRow="1" firstDataCol="1"/>
  <pivotFields count="13">
    <pivotField showAll="0"/>
    <pivotField dataField="1" showAll="0"/>
    <pivotField showAll="0"/>
    <pivotField showAll="0"/>
    <pivotField showAll="0">
      <items count="2764">
        <item x="2211"/>
        <item x="1270"/>
        <item x="2009"/>
        <item x="1529"/>
        <item x="1789"/>
        <item x="2172"/>
        <item x="2010"/>
        <item x="1526"/>
        <item x="1531"/>
        <item x="1535"/>
        <item x="1518"/>
        <item x="1765"/>
        <item x="1690"/>
        <item x="712"/>
        <item x="22"/>
        <item x="1524"/>
        <item x="1771"/>
        <item x="740"/>
        <item x="1704"/>
        <item x="2313"/>
        <item x="1611"/>
        <item x="1537"/>
        <item x="1481"/>
        <item x="1699"/>
        <item x="1612"/>
        <item x="1694"/>
        <item x="1607"/>
        <item x="2716"/>
        <item x="893"/>
        <item x="1692"/>
        <item x="1774"/>
        <item x="1996"/>
        <item x="1697"/>
        <item x="1599"/>
        <item x="1770"/>
        <item x="2210"/>
        <item x="1763"/>
        <item x="768"/>
        <item x="2729"/>
        <item x="2003"/>
        <item x="1995"/>
        <item x="2368"/>
        <item x="636"/>
        <item x="1528"/>
        <item x="1522"/>
        <item x="1489"/>
        <item x="806"/>
        <item x="2173"/>
        <item x="840"/>
        <item x="1593"/>
        <item x="1521"/>
        <item x="1598"/>
        <item x="1992"/>
        <item x="2175"/>
        <item x="1702"/>
        <item x="2362"/>
        <item x="2165"/>
        <item x="2170"/>
        <item x="2222"/>
        <item x="1835"/>
        <item x="1181"/>
        <item x="1510"/>
        <item x="1766"/>
        <item x="1715"/>
        <item x="1700"/>
        <item x="1420"/>
        <item x="2505"/>
        <item x="312"/>
        <item x="2004"/>
        <item x="2188"/>
        <item x="1442"/>
        <item x="510"/>
        <item x="1530"/>
        <item x="2177"/>
        <item x="2163"/>
        <item x="1596"/>
        <item x="2315"/>
        <item x="1333"/>
        <item x="2738"/>
        <item x="1485"/>
        <item x="2418"/>
        <item x="2460"/>
        <item x="1597"/>
        <item x="1782"/>
        <item x="812"/>
        <item x="939"/>
        <item x="1695"/>
        <item x="1532"/>
        <item x="1903"/>
        <item x="1601"/>
        <item x="1994"/>
        <item x="505"/>
        <item x="434"/>
        <item x="1705"/>
        <item x="813"/>
        <item x="2160"/>
        <item x="1976"/>
        <item x="1999"/>
        <item x="1525"/>
        <item x="742"/>
        <item x="2750"/>
        <item x="2236"/>
        <item x="1520"/>
        <item x="2726"/>
        <item x="124"/>
        <item x="1846"/>
        <item x="1777"/>
        <item x="2184"/>
        <item x="1764"/>
        <item x="1296"/>
        <item x="1693"/>
        <item x="2722"/>
        <item x="1540"/>
        <item x="2456"/>
        <item x="1419"/>
        <item x="1849"/>
        <item x="913"/>
        <item x="1709"/>
        <item x="1474"/>
        <item x="1527"/>
        <item x="2250"/>
        <item x="1781"/>
        <item x="709"/>
        <item x="917"/>
        <item x="513"/>
        <item x="2164"/>
        <item x="902"/>
        <item x="2196"/>
        <item x="2312"/>
        <item x="1698"/>
        <item x="1401"/>
        <item x="1885"/>
        <item x="1327"/>
        <item x="1337"/>
        <item x="2323"/>
        <item x="596"/>
        <item x="1848"/>
        <item x="836"/>
        <item x="1403"/>
        <item x="1222"/>
        <item x="1413"/>
        <item x="1768"/>
        <item x="802"/>
        <item x="1328"/>
        <item x="518"/>
        <item x="1472"/>
        <item x="1997"/>
        <item x="1411"/>
        <item x="863"/>
        <item x="1430"/>
        <item x="516"/>
        <item x="2268"/>
        <item x="679"/>
        <item x="2162"/>
        <item x="1373"/>
        <item x="2207"/>
        <item x="74"/>
        <item x="2251"/>
        <item x="689"/>
        <item x="1696"/>
        <item x="1710"/>
        <item x="1651"/>
        <item x="600"/>
        <item x="2002"/>
        <item x="342"/>
        <item x="508"/>
        <item x="1329"/>
        <item x="1659"/>
        <item x="2715"/>
        <item x="1688"/>
        <item x="1988"/>
        <item x="1482"/>
        <item x="2311"/>
        <item x="1727"/>
        <item x="1185"/>
        <item x="1432"/>
        <item x="1179"/>
        <item x="1850"/>
        <item x="566"/>
        <item x="2397"/>
        <item x="2737"/>
        <item x="2425"/>
        <item x="1776"/>
        <item x="1513"/>
        <item x="2001"/>
        <item x="1780"/>
        <item x="2161"/>
        <item x="2193"/>
        <item x="1784"/>
        <item x="906"/>
        <item x="1517"/>
        <item x="2383"/>
        <item x="2218"/>
        <item x="2033"/>
        <item x="2724"/>
        <item x="2740"/>
        <item x="2276"/>
        <item x="503"/>
        <item x="680"/>
        <item x="897"/>
        <item x="1740"/>
        <item x="1778"/>
        <item x="1523"/>
        <item x="1993"/>
        <item x="892"/>
        <item x="1707"/>
        <item x="2318"/>
        <item x="541"/>
        <item x="1868"/>
        <item x="21"/>
        <item x="1475"/>
        <item x="1194"/>
        <item x="1427"/>
        <item x="1862"/>
        <item x="2721"/>
        <item x="1490"/>
        <item x="641"/>
        <item x="282"/>
        <item x="1721"/>
        <item x="2751"/>
        <item x="1545"/>
        <item x="1772"/>
        <item x="996"/>
        <item x="754"/>
        <item x="1739"/>
        <item x="790"/>
        <item x="2282"/>
        <item x="350"/>
        <item x="2731"/>
        <item x="2400"/>
        <item x="2419"/>
        <item x="1691"/>
        <item x="794"/>
        <item x="772"/>
        <item x="2074"/>
        <item x="675"/>
        <item x="1731"/>
        <item x="673"/>
        <item x="898"/>
        <item x="506"/>
        <item x="757"/>
        <item x="1340"/>
        <item x="504"/>
        <item x="900"/>
        <item x="1396"/>
        <item x="1842"/>
        <item x="1929"/>
        <item x="1706"/>
        <item x="2180"/>
        <item x="1915"/>
        <item x="487"/>
        <item x="2167"/>
        <item x="383"/>
        <item x="2174"/>
        <item x="1723"/>
        <item x="1088"/>
        <item x="1991"/>
        <item x="1998"/>
        <item x="1043"/>
        <item x="2205"/>
        <item x="1077"/>
        <item x="1773"/>
        <item x="1831"/>
        <item x="2688"/>
        <item x="1818"/>
        <item x="2091"/>
        <item x="1670"/>
        <item x="2166"/>
        <item x="2176"/>
        <item x="807"/>
        <item x="932"/>
        <item x="1767"/>
        <item x="1349"/>
        <item x="507"/>
        <item x="1480"/>
        <item x="1441"/>
        <item x="911"/>
        <item x="2186"/>
        <item x="1595"/>
        <item x="2081"/>
        <item x="2309"/>
        <item x="1335"/>
        <item x="787"/>
        <item x="682"/>
        <item x="1384"/>
        <item x="1783"/>
        <item x="2238"/>
        <item x="1877"/>
        <item x="1769"/>
        <item x="1256"/>
        <item x="1483"/>
        <item x="1703"/>
        <item x="2235"/>
        <item x="2284"/>
        <item x="1853"/>
        <item x="967"/>
        <item x="514"/>
        <item x="1795"/>
        <item x="1760"/>
        <item x="797"/>
        <item x="671"/>
        <item x="1728"/>
        <item x="565"/>
        <item x="2325"/>
        <item x="2194"/>
        <item x="2382"/>
        <item x="2735"/>
        <item x="597"/>
        <item x="361"/>
        <item x="345"/>
        <item x="1369"/>
        <item x="2239"/>
        <item x="1861"/>
        <item x="1421"/>
        <item x="2265"/>
        <item x="1186"/>
        <item x="1672"/>
        <item x="1294"/>
        <item x="678"/>
        <item x="1646"/>
        <item x="1719"/>
        <item x="1389"/>
        <item x="1779"/>
        <item x="2443"/>
        <item x="1990"/>
        <item x="2052"/>
        <item x="1195"/>
        <item x="2063"/>
        <item x="992"/>
        <item x="2707"/>
        <item x="1188"/>
        <item x="920"/>
        <item x="2075"/>
        <item x="2185"/>
        <item x="752"/>
        <item x="2609"/>
        <item x="1320"/>
        <item x="2719"/>
        <item x="1096"/>
        <item x="1720"/>
        <item x="2718"/>
        <item x="1876"/>
        <item x="1386"/>
        <item x="756"/>
        <item x="1387"/>
        <item x="1341"/>
        <item x="2216"/>
        <item x="1404"/>
        <item x="2073"/>
        <item x="1275"/>
        <item x="355"/>
        <item x="862"/>
        <item x="1385"/>
        <item x="1989"/>
        <item x="1603"/>
        <item x="2753"/>
        <item x="766"/>
        <item x="2169"/>
        <item x="801"/>
        <item x="2752"/>
        <item x="1924"/>
        <item x="2000"/>
        <item x="2240"/>
        <item x="765"/>
        <item x="2208"/>
        <item x="1519"/>
        <item x="2197"/>
        <item x="1080"/>
        <item x="2361"/>
        <item x="1775"/>
        <item x="1838"/>
        <item x="2199"/>
        <item x="1586"/>
        <item x="2213"/>
        <item x="2322"/>
        <item x="1395"/>
        <item x="1863"/>
        <item x="2069"/>
        <item x="2007"/>
        <item x="1470"/>
        <item x="2321"/>
        <item x="2743"/>
        <item x="1412"/>
        <item x="2202"/>
        <item x="683"/>
        <item x="1592"/>
        <item x="2168"/>
        <item x="755"/>
        <item x="1422"/>
        <item x="1606"/>
        <item x="156"/>
        <item x="1874"/>
        <item x="2171"/>
        <item x="2625"/>
        <item x="1176"/>
        <item x="500"/>
        <item x="1872"/>
        <item x="497"/>
        <item x="638"/>
        <item x="2620"/>
        <item x="2669"/>
        <item x="387"/>
        <item x="2477"/>
        <item x="2198"/>
        <item x="1920"/>
        <item x="1958"/>
        <item x="1488"/>
        <item x="343"/>
        <item x="2316"/>
        <item x="1602"/>
        <item x="2326"/>
        <item x="1169"/>
        <item x="1701"/>
        <item x="808"/>
        <item x="803"/>
        <item x="1076"/>
        <item x="2626"/>
        <item x="2365"/>
        <item x="2278"/>
        <item x="973"/>
        <item x="1839"/>
        <item x="1645"/>
        <item x="1799"/>
        <item x="1714"/>
        <item x="1285"/>
        <item x="2272"/>
        <item x="509"/>
        <item x="2332"/>
        <item x="759"/>
        <item x="341"/>
        <item x="950"/>
        <item x="895"/>
        <item x="1539"/>
        <item x="2746"/>
        <item x="2220"/>
        <item x="2072"/>
        <item x="311"/>
        <item x="2041"/>
        <item x="904"/>
        <item x="102"/>
        <item x="1851"/>
        <item x="2730"/>
        <item x="2417"/>
        <item x="775"/>
        <item x="2183"/>
        <item x="1615"/>
        <item x="1476"/>
        <item x="2627"/>
        <item x="608"/>
        <item x="1276"/>
        <item x="685"/>
        <item x="1332"/>
        <item x="2725"/>
        <item x="1927"/>
        <item x="1613"/>
        <item x="2744"/>
        <item x="1549"/>
        <item x="1550"/>
        <item x="1912"/>
        <item x="1965"/>
        <item x="793"/>
        <item x="1061"/>
        <item x="1423"/>
        <item x="2137"/>
        <item x="1757"/>
        <item x="753"/>
        <item x="2414"/>
        <item x="2320"/>
        <item x="2439"/>
        <item x="1215"/>
        <item x="1424"/>
        <item x="2586"/>
        <item x="811"/>
        <item x="1736"/>
        <item x="2261"/>
        <item x="2319"/>
        <item x="910"/>
        <item x="2717"/>
        <item x="1125"/>
        <item x="2727"/>
        <item x="922"/>
        <item x="674"/>
        <item x="1199"/>
        <item x="912"/>
        <item x="2498"/>
        <item x="2147"/>
        <item x="1732"/>
        <item x="203"/>
        <item x="903"/>
        <item x="1902"/>
        <item x="1811"/>
        <item x="2487"/>
        <item x="1837"/>
        <item x="2360"/>
        <item x="2317"/>
        <item x="1865"/>
        <item x="1917"/>
        <item x="2635"/>
        <item x="1251"/>
        <item x="1378"/>
        <item x="942"/>
        <item x="2534"/>
        <item x="1858"/>
        <item x="2255"/>
        <item x="1344"/>
        <item x="2413"/>
        <item x="1277"/>
        <item x="2150"/>
        <item x="1547"/>
        <item x="2334"/>
        <item x="2754"/>
        <item x="2376"/>
        <item x="603"/>
        <item x="2517"/>
        <item x="2195"/>
        <item x="2434"/>
        <item x="1869"/>
        <item x="1324"/>
        <item x="346"/>
        <item x="2652"/>
        <item x="2013"/>
        <item x="1417"/>
        <item x="2421"/>
        <item x="799"/>
        <item x="1408"/>
        <item x="2277"/>
        <item x="1819"/>
        <item x="1428"/>
        <item x="2427"/>
        <item x="402"/>
        <item x="424"/>
        <item x="183"/>
        <item x="2058"/>
        <item x="125"/>
        <item x="2130"/>
        <item x="2393"/>
        <item x="1963"/>
        <item x="2370"/>
        <item x="1967"/>
        <item x="1331"/>
        <item x="2034"/>
        <item x="1918"/>
        <item x="970"/>
        <item x="2333"/>
        <item x="1972"/>
        <item x="800"/>
        <item x="938"/>
        <item x="1415"/>
        <item x="1815"/>
        <item x="1867"/>
        <item x="2224"/>
        <item x="1905"/>
        <item x="2093"/>
        <item x="2449"/>
        <item x="804"/>
        <item x="2569"/>
        <item x="2090"/>
        <item x="1802"/>
        <item x="2089"/>
        <item x="1511"/>
        <item x="2745"/>
        <item x="1382"/>
        <item x="1925"/>
        <item x="894"/>
        <item x="1052"/>
        <item x="1375"/>
        <item x="2612"/>
        <item x="1970"/>
        <item x="908"/>
        <item x="1982"/>
        <item x="1440"/>
        <item x="1193"/>
        <item x="1866"/>
        <item x="2556"/>
        <item x="936"/>
        <item x="944"/>
        <item x="2327"/>
        <item x="2095"/>
        <item x="1487"/>
        <item x="841"/>
        <item x="2712"/>
        <item x="423"/>
        <item x="2462"/>
        <item x="2537"/>
        <item x="340"/>
        <item x="1665"/>
        <item x="2324"/>
        <item x="2377"/>
        <item x="2623"/>
        <item x="2214"/>
        <item x="791"/>
        <item x="493"/>
        <item x="2371"/>
        <item x="1840"/>
        <item x="1283"/>
        <item x="935"/>
        <item x="2732"/>
        <item x="1643"/>
        <item x="2701"/>
        <item x="2097"/>
        <item x="2088"/>
        <item x="780"/>
        <item x="1653"/>
        <item x="2192"/>
        <item x="1829"/>
        <item x="1393"/>
        <item x="2742"/>
        <item x="1807"/>
        <item x="770"/>
        <item x="2755"/>
        <item x="1334"/>
        <item x="435"/>
        <item x="1380"/>
        <item x="2475"/>
        <item x="761"/>
        <item x="1585"/>
        <item x="2364"/>
        <item x="798"/>
        <item x="1758"/>
        <item x="1788"/>
        <item x="2263"/>
        <item x="1348"/>
        <item x="1557"/>
        <item x="2227"/>
        <item x="613"/>
        <item x="2461"/>
        <item x="2566"/>
        <item x="2424"/>
        <item x="2747"/>
        <item x="2629"/>
        <item x="496"/>
        <item x="1824"/>
        <item x="2762"/>
        <item x="1410"/>
        <item x="2246"/>
        <item x="1072"/>
        <item x="2411"/>
        <item x="1900"/>
        <item x="499"/>
        <item x="2087"/>
        <item x="388"/>
        <item x="764"/>
        <item x="1381"/>
        <item x="1604"/>
        <item x="367"/>
        <item x="392"/>
        <item x="594"/>
        <item x="760"/>
        <item x="2245"/>
        <item x="2006"/>
        <item x="1671"/>
        <item x="2723"/>
        <item x="2473"/>
        <item x="2226"/>
        <item x="751"/>
        <item x="1823"/>
        <item x="1433"/>
        <item x="1667"/>
        <item x="1054"/>
        <item x="2514"/>
        <item x="1458"/>
        <item x="1074"/>
        <item x="702"/>
        <item x="795"/>
        <item x="1852"/>
        <item x="1733"/>
        <item x="1890"/>
        <item x="2286"/>
        <item x="8"/>
        <item x="1647"/>
        <item x="1968"/>
        <item x="1093"/>
        <item x="2493"/>
        <item x="1189"/>
        <item x="2243"/>
        <item x="1605"/>
        <item x="2127"/>
        <item x="1684"/>
        <item x="1190"/>
        <item x="1738"/>
        <item x="474"/>
        <item x="2741"/>
        <item x="1314"/>
        <item x="2558"/>
        <item x="1546"/>
        <item x="2734"/>
        <item x="2248"/>
        <item x="758"/>
        <item x="1658"/>
        <item x="1330"/>
        <item x="667"/>
        <item x="2304"/>
        <item x="816"/>
        <item x="1267"/>
        <item x="2650"/>
        <item x="746"/>
        <item x="2667"/>
        <item x="1844"/>
        <item x="2190"/>
        <item x="915"/>
        <item x="2062"/>
        <item x="723"/>
        <item x="2689"/>
        <item x="809"/>
        <item x="1501"/>
        <item x="380"/>
        <item x="1342"/>
        <item x="1486"/>
        <item x="919"/>
        <item x="2391"/>
        <item x="1730"/>
        <item x="1184"/>
        <item x="1609"/>
        <item x="2451"/>
        <item x="76"/>
        <item x="779"/>
        <item x="2756"/>
        <item x="1070"/>
        <item x="2470"/>
        <item x="1883"/>
        <item x="964"/>
        <item x="1493"/>
        <item x="2274"/>
        <item x="781"/>
        <item x="1273"/>
        <item x="1478"/>
        <item x="2372"/>
        <item x="868"/>
        <item x="2759"/>
        <item x="2121"/>
        <item x="945"/>
        <item x="1095"/>
        <item x="1813"/>
        <item x="2700"/>
        <item x="433"/>
        <item x="2038"/>
        <item x="1453"/>
        <item x="351"/>
        <item x="297"/>
        <item x="2544"/>
        <item x="1588"/>
        <item x="684"/>
        <item x="1559"/>
        <item x="966"/>
        <item x="2209"/>
        <item x="672"/>
        <item x="1657"/>
        <item x="734"/>
        <item x="1081"/>
        <item x="1177"/>
        <item x="1172"/>
        <item x="2092"/>
        <item x="1409"/>
        <item x="1437"/>
        <item x="687"/>
        <item x="1464"/>
        <item x="2045"/>
        <item x="1666"/>
        <item x="2749"/>
        <item x="208"/>
        <item x="2266"/>
        <item x="1817"/>
        <item x="2384"/>
        <item x="691"/>
        <item x="1977"/>
        <item x="1426"/>
        <item x="2253"/>
        <item x="2380"/>
        <item x="2471"/>
        <item x="154"/>
        <item x="344"/>
        <item x="1455"/>
        <item x="2720"/>
        <item x="498"/>
        <item x="1926"/>
        <item x="2267"/>
        <item x="495"/>
        <item x="1505"/>
        <item x="1554"/>
        <item x="1610"/>
        <item x="940"/>
        <item x="2570"/>
        <item x="1429"/>
        <item x="1326"/>
        <item x="2228"/>
        <item x="2541"/>
        <item x="2201"/>
        <item x="2181"/>
        <item x="2577"/>
        <item x="1113"/>
        <item x="676"/>
        <item x="1669"/>
        <item x="2200"/>
        <item x="2229"/>
        <item x="1821"/>
        <item x="1827"/>
        <item x="11"/>
        <item x="1979"/>
        <item x="2640"/>
        <item x="2378"/>
        <item x="2187"/>
        <item x="1435"/>
        <item x="2430"/>
        <item x="1258"/>
        <item x="1896"/>
        <item x="1826"/>
        <item x="1286"/>
        <item x="2289"/>
        <item x="1742"/>
        <item x="1600"/>
        <item x="1718"/>
        <item x="1845"/>
        <item x="2217"/>
        <item x="2561"/>
        <item x="2504"/>
        <item x="805"/>
        <item x="2515"/>
        <item x="494"/>
        <item x="1374"/>
        <item x="2698"/>
        <item x="511"/>
        <item x="2129"/>
        <item x="1504"/>
        <item x="1407"/>
        <item x="2016"/>
        <item x="2548"/>
        <item x="2492"/>
        <item x="1309"/>
        <item x="1930"/>
        <item x="1746"/>
        <item x="681"/>
        <item x="2658"/>
        <item x="1406"/>
        <item x="1555"/>
        <item x="1479"/>
        <item x="2126"/>
        <item x="2597"/>
        <item x="301"/>
        <item x="2262"/>
        <item x="1923"/>
        <item x="1655"/>
        <item x="1360"/>
        <item x="477"/>
        <item x="1594"/>
        <item x="50"/>
        <item x="1066"/>
        <item x="2739"/>
        <item x="2247"/>
        <item x="1398"/>
        <item x="2204"/>
        <item x="512"/>
        <item x="665"/>
        <item x="2549"/>
        <item x="1859"/>
        <item x="1439"/>
        <item x="2256"/>
        <item x="1914"/>
        <item x="24"/>
        <item x="2117"/>
        <item x="1884"/>
        <item x="212"/>
        <item x="2686"/>
        <item x="731"/>
        <item x="1304"/>
        <item x="2374"/>
        <item x="1563"/>
        <item x="1717"/>
        <item x="1109"/>
        <item x="2219"/>
        <item x="1857"/>
        <item x="2367"/>
        <item x="2543"/>
        <item x="1797"/>
        <item x="302"/>
        <item x="501"/>
        <item x="2536"/>
        <item x="1644"/>
        <item x="2138"/>
        <item x="1098"/>
        <item x="604"/>
        <item x="235"/>
        <item x="2697"/>
        <item x="439"/>
        <item x="1127"/>
        <item x="2375"/>
        <item x="2110"/>
        <item x="1591"/>
        <item x="2143"/>
        <item x="2146"/>
        <item x="2728"/>
        <item x="2064"/>
        <item x="2310"/>
        <item x="1494"/>
        <item x="1068"/>
        <item x="1259"/>
        <item x="1312"/>
        <item x="2403"/>
        <item x="1082"/>
        <item x="2507"/>
        <item x="2699"/>
        <item x="1183"/>
        <item x="954"/>
        <item x="2645"/>
        <item x="1325"/>
        <item x="677"/>
        <item x="2314"/>
        <item x="1904"/>
        <item x="1928"/>
        <item x="299"/>
        <item x="6"/>
        <item x="1209"/>
        <item x="2538"/>
        <item x="1252"/>
        <item x="1115"/>
        <item x="2709"/>
        <item x="879"/>
        <item x="408"/>
        <item x="530"/>
        <item x="488"/>
        <item x="204"/>
        <item x="1913"/>
        <item x="2291"/>
        <item x="490"/>
        <item x="972"/>
        <item x="1649"/>
        <item x="410"/>
        <item x="2668"/>
        <item x="453"/>
        <item x="2714"/>
        <item x="1246"/>
        <item x="362"/>
        <item x="1477"/>
        <item x="2479"/>
        <item x="1660"/>
        <item x="2444"/>
        <item x="1451"/>
        <item x="2366"/>
        <item x="1208"/>
        <item x="947"/>
        <item x="1108"/>
        <item x="869"/>
        <item x="763"/>
        <item x="2429"/>
        <item x="2422"/>
        <item x="2221"/>
        <item x="2694"/>
        <item x="2663"/>
        <item x="366"/>
        <item x="1864"/>
        <item x="2665"/>
        <item x="1338"/>
        <item x="2423"/>
        <item x="2043"/>
        <item x="1055"/>
        <item x="1372"/>
        <item x="182"/>
        <item x="1443"/>
        <item x="1492"/>
        <item x="2553"/>
        <item x="2483"/>
        <item x="2733"/>
        <item x="2445"/>
        <item x="1400"/>
        <item x="331"/>
        <item x="2512"/>
        <item x="750"/>
        <item x="937"/>
        <item x="2102"/>
        <item x="2681"/>
        <item x="348"/>
        <item x="2519"/>
        <item x="16"/>
        <item x="1880"/>
        <item x="1192"/>
        <item x="1180"/>
        <item x="2435"/>
        <item x="2299"/>
        <item x="666"/>
        <item x="2032"/>
        <item x="1729"/>
        <item x="1121"/>
        <item x="533"/>
        <item x="1806"/>
        <item x="1726"/>
        <item x="876"/>
        <item x="2551"/>
        <item x="1278"/>
        <item x="462"/>
        <item x="2488"/>
        <item x="788"/>
        <item x="1484"/>
        <item x="2078"/>
        <item x="1908"/>
        <item x="2189"/>
        <item x="1683"/>
        <item x="983"/>
        <item x="1533"/>
        <item x="126"/>
        <item x="2231"/>
        <item x="1187"/>
        <item x="2302"/>
        <item x="2254"/>
        <item x="907"/>
        <item x="1664"/>
        <item x="1463"/>
        <item x="1551"/>
        <item x="1339"/>
        <item x="605"/>
        <item x="2116"/>
        <item x="1456"/>
        <item x="2436"/>
        <item x="2139"/>
        <item x="2269"/>
        <item x="2540"/>
        <item x="748"/>
        <item x="1673"/>
        <item x="2583"/>
        <item x="1461"/>
        <item x="1640"/>
        <item x="901"/>
        <item x="2703"/>
        <item x="1120"/>
        <item x="2343"/>
        <item x="2454"/>
        <item x="1090"/>
        <item x="1499"/>
        <item x="2495"/>
        <item x="776"/>
        <item x="2394"/>
        <item x="228"/>
        <item x="2655"/>
        <item x="2107"/>
        <item x="1473"/>
        <item x="1438"/>
        <item x="2713"/>
        <item x="792"/>
        <item x="1980"/>
        <item x="406"/>
        <item x="1737"/>
        <item x="2619"/>
        <item x="352"/>
        <item x="2748"/>
        <item x="401"/>
        <item x="1201"/>
        <item x="202"/>
        <item x="2591"/>
        <item x="2242"/>
        <item x="1397"/>
        <item x="121"/>
        <item x="2287"/>
        <item x="1336"/>
        <item x="386"/>
        <item x="1268"/>
        <item x="933"/>
        <item x="2428"/>
        <item x="2506"/>
        <item x="745"/>
        <item x="444"/>
        <item x="2527"/>
        <item x="2134"/>
        <item x="240"/>
        <item x="285"/>
        <item x="2466"/>
        <item x="2356"/>
        <item x="1971"/>
        <item x="1383"/>
        <item x="918"/>
        <item x="2329"/>
        <item x="2572"/>
        <item x="1745"/>
        <item x="1085"/>
        <item x="2486"/>
        <item x="991"/>
        <item x="1556"/>
        <item x="2704"/>
        <item x="2468"/>
        <item x="2125"/>
        <item x="1502"/>
        <item x="1856"/>
        <item x="1722"/>
        <item x="2592"/>
        <item x="2531"/>
        <item x="73"/>
        <item x="540"/>
        <item x="953"/>
        <item x="1744"/>
        <item x="2071"/>
        <item x="1106"/>
        <item x="2453"/>
        <item x="1751"/>
        <item x="131"/>
        <item x="1"/>
        <item x="955"/>
        <item x="2657"/>
        <item x="1097"/>
        <item x="360"/>
        <item x="1631"/>
        <item x="1227"/>
        <item x="2415"/>
        <item x="546"/>
        <item x="1434"/>
        <item x="1579"/>
        <item x="357"/>
        <item x="1749"/>
        <item x="2252"/>
        <item x="2122"/>
        <item x="1870"/>
        <item x="941"/>
        <item x="54"/>
        <item x="1875"/>
        <item x="2452"/>
        <item x="870"/>
        <item x="744"/>
        <item x="1803"/>
        <item x="2066"/>
        <item x="1986"/>
        <item x="2264"/>
        <item x="430"/>
        <item x="2223"/>
        <item x="2015"/>
        <item x="1553"/>
        <item x="951"/>
        <item x="562"/>
        <item x="1376"/>
        <item x="407"/>
        <item x="784"/>
        <item x="2611"/>
        <item x="2642"/>
        <item x="796"/>
        <item x="1648"/>
        <item x="2431"/>
        <item x="180"/>
        <item x="930"/>
        <item x="2595"/>
        <item x="2671"/>
        <item x="989"/>
        <item x="1191"/>
        <item x="2387"/>
        <item x="856"/>
        <item x="1794"/>
        <item x="1734"/>
        <item x="2114"/>
        <item x="1681"/>
        <item x="2446"/>
        <item x="2296"/>
        <item x="1264"/>
        <item x="2420"/>
        <item x="393"/>
        <item x="1084"/>
        <item x="2068"/>
        <item x="747"/>
        <item x="777"/>
        <item x="2336"/>
        <item x="1030"/>
        <item x="1444"/>
        <item x="1969"/>
        <item x="354"/>
        <item x="1984"/>
        <item x="1107"/>
        <item x="1542"/>
        <item x="2241"/>
        <item x="861"/>
        <item x="151"/>
        <item x="1196"/>
        <item x="64"/>
        <item x="2682"/>
        <item x="572"/>
        <item x="2369"/>
        <item x="2149"/>
        <item x="295"/>
        <item x="928"/>
        <item x="349"/>
        <item x="2448"/>
        <item x="2684"/>
        <item x="963"/>
        <item x="905"/>
        <item x="0"/>
        <item x="1508"/>
        <item x="2037"/>
        <item x="2152"/>
        <item x="1686"/>
        <item x="1038"/>
        <item x="1843"/>
        <item x="1315"/>
        <item x="2559"/>
        <item x="2654"/>
        <item x="2673"/>
        <item x="1879"/>
        <item x="2706"/>
        <item x="1860"/>
        <item x="1663"/>
        <item x="2412"/>
        <item x="67"/>
        <item x="2135"/>
        <item x="609"/>
        <item x="1938"/>
        <item x="2225"/>
        <item x="786"/>
        <item x="116"/>
        <item x="1431"/>
        <item x="767"/>
        <item x="1175"/>
        <item x="2547"/>
        <item x="2017"/>
        <item x="2077"/>
        <item x="2094"/>
        <item x="2690"/>
        <item x="1454"/>
        <item x="2011"/>
        <item x="949"/>
        <item x="536"/>
        <item x="2480"/>
        <item x="1425"/>
        <item x="1617"/>
        <item x="2489"/>
        <item x="2494"/>
        <item x="2346"/>
        <item x="178"/>
        <item x="1957"/>
        <item x="1948"/>
        <item x="1847"/>
        <item x="534"/>
        <item x="225"/>
        <item x="2490"/>
        <item x="1581"/>
        <item x="2621"/>
        <item x="1974"/>
        <item x="2687"/>
        <item x="234"/>
        <item x="478"/>
        <item x="2695"/>
        <item x="909"/>
        <item x="610"/>
        <item x="2672"/>
        <item x="2622"/>
        <item x="2676"/>
        <item x="1622"/>
        <item x="1558"/>
        <item x="1652"/>
        <item x="2580"/>
        <item x="914"/>
        <item x="2020"/>
        <item x="882"/>
        <item x="409"/>
        <item x="1711"/>
        <item x="2234"/>
        <item x="99"/>
        <item x="1041"/>
        <item x="119"/>
        <item x="1471"/>
        <item x="2523"/>
        <item x="1855"/>
        <item x="1087"/>
        <item x="1973"/>
        <item x="45"/>
        <item x="1985"/>
        <item x="962"/>
        <item x="62"/>
        <item x="1118"/>
        <item x="378"/>
        <item x="2467"/>
        <item x="2634"/>
        <item x="1810"/>
        <item x="2550"/>
        <item x="1292"/>
        <item x="1221"/>
        <item x="1871"/>
        <item x="61"/>
        <item x="2463"/>
        <item x="2662"/>
        <item x="2457"/>
        <item x="839"/>
        <item x="1112"/>
        <item x="1882"/>
        <item x="238"/>
        <item x="2275"/>
        <item x="601"/>
        <item x="334"/>
        <item x="1091"/>
        <item x="2249"/>
        <item x="824"/>
        <item x="690"/>
        <item x="123"/>
        <item x="1747"/>
        <item x="502"/>
        <item x="1801"/>
        <item x="452"/>
        <item x="2347"/>
        <item x="2270"/>
        <item x="1933"/>
        <item x="815"/>
        <item x="974"/>
        <item x="363"/>
        <item x="1791"/>
        <item x="2115"/>
        <item x="739"/>
        <item x="1394"/>
        <item x="2510"/>
        <item x="1057"/>
        <item x="2024"/>
        <item x="1377"/>
        <item x="769"/>
        <item x="520"/>
        <item x="2401"/>
        <item x="1854"/>
        <item x="1916"/>
        <item x="1253"/>
        <item x="2357"/>
        <item x="743"/>
        <item x="2552"/>
        <item x="2390"/>
        <item x="1654"/>
        <item x="1103"/>
        <item x="1079"/>
        <item x="2106"/>
        <item x="305"/>
        <item x="2533"/>
        <item x="2464"/>
        <item x="332"/>
        <item x="2526"/>
        <item x="475"/>
        <item x="1820"/>
        <item x="592"/>
        <item x="2295"/>
        <item x="322"/>
        <item x="2341"/>
        <item x="782"/>
        <item x="1182"/>
        <item x="405"/>
        <item x="2373"/>
        <item x="1102"/>
        <item x="591"/>
        <item x="2618"/>
        <item x="2215"/>
        <item x="1954"/>
        <item x="960"/>
        <item x="2257"/>
        <item x="2354"/>
        <item x="576"/>
        <item x="273"/>
        <item x="2711"/>
        <item x="2080"/>
        <item x="1889"/>
        <item x="1626"/>
        <item x="1552"/>
        <item x="2128"/>
        <item x="1541"/>
        <item x="1036"/>
        <item x="1178"/>
        <item x="515"/>
        <item x="843"/>
        <item x="1949"/>
        <item x="1804"/>
        <item x="2259"/>
        <item x="637"/>
        <item x="2674"/>
        <item x="778"/>
        <item x="2271"/>
        <item x="2637"/>
        <item x="2624"/>
        <item x="1931"/>
        <item x="2191"/>
        <item x="2005"/>
        <item x="2083"/>
        <item x="2244"/>
        <item x="300"/>
        <item x="1910"/>
        <item x="1284"/>
        <item x="1572"/>
        <item x="749"/>
        <item x="72"/>
        <item x="2485"/>
        <item x="1146"/>
        <item x="2363"/>
        <item x="958"/>
        <item x="2031"/>
        <item x="2696"/>
        <item x="353"/>
        <item x="1822"/>
        <item x="470"/>
        <item x="2608"/>
        <item x="847"/>
        <item x="135"/>
        <item x="12"/>
        <item x="1633"/>
        <item x="136"/>
        <item x="789"/>
        <item x="1790"/>
        <item x="2567"/>
        <item x="2596"/>
        <item x="1650"/>
        <item x="686"/>
        <item x="1405"/>
        <item x="2680"/>
        <item x="725"/>
        <item x="23"/>
        <item x="1582"/>
        <item x="2757"/>
        <item x="2331"/>
        <item x="440"/>
        <item x="2046"/>
        <item x="2339"/>
        <item x="2395"/>
        <item x="859"/>
        <item x="2330"/>
        <item x="2111"/>
        <item x="2542"/>
        <item x="2212"/>
        <item x="394"/>
        <item x="853"/>
        <item x="2554"/>
        <item x="2692"/>
        <item x="2096"/>
        <item x="1873"/>
        <item x="658"/>
        <item x="2416"/>
        <item x="1962"/>
        <item x="336"/>
        <item x="2140"/>
        <item x="2649"/>
        <item x="2666"/>
        <item x="2070"/>
        <item x="2520"/>
        <item x="480"/>
        <item x="2288"/>
        <item x="469"/>
        <item x="946"/>
        <item x="1724"/>
        <item x="2386"/>
        <item x="2578"/>
        <item x="585"/>
        <item x="1418"/>
        <item x="1796"/>
        <item x="2670"/>
        <item x="2615"/>
        <item x="616"/>
        <item x="2614"/>
        <item x="1446"/>
        <item x="230"/>
        <item x="2659"/>
        <item x="2040"/>
        <item x="2145"/>
        <item x="623"/>
        <item x="1978"/>
        <item x="2328"/>
        <item x="1122"/>
        <item x="468"/>
        <item x="309"/>
        <item x="1370"/>
        <item x="2491"/>
        <item x="2388"/>
        <item x="2182"/>
        <item x="875"/>
        <item x="447"/>
        <item x="2607"/>
        <item x="1830"/>
        <item x="1662"/>
        <item x="55"/>
        <item x="1503"/>
        <item x="2437"/>
        <item x="1679"/>
        <item x="2098"/>
        <item x="2500"/>
        <item x="1832"/>
        <item x="368"/>
        <item x="1800"/>
        <item x="873"/>
        <item x="2297"/>
        <item x="934"/>
        <item x="1590"/>
        <item x="877"/>
        <item x="2294"/>
        <item x="1231"/>
        <item x="1708"/>
        <item x="1073"/>
        <item x="959"/>
        <item x="2054"/>
        <item x="2348"/>
        <item x="134"/>
        <item x="2705"/>
        <item x="927"/>
        <item x="1932"/>
        <item x="1046"/>
        <item x="1975"/>
        <item x="899"/>
        <item x="1266"/>
        <item x="427"/>
        <item x="1668"/>
        <item x="2447"/>
        <item x="926"/>
        <item x="595"/>
        <item x="1568"/>
        <item x="359"/>
        <item x="129"/>
        <item x="2521"/>
        <item x="1220"/>
        <item x="1402"/>
        <item x="531"/>
        <item x="464"/>
        <item x="1269"/>
        <item x="117"/>
        <item x="703"/>
        <item x="2679"/>
        <item x="1685"/>
        <item x="1272"/>
        <item x="373"/>
        <item x="1836"/>
        <item x="338"/>
        <item x="670"/>
        <item x="896"/>
        <item x="2079"/>
        <item x="1265"/>
        <item x="1966"/>
        <item x="771"/>
        <item x="210"/>
        <item x="1132"/>
        <item x="2677"/>
        <item x="602"/>
        <item x="1094"/>
        <item x="2352"/>
        <item x="1661"/>
        <item x="2237"/>
        <item x="2048"/>
        <item x="1133"/>
        <item x="211"/>
        <item x="1083"/>
        <item x="1618"/>
        <item x="708"/>
        <item x="2590"/>
        <item x="181"/>
        <item x="921"/>
        <item x="1202"/>
        <item x="535"/>
        <item x="2546"/>
        <item x="2306"/>
        <item x="120"/>
        <item x="2693"/>
        <item x="2516"/>
        <item x="1379"/>
        <item x="1445"/>
        <item x="174"/>
        <item x="139"/>
        <item x="2656"/>
        <item x="943"/>
        <item x="1414"/>
        <item x="981"/>
        <item x="924"/>
        <item x="2651"/>
        <item x="1228"/>
        <item x="263"/>
        <item x="634"/>
        <item x="1639"/>
        <item x="221"/>
        <item x="823"/>
        <item x="1203"/>
        <item x="644"/>
        <item x="916"/>
        <item x="2359"/>
        <item x="2049"/>
        <item x="2478"/>
        <item x="1888"/>
        <item x="1656"/>
        <item x="1388"/>
        <item x="2653"/>
        <item x="1114"/>
        <item x="2398"/>
        <item x="2060"/>
        <item x="2499"/>
        <item x="2404"/>
        <item x="1834"/>
        <item x="5"/>
        <item x="925"/>
        <item x="339"/>
        <item x="1399"/>
        <item x="2476"/>
        <item x="1841"/>
        <item x="1144"/>
        <item x="2410"/>
        <item x="1282"/>
        <item x="111"/>
        <item x="1507"/>
        <item x="1560"/>
        <item x="292"/>
        <item x="1623"/>
        <item x="1608"/>
        <item x="1497"/>
        <item x="118"/>
        <item x="1078"/>
        <item x="785"/>
        <item x="2678"/>
        <item x="632"/>
        <item x="1808"/>
        <item x="1628"/>
        <item x="2084"/>
        <item x="2631"/>
        <item x="887"/>
        <item x="2101"/>
        <item x="880"/>
        <item x="2432"/>
        <item x="846"/>
        <item x="2047"/>
        <item x="2484"/>
        <item x="1725"/>
        <item x="483"/>
        <item x="1117"/>
        <item x="137"/>
        <item x="2426"/>
        <item x="1086"/>
        <item x="257"/>
        <item x="370"/>
        <item x="2279"/>
        <item x="2402"/>
        <item x="398"/>
        <item x="1469"/>
        <item x="975"/>
        <item x="2136"/>
        <item x="1359"/>
        <item x="1319"/>
        <item x="206"/>
        <item x="1293"/>
        <item x="1059"/>
        <item x="2065"/>
        <item x="1261"/>
        <item x="421"/>
        <item x="1543"/>
        <item x="889"/>
        <item x="2555"/>
        <item x="1828"/>
        <item x="2039"/>
        <item x="2587"/>
        <item x="833"/>
        <item x="1287"/>
        <item x="956"/>
        <item x="2086"/>
        <item x="1351"/>
        <item x="179"/>
        <item x="231"/>
        <item x="1562"/>
        <item x="1254"/>
        <item x="1002"/>
        <item x="2119"/>
        <item x="1205"/>
        <item x="611"/>
        <item x="2292"/>
        <item x="1241"/>
        <item x="1260"/>
        <item x="1289"/>
        <item x="726"/>
        <item x="985"/>
        <item x="358"/>
        <item x="699"/>
        <item x="2100"/>
        <item x="1500"/>
        <item x="2628"/>
        <item x="2568"/>
        <item x="2465"/>
        <item x="1878"/>
        <item x="1167"/>
        <item x="2280"/>
        <item x="1204"/>
        <item x="606"/>
        <item x="2050"/>
        <item x="736"/>
        <item x="1279"/>
        <item x="329"/>
        <item x="1130"/>
        <item x="1153"/>
        <item x="2575"/>
        <item x="978"/>
        <item x="2630"/>
        <item x="443"/>
        <item x="347"/>
        <item x="1548"/>
        <item x="1024"/>
        <item x="2405"/>
        <item x="2148"/>
        <item x="1515"/>
        <item x="1716"/>
        <item x="60"/>
        <item x="58"/>
        <item x="1833"/>
        <item x="100"/>
        <item x="2076"/>
        <item x="1111"/>
        <item x="2112"/>
        <item x="650"/>
        <item x="581"/>
        <item x="2285"/>
        <item x="1067"/>
        <item x="825"/>
        <item x="980"/>
        <item x="2142"/>
        <item x="13"/>
        <item x="1616"/>
        <item x="2104"/>
        <item x="1534"/>
        <item x="612"/>
        <item x="290"/>
        <item x="2019"/>
        <item x="1919"/>
        <item x="1263"/>
        <item x="561"/>
        <item x="2335"/>
        <item x="485"/>
        <item x="1983"/>
        <item x="886"/>
        <item x="579"/>
        <item x="2179"/>
        <item x="2616"/>
        <item x="1459"/>
        <item x="2557"/>
        <item x="2588"/>
        <item x="2474"/>
        <item x="1886"/>
        <item x="830"/>
        <item x="1907"/>
        <item x="391"/>
        <item x="2154"/>
        <item x="635"/>
        <item x="1007"/>
        <item x="1170"/>
        <item x="476"/>
        <item x="1135"/>
        <item x="3"/>
        <item x="1390"/>
        <item x="2664"/>
        <item x="631"/>
        <item x="2067"/>
        <item x="69"/>
        <item x="990"/>
        <item x="2584"/>
        <item x="2511"/>
        <item x="445"/>
        <item x="701"/>
        <item x="692"/>
        <item x="817"/>
        <item x="716"/>
        <item x="2691"/>
        <item x="327"/>
        <item x="717"/>
        <item x="2014"/>
        <item x="1142"/>
        <item x="1262"/>
        <item x="607"/>
        <item x="2685"/>
        <item x="1229"/>
        <item x="1050"/>
        <item x="2710"/>
        <item x="986"/>
        <item x="593"/>
        <item x="272"/>
        <item x="1069"/>
        <item x="1570"/>
        <item x="1071"/>
        <item x="1218"/>
        <item x="1940"/>
        <item x="1635"/>
        <item x="436"/>
        <item x="730"/>
        <item x="207"/>
        <item x="2639"/>
        <item x="2026"/>
        <item x="415"/>
        <item x="101"/>
        <item x="1003"/>
        <item x="2496"/>
        <item x="2539"/>
        <item x="166"/>
        <item x="1987"/>
        <item x="484"/>
        <item x="714"/>
        <item x="773"/>
        <item x="2042"/>
        <item x="1674"/>
        <item x="599"/>
        <item x="307"/>
        <item x="923"/>
        <item x="112"/>
        <item x="148"/>
        <item x="2532"/>
        <item x="418"/>
        <item x="1496"/>
        <item x="1210"/>
        <item x="718"/>
        <item x="1092"/>
        <item x="1941"/>
        <item x="995"/>
        <item x="2438"/>
        <item x="2396"/>
        <item x="2392"/>
        <item x="260"/>
        <item x="2571"/>
        <item x="1881"/>
        <item x="259"/>
        <item x="1416"/>
        <item x="834"/>
        <item x="564"/>
        <item x="614"/>
        <item x="1792"/>
        <item x="191"/>
        <item x="2"/>
        <item x="849"/>
        <item x="2644"/>
        <item x="1934"/>
        <item x="627"/>
        <item x="53"/>
        <item x="1911"/>
        <item x="2124"/>
        <item x="1544"/>
        <item x="1089"/>
        <item x="1805"/>
        <item x="2522"/>
        <item x="2508"/>
        <item x="1798"/>
        <item x="1587"/>
        <item x="437"/>
        <item x="1255"/>
        <item x="2099"/>
        <item x="1014"/>
        <item x="1680"/>
        <item x="2503"/>
        <item x="2281"/>
        <item x="416"/>
        <item x="2290"/>
        <item x="171"/>
        <item x="1140"/>
        <item x="735"/>
        <item x="1026"/>
        <item x="167"/>
        <item x="1689"/>
        <item x="660"/>
        <item x="1017"/>
        <item x="2407"/>
        <item x="2545"/>
        <item x="1257"/>
        <item x="46"/>
        <item x="2440"/>
        <item x="713"/>
        <item x="1281"/>
        <item x="1058"/>
        <item x="1906"/>
        <item x="2594"/>
        <item x="1116"/>
        <item x="1104"/>
        <item x="1274"/>
        <item x="2120"/>
        <item x="10"/>
        <item x="1676"/>
        <item x="425"/>
        <item x="1491"/>
        <item x="2345"/>
        <item x="2760"/>
        <item x="2344"/>
        <item x="1909"/>
        <item x="304"/>
        <item x="1922"/>
        <item x="2602"/>
        <item x="2589"/>
        <item x="310"/>
        <item x="356"/>
        <item x="2442"/>
        <item x="1008"/>
        <item x="2028"/>
        <item x="2603"/>
        <item x="1031"/>
        <item x="2528"/>
        <item x="2683"/>
        <item x="246"/>
        <item x="1162"/>
        <item x="527"/>
        <item x="145"/>
        <item x="1124"/>
        <item x="929"/>
        <item x="271"/>
        <item x="2509"/>
        <item x="1894"/>
        <item x="2293"/>
        <item x="1614"/>
        <item x="70"/>
        <item x="2133"/>
        <item x="127"/>
        <item x="2576"/>
        <item x="1126"/>
        <item x="1953"/>
        <item x="2643"/>
        <item x="219"/>
        <item x="283"/>
        <item x="1506"/>
        <item x="412"/>
        <item x="1816"/>
        <item x="2702"/>
        <item x="2675"/>
        <item x="287"/>
        <item x="2605"/>
        <item x="141"/>
        <item x="1217"/>
        <item x="2758"/>
        <item x="2008"/>
        <item x="598"/>
        <item x="2273"/>
        <item x="1964"/>
        <item x="2606"/>
        <item x="224"/>
        <item x="15"/>
        <item x="214"/>
        <item x="618"/>
        <item x="2178"/>
        <item x="1212"/>
        <item x="1687"/>
        <item x="256"/>
        <item x="1509"/>
        <item x="2565"/>
        <item x="1164"/>
        <item x="1447"/>
        <item x="2459"/>
        <item x="122"/>
        <item x="83"/>
        <item x="2123"/>
        <item x="411"/>
        <item x="51"/>
        <item x="2113"/>
        <item x="2497"/>
        <item x="1677"/>
        <item x="1147"/>
        <item x="2660"/>
        <item x="1148"/>
        <item x="2502"/>
        <item x="254"/>
        <item x="2472"/>
        <item x="325"/>
        <item x="529"/>
        <item x="429"/>
        <item x="693"/>
        <item x="1516"/>
        <item x="1216"/>
        <item x="851"/>
        <item x="1037"/>
        <item x="1020"/>
        <item x="1065"/>
        <item x="2157"/>
        <item x="14"/>
        <item x="2144"/>
        <item x="1101"/>
        <item x="400"/>
        <item x="419"/>
        <item x="84"/>
        <item x="449"/>
        <item x="2647"/>
        <item x="1028"/>
        <item x="249"/>
        <item x="2501"/>
        <item x="737"/>
        <item x="461"/>
        <item x="1466"/>
        <item x="1368"/>
        <item x="2399"/>
        <item x="1242"/>
        <item x="639"/>
        <item x="2579"/>
        <item x="1812"/>
        <item x="1583"/>
        <item x="567"/>
        <item x="2638"/>
        <item x="2085"/>
        <item x="308"/>
        <item x="1759"/>
        <item x="2389"/>
        <item x="1297"/>
        <item x="821"/>
        <item x="620"/>
        <item x="1168"/>
        <item x="2301"/>
        <item x="1901"/>
        <item x="1355"/>
        <item x="1748"/>
        <item x="279"/>
        <item x="2581"/>
        <item x="2036"/>
        <item x="1825"/>
        <item x="526"/>
        <item x="1305"/>
        <item x="140"/>
        <item x="1921"/>
        <item x="2708"/>
        <item x="277"/>
        <item x="872"/>
        <item x="1213"/>
        <item x="971"/>
        <item x="2450"/>
        <item x="1950"/>
        <item x="721"/>
        <item x="1362"/>
        <item x="1290"/>
        <item x="1574"/>
        <item x="2233"/>
        <item x="2585"/>
        <item x="146"/>
        <item x="2298"/>
        <item x="133"/>
        <item x="1457"/>
        <item x="1165"/>
        <item x="2349"/>
        <item x="891"/>
        <item x="857"/>
        <item x="1323"/>
        <item x="2305"/>
        <item x="1512"/>
        <item x="1051"/>
        <item x="1584"/>
        <item x="1750"/>
        <item x="845"/>
        <item x="2141"/>
        <item x="1452"/>
        <item x="569"/>
        <item x="640"/>
        <item x="2736"/>
        <item x="18"/>
        <item x="1981"/>
        <item x="278"/>
        <item x="1893"/>
        <item x="486"/>
        <item x="442"/>
        <item x="521"/>
        <item x="276"/>
        <item x="2300"/>
        <item x="472"/>
        <item x="396"/>
        <item x="1743"/>
        <item x="17"/>
        <item x="1245"/>
        <item x="19"/>
        <item x="107"/>
        <item x="1561"/>
        <item x="1129"/>
        <item x="2232"/>
        <item x="881"/>
        <item x="2641"/>
        <item x="333"/>
        <item x="1013"/>
        <item x="984"/>
        <item x="1011"/>
        <item x="1895"/>
        <item x="1392"/>
        <item x="2057"/>
        <item x="2513"/>
        <item x="157"/>
        <item x="152"/>
        <item x="719"/>
        <item x="617"/>
        <item x="1678"/>
        <item x="1353"/>
        <item x="1131"/>
        <item x="2646"/>
        <item x="831"/>
        <item x="965"/>
        <item x="629"/>
        <item x="2562"/>
        <item x="838"/>
        <item x="466"/>
        <item x="404"/>
        <item x="66"/>
        <item x="2524"/>
        <item x="397"/>
        <item x="1946"/>
        <item x="422"/>
        <item x="537"/>
        <item x="528"/>
        <item x="722"/>
        <item x="2481"/>
        <item x="1291"/>
        <item x="432"/>
        <item x="1307"/>
        <item x="615"/>
        <item x="245"/>
        <item x="1578"/>
        <item x="48"/>
        <item x="371"/>
        <item x="169"/>
        <item x="375"/>
        <item x="1230"/>
        <item x="109"/>
        <item x="1675"/>
        <item x="2593"/>
        <item x="706"/>
        <item x="450"/>
        <item x="1573"/>
        <item x="1391"/>
        <item x="1234"/>
        <item x="1945"/>
        <item x="659"/>
        <item x="1110"/>
        <item x="2340"/>
        <item x="999"/>
        <item x="1136"/>
        <item x="313"/>
        <item x="482"/>
        <item x="96"/>
        <item x="1034"/>
        <item x="2525"/>
        <item x="890"/>
        <item x="144"/>
        <item x="2061"/>
        <item x="643"/>
        <item x="1756"/>
        <item x="2564"/>
        <item x="1467"/>
        <item x="1062"/>
        <item x="1300"/>
        <item x="2118"/>
        <item x="2617"/>
        <item x="1197"/>
        <item x="885"/>
        <item x="2648"/>
        <item x="364"/>
        <item x="2351"/>
        <item x="2030"/>
        <item x="1354"/>
        <item x="2433"/>
        <item x="2574"/>
        <item x="931"/>
        <item x="243"/>
        <item x="420"/>
        <item x="2027"/>
        <item x="724"/>
        <item x="1752"/>
        <item x="1495"/>
        <item x="255"/>
        <item x="1621"/>
        <item x="1310"/>
        <item x="454"/>
        <item x="2051"/>
        <item x="1239"/>
        <item x="622"/>
        <item x="2406"/>
        <item x="479"/>
        <item x="431"/>
        <item x="390"/>
        <item x="59"/>
        <item x="2307"/>
        <item x="587"/>
        <item x="438"/>
        <item x="1352"/>
        <item x="9"/>
        <item x="274"/>
        <item x="1308"/>
        <item x="2469"/>
        <item x="774"/>
        <item x="732"/>
        <item x="2022"/>
        <item x="1295"/>
        <item x="2131"/>
        <item x="729"/>
        <item x="2103"/>
        <item x="303"/>
        <item x="2563"/>
        <item x="205"/>
        <item x="2159"/>
        <item x="1939"/>
        <item x="247"/>
        <item x="381"/>
        <item x="2518"/>
        <item x="1200"/>
        <item x="961"/>
        <item x="783"/>
        <item x="229"/>
        <item x="1100"/>
        <item x="2025"/>
        <item x="284"/>
        <item x="467"/>
        <item x="1171"/>
        <item x="1223"/>
        <item x="1025"/>
        <item x="1793"/>
        <item x="888"/>
        <item x="837"/>
        <item x="1298"/>
        <item x="707"/>
        <item x="948"/>
        <item x="2283"/>
        <item x="2529"/>
        <item x="213"/>
        <item x="1005"/>
        <item x="1053"/>
        <item x="626"/>
        <item x="1465"/>
        <item x="128"/>
        <item x="538"/>
        <item x="306"/>
        <item x="31"/>
        <item x="998"/>
        <item x="492"/>
        <item x="1899"/>
        <item x="269"/>
        <item x="2055"/>
        <item x="1321"/>
        <item x="374"/>
        <item x="2109"/>
        <item x="1787"/>
        <item x="2355"/>
        <item x="952"/>
        <item x="188"/>
        <item x="40"/>
        <item x="852"/>
        <item x="403"/>
        <item x="417"/>
        <item x="1207"/>
        <item x="738"/>
        <item x="218"/>
        <item x="2530"/>
        <item x="1288"/>
        <item x="298"/>
        <item x="968"/>
        <item x="720"/>
        <item x="2441"/>
        <item x="524"/>
        <item x="850"/>
        <item x="741"/>
        <item x="280"/>
        <item x="2350"/>
        <item x="2408"/>
        <item x="267"/>
        <item x="1105"/>
        <item x="2158"/>
        <item x="517"/>
        <item x="2632"/>
        <item x="106"/>
        <item x="1302"/>
        <item x="1955"/>
        <item x="57"/>
        <item x="2560"/>
        <item x="1785"/>
        <item x="164"/>
        <item x="987"/>
        <item x="2303"/>
        <item x="1039"/>
        <item x="2021"/>
        <item x="649"/>
        <item x="2044"/>
        <item x="1163"/>
        <item x="473"/>
        <item x="2455"/>
        <item x="323"/>
        <item x="858"/>
        <item x="376"/>
        <item x="818"/>
        <item x="1198"/>
        <item x="1063"/>
        <item x="1280"/>
        <item x="704"/>
        <item x="1233"/>
        <item x="1620"/>
        <item x="1619"/>
        <item x="1897"/>
        <item x="1303"/>
        <item x="1152"/>
        <item x="883"/>
        <item x="1134"/>
        <item x="865"/>
        <item x="651"/>
        <item x="1947"/>
        <item x="570"/>
        <item x="426"/>
        <item x="2108"/>
        <item x="969"/>
        <item x="2342"/>
        <item x="844"/>
        <item x="1564"/>
        <item x="2053"/>
        <item x="82"/>
        <item x="574"/>
        <item x="855"/>
        <item x="252"/>
        <item x="395"/>
        <item x="2308"/>
        <item x="1566"/>
        <item x="2353"/>
        <item x="994"/>
        <item x="2661"/>
        <item x="56"/>
        <item x="399"/>
        <item x="532"/>
        <item x="114"/>
        <item x="543"/>
        <item x="1887"/>
        <item x="4"/>
        <item x="2035"/>
        <item x="2633"/>
        <item x="711"/>
        <item x="385"/>
        <item x="1322"/>
        <item x="481"/>
        <item x="413"/>
        <item x="379"/>
        <item x="547"/>
        <item x="1357"/>
        <item x="159"/>
        <item x="810"/>
        <item x="997"/>
        <item x="619"/>
        <item x="860"/>
        <item x="544"/>
        <item x="590"/>
        <item x="957"/>
        <item x="1629"/>
        <item x="1468"/>
        <item x="75"/>
        <item x="1313"/>
        <item x="293"/>
        <item x="1762"/>
        <item x="1682"/>
        <item x="1956"/>
        <item x="1346"/>
        <item x="2151"/>
        <item x="1580"/>
        <item x="669"/>
        <item x="113"/>
        <item x="2029"/>
        <item x="1151"/>
        <item x="1157"/>
        <item x="1248"/>
        <item x="1056"/>
        <item x="1226"/>
        <item x="1450"/>
        <item x="1448"/>
        <item x="1364"/>
        <item x="138"/>
        <item x="33"/>
        <item x="573"/>
        <item x="2230"/>
        <item x="1243"/>
        <item x="1311"/>
        <item x="1206"/>
        <item x="2601"/>
        <item x="268"/>
        <item x="1632"/>
        <item x="132"/>
        <item x="588"/>
        <item x="26"/>
        <item x="2409"/>
        <item x="165"/>
        <item x="696"/>
        <item x="2761"/>
        <item x="446"/>
        <item x="1006"/>
        <item x="63"/>
        <item x="1128"/>
        <item x="519"/>
        <item x="842"/>
        <item x="525"/>
        <item x="94"/>
        <item x="1935"/>
        <item x="1064"/>
        <item x="428"/>
        <item x="1460"/>
        <item x="1569"/>
        <item x="294"/>
        <item x="2599"/>
        <item x="1010"/>
        <item x="1099"/>
        <item x="1155"/>
        <item x="1936"/>
        <item x="1952"/>
        <item x="715"/>
        <item x="2338"/>
        <item x="878"/>
        <item x="1642"/>
        <item x="7"/>
        <item x="175"/>
        <item x="628"/>
        <item x="1219"/>
        <item x="1636"/>
        <item x="1232"/>
        <item x="1154"/>
        <item x="976"/>
        <item x="871"/>
        <item x="1712"/>
        <item x="491"/>
        <item x="1755"/>
        <item x="1514"/>
        <item x="1018"/>
        <item x="318"/>
        <item x="1350"/>
        <item x="1892"/>
        <item x="71"/>
        <item x="2012"/>
        <item x="828"/>
        <item x="1753"/>
        <item x="1634"/>
        <item x="1174"/>
        <item x="296"/>
        <item x="874"/>
        <item x="108"/>
        <item x="1211"/>
        <item x="1630"/>
        <item x="2573"/>
        <item x="1060"/>
        <item x="563"/>
        <item x="451"/>
        <item x="2613"/>
        <item x="1576"/>
        <item x="2258"/>
        <item x="1356"/>
        <item x="559"/>
        <item x="1244"/>
        <item x="1638"/>
        <item x="47"/>
        <item x="2358"/>
        <item x="656"/>
        <item x="1035"/>
        <item x="1627"/>
        <item x="884"/>
        <item x="1361"/>
        <item x="2105"/>
        <item x="553"/>
        <item x="1589"/>
        <item x="365"/>
        <item x="1158"/>
        <item x="1449"/>
        <item x="558"/>
        <item x="700"/>
        <item x="65"/>
        <item x="220"/>
        <item x="1624"/>
        <item x="549"/>
        <item x="705"/>
        <item x="170"/>
        <item x="661"/>
        <item x="993"/>
        <item x="153"/>
        <item x="1156"/>
        <item x="1214"/>
        <item x="2018"/>
        <item x="835"/>
        <item x="458"/>
        <item x="1075"/>
        <item x="710"/>
        <item x="197"/>
        <item x="1761"/>
        <item x="77"/>
        <item x="522"/>
        <item x="539"/>
        <item x="1029"/>
        <item x="1786"/>
        <item x="286"/>
        <item x="98"/>
        <item x="582"/>
        <item x="1318"/>
        <item x="78"/>
        <item x="577"/>
        <item x="698"/>
        <item x="158"/>
        <item x="463"/>
        <item x="471"/>
        <item x="265"/>
        <item x="456"/>
        <item x="222"/>
        <item x="110"/>
        <item x="1049"/>
        <item x="2379"/>
        <item x="314"/>
        <item x="647"/>
        <item x="335"/>
        <item x="1741"/>
        <item x="829"/>
        <item x="389"/>
        <item x="261"/>
        <item x="264"/>
        <item x="1161"/>
        <item x="232"/>
        <item x="578"/>
        <item x="1436"/>
        <item x="1637"/>
        <item x="697"/>
        <item x="115"/>
        <item x="44"/>
        <item x="551"/>
        <item x="848"/>
        <item x="1567"/>
        <item x="291"/>
        <item x="977"/>
        <item x="185"/>
        <item x="2598"/>
        <item x="79"/>
        <item x="571"/>
        <item x="36"/>
        <item x="1571"/>
        <item x="248"/>
        <item x="1713"/>
        <item x="1366"/>
        <item x="1814"/>
        <item x="337"/>
        <item x="38"/>
        <item x="88"/>
        <item x="289"/>
        <item x="1271"/>
        <item x="864"/>
        <item x="621"/>
        <item x="1235"/>
        <item x="523"/>
        <item x="728"/>
        <item x="217"/>
        <item x="1898"/>
        <item x="2337"/>
        <item x="448"/>
        <item x="382"/>
        <item x="1316"/>
        <item x="630"/>
        <item x="1225"/>
        <item x="1735"/>
        <item x="155"/>
        <item x="457"/>
        <item x="236"/>
        <item x="242"/>
        <item x="1150"/>
        <item x="1891"/>
        <item x="1143"/>
        <item x="2056"/>
        <item x="1042"/>
        <item x="1367"/>
        <item x="695"/>
        <item x="694"/>
        <item x="2023"/>
        <item x="1942"/>
        <item x="1012"/>
        <item x="1937"/>
        <item x="1565"/>
        <item x="1358"/>
        <item x="2156"/>
        <item x="1159"/>
        <item x="2206"/>
        <item x="384"/>
        <item x="1249"/>
        <item x="2600"/>
        <item x="866"/>
        <item x="2132"/>
        <item x="226"/>
        <item x="281"/>
        <item x="227"/>
        <item x="2482"/>
        <item x="1027"/>
        <item x="1019"/>
        <item x="143"/>
        <item x="625"/>
        <item x="1498"/>
        <item x="568"/>
        <item x="459"/>
        <item x="251"/>
        <item x="1462"/>
        <item x="372"/>
        <item x="1166"/>
        <item x="460"/>
        <item x="37"/>
        <item x="1301"/>
        <item x="2153"/>
        <item x="819"/>
        <item x="68"/>
        <item x="550"/>
        <item x="2381"/>
        <item x="455"/>
        <item x="548"/>
        <item x="1754"/>
        <item x="377"/>
        <item x="1145"/>
        <item x="655"/>
        <item x="1137"/>
        <item x="215"/>
        <item x="556"/>
        <item x="200"/>
        <item x="2155"/>
        <item x="1306"/>
        <item x="223"/>
        <item x="150"/>
        <item x="149"/>
        <item x="95"/>
        <item x="988"/>
        <item x="668"/>
        <item x="664"/>
        <item x="557"/>
        <item x="244"/>
        <item x="1138"/>
        <item x="1238"/>
        <item x="1141"/>
        <item x="1959"/>
        <item x="1317"/>
        <item x="1023"/>
        <item x="2260"/>
        <item x="1575"/>
        <item x="216"/>
        <item x="1625"/>
        <item x="369"/>
        <item x="1343"/>
        <item x="762"/>
        <item x="2059"/>
        <item x="854"/>
        <item x="1371"/>
        <item x="253"/>
        <item x="1045"/>
        <item x="177"/>
        <item x="982"/>
        <item x="1250"/>
        <item x="93"/>
        <item x="330"/>
        <item x="545"/>
        <item x="979"/>
        <item x="176"/>
        <item x="1944"/>
        <item x="324"/>
        <item x="554"/>
        <item x="1577"/>
        <item x="814"/>
        <item x="1943"/>
        <item x="275"/>
        <item x="727"/>
        <item x="142"/>
        <item x="147"/>
        <item x="90"/>
        <item x="81"/>
        <item x="1247"/>
        <item x="317"/>
        <item x="542"/>
        <item x="652"/>
        <item x="198"/>
        <item x="91"/>
        <item x="1299"/>
        <item x="1021"/>
        <item x="2636"/>
        <item x="1345"/>
        <item x="648"/>
        <item x="2604"/>
        <item x="1022"/>
        <item x="41"/>
        <item x="1240"/>
        <item x="646"/>
        <item x="2610"/>
        <item x="642"/>
        <item x="194"/>
        <item x="441"/>
        <item x="662"/>
        <item x="105"/>
        <item x="27"/>
        <item x="822"/>
        <item x="321"/>
        <item x="1237"/>
        <item x="1044"/>
        <item x="34"/>
        <item x="654"/>
        <item x="1224"/>
        <item x="583"/>
        <item x="28"/>
        <item x="1160"/>
        <item x="266"/>
        <item x="29"/>
        <item x="560"/>
        <item x="645"/>
        <item x="1040"/>
        <item x="1149"/>
        <item x="624"/>
        <item x="1032"/>
        <item x="663"/>
        <item x="190"/>
        <item x="552"/>
        <item x="633"/>
        <item x="826"/>
        <item x="168"/>
        <item x="25"/>
        <item x="2535"/>
        <item x="250"/>
        <item x="575"/>
        <item x="580"/>
        <item x="160"/>
        <item x="1015"/>
        <item x="586"/>
        <item x="97"/>
        <item x="39"/>
        <item x="867"/>
        <item x="1951"/>
        <item x="20"/>
        <item x="1347"/>
        <item x="319"/>
        <item x="320"/>
        <item x="1365"/>
        <item x="1363"/>
        <item x="820"/>
        <item x="326"/>
        <item x="237"/>
        <item x="201"/>
        <item x="161"/>
        <item x="32"/>
        <item x="187"/>
        <item x="87"/>
        <item x="584"/>
        <item x="258"/>
        <item x="315"/>
        <item x="555"/>
        <item x="1001"/>
        <item x="288"/>
        <item x="328"/>
        <item x="49"/>
        <item x="1000"/>
        <item x="1236"/>
        <item x="832"/>
        <item x="239"/>
        <item x="1047"/>
        <item x="1016"/>
        <item x="163"/>
        <item x="1004"/>
        <item x="92"/>
        <item x="241"/>
        <item x="1538"/>
        <item x="465"/>
        <item x="195"/>
        <item x="270"/>
        <item x="199"/>
        <item x="1139"/>
        <item x="653"/>
        <item x="233"/>
        <item x="1641"/>
        <item x="189"/>
        <item x="193"/>
        <item x="262"/>
        <item x="209"/>
        <item x="184"/>
        <item x="86"/>
        <item x="1009"/>
        <item x="2203"/>
        <item x="688"/>
        <item x="192"/>
        <item x="85"/>
        <item x="1123"/>
        <item x="1033"/>
        <item x="2385"/>
        <item x="414"/>
        <item x="35"/>
        <item x="172"/>
        <item x="657"/>
        <item x="104"/>
        <item x="1961"/>
        <item x="489"/>
        <item x="162"/>
        <item x="80"/>
        <item x="316"/>
        <item x="827"/>
        <item x="2582"/>
        <item x="173"/>
        <item x="130"/>
        <item x="1536"/>
        <item x="89"/>
        <item x="2082"/>
        <item x="2458"/>
        <item x="42"/>
        <item x="1173"/>
        <item x="196"/>
        <item x="1809"/>
        <item x="30"/>
        <item x="186"/>
        <item x="1119"/>
        <item x="43"/>
        <item x="1960"/>
        <item x="103"/>
        <item x="1048"/>
        <item x="52"/>
        <item x="733"/>
        <item x="589"/>
        <item t="default"/>
      </items>
    </pivotField>
    <pivotField showAll="0"/>
    <pivotField axis="axisRow" showAll="0">
      <items count="13">
        <item x="7"/>
        <item x="0"/>
        <item x="11"/>
        <item x="8"/>
        <item x="1"/>
        <item x="9"/>
        <item x="2"/>
        <item x="3"/>
        <item x="10"/>
        <item x="4"/>
        <item x="5"/>
        <item x="6"/>
        <item t="default"/>
      </items>
    </pivotField>
    <pivotField showAll="0">
      <items count="4">
        <item x="0"/>
        <item x="1"/>
        <item x="2"/>
        <item t="default"/>
      </items>
    </pivotField>
    <pivotField showAll="0"/>
    <pivotField showAll="0"/>
    <pivotField showAll="0">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pivotField>
    <pivotField showAll="0">
      <items count="20">
        <item x="3"/>
        <item x="5"/>
        <item x="14"/>
        <item x="10"/>
        <item x="13"/>
        <item x="4"/>
        <item x="1"/>
        <item x="16"/>
        <item x="18"/>
        <item x="12"/>
        <item x="11"/>
        <item x="2"/>
        <item x="15"/>
        <item x="9"/>
        <item x="7"/>
        <item x="8"/>
        <item x="17"/>
        <item x="6"/>
        <item x="0"/>
        <item t="default"/>
      </items>
    </pivotField>
    <pivotField showAll="0"/>
  </pivotFields>
  <rowFields count="1">
    <field x="6"/>
  </rowFields>
  <rowItems count="13">
    <i>
      <x/>
    </i>
    <i>
      <x v="1"/>
    </i>
    <i>
      <x v="2"/>
    </i>
    <i>
      <x v="3"/>
    </i>
    <i>
      <x v="4"/>
    </i>
    <i>
      <x v="5"/>
    </i>
    <i>
      <x v="6"/>
    </i>
    <i>
      <x v="7"/>
    </i>
    <i>
      <x v="8"/>
    </i>
    <i>
      <x v="9"/>
    </i>
    <i>
      <x v="10"/>
    </i>
    <i>
      <x v="11"/>
    </i>
    <i t="grand">
      <x/>
    </i>
  </rowItems>
  <colItems count="1">
    <i/>
  </colItems>
  <dataFields count="1">
    <dataField name="Sum of QUANTITYORDERED" fld="1"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4713234-5063-4975-BE4B-D3C535454521}"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location ref="A3:B7" firstHeaderRow="1" firstDataRow="1" firstDataCol="1"/>
  <pivotFields count="13">
    <pivotField showAll="0"/>
    <pivotField dataField="1" showAll="0"/>
    <pivotField showAll="0"/>
    <pivotField showAll="0"/>
    <pivotField showAll="0"/>
    <pivotField showAll="0"/>
    <pivotField showAll="0">
      <items count="13">
        <item x="7"/>
        <item x="0"/>
        <item x="11"/>
        <item x="8"/>
        <item x="1"/>
        <item x="9"/>
        <item x="2"/>
        <item x="3"/>
        <item x="10"/>
        <item x="4"/>
        <item x="5"/>
        <item x="6"/>
        <item t="default"/>
      </items>
    </pivotField>
    <pivotField axis="axisRow" showAll="0">
      <items count="4">
        <item x="0"/>
        <item x="1"/>
        <item x="2"/>
        <item t="default"/>
      </items>
    </pivotField>
    <pivotField showAll="0"/>
    <pivotField showAll="0"/>
    <pivotField showAll="0">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pivotField>
    <pivotField showAll="0">
      <items count="20">
        <item x="3"/>
        <item x="5"/>
        <item x="14"/>
        <item x="10"/>
        <item x="13"/>
        <item x="4"/>
        <item x="1"/>
        <item x="16"/>
        <item x="18"/>
        <item x="12"/>
        <item x="11"/>
        <item x="2"/>
        <item x="15"/>
        <item x="9"/>
        <item x="7"/>
        <item x="8"/>
        <item x="17"/>
        <item x="6"/>
        <item x="0"/>
        <item t="default"/>
      </items>
    </pivotField>
    <pivotField showAll="0"/>
  </pivotFields>
  <rowFields count="1">
    <field x="7"/>
  </rowFields>
  <rowItems count="4">
    <i>
      <x/>
    </i>
    <i>
      <x v="1"/>
    </i>
    <i>
      <x v="2"/>
    </i>
    <i t="grand">
      <x/>
    </i>
  </rowItems>
  <colItems count="1">
    <i/>
  </colItems>
  <dataFields count="1">
    <dataField name="Sum of QUANTITYORDERED" fld="1" baseField="0" baseItem="0"/>
  </dataFields>
  <chartFormats count="24">
    <chartFormat chart="2" format="0"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7" count="1" selected="0">
            <x v="0"/>
          </reference>
        </references>
      </pivotArea>
    </chartFormat>
    <chartFormat chart="8" format="7">
      <pivotArea type="data" outline="0" fieldPosition="0">
        <references count="2">
          <reference field="4294967294" count="1" selected="0">
            <x v="0"/>
          </reference>
          <reference field="7" count="1" selected="0">
            <x v="1"/>
          </reference>
        </references>
      </pivotArea>
    </chartFormat>
    <chartFormat chart="8" format="8">
      <pivotArea type="data" outline="0" fieldPosition="0">
        <references count="2">
          <reference field="4294967294" count="1" selected="0">
            <x v="0"/>
          </reference>
          <reference field="7" count="1" selected="0">
            <x v="2"/>
          </reference>
        </references>
      </pivotArea>
    </chartFormat>
    <chartFormat chart="2" format="1">
      <pivotArea type="data" outline="0" fieldPosition="0">
        <references count="2">
          <reference field="4294967294" count="1" selected="0">
            <x v="0"/>
          </reference>
          <reference field="7" count="1" selected="0">
            <x v="0"/>
          </reference>
        </references>
      </pivotArea>
    </chartFormat>
    <chartFormat chart="24" format="13" series="1">
      <pivotArea type="data" outline="0" fieldPosition="0">
        <references count="1">
          <reference field="4294967294" count="1" selected="0">
            <x v="0"/>
          </reference>
        </references>
      </pivotArea>
    </chartFormat>
    <chartFormat chart="24" format="14">
      <pivotArea type="data" outline="0" fieldPosition="0">
        <references count="2">
          <reference field="4294967294" count="1" selected="0">
            <x v="0"/>
          </reference>
          <reference field="7" count="1" selected="0">
            <x v="0"/>
          </reference>
        </references>
      </pivotArea>
    </chartFormat>
    <chartFormat chart="24" format="15">
      <pivotArea type="data" outline="0" fieldPosition="0">
        <references count="2">
          <reference field="4294967294" count="1" selected="0">
            <x v="0"/>
          </reference>
          <reference field="7" count="1" selected="0">
            <x v="1"/>
          </reference>
        </references>
      </pivotArea>
    </chartFormat>
    <chartFormat chart="24" format="16">
      <pivotArea type="data" outline="0" fieldPosition="0">
        <references count="2">
          <reference field="4294967294" count="1" selected="0">
            <x v="0"/>
          </reference>
          <reference field="7" count="1" selected="0">
            <x v="2"/>
          </reference>
        </references>
      </pivotArea>
    </chartFormat>
    <chartFormat chart="32" format="2" series="1">
      <pivotArea type="data" outline="0" fieldPosition="0">
        <references count="1">
          <reference field="4294967294" count="1" selected="0">
            <x v="0"/>
          </reference>
        </references>
      </pivotArea>
    </chartFormat>
    <chartFormat chart="32" format="3">
      <pivotArea type="data" outline="0" fieldPosition="0">
        <references count="2">
          <reference field="4294967294" count="1" selected="0">
            <x v="0"/>
          </reference>
          <reference field="7" count="1" selected="0">
            <x v="0"/>
          </reference>
        </references>
      </pivotArea>
    </chartFormat>
    <chartFormat chart="32" format="4">
      <pivotArea type="data" outline="0" fieldPosition="0">
        <references count="2">
          <reference field="4294967294" count="1" selected="0">
            <x v="0"/>
          </reference>
          <reference field="7" count="1" selected="0">
            <x v="1"/>
          </reference>
        </references>
      </pivotArea>
    </chartFormat>
    <chartFormat chart="32" format="5">
      <pivotArea type="data" outline="0" fieldPosition="0">
        <references count="2">
          <reference field="4294967294" count="1" selected="0">
            <x v="0"/>
          </reference>
          <reference field="7" count="1" selected="0">
            <x v="2"/>
          </reference>
        </references>
      </pivotArea>
    </chartFormat>
    <chartFormat chart="33" format="6" series="1">
      <pivotArea type="data" outline="0" fieldPosition="0">
        <references count="1">
          <reference field="4294967294" count="1" selected="0">
            <x v="0"/>
          </reference>
        </references>
      </pivotArea>
    </chartFormat>
    <chartFormat chart="33" format="7">
      <pivotArea type="data" outline="0" fieldPosition="0">
        <references count="2">
          <reference field="4294967294" count="1" selected="0">
            <x v="0"/>
          </reference>
          <reference field="7" count="1" selected="0">
            <x v="0"/>
          </reference>
        </references>
      </pivotArea>
    </chartFormat>
    <chartFormat chart="33" format="8">
      <pivotArea type="data" outline="0" fieldPosition="0">
        <references count="2">
          <reference field="4294967294" count="1" selected="0">
            <x v="0"/>
          </reference>
          <reference field="7" count="1" selected="0">
            <x v="1"/>
          </reference>
        </references>
      </pivotArea>
    </chartFormat>
    <chartFormat chart="33" format="9">
      <pivotArea type="data" outline="0" fieldPosition="0">
        <references count="2">
          <reference field="4294967294" count="1" selected="0">
            <x v="0"/>
          </reference>
          <reference field="7" count="1" selected="0">
            <x v="2"/>
          </reference>
        </references>
      </pivotArea>
    </chartFormat>
    <chartFormat chart="35" format="6" series="1">
      <pivotArea type="data" outline="0" fieldPosition="0">
        <references count="1">
          <reference field="4294967294" count="1" selected="0">
            <x v="0"/>
          </reference>
        </references>
      </pivotArea>
    </chartFormat>
    <chartFormat chart="35" format="7">
      <pivotArea type="data" outline="0" fieldPosition="0">
        <references count="2">
          <reference field="4294967294" count="1" selected="0">
            <x v="0"/>
          </reference>
          <reference field="7" count="1" selected="0">
            <x v="0"/>
          </reference>
        </references>
      </pivotArea>
    </chartFormat>
    <chartFormat chart="35" format="8">
      <pivotArea type="data" outline="0" fieldPosition="0">
        <references count="2">
          <reference field="4294967294" count="1" selected="0">
            <x v="0"/>
          </reference>
          <reference field="7" count="1" selected="0">
            <x v="1"/>
          </reference>
        </references>
      </pivotArea>
    </chartFormat>
    <chartFormat chart="35" format="9">
      <pivotArea type="data" outline="0" fieldPosition="0">
        <references count="2">
          <reference field="4294967294" count="1" selected="0">
            <x v="0"/>
          </reference>
          <reference field="7" count="1" selected="0">
            <x v="2"/>
          </reference>
        </references>
      </pivotArea>
    </chartFormat>
    <chartFormat chart="2" format="2">
      <pivotArea type="data" outline="0" fieldPosition="0">
        <references count="2">
          <reference field="4294967294" count="1" selected="0">
            <x v="0"/>
          </reference>
          <reference field="7" count="1" selected="0">
            <x v="1"/>
          </reference>
        </references>
      </pivotArea>
    </chartFormat>
    <chartFormat chart="2" format="3">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3E9058F-EA87-4D7C-BD96-94CC3A97F67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U8" firstHeaderRow="1" firstDataRow="2" firstDataCol="1"/>
  <pivotFields count="13">
    <pivotField showAll="0"/>
    <pivotField showAll="0"/>
    <pivotField showAll="0"/>
    <pivotField showAll="0"/>
    <pivotField dataField="1" showAll="0"/>
    <pivotField showAll="0"/>
    <pivotField showAll="0">
      <items count="13">
        <item x="7"/>
        <item x="0"/>
        <item x="11"/>
        <item x="8"/>
        <item x="1"/>
        <item x="9"/>
        <item x="2"/>
        <item x="3"/>
        <item x="10"/>
        <item x="4"/>
        <item x="5"/>
        <item x="6"/>
        <item t="default"/>
      </items>
    </pivotField>
    <pivotField axis="axisRow" showAll="0">
      <items count="4">
        <item x="0"/>
        <item x="1"/>
        <item x="2"/>
        <item t="default"/>
      </items>
    </pivotField>
    <pivotField showAll="0"/>
    <pivotField showAll="0"/>
    <pivotField showAll="0">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pivotField>
    <pivotField axis="axisCol" showAll="0">
      <items count="20">
        <item x="3"/>
        <item x="5"/>
        <item x="14"/>
        <item x="10"/>
        <item x="13"/>
        <item x="4"/>
        <item x="1"/>
        <item x="16"/>
        <item x="18"/>
        <item x="12"/>
        <item x="11"/>
        <item x="2"/>
        <item x="15"/>
        <item x="9"/>
        <item x="7"/>
        <item x="8"/>
        <item x="17"/>
        <item x="6"/>
        <item x="0"/>
        <item t="default"/>
      </items>
    </pivotField>
    <pivotField showAll="0"/>
  </pivotFields>
  <rowFields count="1">
    <field x="7"/>
  </rowFields>
  <rowItems count="4">
    <i>
      <x/>
    </i>
    <i>
      <x v="1"/>
    </i>
    <i>
      <x v="2"/>
    </i>
    <i t="grand">
      <x/>
    </i>
  </rowItems>
  <colFields count="1">
    <field x="11"/>
  </colFields>
  <colItems count="20">
    <i>
      <x/>
    </i>
    <i>
      <x v="1"/>
    </i>
    <i>
      <x v="2"/>
    </i>
    <i>
      <x v="3"/>
    </i>
    <i>
      <x v="4"/>
    </i>
    <i>
      <x v="5"/>
    </i>
    <i>
      <x v="6"/>
    </i>
    <i>
      <x v="7"/>
    </i>
    <i>
      <x v="8"/>
    </i>
    <i>
      <x v="9"/>
    </i>
    <i>
      <x v="10"/>
    </i>
    <i>
      <x v="11"/>
    </i>
    <i>
      <x v="12"/>
    </i>
    <i>
      <x v="13"/>
    </i>
    <i>
      <x v="14"/>
    </i>
    <i>
      <x v="15"/>
    </i>
    <i>
      <x v="16"/>
    </i>
    <i>
      <x v="17"/>
    </i>
    <i>
      <x v="18"/>
    </i>
    <i t="grand">
      <x/>
    </i>
  </colItems>
  <dataFields count="1">
    <dataField name="Sum of SALES" fld="4" baseField="0" baseItem="0"/>
  </dataFields>
  <chartFormats count="38">
    <chartFormat chart="3" format="0" series="1">
      <pivotArea type="data" outline="0" fieldPosition="0">
        <references count="2">
          <reference field="4294967294" count="1" selected="0">
            <x v="0"/>
          </reference>
          <reference field="11" count="1" selected="0">
            <x v="0"/>
          </reference>
        </references>
      </pivotArea>
    </chartFormat>
    <chartFormat chart="3" format="1" series="1">
      <pivotArea type="data" outline="0" fieldPosition="0">
        <references count="2">
          <reference field="4294967294" count="1" selected="0">
            <x v="0"/>
          </reference>
          <reference field="11" count="1" selected="0">
            <x v="1"/>
          </reference>
        </references>
      </pivotArea>
    </chartFormat>
    <chartFormat chart="3" format="2" series="1">
      <pivotArea type="data" outline="0" fieldPosition="0">
        <references count="2">
          <reference field="4294967294" count="1" selected="0">
            <x v="0"/>
          </reference>
          <reference field="11" count="1" selected="0">
            <x v="2"/>
          </reference>
        </references>
      </pivotArea>
    </chartFormat>
    <chartFormat chart="3" format="3" series="1">
      <pivotArea type="data" outline="0" fieldPosition="0">
        <references count="2">
          <reference field="4294967294" count="1" selected="0">
            <x v="0"/>
          </reference>
          <reference field="11" count="1" selected="0">
            <x v="3"/>
          </reference>
        </references>
      </pivotArea>
    </chartFormat>
    <chartFormat chart="3" format="4" series="1">
      <pivotArea type="data" outline="0" fieldPosition="0">
        <references count="2">
          <reference field="4294967294" count="1" selected="0">
            <x v="0"/>
          </reference>
          <reference field="11" count="1" selected="0">
            <x v="4"/>
          </reference>
        </references>
      </pivotArea>
    </chartFormat>
    <chartFormat chart="3" format="5" series="1">
      <pivotArea type="data" outline="0" fieldPosition="0">
        <references count="2">
          <reference field="4294967294" count="1" selected="0">
            <x v="0"/>
          </reference>
          <reference field="11" count="1" selected="0">
            <x v="5"/>
          </reference>
        </references>
      </pivotArea>
    </chartFormat>
    <chartFormat chart="3" format="6" series="1">
      <pivotArea type="data" outline="0" fieldPosition="0">
        <references count="2">
          <reference field="4294967294" count="1" selected="0">
            <x v="0"/>
          </reference>
          <reference field="11" count="1" selected="0">
            <x v="6"/>
          </reference>
        </references>
      </pivotArea>
    </chartFormat>
    <chartFormat chart="3" format="7" series="1">
      <pivotArea type="data" outline="0" fieldPosition="0">
        <references count="2">
          <reference field="4294967294" count="1" selected="0">
            <x v="0"/>
          </reference>
          <reference field="11" count="1" selected="0">
            <x v="7"/>
          </reference>
        </references>
      </pivotArea>
    </chartFormat>
    <chartFormat chart="3" format="8" series="1">
      <pivotArea type="data" outline="0" fieldPosition="0">
        <references count="2">
          <reference field="4294967294" count="1" selected="0">
            <x v="0"/>
          </reference>
          <reference field="11" count="1" selected="0">
            <x v="8"/>
          </reference>
        </references>
      </pivotArea>
    </chartFormat>
    <chartFormat chart="3" format="9" series="1">
      <pivotArea type="data" outline="0" fieldPosition="0">
        <references count="2">
          <reference field="4294967294" count="1" selected="0">
            <x v="0"/>
          </reference>
          <reference field="11" count="1" selected="0">
            <x v="9"/>
          </reference>
        </references>
      </pivotArea>
    </chartFormat>
    <chartFormat chart="3" format="10" series="1">
      <pivotArea type="data" outline="0" fieldPosition="0">
        <references count="2">
          <reference field="4294967294" count="1" selected="0">
            <x v="0"/>
          </reference>
          <reference field="11" count="1" selected="0">
            <x v="10"/>
          </reference>
        </references>
      </pivotArea>
    </chartFormat>
    <chartFormat chart="3" format="11" series="1">
      <pivotArea type="data" outline="0" fieldPosition="0">
        <references count="2">
          <reference field="4294967294" count="1" selected="0">
            <x v="0"/>
          </reference>
          <reference field="11" count="1" selected="0">
            <x v="11"/>
          </reference>
        </references>
      </pivotArea>
    </chartFormat>
    <chartFormat chart="3" format="12" series="1">
      <pivotArea type="data" outline="0" fieldPosition="0">
        <references count="2">
          <reference field="4294967294" count="1" selected="0">
            <x v="0"/>
          </reference>
          <reference field="11" count="1" selected="0">
            <x v="12"/>
          </reference>
        </references>
      </pivotArea>
    </chartFormat>
    <chartFormat chart="3" format="13" series="1">
      <pivotArea type="data" outline="0" fieldPosition="0">
        <references count="2">
          <reference field="4294967294" count="1" selected="0">
            <x v="0"/>
          </reference>
          <reference field="11" count="1" selected="0">
            <x v="13"/>
          </reference>
        </references>
      </pivotArea>
    </chartFormat>
    <chartFormat chart="3" format="14" series="1">
      <pivotArea type="data" outline="0" fieldPosition="0">
        <references count="2">
          <reference field="4294967294" count="1" selected="0">
            <x v="0"/>
          </reference>
          <reference field="11" count="1" selected="0">
            <x v="14"/>
          </reference>
        </references>
      </pivotArea>
    </chartFormat>
    <chartFormat chart="3" format="15" series="1">
      <pivotArea type="data" outline="0" fieldPosition="0">
        <references count="2">
          <reference field="4294967294" count="1" selected="0">
            <x v="0"/>
          </reference>
          <reference field="11" count="1" selected="0">
            <x v="15"/>
          </reference>
        </references>
      </pivotArea>
    </chartFormat>
    <chartFormat chart="3" format="16" series="1">
      <pivotArea type="data" outline="0" fieldPosition="0">
        <references count="2">
          <reference field="4294967294" count="1" selected="0">
            <x v="0"/>
          </reference>
          <reference field="11" count="1" selected="0">
            <x v="16"/>
          </reference>
        </references>
      </pivotArea>
    </chartFormat>
    <chartFormat chart="3" format="17" series="1">
      <pivotArea type="data" outline="0" fieldPosition="0">
        <references count="2">
          <reference field="4294967294" count="1" selected="0">
            <x v="0"/>
          </reference>
          <reference field="11" count="1" selected="0">
            <x v="17"/>
          </reference>
        </references>
      </pivotArea>
    </chartFormat>
    <chartFormat chart="3" format="18" series="1">
      <pivotArea type="data" outline="0" fieldPosition="0">
        <references count="2">
          <reference field="4294967294" count="1" selected="0">
            <x v="0"/>
          </reference>
          <reference field="11" count="1" selected="0">
            <x v="18"/>
          </reference>
        </references>
      </pivotArea>
    </chartFormat>
    <chartFormat chart="7" format="38" series="1">
      <pivotArea type="data" outline="0" fieldPosition="0">
        <references count="2">
          <reference field="4294967294" count="1" selected="0">
            <x v="0"/>
          </reference>
          <reference field="11" count="1" selected="0">
            <x v="0"/>
          </reference>
        </references>
      </pivotArea>
    </chartFormat>
    <chartFormat chart="7" format="39" series="1">
      <pivotArea type="data" outline="0" fieldPosition="0">
        <references count="2">
          <reference field="4294967294" count="1" selected="0">
            <x v="0"/>
          </reference>
          <reference field="11" count="1" selected="0">
            <x v="1"/>
          </reference>
        </references>
      </pivotArea>
    </chartFormat>
    <chartFormat chart="7" format="40" series="1">
      <pivotArea type="data" outline="0" fieldPosition="0">
        <references count="2">
          <reference field="4294967294" count="1" selected="0">
            <x v="0"/>
          </reference>
          <reference field="11" count="1" selected="0">
            <x v="2"/>
          </reference>
        </references>
      </pivotArea>
    </chartFormat>
    <chartFormat chart="7" format="41" series="1">
      <pivotArea type="data" outline="0" fieldPosition="0">
        <references count="2">
          <reference field="4294967294" count="1" selected="0">
            <x v="0"/>
          </reference>
          <reference field="11" count="1" selected="0">
            <x v="3"/>
          </reference>
        </references>
      </pivotArea>
    </chartFormat>
    <chartFormat chart="7" format="42" series="1">
      <pivotArea type="data" outline="0" fieldPosition="0">
        <references count="2">
          <reference field="4294967294" count="1" selected="0">
            <x v="0"/>
          </reference>
          <reference field="11" count="1" selected="0">
            <x v="4"/>
          </reference>
        </references>
      </pivotArea>
    </chartFormat>
    <chartFormat chart="7" format="43" series="1">
      <pivotArea type="data" outline="0" fieldPosition="0">
        <references count="2">
          <reference field="4294967294" count="1" selected="0">
            <x v="0"/>
          </reference>
          <reference field="11" count="1" selected="0">
            <x v="5"/>
          </reference>
        </references>
      </pivotArea>
    </chartFormat>
    <chartFormat chart="7" format="44" series="1">
      <pivotArea type="data" outline="0" fieldPosition="0">
        <references count="2">
          <reference field="4294967294" count="1" selected="0">
            <x v="0"/>
          </reference>
          <reference field="11" count="1" selected="0">
            <x v="6"/>
          </reference>
        </references>
      </pivotArea>
    </chartFormat>
    <chartFormat chart="7" format="45" series="1">
      <pivotArea type="data" outline="0" fieldPosition="0">
        <references count="2">
          <reference field="4294967294" count="1" selected="0">
            <x v="0"/>
          </reference>
          <reference field="11" count="1" selected="0">
            <x v="7"/>
          </reference>
        </references>
      </pivotArea>
    </chartFormat>
    <chartFormat chart="7" format="46" series="1">
      <pivotArea type="data" outline="0" fieldPosition="0">
        <references count="2">
          <reference field="4294967294" count="1" selected="0">
            <x v="0"/>
          </reference>
          <reference field="11" count="1" selected="0">
            <x v="8"/>
          </reference>
        </references>
      </pivotArea>
    </chartFormat>
    <chartFormat chart="7" format="47" series="1">
      <pivotArea type="data" outline="0" fieldPosition="0">
        <references count="2">
          <reference field="4294967294" count="1" selected="0">
            <x v="0"/>
          </reference>
          <reference field="11" count="1" selected="0">
            <x v="9"/>
          </reference>
        </references>
      </pivotArea>
    </chartFormat>
    <chartFormat chart="7" format="48" series="1">
      <pivotArea type="data" outline="0" fieldPosition="0">
        <references count="2">
          <reference field="4294967294" count="1" selected="0">
            <x v="0"/>
          </reference>
          <reference field="11" count="1" selected="0">
            <x v="10"/>
          </reference>
        </references>
      </pivotArea>
    </chartFormat>
    <chartFormat chart="7" format="49" series="1">
      <pivotArea type="data" outline="0" fieldPosition="0">
        <references count="2">
          <reference field="4294967294" count="1" selected="0">
            <x v="0"/>
          </reference>
          <reference field="11" count="1" selected="0">
            <x v="11"/>
          </reference>
        </references>
      </pivotArea>
    </chartFormat>
    <chartFormat chart="7" format="50" series="1">
      <pivotArea type="data" outline="0" fieldPosition="0">
        <references count="2">
          <reference field="4294967294" count="1" selected="0">
            <x v="0"/>
          </reference>
          <reference field="11" count="1" selected="0">
            <x v="12"/>
          </reference>
        </references>
      </pivotArea>
    </chartFormat>
    <chartFormat chart="7" format="51" series="1">
      <pivotArea type="data" outline="0" fieldPosition="0">
        <references count="2">
          <reference field="4294967294" count="1" selected="0">
            <x v="0"/>
          </reference>
          <reference field="11" count="1" selected="0">
            <x v="13"/>
          </reference>
        </references>
      </pivotArea>
    </chartFormat>
    <chartFormat chart="7" format="52" series="1">
      <pivotArea type="data" outline="0" fieldPosition="0">
        <references count="2">
          <reference field="4294967294" count="1" selected="0">
            <x v="0"/>
          </reference>
          <reference field="11" count="1" selected="0">
            <x v="14"/>
          </reference>
        </references>
      </pivotArea>
    </chartFormat>
    <chartFormat chart="7" format="53" series="1">
      <pivotArea type="data" outline="0" fieldPosition="0">
        <references count="2">
          <reference field="4294967294" count="1" selected="0">
            <x v="0"/>
          </reference>
          <reference field="11" count="1" selected="0">
            <x v="15"/>
          </reference>
        </references>
      </pivotArea>
    </chartFormat>
    <chartFormat chart="7" format="54" series="1">
      <pivotArea type="data" outline="0" fieldPosition="0">
        <references count="2">
          <reference field="4294967294" count="1" selected="0">
            <x v="0"/>
          </reference>
          <reference field="11" count="1" selected="0">
            <x v="16"/>
          </reference>
        </references>
      </pivotArea>
    </chartFormat>
    <chartFormat chart="7" format="55" series="1">
      <pivotArea type="data" outline="0" fieldPosition="0">
        <references count="2">
          <reference field="4294967294" count="1" selected="0">
            <x v="0"/>
          </reference>
          <reference field="11" count="1" selected="0">
            <x v="17"/>
          </reference>
        </references>
      </pivotArea>
    </chartFormat>
    <chartFormat chart="7" format="56" series="1">
      <pivotArea type="data" outline="0" fieldPosition="0">
        <references count="2">
          <reference field="4294967294" count="1" selected="0">
            <x v="0"/>
          </reference>
          <reference field="11" count="1" selected="0">
            <x v="1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ID" xr10:uid="{94AE8508-EF47-4F80-9917-3CEA46A38B90}" sourceName="YEAR_ID">
  <pivotTables>
    <pivotTable tabId="6" name="PivotTable6"/>
    <pivotTable tabId="8" name="PivotTable7"/>
    <pivotTable tabId="2" name="PivotTable2"/>
    <pivotTable tabId="4" name="PivotTable5"/>
    <pivotTable tabId="10" name="PivotTable1"/>
  </pivotTables>
  <data>
    <tabular pivotCacheId="60748873">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ID" xr10:uid="{F2C71321-629F-4918-A0D4-794ADA84E5A1}" sourceName="MONTH_ID">
  <pivotTables>
    <pivotTable tabId="6" name="PivotTable6"/>
    <pivotTable tabId="10" name="PivotTable1"/>
    <pivotTable tabId="8" name="PivotTable7"/>
    <pivotTable tabId="2" name="PivotTable2"/>
    <pivotTable tabId="4" name="PivotTable5"/>
  </pivotTables>
  <data>
    <tabular pivotCacheId="60748873">
      <items count="12">
        <i x="7" s="1"/>
        <i x="0" s="1"/>
        <i x="11" s="1"/>
        <i x="8" s="1"/>
        <i x="1" s="1"/>
        <i x="9" s="1"/>
        <i x="2" s="1"/>
        <i x="3" s="1"/>
        <i x="10" s="1"/>
        <i x="4" s="1"/>
        <i x="5"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63C47377-B690-4BB9-B446-3D642FDAE480}" sourceName="COUNTRY">
  <pivotTables>
    <pivotTable tabId="10" name="PivotTable1"/>
    <pivotTable tabId="6" name="PivotTable6"/>
    <pivotTable tabId="8" name="PivotTable7"/>
    <pivotTable tabId="2" name="PivotTable2"/>
    <pivotTable tabId="4" name="PivotTable5"/>
  </pivotTables>
  <data>
    <tabular pivotCacheId="60748873">
      <items count="19">
        <i x="3" s="1"/>
        <i x="5" s="1"/>
        <i x="14" s="1"/>
        <i x="10" s="1"/>
        <i x="13" s="1"/>
        <i x="4" s="1"/>
        <i x="1" s="1"/>
        <i x="16" s="1"/>
        <i x="18" s="1"/>
        <i x="12" s="1"/>
        <i x="11" s="1"/>
        <i x="2" s="1"/>
        <i x="15" s="1"/>
        <i x="9" s="1"/>
        <i x="7" s="1"/>
        <i x="8" s="1"/>
        <i x="17" s="1"/>
        <i x="6"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2D59B124-D0B6-4ADC-959F-C09E2D24CBBD}" sourceName="CITY">
  <pivotTables>
    <pivotTable tabId="2" name="PivotTable2"/>
    <pivotTable tabId="10" name="PivotTable1"/>
    <pivotTable tabId="6" name="PivotTable6"/>
    <pivotTable tabId="8" name="PivotTable7"/>
    <pivotTable tabId="4" name="PivotTable5"/>
  </pivotTables>
  <data>
    <tabular pivotCacheId="60748873">
      <items count="73">
        <i x="62" s="1"/>
        <i x="15" s="1"/>
        <i x="43" s="1"/>
        <i x="69" s="1"/>
        <i x="7" s="1"/>
        <i x="31" s="1"/>
        <i x="48" s="1"/>
        <i x="35" s="1"/>
        <i x="10" s="1"/>
        <i x="65" s="1"/>
        <i x="46" s="1"/>
        <i x="27" s="1"/>
        <i x="5" s="1"/>
        <i x="12" s="1"/>
        <i x="72" s="1"/>
        <i x="17" s="1"/>
        <i x="49" s="1"/>
        <i x="60" s="1"/>
        <i x="59" s="1"/>
        <i x="58" s="1"/>
        <i x="56" s="1"/>
        <i x="70" s="1"/>
        <i x="63" s="1"/>
        <i x="52" s="1"/>
        <i x="13" s="1"/>
        <i x="40" s="1"/>
        <i x="55" s="1"/>
        <i x="67" s="1"/>
        <i x="6" s="1"/>
        <i x="19" s="1"/>
        <i x="41" s="1"/>
        <i x="44" s="1"/>
        <i x="21" s="1"/>
        <i x="25" s="1"/>
        <i x="20" s="1"/>
        <i x="53" s="1"/>
        <i x="61" s="1"/>
        <i x="54" s="1"/>
        <i x="8" s="1"/>
        <i x="29" s="1"/>
        <i x="37" s="1"/>
        <i x="71" s="1"/>
        <i x="11" s="1"/>
        <i x="34" s="1"/>
        <i x="18" s="1"/>
        <i x="28" s="1"/>
        <i x="9" s="1"/>
        <i x="36" s="1"/>
        <i x="0" s="1"/>
        <i x="38" s="1"/>
        <i x="68" s="1"/>
        <i x="50" s="1"/>
        <i x="2" s="1"/>
        <i x="3" s="1"/>
        <i x="24" s="1"/>
        <i x="57" s="1"/>
        <i x="1" s="1"/>
        <i x="16" s="1"/>
        <i x="45" s="1"/>
        <i x="4" s="1"/>
        <i x="51" s="1"/>
        <i x="33" s="1"/>
        <i x="64" s="1"/>
        <i x="22" s="1"/>
        <i x="23" s="1"/>
        <i x="14" s="1"/>
        <i x="66" s="1"/>
        <i x="30" s="1"/>
        <i x="42" s="1"/>
        <i x="47" s="1"/>
        <i x="26" s="1"/>
        <i x="32" s="1"/>
        <i x="3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_ID" xr10:uid="{1210847F-CAF1-4E60-9D66-38A94C84D9F4}" cache="Slicer_YEAR_ID" caption="YEAR_ID" rowHeight="241300"/>
  <slicer name="MONTH_ID" xr10:uid="{E4457954-6482-4B29-BB0F-E6765255F093}" cache="Slicer_MONTH_ID" caption="MONTH_ID" rowHeight="241300"/>
  <slicer name="COUNTRY" xr10:uid="{3861A251-4EB9-4C46-BE13-A683696834EB}" cache="Slicer_COUNTRY" caption="COUNTRY" rowHeight="241300"/>
  <slicer name="CITY" xr10:uid="{BC490535-708B-4C4C-816B-4A47C3BCDC14}" cache="Slicer_CITY" caption="CITY" startItem="6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C2F2073-B60B-45A7-A257-A3F734CC9FFF}" name="Table2" displayName="Table2" ref="P2:P3" insertRow="1" totalsRowShown="0">
  <autoFilter ref="P2:P3" xr:uid="{0C2F2073-B60B-45A7-A257-A3F734CC9FFF}"/>
  <tableColumns count="1">
    <tableColumn id="1" xr3:uid="{03D285BB-6337-4C7F-ADEA-66405A97246B}"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F01DC28-C9CB-4599-BB6B-0DC3ED90EC4A}" name="Table3" displayName="Table3" ref="A1:E6" totalsRowShown="0">
  <autoFilter ref="A1:E6" xr:uid="{8F01DC28-C9CB-4599-BB6B-0DC3ED90EC4A}"/>
  <tableColumns count="5">
    <tableColumn id="1" xr3:uid="{011CCCDF-2D15-4B49-9936-87168425607E}" name="Row Labels"/>
    <tableColumn id="2" xr3:uid="{59CBA2CA-2E70-422B-BEBC-E4E87DC58C90}" name="Sum of SALES"/>
    <tableColumn id="3" xr3:uid="{2C795B14-4101-4982-9BC9-77BB2D7ED454}" name="Forecast(Sum of SALES)"/>
    <tableColumn id="4" xr3:uid="{3E32FF62-13DE-409E-B71C-946DCF086094}" name="Lower Confidence Bound(Sum of SALES)" dataDxfId="5"/>
    <tableColumn id="5" xr3:uid="{BBE67079-C1A3-4FBB-A745-5D35E6C5406F}" name="Upper Confidence Bound(Sum of SALES)" dataDxfId="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5C356D6-951E-4837-BCCA-818FAC324AD5}" name="Table4" displayName="Table4" ref="G1:H8" totalsRowShown="0">
  <autoFilter ref="G1:H8" xr:uid="{B5C356D6-951E-4837-BCCA-818FAC324AD5}"/>
  <tableColumns count="2">
    <tableColumn id="1" xr3:uid="{503AD216-8A61-4D20-A67B-40515504FC35}" name="Statistic"/>
    <tableColumn id="2" xr3:uid="{2A8E72B2-32F0-4D2D-9814-AEEC28A46085}" name="Value"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B1238BE-B583-40D9-B712-3E976FB26762}" name="Table5" displayName="Table5" ref="A1:E16" totalsRowShown="0">
  <autoFilter ref="A1:E16" xr:uid="{5B1238BE-B583-40D9-B712-3E976FB26762}"/>
  <tableColumns count="5">
    <tableColumn id="1" xr3:uid="{A7C5D7BD-C203-4E6C-AAD6-376D5F8EEFEE}" name="Row Labels"/>
    <tableColumn id="2" xr3:uid="{A6BA6814-E757-404C-A731-3B0F3BA5CB1B}" name="Sum of QUANTITYORDERED"/>
    <tableColumn id="3" xr3:uid="{E2B637C0-60E4-46D5-ADBA-1FBD5E51A4A3}" name="Forecast(Sum of QUANTITYORDERED)"/>
    <tableColumn id="4" xr3:uid="{0CB54EB8-7B83-44F7-B54B-8D3CCC49DDE9}" name="Lower Confidence Bound(Sum of QUANTITYORDERED)" dataDxfId="2"/>
    <tableColumn id="5" xr3:uid="{A9E6FE1A-251A-464D-BA21-613DAC373104}" name="Upper Confidence Bound(Sum of QUANTITYORDERED)" dataDxfId="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4865068-FA00-415C-AEB8-96C3593D7253}" name="Table6" displayName="Table6" ref="G1:H8" totalsRowShown="0">
  <autoFilter ref="G1:H8" xr:uid="{14865068-FA00-415C-AEB8-96C3593D7253}"/>
  <tableColumns count="2">
    <tableColumn id="1" xr3:uid="{140537CB-2EDC-4101-8A45-04AE5A38F0E7}" name="Statistic"/>
    <tableColumn id="2" xr3:uid="{751C8D7B-62E2-4532-9BF6-78E176A6A223}" name="Value" dataDxfId="0"/>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829E69-49B4-465E-B861-3809EAB82B5E}" name="Table1" displayName="Table1" ref="A1:M2824" totalsRowShown="0">
  <autoFilter ref="A1:M2824" xr:uid="{49829E69-49B4-465E-B861-3809EAB82B5E}"/>
  <tableColumns count="13">
    <tableColumn id="1" xr3:uid="{46E98313-FF2D-47BA-8236-A6E74A43FC91}" name="ORDERNUMBER"/>
    <tableColumn id="2" xr3:uid="{137B86DF-72C3-448B-B177-120192C216FA}" name="QUANTITYORDERED"/>
    <tableColumn id="3" xr3:uid="{C735E99F-B3C1-4865-88E3-84BB1E275D4C}" name="PRICEEACH"/>
    <tableColumn id="4" xr3:uid="{E313B090-DC8E-4C74-835A-245DDAE0218B}" name="ORDERLINENUMBER"/>
    <tableColumn id="5" xr3:uid="{010351CD-5B8D-4743-863F-F7645F376AB9}" name="SALES"/>
    <tableColumn id="6" xr3:uid="{408BB9D3-C4F5-4BF1-AA11-77BFB3C3D6FD}" name="STATUS"/>
    <tableColumn id="7" xr3:uid="{96F02B8C-3412-4EA9-9D7E-6AE568CF4F03}" name="MONTH_ID"/>
    <tableColumn id="8" xr3:uid="{3D5C81E9-0070-4B6D-9557-61138A440084}" name="YEAR_ID"/>
    <tableColumn id="9" xr3:uid="{3FC75FA1-C58E-4E58-AD43-E030BF3E131A}" name="PRODUCTLINE"/>
    <tableColumn id="10" xr3:uid="{AB2DED11-3441-4482-BFB3-DA0748D86833}" name="PRODUCTCODE"/>
    <tableColumn id="11" xr3:uid="{19BF67E6-E90B-4032-9F28-0A4C729C2307}" name="CITY"/>
    <tableColumn id="12" xr3:uid="{B8377444-179A-433D-8EDD-C50C45588D35}" name="COUNTRY"/>
    <tableColumn id="13" xr3:uid="{54C3FE2D-6117-44EE-9E5C-DF6E35442F22}" name="DEALSIZ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5816A-EE74-4073-B4A7-374E9410E9A0}">
  <dimension ref="A3:B77"/>
  <sheetViews>
    <sheetView workbookViewId="0">
      <selection activeCell="Q6" sqref="Q6"/>
    </sheetView>
  </sheetViews>
  <sheetFormatPr defaultRowHeight="15" x14ac:dyDescent="0.25"/>
  <cols>
    <col min="1" max="1" width="14.42578125" bestFit="1" customWidth="1"/>
    <col min="2" max="2" width="17.5703125" bestFit="1" customWidth="1"/>
  </cols>
  <sheetData>
    <row r="3" spans="1:2" x14ac:dyDescent="0.25">
      <c r="A3" s="1" t="s">
        <v>229</v>
      </c>
      <c r="B3" t="s">
        <v>230</v>
      </c>
    </row>
    <row r="4" spans="1:2" x14ac:dyDescent="0.25">
      <c r="A4" s="2" t="s">
        <v>112</v>
      </c>
      <c r="B4">
        <v>2378.2099999999996</v>
      </c>
    </row>
    <row r="5" spans="1:2" x14ac:dyDescent="0.25">
      <c r="A5" s="2" t="s">
        <v>38</v>
      </c>
      <c r="B5">
        <v>2662.1400000000003</v>
      </c>
    </row>
    <row r="6" spans="1:2" x14ac:dyDescent="0.25">
      <c r="A6" s="2" t="s">
        <v>83</v>
      </c>
      <c r="B6">
        <v>1919.6299999999999</v>
      </c>
    </row>
    <row r="7" spans="1:2" x14ac:dyDescent="0.25">
      <c r="A7" s="2" t="s">
        <v>132</v>
      </c>
      <c r="B7">
        <v>3752.6900000000005</v>
      </c>
    </row>
    <row r="8" spans="1:2" x14ac:dyDescent="0.25">
      <c r="A8" s="2" t="s">
        <v>27</v>
      </c>
      <c r="B8">
        <v>2556.66</v>
      </c>
    </row>
    <row r="9" spans="1:2" x14ac:dyDescent="0.25">
      <c r="A9" s="2" t="s">
        <v>65</v>
      </c>
      <c r="B9">
        <v>3223.3700000000008</v>
      </c>
    </row>
    <row r="10" spans="1:2" x14ac:dyDescent="0.25">
      <c r="A10" s="2" t="s">
        <v>89</v>
      </c>
      <c r="B10">
        <v>3638.81</v>
      </c>
    </row>
    <row r="11" spans="1:2" x14ac:dyDescent="0.25">
      <c r="A11" s="2" t="s">
        <v>69</v>
      </c>
      <c r="B11">
        <v>3933.79</v>
      </c>
    </row>
    <row r="12" spans="1:2" x14ac:dyDescent="0.25">
      <c r="A12" s="2" t="s">
        <v>32</v>
      </c>
      <c r="B12">
        <v>2149</v>
      </c>
    </row>
    <row r="13" spans="1:2" x14ac:dyDescent="0.25">
      <c r="A13" s="2" t="s">
        <v>123</v>
      </c>
      <c r="B13">
        <v>1122.3499999999999</v>
      </c>
    </row>
    <row r="14" spans="1:2" x14ac:dyDescent="0.25">
      <c r="A14" s="2" t="s">
        <v>86</v>
      </c>
      <c r="B14">
        <v>2159.4900000000002</v>
      </c>
    </row>
    <row r="15" spans="1:2" x14ac:dyDescent="0.25">
      <c r="A15" s="2" t="s">
        <v>59</v>
      </c>
      <c r="B15">
        <v>1030.99</v>
      </c>
    </row>
    <row r="16" spans="1:2" x14ac:dyDescent="0.25">
      <c r="A16" s="2" t="s">
        <v>25</v>
      </c>
      <c r="B16">
        <v>2954.51</v>
      </c>
    </row>
    <row r="17" spans="1:2" x14ac:dyDescent="0.25">
      <c r="A17" s="2" t="s">
        <v>34</v>
      </c>
      <c r="B17">
        <v>3256.3199999999997</v>
      </c>
    </row>
    <row r="18" spans="1:2" x14ac:dyDescent="0.25">
      <c r="A18" s="2" t="s">
        <v>139</v>
      </c>
      <c r="B18">
        <v>727.81999999999994</v>
      </c>
    </row>
    <row r="19" spans="1:2" x14ac:dyDescent="0.25">
      <c r="A19" s="2" t="s">
        <v>42</v>
      </c>
      <c r="B19">
        <v>3810.2299999999996</v>
      </c>
    </row>
    <row r="20" spans="1:2" x14ac:dyDescent="0.25">
      <c r="A20" s="2" t="s">
        <v>90</v>
      </c>
      <c r="B20">
        <v>2131.7800000000002</v>
      </c>
    </row>
    <row r="21" spans="1:2" x14ac:dyDescent="0.25">
      <c r="A21" s="2" t="s">
        <v>109</v>
      </c>
      <c r="B21">
        <v>1377.98</v>
      </c>
    </row>
    <row r="22" spans="1:2" x14ac:dyDescent="0.25">
      <c r="A22" s="2" t="s">
        <v>107</v>
      </c>
      <c r="B22">
        <v>2566.5299999999997</v>
      </c>
    </row>
    <row r="23" spans="1:2" x14ac:dyDescent="0.25">
      <c r="A23" s="2" t="s">
        <v>106</v>
      </c>
      <c r="B23">
        <v>1850.19</v>
      </c>
    </row>
    <row r="24" spans="1:2" x14ac:dyDescent="0.25">
      <c r="A24" s="2" t="s">
        <v>103</v>
      </c>
      <c r="B24">
        <v>2713.09</v>
      </c>
    </row>
    <row r="25" spans="1:2" x14ac:dyDescent="0.25">
      <c r="A25" s="2" t="s">
        <v>133</v>
      </c>
      <c r="B25">
        <v>1809.7099999999998</v>
      </c>
    </row>
    <row r="26" spans="1:2" x14ac:dyDescent="0.25">
      <c r="A26" s="2" t="s">
        <v>118</v>
      </c>
      <c r="B26">
        <v>1763.9499999999998</v>
      </c>
    </row>
    <row r="27" spans="1:2" x14ac:dyDescent="0.25">
      <c r="A27" s="2" t="s">
        <v>96</v>
      </c>
      <c r="B27">
        <v>1299.8900000000001</v>
      </c>
    </row>
    <row r="28" spans="1:2" x14ac:dyDescent="0.25">
      <c r="A28" s="2" t="s">
        <v>35</v>
      </c>
      <c r="B28">
        <v>2527.2099999999996</v>
      </c>
    </row>
    <row r="29" spans="1:2" x14ac:dyDescent="0.25">
      <c r="A29" s="2" t="s">
        <v>78</v>
      </c>
      <c r="B29">
        <v>3125.68</v>
      </c>
    </row>
    <row r="30" spans="1:2" x14ac:dyDescent="0.25">
      <c r="A30" s="2" t="s">
        <v>101</v>
      </c>
      <c r="B30">
        <v>2218.0500000000011</v>
      </c>
    </row>
    <row r="31" spans="1:2" x14ac:dyDescent="0.25">
      <c r="A31" s="2" t="s">
        <v>128</v>
      </c>
      <c r="B31">
        <v>2332.8100000000004</v>
      </c>
    </row>
    <row r="32" spans="1:2" x14ac:dyDescent="0.25">
      <c r="A32" s="2" t="s">
        <v>26</v>
      </c>
      <c r="B32">
        <v>1606.93</v>
      </c>
    </row>
    <row r="33" spans="1:2" x14ac:dyDescent="0.25">
      <c r="A33" s="2" t="s">
        <v>44</v>
      </c>
      <c r="B33">
        <v>2546.3200000000002</v>
      </c>
    </row>
    <row r="34" spans="1:2" x14ac:dyDescent="0.25">
      <c r="A34" s="2" t="s">
        <v>80</v>
      </c>
      <c r="B34">
        <v>3229.2699999999995</v>
      </c>
    </row>
    <row r="35" spans="1:2" x14ac:dyDescent="0.25">
      <c r="A35" s="2" t="s">
        <v>84</v>
      </c>
      <c r="B35">
        <v>1208.48</v>
      </c>
    </row>
    <row r="36" spans="1:2" x14ac:dyDescent="0.25">
      <c r="A36" s="2" t="s">
        <v>51</v>
      </c>
      <c r="B36">
        <v>1720.14</v>
      </c>
    </row>
    <row r="37" spans="1:2" x14ac:dyDescent="0.25">
      <c r="A37" s="2" t="s">
        <v>56</v>
      </c>
      <c r="B37">
        <v>3417.9200000000005</v>
      </c>
    </row>
    <row r="38" spans="1:2" x14ac:dyDescent="0.25">
      <c r="A38" s="2" t="s">
        <v>47</v>
      </c>
      <c r="B38">
        <v>24967.850000000002</v>
      </c>
    </row>
    <row r="39" spans="1:2" x14ac:dyDescent="0.25">
      <c r="A39" s="2" t="s">
        <v>98</v>
      </c>
      <c r="B39">
        <v>2144.9899999999998</v>
      </c>
    </row>
    <row r="40" spans="1:2" x14ac:dyDescent="0.25">
      <c r="A40" s="2" t="s">
        <v>111</v>
      </c>
      <c r="B40">
        <v>3975.33</v>
      </c>
    </row>
    <row r="41" spans="1:2" x14ac:dyDescent="0.25">
      <c r="A41" s="2" t="s">
        <v>100</v>
      </c>
      <c r="B41">
        <v>1919.2500000000002</v>
      </c>
    </row>
    <row r="42" spans="1:2" x14ac:dyDescent="0.25">
      <c r="A42" s="2" t="s">
        <v>29</v>
      </c>
      <c r="B42">
        <v>4714.4799999999987</v>
      </c>
    </row>
    <row r="43" spans="1:2" x14ac:dyDescent="0.25">
      <c r="A43" s="2" t="s">
        <v>61</v>
      </c>
      <c r="B43">
        <v>2647.8400000000006</v>
      </c>
    </row>
    <row r="44" spans="1:2" x14ac:dyDescent="0.25">
      <c r="A44" s="2" t="s">
        <v>71</v>
      </c>
      <c r="B44">
        <v>1896.2500000000002</v>
      </c>
    </row>
    <row r="45" spans="1:2" x14ac:dyDescent="0.25">
      <c r="A45" s="2" t="s">
        <v>138</v>
      </c>
      <c r="B45">
        <v>1116.06</v>
      </c>
    </row>
    <row r="46" spans="1:2" x14ac:dyDescent="0.25">
      <c r="A46" s="2" t="s">
        <v>33</v>
      </c>
      <c r="B46">
        <v>4979.1999999999989</v>
      </c>
    </row>
    <row r="47" spans="1:2" x14ac:dyDescent="0.25">
      <c r="A47" s="2" t="s">
        <v>68</v>
      </c>
      <c r="B47">
        <v>2834.3399999999997</v>
      </c>
    </row>
    <row r="48" spans="1:2" x14ac:dyDescent="0.25">
      <c r="A48" s="2" t="s">
        <v>43</v>
      </c>
      <c r="B48">
        <v>5168.7299999999987</v>
      </c>
    </row>
    <row r="49" spans="1:2" x14ac:dyDescent="0.25">
      <c r="A49" s="2" t="s">
        <v>60</v>
      </c>
      <c r="B49">
        <v>1585.52</v>
      </c>
    </row>
    <row r="50" spans="1:2" x14ac:dyDescent="0.25">
      <c r="A50" s="2" t="s">
        <v>31</v>
      </c>
      <c r="B50">
        <v>1784.9599999999998</v>
      </c>
    </row>
    <row r="51" spans="1:2" x14ac:dyDescent="0.25">
      <c r="A51" s="2" t="s">
        <v>70</v>
      </c>
      <c r="B51">
        <v>3843.67</v>
      </c>
    </row>
    <row r="52" spans="1:2" x14ac:dyDescent="0.25">
      <c r="A52" s="2" t="s">
        <v>16</v>
      </c>
      <c r="B52">
        <v>12980.489999999996</v>
      </c>
    </row>
    <row r="53" spans="1:2" x14ac:dyDescent="0.25">
      <c r="A53" s="2" t="s">
        <v>74</v>
      </c>
      <c r="B53">
        <v>1642.42</v>
      </c>
    </row>
    <row r="54" spans="1:2" x14ac:dyDescent="0.25">
      <c r="A54" s="2" t="s">
        <v>129</v>
      </c>
      <c r="B54">
        <v>1949.4199999999998</v>
      </c>
    </row>
    <row r="55" spans="1:2" x14ac:dyDescent="0.25">
      <c r="A55" s="2" t="s">
        <v>91</v>
      </c>
      <c r="B55">
        <v>2628.4099999999994</v>
      </c>
    </row>
    <row r="56" spans="1:2" x14ac:dyDescent="0.25">
      <c r="A56" s="2" t="s">
        <v>21</v>
      </c>
      <c r="B56">
        <v>5924.74</v>
      </c>
    </row>
    <row r="57" spans="1:2" x14ac:dyDescent="0.25">
      <c r="A57" s="2" t="s">
        <v>23</v>
      </c>
      <c r="B57">
        <v>2406.21</v>
      </c>
    </row>
    <row r="58" spans="1:2" x14ac:dyDescent="0.25">
      <c r="A58" s="2" t="s">
        <v>55</v>
      </c>
      <c r="B58">
        <v>3772.06</v>
      </c>
    </row>
    <row r="59" spans="1:2" x14ac:dyDescent="0.25">
      <c r="A59" s="2" t="s">
        <v>105</v>
      </c>
      <c r="B59">
        <v>3358.2999999999993</v>
      </c>
    </row>
    <row r="60" spans="1:2" x14ac:dyDescent="0.25">
      <c r="A60" s="2" t="s">
        <v>19</v>
      </c>
      <c r="B60">
        <v>3320.8399999999997</v>
      </c>
    </row>
    <row r="61" spans="1:2" x14ac:dyDescent="0.25">
      <c r="A61" s="2" t="s">
        <v>39</v>
      </c>
      <c r="B61">
        <v>3459.2699999999995</v>
      </c>
    </row>
    <row r="62" spans="1:2" x14ac:dyDescent="0.25">
      <c r="A62" s="2" t="s">
        <v>85</v>
      </c>
      <c r="B62">
        <v>2045.6</v>
      </c>
    </row>
    <row r="63" spans="1:2" x14ac:dyDescent="0.25">
      <c r="A63" s="2" t="s">
        <v>24</v>
      </c>
      <c r="B63">
        <v>5175.8799999999992</v>
      </c>
    </row>
    <row r="64" spans="1:2" x14ac:dyDescent="0.25">
      <c r="A64" s="2" t="s">
        <v>92</v>
      </c>
      <c r="B64">
        <v>3271.7899999999995</v>
      </c>
    </row>
    <row r="65" spans="1:2" x14ac:dyDescent="0.25">
      <c r="A65" s="2" t="s">
        <v>67</v>
      </c>
      <c r="B65">
        <v>14996.69</v>
      </c>
    </row>
    <row r="66" spans="1:2" x14ac:dyDescent="0.25">
      <c r="A66" s="2" t="s">
        <v>122</v>
      </c>
      <c r="B66">
        <v>1155.06</v>
      </c>
    </row>
    <row r="67" spans="1:2" x14ac:dyDescent="0.25">
      <c r="A67" s="2" t="s">
        <v>53</v>
      </c>
      <c r="B67">
        <v>6581.8999999999978</v>
      </c>
    </row>
    <row r="68" spans="1:2" x14ac:dyDescent="0.25">
      <c r="A68" s="2" t="s">
        <v>54</v>
      </c>
      <c r="B68">
        <v>1271.05</v>
      </c>
    </row>
    <row r="69" spans="1:2" x14ac:dyDescent="0.25">
      <c r="A69" s="2" t="s">
        <v>37</v>
      </c>
      <c r="B69">
        <v>2812.1</v>
      </c>
    </row>
    <row r="70" spans="1:2" x14ac:dyDescent="0.25">
      <c r="A70" s="2" t="s">
        <v>125</v>
      </c>
      <c r="B70">
        <v>1565.18</v>
      </c>
    </row>
    <row r="71" spans="1:2" x14ac:dyDescent="0.25">
      <c r="A71" s="2" t="s">
        <v>63</v>
      </c>
      <c r="B71">
        <v>2218.41</v>
      </c>
    </row>
    <row r="72" spans="1:2" x14ac:dyDescent="0.25">
      <c r="A72" s="2" t="s">
        <v>82</v>
      </c>
      <c r="B72">
        <v>1701.95</v>
      </c>
    </row>
    <row r="73" spans="1:2" x14ac:dyDescent="0.25">
      <c r="A73" s="2" t="s">
        <v>88</v>
      </c>
      <c r="B73">
        <v>2165.0000000000005</v>
      </c>
    </row>
    <row r="74" spans="1:2" x14ac:dyDescent="0.25">
      <c r="A74" s="2" t="s">
        <v>57</v>
      </c>
      <c r="B74">
        <v>1895.8000000000002</v>
      </c>
    </row>
    <row r="75" spans="1:2" x14ac:dyDescent="0.25">
      <c r="A75" s="2" t="s">
        <v>66</v>
      </c>
      <c r="B75">
        <v>1484.8600000000001</v>
      </c>
    </row>
    <row r="76" spans="1:2" x14ac:dyDescent="0.25">
      <c r="A76" s="2" t="s">
        <v>75</v>
      </c>
      <c r="B76">
        <v>2084.23</v>
      </c>
    </row>
    <row r="77" spans="1:2" x14ac:dyDescent="0.25">
      <c r="A77" s="2" t="s">
        <v>231</v>
      </c>
      <c r="B77">
        <v>236168.07</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AD368-2262-4CE8-AA14-16296AFEDA0E}">
  <dimension ref="A2:P23"/>
  <sheetViews>
    <sheetView topLeftCell="C1" workbookViewId="0">
      <selection activeCell="P2" sqref="P2:P3"/>
    </sheetView>
  </sheetViews>
  <sheetFormatPr defaultRowHeight="15" x14ac:dyDescent="0.25"/>
  <cols>
    <col min="1" max="1" width="13.140625" bestFit="1" customWidth="1"/>
    <col min="2" max="2" width="12.7109375" bestFit="1" customWidth="1"/>
    <col min="16" max="16" width="11" customWidth="1"/>
  </cols>
  <sheetData>
    <row r="2" spans="1:16" x14ac:dyDescent="0.25">
      <c r="P2" t="s">
        <v>234</v>
      </c>
    </row>
    <row r="3" spans="1:16" x14ac:dyDescent="0.25">
      <c r="A3" s="1" t="s">
        <v>229</v>
      </c>
      <c r="B3" t="s">
        <v>232</v>
      </c>
    </row>
    <row r="4" spans="1:16" x14ac:dyDescent="0.25">
      <c r="A4" s="2" t="s">
        <v>30</v>
      </c>
      <c r="B4">
        <v>630623.10000000009</v>
      </c>
    </row>
    <row r="5" spans="1:16" x14ac:dyDescent="0.25">
      <c r="A5" s="2" t="s">
        <v>40</v>
      </c>
      <c r="B5">
        <v>202062.53</v>
      </c>
    </row>
    <row r="6" spans="1:16" x14ac:dyDescent="0.25">
      <c r="A6" s="2" t="s">
        <v>87</v>
      </c>
      <c r="B6">
        <v>108412.62</v>
      </c>
    </row>
    <row r="7" spans="1:16" x14ac:dyDescent="0.25">
      <c r="A7" s="2" t="s">
        <v>58</v>
      </c>
      <c r="B7">
        <v>224078.55999999994</v>
      </c>
    </row>
    <row r="8" spans="1:16" x14ac:dyDescent="0.25">
      <c r="A8" s="2" t="s">
        <v>79</v>
      </c>
      <c r="B8">
        <v>245637.15</v>
      </c>
    </row>
    <row r="9" spans="1:16" x14ac:dyDescent="0.25">
      <c r="A9" s="2" t="s">
        <v>36</v>
      </c>
      <c r="B9">
        <v>329581.91000000009</v>
      </c>
    </row>
    <row r="10" spans="1:16" x14ac:dyDescent="0.25">
      <c r="A10" s="2" t="s">
        <v>20</v>
      </c>
      <c r="B10">
        <v>1110916.5199999993</v>
      </c>
    </row>
    <row r="11" spans="1:16" x14ac:dyDescent="0.25">
      <c r="A11" s="2" t="s">
        <v>102</v>
      </c>
      <c r="B11">
        <v>220472.08999999994</v>
      </c>
    </row>
    <row r="12" spans="1:16" x14ac:dyDescent="0.25">
      <c r="A12" s="2" t="s">
        <v>110</v>
      </c>
      <c r="B12">
        <v>57756.43</v>
      </c>
    </row>
    <row r="13" spans="1:16" x14ac:dyDescent="0.25">
      <c r="A13" s="2" t="s">
        <v>64</v>
      </c>
      <c r="B13">
        <v>374674.30999999976</v>
      </c>
    </row>
    <row r="14" spans="1:16" x14ac:dyDescent="0.25">
      <c r="A14" s="2" t="s">
        <v>62</v>
      </c>
      <c r="B14">
        <v>188167.80999999997</v>
      </c>
    </row>
    <row r="15" spans="1:16" x14ac:dyDescent="0.25">
      <c r="A15" s="2" t="s">
        <v>28</v>
      </c>
      <c r="B15">
        <v>307463.70000000013</v>
      </c>
    </row>
    <row r="16" spans="1:16" x14ac:dyDescent="0.25">
      <c r="A16" s="2" t="s">
        <v>99</v>
      </c>
      <c r="B16">
        <v>94015.73</v>
      </c>
    </row>
    <row r="17" spans="1:2" x14ac:dyDescent="0.25">
      <c r="A17" s="2" t="s">
        <v>53</v>
      </c>
      <c r="B17">
        <v>288488.41000000003</v>
      </c>
    </row>
    <row r="18" spans="1:2" x14ac:dyDescent="0.25">
      <c r="A18" s="2" t="s">
        <v>48</v>
      </c>
      <c r="B18">
        <v>1215686.9200000009</v>
      </c>
    </row>
    <row r="19" spans="1:2" x14ac:dyDescent="0.25">
      <c r="A19" s="2" t="s">
        <v>52</v>
      </c>
      <c r="B19">
        <v>210014.21</v>
      </c>
    </row>
    <row r="20" spans="1:2" x14ac:dyDescent="0.25">
      <c r="A20" s="2" t="s">
        <v>104</v>
      </c>
      <c r="B20">
        <v>117713.55999999998</v>
      </c>
    </row>
    <row r="21" spans="1:2" x14ac:dyDescent="0.25">
      <c r="A21" s="2" t="s">
        <v>45</v>
      </c>
      <c r="B21">
        <v>478880.46000000008</v>
      </c>
    </row>
    <row r="22" spans="1:2" x14ac:dyDescent="0.25">
      <c r="A22" s="2" t="s">
        <v>17</v>
      </c>
      <c r="B22">
        <v>3627982.83</v>
      </c>
    </row>
    <row r="23" spans="1:2" x14ac:dyDescent="0.25">
      <c r="A23" s="2" t="s">
        <v>231</v>
      </c>
      <c r="B23">
        <v>10032628.85</v>
      </c>
    </row>
  </sheetData>
  <pageMargins left="0.7" right="0.7" top="0.75" bottom="0.75" header="0.3" footer="0.3"/>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528F9-35CC-46C2-9995-58CBC1552F0E}">
  <dimension ref="A1:H8"/>
  <sheetViews>
    <sheetView topLeftCell="A5" workbookViewId="0">
      <selection activeCell="L8" sqref="L8"/>
    </sheetView>
  </sheetViews>
  <sheetFormatPr defaultRowHeight="15" x14ac:dyDescent="0.25"/>
  <cols>
    <col min="1" max="1" width="13" customWidth="1"/>
    <col min="2" max="2" width="14.85546875" customWidth="1"/>
    <col min="3" max="3" width="23.7109375" customWidth="1"/>
    <col min="4" max="4" width="38.42578125" customWidth="1"/>
    <col min="5" max="5" width="38.5703125" customWidth="1"/>
    <col min="7" max="7" width="10.140625" customWidth="1"/>
    <col min="8" max="8" width="15.7109375" customWidth="1"/>
  </cols>
  <sheetData>
    <row r="1" spans="1:8" x14ac:dyDescent="0.25">
      <c r="A1" t="s">
        <v>229</v>
      </c>
      <c r="B1" t="s">
        <v>232</v>
      </c>
      <c r="C1" t="s">
        <v>235</v>
      </c>
      <c r="D1" t="s">
        <v>236</v>
      </c>
      <c r="E1" t="s">
        <v>237</v>
      </c>
      <c r="G1" t="s">
        <v>238</v>
      </c>
      <c r="H1" t="s">
        <v>239</v>
      </c>
    </row>
    <row r="2" spans="1:8" x14ac:dyDescent="0.25">
      <c r="A2">
        <v>2003</v>
      </c>
      <c r="B2">
        <v>3516979.540000001</v>
      </c>
      <c r="G2" t="s">
        <v>240</v>
      </c>
      <c r="H2" s="4">
        <f>_xlfn.FORECAST.ETS.STAT($B$2:$B$4,$A$2:$A$4,1,1,1)</f>
        <v>0.1</v>
      </c>
    </row>
    <row r="3" spans="1:8" x14ac:dyDescent="0.25">
      <c r="A3">
        <v>2004</v>
      </c>
      <c r="B3">
        <v>4724162.5999999968</v>
      </c>
      <c r="G3" t="s">
        <v>241</v>
      </c>
      <c r="H3" s="4">
        <f>_xlfn.FORECAST.ETS.STAT($B$2:$B$4,$A$2:$A$4,2,1,1)</f>
        <v>9.9000000000000005E-2</v>
      </c>
    </row>
    <row r="4" spans="1:8" x14ac:dyDescent="0.25">
      <c r="A4">
        <v>2005</v>
      </c>
      <c r="B4">
        <v>1791486.71</v>
      </c>
      <c r="C4">
        <v>1791486.71</v>
      </c>
      <c r="D4" s="3">
        <v>1791486.71</v>
      </c>
      <c r="E4" s="3">
        <v>1791486.71</v>
      </c>
      <c r="G4" t="s">
        <v>242</v>
      </c>
      <c r="H4" s="4">
        <f>_xlfn.FORECAST.ETS.STAT($B$2:$B$4,$A$2:$A$4,3,1,1)</f>
        <v>2.2204460492503131E-16</v>
      </c>
    </row>
    <row r="5" spans="1:8" x14ac:dyDescent="0.25">
      <c r="A5">
        <v>2006</v>
      </c>
      <c r="C5">
        <f>_xlfn.FORECAST.ETS(A5,$B$2:$B$4,$A$2:$A$4,1,1)</f>
        <v>1463608.0014105246</v>
      </c>
      <c r="D5" s="3">
        <f>C5-_xlfn.FORECAST.ETS.CONFINT(A5,$B$2:$B$4,$A$2:$A$4,0.95,1,1)</f>
        <v>-924623.13825258403</v>
      </c>
      <c r="E5" s="3">
        <f>C5+_xlfn.FORECAST.ETS.CONFINT(A5,$B$2:$B$4,$A$2:$A$4,0.95,1,1)</f>
        <v>3851839.141073633</v>
      </c>
      <c r="G5" t="s">
        <v>243</v>
      </c>
      <c r="H5" s="4">
        <f>_xlfn.FORECAST.ETS.STAT($B$2:$B$4,$A$2:$A$4,4,1,1)</f>
        <v>0.39966666666666661</v>
      </c>
    </row>
    <row r="6" spans="1:8" x14ac:dyDescent="0.25">
      <c r="A6">
        <v>2007</v>
      </c>
      <c r="C6">
        <f>_xlfn.FORECAST.ETS(A6,$B$2:$B$4,$A$2:$A$4,1,1)</f>
        <v>765004.92384854844</v>
      </c>
      <c r="D6" s="3">
        <f>C6-_xlfn.FORECAST.ETS.CONFINT(A6,$B$2:$B$4,$A$2:$A$4,0.95,1,1)</f>
        <v>-1670055.2684202599</v>
      </c>
      <c r="E6" s="3">
        <f>C6+_xlfn.FORECAST.ETS.CONFINT(A6,$B$2:$B$4,$A$2:$A$4,0.95,1,1)</f>
        <v>3200065.1161173568</v>
      </c>
      <c r="G6" t="s">
        <v>244</v>
      </c>
      <c r="H6" s="4">
        <f>_xlfn.FORECAST.ETS.STAT($B$2:$B$4,$A$2:$A$4,5,1,1)</f>
        <v>0.2557666425642664</v>
      </c>
    </row>
    <row r="7" spans="1:8" x14ac:dyDescent="0.25">
      <c r="G7" t="s">
        <v>245</v>
      </c>
      <c r="H7" s="4">
        <f>_xlfn.FORECAST.ETS.STAT($B$2:$B$4,$A$2:$A$4,6,1,1)</f>
        <v>827281.81350833178</v>
      </c>
    </row>
    <row r="8" spans="1:8" x14ac:dyDescent="0.25">
      <c r="G8" t="s">
        <v>246</v>
      </c>
      <c r="H8" s="4">
        <f>_xlfn.FORECAST.ETS.STAT($B$2:$B$4,$A$2:$A$4,7,1,1)</f>
        <v>1218507.665702621</v>
      </c>
    </row>
  </sheetData>
  <pageMargins left="0.7" right="0.7" top="0.75" bottom="0.75" header="0.3" footer="0.3"/>
  <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6FE48-5957-43FF-B9FA-6EC2C2F57EE1}">
  <dimension ref="A3:B7"/>
  <sheetViews>
    <sheetView workbookViewId="0">
      <selection activeCell="B6" sqref="A3:B6"/>
    </sheetView>
  </sheetViews>
  <sheetFormatPr defaultRowHeight="15" x14ac:dyDescent="0.25"/>
  <cols>
    <col min="1" max="1" width="13.140625" bestFit="1" customWidth="1"/>
    <col min="2" max="2" width="12.7109375" bestFit="1" customWidth="1"/>
    <col min="3" max="3" width="10" bestFit="1" customWidth="1"/>
    <col min="4" max="4" width="11" bestFit="1" customWidth="1"/>
    <col min="5" max="5" width="12" bestFit="1" customWidth="1"/>
  </cols>
  <sheetData>
    <row r="3" spans="1:2" x14ac:dyDescent="0.25">
      <c r="A3" s="1" t="s">
        <v>229</v>
      </c>
      <c r="B3" t="s">
        <v>232</v>
      </c>
    </row>
    <row r="4" spans="1:2" x14ac:dyDescent="0.25">
      <c r="A4" s="2">
        <v>2003</v>
      </c>
      <c r="B4">
        <v>3516979.540000001</v>
      </c>
    </row>
    <row r="5" spans="1:2" x14ac:dyDescent="0.25">
      <c r="A5" s="2">
        <v>2004</v>
      </c>
      <c r="B5">
        <v>4724162.5999999968</v>
      </c>
    </row>
    <row r="6" spans="1:2" x14ac:dyDescent="0.25">
      <c r="A6" s="2">
        <v>2005</v>
      </c>
      <c r="B6">
        <v>1791486.71</v>
      </c>
    </row>
    <row r="7" spans="1:2" x14ac:dyDescent="0.25">
      <c r="A7" s="2" t="s">
        <v>231</v>
      </c>
      <c r="B7">
        <v>10032628.849999998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E46B2-65BC-4297-97C8-05928BDE7A0F}">
  <dimension ref="A1:H16"/>
  <sheetViews>
    <sheetView tabSelected="1" workbookViewId="0">
      <selection activeCell="C18" sqref="C18"/>
    </sheetView>
  </sheetViews>
  <sheetFormatPr defaultRowHeight="15" x14ac:dyDescent="0.25"/>
  <cols>
    <col min="1" max="1" width="13" customWidth="1"/>
    <col min="2" max="2" width="27.28515625" customWidth="1"/>
    <col min="3" max="3" width="36.140625" customWidth="1"/>
    <col min="4" max="4" width="50.85546875" customWidth="1"/>
    <col min="5" max="5" width="51" customWidth="1"/>
    <col min="7" max="7" width="10.140625" customWidth="1"/>
    <col min="8" max="8" width="8.28515625" customWidth="1"/>
  </cols>
  <sheetData>
    <row r="1" spans="1:8" x14ac:dyDescent="0.25">
      <c r="A1" t="s">
        <v>229</v>
      </c>
      <c r="B1" t="s">
        <v>233</v>
      </c>
      <c r="C1" t="s">
        <v>247</v>
      </c>
      <c r="D1" t="s">
        <v>248</v>
      </c>
      <c r="E1" t="s">
        <v>249</v>
      </c>
      <c r="G1" t="s">
        <v>238</v>
      </c>
      <c r="H1" t="s">
        <v>239</v>
      </c>
    </row>
    <row r="2" spans="1:8" x14ac:dyDescent="0.25">
      <c r="A2">
        <v>1</v>
      </c>
      <c r="B2">
        <v>7997</v>
      </c>
      <c r="G2" t="s">
        <v>240</v>
      </c>
      <c r="H2" s="4">
        <f>_xlfn.FORECAST.ETS.STAT($B$2:$B$13,$A$2:$A$13,1,1,1)</f>
        <v>0.126</v>
      </c>
    </row>
    <row r="3" spans="1:8" x14ac:dyDescent="0.25">
      <c r="A3">
        <v>2</v>
      </c>
      <c r="B3">
        <v>7903</v>
      </c>
      <c r="G3" t="s">
        <v>241</v>
      </c>
      <c r="H3" s="4">
        <f>_xlfn.FORECAST.ETS.STAT($B$2:$B$13,$A$2:$A$13,2,1,1)</f>
        <v>1E-3</v>
      </c>
    </row>
    <row r="4" spans="1:8" x14ac:dyDescent="0.25">
      <c r="A4">
        <v>3</v>
      </c>
      <c r="B4">
        <v>7585</v>
      </c>
      <c r="G4" t="s">
        <v>242</v>
      </c>
      <c r="H4" s="4">
        <f>_xlfn.FORECAST.ETS.STAT($B$2:$B$13,$A$2:$A$13,3,1,1)</f>
        <v>2.2204460492503131E-16</v>
      </c>
    </row>
    <row r="5" spans="1:8" x14ac:dyDescent="0.25">
      <c r="A5">
        <v>4</v>
      </c>
      <c r="B5">
        <v>6704</v>
      </c>
      <c r="G5" t="s">
        <v>243</v>
      </c>
      <c r="H5" s="4">
        <f>_xlfn.FORECAST.ETS.STAT($B$2:$B$13,$A$2:$A$13,4,1,1)</f>
        <v>3.8536088389008936</v>
      </c>
    </row>
    <row r="6" spans="1:8" x14ac:dyDescent="0.25">
      <c r="A6">
        <v>5</v>
      </c>
      <c r="B6">
        <v>8992</v>
      </c>
      <c r="G6" t="s">
        <v>244</v>
      </c>
      <c r="H6" s="4">
        <f>_xlfn.FORECAST.ETS.STAT($B$2:$B$13,$A$2:$A$13,5,1,1)</f>
        <v>0.49355367283838536</v>
      </c>
    </row>
    <row r="7" spans="1:8" x14ac:dyDescent="0.25">
      <c r="A7">
        <v>6</v>
      </c>
      <c r="B7">
        <v>4620</v>
      </c>
      <c r="G7" t="s">
        <v>245</v>
      </c>
      <c r="H7" s="4">
        <f>_xlfn.FORECAST.ETS.STAT($B$2:$B$13,$A$2:$A$13,6,1,1)</f>
        <v>5434.1389783986742</v>
      </c>
    </row>
    <row r="8" spans="1:8" x14ac:dyDescent="0.25">
      <c r="A8">
        <v>7</v>
      </c>
      <c r="B8">
        <v>4899</v>
      </c>
      <c r="G8" t="s">
        <v>246</v>
      </c>
      <c r="H8" s="4">
        <f>_xlfn.FORECAST.ETS.STAT($B$2:$B$13,$A$2:$A$13,7,1,1)</f>
        <v>6478.5174187368211</v>
      </c>
    </row>
    <row r="9" spans="1:8" x14ac:dyDescent="0.25">
      <c r="A9">
        <v>8</v>
      </c>
      <c r="B9">
        <v>6538</v>
      </c>
    </row>
    <row r="10" spans="1:8" x14ac:dyDescent="0.25">
      <c r="A10">
        <v>9</v>
      </c>
      <c r="B10">
        <v>5681</v>
      </c>
    </row>
    <row r="11" spans="1:8" x14ac:dyDescent="0.25">
      <c r="A11">
        <v>10</v>
      </c>
      <c r="B11">
        <v>10998</v>
      </c>
    </row>
    <row r="12" spans="1:8" x14ac:dyDescent="0.25">
      <c r="A12">
        <v>11</v>
      </c>
      <c r="B12">
        <v>20857</v>
      </c>
    </row>
    <row r="13" spans="1:8" x14ac:dyDescent="0.25">
      <c r="A13">
        <v>12</v>
      </c>
      <c r="B13">
        <v>6293</v>
      </c>
      <c r="C13">
        <v>6293</v>
      </c>
      <c r="D13" s="3">
        <v>6293</v>
      </c>
      <c r="E13" s="3">
        <v>6293</v>
      </c>
    </row>
    <row r="14" spans="1:8" x14ac:dyDescent="0.25">
      <c r="A14">
        <v>13</v>
      </c>
      <c r="C14">
        <f>_xlfn.FORECAST.ETS(A14,$B$2:$B$13,$A$2:$A$13,1,1)</f>
        <v>11143.130880920482</v>
      </c>
      <c r="D14" s="3">
        <f>C14-_xlfn.FORECAST.ETS.CONFINT(A14,$B$2:$B$13,$A$2:$A$13,0.95,1,1)</f>
        <v>2716.1241769255194</v>
      </c>
      <c r="E14" s="3">
        <f>C14+_xlfn.FORECAST.ETS.CONFINT(A14,$B$2:$B$13,$A$2:$A$13,0.95,1,1)</f>
        <v>19570.137584915443</v>
      </c>
    </row>
    <row r="15" spans="1:8" x14ac:dyDescent="0.25">
      <c r="A15">
        <v>14</v>
      </c>
      <c r="C15">
        <f>_xlfn.FORECAST.ETS(A15,$B$2:$B$13,$A$2:$A$13,1,1)</f>
        <v>11515.398847010485</v>
      </c>
      <c r="D15" s="3">
        <f>C15-_xlfn.FORECAST.ETS.CONFINT(A15,$B$2:$B$13,$A$2:$A$13,0.95,1,1)</f>
        <v>3020.7043896436116</v>
      </c>
      <c r="E15" s="3">
        <f>C15+_xlfn.FORECAST.ETS.CONFINT(A15,$B$2:$B$13,$A$2:$A$13,0.95,1,1)</f>
        <v>20010.093304377358</v>
      </c>
    </row>
    <row r="16" spans="1:8" x14ac:dyDescent="0.25">
      <c r="A16">
        <v>15</v>
      </c>
      <c r="C16">
        <f>_xlfn.FORECAST.ETS(A16,$B$2:$B$13,$A$2:$A$13,1,1)</f>
        <v>11887.666813100497</v>
      </c>
      <c r="D16" s="3">
        <f>C16-_xlfn.FORECAST.ETS.CONFINT(A16,$B$2:$B$13,$A$2:$A$13,0.95,1,1)</f>
        <v>3324.7622508873865</v>
      </c>
      <c r="E16" s="3">
        <f>C16+_xlfn.FORECAST.ETS.CONFINT(A16,$B$2:$B$13,$A$2:$A$13,0.95,1,1)</f>
        <v>20450.571375313608</v>
      </c>
    </row>
  </sheetData>
  <pageMargins left="0.7" right="0.7" top="0.75" bottom="0.75" header="0.3" footer="0.3"/>
  <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83179-7F13-4F68-A5D4-03EC63ED7BC2}">
  <dimension ref="A3:B16"/>
  <sheetViews>
    <sheetView workbookViewId="0">
      <selection activeCell="B10" sqref="A3:B15"/>
    </sheetView>
  </sheetViews>
  <sheetFormatPr defaultRowHeight="15" x14ac:dyDescent="0.25"/>
  <cols>
    <col min="1" max="1" width="13.140625" bestFit="1" customWidth="1"/>
    <col min="2" max="2" width="25.7109375" bestFit="1" customWidth="1"/>
    <col min="3" max="10" width="5" bestFit="1" customWidth="1"/>
    <col min="11" max="12" width="6" bestFit="1" customWidth="1"/>
    <col min="13" max="13" width="5" bestFit="1" customWidth="1"/>
    <col min="14" max="14" width="11.28515625" bestFit="1" customWidth="1"/>
  </cols>
  <sheetData>
    <row r="3" spans="1:2" x14ac:dyDescent="0.25">
      <c r="A3" s="1" t="s">
        <v>229</v>
      </c>
      <c r="B3" t="s">
        <v>233</v>
      </c>
    </row>
    <row r="4" spans="1:2" x14ac:dyDescent="0.25">
      <c r="A4" s="2">
        <v>1</v>
      </c>
      <c r="B4">
        <v>7997</v>
      </c>
    </row>
    <row r="5" spans="1:2" x14ac:dyDescent="0.25">
      <c r="A5" s="2">
        <v>2</v>
      </c>
      <c r="B5">
        <v>7903</v>
      </c>
    </row>
    <row r="6" spans="1:2" x14ac:dyDescent="0.25">
      <c r="A6" s="2">
        <v>3</v>
      </c>
      <c r="B6">
        <v>7585</v>
      </c>
    </row>
    <row r="7" spans="1:2" x14ac:dyDescent="0.25">
      <c r="A7" s="2">
        <v>4</v>
      </c>
      <c r="B7">
        <v>6704</v>
      </c>
    </row>
    <row r="8" spans="1:2" x14ac:dyDescent="0.25">
      <c r="A8" s="2">
        <v>5</v>
      </c>
      <c r="B8">
        <v>8992</v>
      </c>
    </row>
    <row r="9" spans="1:2" x14ac:dyDescent="0.25">
      <c r="A9" s="2">
        <v>6</v>
      </c>
      <c r="B9">
        <v>4620</v>
      </c>
    </row>
    <row r="10" spans="1:2" x14ac:dyDescent="0.25">
      <c r="A10" s="2">
        <v>7</v>
      </c>
      <c r="B10">
        <v>4899</v>
      </c>
    </row>
    <row r="11" spans="1:2" x14ac:dyDescent="0.25">
      <c r="A11" s="2">
        <v>8</v>
      </c>
      <c r="B11">
        <v>6538</v>
      </c>
    </row>
    <row r="12" spans="1:2" x14ac:dyDescent="0.25">
      <c r="A12" s="2">
        <v>9</v>
      </c>
      <c r="B12">
        <v>5681</v>
      </c>
    </row>
    <row r="13" spans="1:2" x14ac:dyDescent="0.25">
      <c r="A13" s="2">
        <v>10</v>
      </c>
      <c r="B13">
        <v>10998</v>
      </c>
    </row>
    <row r="14" spans="1:2" x14ac:dyDescent="0.25">
      <c r="A14" s="2">
        <v>11</v>
      </c>
      <c r="B14">
        <v>20857</v>
      </c>
    </row>
    <row r="15" spans="1:2" x14ac:dyDescent="0.25">
      <c r="A15" s="2">
        <v>12</v>
      </c>
      <c r="B15">
        <v>6293</v>
      </c>
    </row>
    <row r="16" spans="1:2" x14ac:dyDescent="0.25">
      <c r="A16" s="2" t="s">
        <v>231</v>
      </c>
      <c r="B16">
        <v>99067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5AE55-D6FE-44B1-85BB-F6984F76CD54}">
  <dimension ref="A3:B7"/>
  <sheetViews>
    <sheetView workbookViewId="0">
      <selection activeCell="T4" sqref="T4"/>
    </sheetView>
  </sheetViews>
  <sheetFormatPr defaultRowHeight="15" x14ac:dyDescent="0.25"/>
  <cols>
    <col min="1" max="1" width="13.140625" bestFit="1" customWidth="1"/>
    <col min="2" max="2" width="25.7109375" bestFit="1" customWidth="1"/>
  </cols>
  <sheetData>
    <row r="3" spans="1:2" x14ac:dyDescent="0.25">
      <c r="A3" s="1" t="s">
        <v>229</v>
      </c>
      <c r="B3" t="s">
        <v>233</v>
      </c>
    </row>
    <row r="4" spans="1:2" x14ac:dyDescent="0.25">
      <c r="A4" s="2">
        <v>2003</v>
      </c>
      <c r="B4">
        <v>34612</v>
      </c>
    </row>
    <row r="5" spans="1:2" x14ac:dyDescent="0.25">
      <c r="A5" s="2">
        <v>2004</v>
      </c>
      <c r="B5">
        <v>46824</v>
      </c>
    </row>
    <row r="6" spans="1:2" x14ac:dyDescent="0.25">
      <c r="A6" s="2">
        <v>2005</v>
      </c>
      <c r="B6">
        <v>17631</v>
      </c>
    </row>
    <row r="7" spans="1:2" x14ac:dyDescent="0.25">
      <c r="A7" s="2" t="s">
        <v>231</v>
      </c>
      <c r="B7">
        <v>99067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DCF8A-49CD-4FF0-99F3-A088CF0B5516}">
  <dimension ref="A3:U8"/>
  <sheetViews>
    <sheetView workbookViewId="0">
      <selection activeCell="P13" sqref="P13"/>
    </sheetView>
  </sheetViews>
  <sheetFormatPr defaultRowHeight="15" x14ac:dyDescent="0.25"/>
  <cols>
    <col min="1" max="1" width="13.140625" bestFit="1" customWidth="1"/>
    <col min="2" max="2" width="16.28515625" bestFit="1" customWidth="1"/>
    <col min="3" max="7" width="10" bestFit="1" customWidth="1"/>
    <col min="8" max="8" width="11" bestFit="1" customWidth="1"/>
    <col min="9" max="9" width="10" bestFit="1" customWidth="1"/>
    <col min="10" max="10" width="9" bestFit="1" customWidth="1"/>
    <col min="11" max="12" width="10" bestFit="1" customWidth="1"/>
    <col min="13" max="13" width="9" bestFit="1" customWidth="1"/>
    <col min="14" max="14" width="11" bestFit="1" customWidth="1"/>
    <col min="15" max="15" width="10" bestFit="1" customWidth="1"/>
    <col min="16" max="16" width="11" bestFit="1" customWidth="1"/>
    <col min="17" max="17" width="10" bestFit="1" customWidth="1"/>
    <col min="18" max="18" width="11.42578125" bestFit="1" customWidth="1"/>
    <col min="19" max="19" width="10" bestFit="1" customWidth="1"/>
    <col min="20" max="20" width="11" bestFit="1" customWidth="1"/>
    <col min="21" max="21" width="12" bestFit="1" customWidth="1"/>
  </cols>
  <sheetData>
    <row r="3" spans="1:21" x14ac:dyDescent="0.25">
      <c r="A3" s="1" t="s">
        <v>232</v>
      </c>
      <c r="B3" s="1" t="s">
        <v>251</v>
      </c>
    </row>
    <row r="4" spans="1:21" x14ac:dyDescent="0.25">
      <c r="A4" s="1" t="s">
        <v>229</v>
      </c>
      <c r="B4" t="s">
        <v>30</v>
      </c>
      <c r="C4" t="s">
        <v>40</v>
      </c>
      <c r="D4" t="s">
        <v>87</v>
      </c>
      <c r="E4" t="s">
        <v>58</v>
      </c>
      <c r="F4" t="s">
        <v>79</v>
      </c>
      <c r="G4" t="s">
        <v>36</v>
      </c>
      <c r="H4" t="s">
        <v>20</v>
      </c>
      <c r="I4" t="s">
        <v>102</v>
      </c>
      <c r="J4" t="s">
        <v>110</v>
      </c>
      <c r="K4" t="s">
        <v>64</v>
      </c>
      <c r="L4" t="s">
        <v>62</v>
      </c>
      <c r="M4" t="s">
        <v>28</v>
      </c>
      <c r="N4" t="s">
        <v>99</v>
      </c>
      <c r="O4" t="s">
        <v>53</v>
      </c>
      <c r="P4" t="s">
        <v>48</v>
      </c>
      <c r="Q4" t="s">
        <v>52</v>
      </c>
      <c r="R4" t="s">
        <v>104</v>
      </c>
      <c r="S4" t="s">
        <v>45</v>
      </c>
      <c r="T4" t="s">
        <v>17</v>
      </c>
      <c r="U4" t="s">
        <v>231</v>
      </c>
    </row>
    <row r="5" spans="1:21" x14ac:dyDescent="0.25">
      <c r="A5" s="2">
        <v>2003</v>
      </c>
      <c r="B5">
        <v>253134.45000000004</v>
      </c>
      <c r="C5">
        <v>82117.87999999999</v>
      </c>
      <c r="D5">
        <v>3348.46</v>
      </c>
      <c r="E5">
        <v>54609.5</v>
      </c>
      <c r="F5">
        <v>99192.720000000016</v>
      </c>
      <c r="G5">
        <v>111154.51</v>
      </c>
      <c r="H5">
        <v>312761.42</v>
      </c>
      <c r="I5">
        <v>70053.31</v>
      </c>
      <c r="K5">
        <v>140928.77000000005</v>
      </c>
      <c r="M5">
        <v>196532.60000000006</v>
      </c>
      <c r="N5">
        <v>78086.98000000001</v>
      </c>
      <c r="O5">
        <v>165686.20000000007</v>
      </c>
      <c r="P5">
        <v>405343.3899999999</v>
      </c>
      <c r="Q5">
        <v>58459.92</v>
      </c>
      <c r="S5">
        <v>180421.55</v>
      </c>
      <c r="T5">
        <v>1305147.8799999997</v>
      </c>
      <c r="U5">
        <v>3516979.54</v>
      </c>
    </row>
    <row r="6" spans="1:21" x14ac:dyDescent="0.25">
      <c r="A6" s="2">
        <v>2004</v>
      </c>
      <c r="B6">
        <v>232396.68000000008</v>
      </c>
      <c r="C6">
        <v>51694.390000000007</v>
      </c>
      <c r="D6">
        <v>80024.050000000017</v>
      </c>
      <c r="E6">
        <v>135776.09</v>
      </c>
      <c r="F6">
        <v>120431.56</v>
      </c>
      <c r="G6">
        <v>91575.689999999988</v>
      </c>
      <c r="H6">
        <v>555198.70000000007</v>
      </c>
      <c r="I6">
        <v>150418.78</v>
      </c>
      <c r="J6">
        <v>57756.43</v>
      </c>
      <c r="K6">
        <v>192235.6</v>
      </c>
      <c r="L6">
        <v>149422.46999999997</v>
      </c>
      <c r="M6">
        <v>110931.09999999999</v>
      </c>
      <c r="N6">
        <v>15928.75</v>
      </c>
      <c r="O6">
        <v>116039.03000000001</v>
      </c>
      <c r="P6">
        <v>483545.35999999993</v>
      </c>
      <c r="Q6">
        <v>119947.56999999999</v>
      </c>
      <c r="R6">
        <v>117713.55999999998</v>
      </c>
      <c r="S6">
        <v>257656.09999999998</v>
      </c>
      <c r="T6">
        <v>1685470.689999999</v>
      </c>
      <c r="U6">
        <v>4724162.5999999996</v>
      </c>
    </row>
    <row r="7" spans="1:21" x14ac:dyDescent="0.25">
      <c r="A7" s="2">
        <v>2005</v>
      </c>
      <c r="B7">
        <v>145091.97</v>
      </c>
      <c r="C7">
        <v>68250.260000000009</v>
      </c>
      <c r="D7">
        <v>25040.11</v>
      </c>
      <c r="E7">
        <v>33692.97</v>
      </c>
      <c r="F7">
        <v>26012.870000000003</v>
      </c>
      <c r="G7">
        <v>126851.70999999998</v>
      </c>
      <c r="H7">
        <v>242956.4</v>
      </c>
      <c r="K7">
        <v>41509.94</v>
      </c>
      <c r="L7">
        <v>38745.339999999997</v>
      </c>
      <c r="O7">
        <v>6763.18</v>
      </c>
      <c r="P7">
        <v>326798.17000000004</v>
      </c>
      <c r="Q7">
        <v>31606.720000000001</v>
      </c>
      <c r="S7">
        <v>40802.810000000005</v>
      </c>
      <c r="T7">
        <v>637364.26000000013</v>
      </c>
      <c r="U7">
        <v>1791486.71</v>
      </c>
    </row>
    <row r="8" spans="1:21" x14ac:dyDescent="0.25">
      <c r="A8" s="2" t="s">
        <v>231</v>
      </c>
      <c r="B8">
        <v>630623.10000000009</v>
      </c>
      <c r="C8">
        <v>202062.53</v>
      </c>
      <c r="D8">
        <v>108412.62000000002</v>
      </c>
      <c r="E8">
        <v>224078.56</v>
      </c>
      <c r="F8">
        <v>245637.15000000002</v>
      </c>
      <c r="G8">
        <v>329581.90999999997</v>
      </c>
      <c r="H8">
        <v>1110916.52</v>
      </c>
      <c r="I8">
        <v>220472.09</v>
      </c>
      <c r="J8">
        <v>57756.43</v>
      </c>
      <c r="K8">
        <v>374674.31000000006</v>
      </c>
      <c r="L8">
        <v>188167.80999999997</v>
      </c>
      <c r="M8">
        <v>307463.70000000007</v>
      </c>
      <c r="N8">
        <v>94015.73000000001</v>
      </c>
      <c r="O8">
        <v>288488.41000000009</v>
      </c>
      <c r="P8">
        <v>1215686.92</v>
      </c>
      <c r="Q8">
        <v>210014.21</v>
      </c>
      <c r="R8">
        <v>117713.55999999998</v>
      </c>
      <c r="S8">
        <v>478880.45999999996</v>
      </c>
      <c r="T8">
        <v>3627982.8299999987</v>
      </c>
      <c r="U8">
        <v>10032628.85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F1843-8833-4207-B067-A5F8DCA47641}">
  <dimension ref="A1:M2824"/>
  <sheetViews>
    <sheetView topLeftCell="A2" workbookViewId="0">
      <selection sqref="A1:M2824"/>
    </sheetView>
  </sheetViews>
  <sheetFormatPr defaultRowHeight="15" x14ac:dyDescent="0.25"/>
  <cols>
    <col min="1" max="1" width="17.140625" customWidth="1"/>
    <col min="2" max="2" width="20.7109375" customWidth="1"/>
    <col min="3" max="3" width="12.85546875" customWidth="1"/>
    <col min="4" max="4" width="21" customWidth="1"/>
    <col min="6" max="6" width="9.85546875" customWidth="1"/>
    <col min="7" max="7" width="13" customWidth="1"/>
    <col min="8" max="8" width="10.5703125" customWidth="1"/>
    <col min="9" max="9" width="15.5703125" customWidth="1"/>
    <col min="10" max="10" width="16.5703125" customWidth="1"/>
    <col min="12" max="12" width="11.85546875" customWidth="1"/>
    <col min="13" max="13" width="11.1406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10107</v>
      </c>
      <c r="B2">
        <v>30</v>
      </c>
      <c r="C2">
        <v>95.7</v>
      </c>
      <c r="D2">
        <v>2</v>
      </c>
      <c r="E2">
        <v>2871</v>
      </c>
      <c r="F2" t="s">
        <v>13</v>
      </c>
      <c r="G2">
        <v>2</v>
      </c>
      <c r="H2">
        <v>2003</v>
      </c>
      <c r="I2" t="s">
        <v>14</v>
      </c>
      <c r="J2" t="s">
        <v>15</v>
      </c>
      <c r="K2" t="s">
        <v>16</v>
      </c>
      <c r="L2" t="s">
        <v>17</v>
      </c>
      <c r="M2" t="s">
        <v>18</v>
      </c>
    </row>
    <row r="3" spans="1:13" x14ac:dyDescent="0.25">
      <c r="A3">
        <v>10121</v>
      </c>
      <c r="B3">
        <v>34</v>
      </c>
      <c r="C3">
        <v>81.349999999999994</v>
      </c>
      <c r="D3">
        <v>5</v>
      </c>
      <c r="E3">
        <v>2765.9</v>
      </c>
      <c r="F3" t="s">
        <v>13</v>
      </c>
      <c r="G3">
        <v>5</v>
      </c>
      <c r="H3">
        <v>2003</v>
      </c>
      <c r="I3" t="s">
        <v>14</v>
      </c>
      <c r="J3" t="s">
        <v>15</v>
      </c>
      <c r="K3" t="s">
        <v>19</v>
      </c>
      <c r="L3" t="s">
        <v>20</v>
      </c>
      <c r="M3" t="s">
        <v>18</v>
      </c>
    </row>
    <row r="4" spans="1:13" x14ac:dyDescent="0.25">
      <c r="A4">
        <v>10134</v>
      </c>
      <c r="B4">
        <v>41</v>
      </c>
      <c r="C4">
        <v>94.74</v>
      </c>
      <c r="D4">
        <v>2</v>
      </c>
      <c r="E4">
        <v>3884.34</v>
      </c>
      <c r="F4" t="s">
        <v>13</v>
      </c>
      <c r="G4">
        <v>7</v>
      </c>
      <c r="H4">
        <v>2003</v>
      </c>
      <c r="I4" t="s">
        <v>14</v>
      </c>
      <c r="J4" t="s">
        <v>15</v>
      </c>
      <c r="K4" t="s">
        <v>21</v>
      </c>
      <c r="L4" t="s">
        <v>20</v>
      </c>
      <c r="M4" t="s">
        <v>22</v>
      </c>
    </row>
    <row r="5" spans="1:13" x14ac:dyDescent="0.25">
      <c r="A5">
        <v>10145</v>
      </c>
      <c r="B5">
        <v>45</v>
      </c>
      <c r="C5">
        <v>83.26</v>
      </c>
      <c r="D5">
        <v>6</v>
      </c>
      <c r="E5">
        <v>3746.7</v>
      </c>
      <c r="F5" t="s">
        <v>13</v>
      </c>
      <c r="G5">
        <v>8</v>
      </c>
      <c r="H5">
        <v>2003</v>
      </c>
      <c r="I5" t="s">
        <v>14</v>
      </c>
      <c r="J5" t="s">
        <v>15</v>
      </c>
      <c r="K5" t="s">
        <v>23</v>
      </c>
      <c r="L5" t="s">
        <v>17</v>
      </c>
      <c r="M5" t="s">
        <v>22</v>
      </c>
    </row>
    <row r="6" spans="1:13" x14ac:dyDescent="0.25">
      <c r="A6">
        <v>10159</v>
      </c>
      <c r="B6">
        <v>49</v>
      </c>
      <c r="C6">
        <v>100</v>
      </c>
      <c r="D6">
        <v>14</v>
      </c>
      <c r="E6">
        <v>5205.2700000000004</v>
      </c>
      <c r="F6" t="s">
        <v>13</v>
      </c>
      <c r="G6">
        <v>10</v>
      </c>
      <c r="H6">
        <v>2003</v>
      </c>
      <c r="I6" t="s">
        <v>14</v>
      </c>
      <c r="J6" t="s">
        <v>15</v>
      </c>
      <c r="K6" t="s">
        <v>24</v>
      </c>
      <c r="L6" t="s">
        <v>17</v>
      </c>
      <c r="M6" t="s">
        <v>22</v>
      </c>
    </row>
    <row r="7" spans="1:13" x14ac:dyDescent="0.25">
      <c r="A7">
        <v>10168</v>
      </c>
      <c r="B7">
        <v>36</v>
      </c>
      <c r="C7">
        <v>96.66</v>
      </c>
      <c r="D7">
        <v>1</v>
      </c>
      <c r="E7">
        <v>3479.76</v>
      </c>
      <c r="F7" t="s">
        <v>13</v>
      </c>
      <c r="G7">
        <v>10</v>
      </c>
      <c r="H7">
        <v>2003</v>
      </c>
      <c r="I7" t="s">
        <v>14</v>
      </c>
      <c r="J7" t="s">
        <v>15</v>
      </c>
      <c r="K7" t="s">
        <v>25</v>
      </c>
      <c r="L7" t="s">
        <v>17</v>
      </c>
      <c r="M7" t="s">
        <v>22</v>
      </c>
    </row>
    <row r="8" spans="1:13" x14ac:dyDescent="0.25">
      <c r="A8">
        <v>10180</v>
      </c>
      <c r="B8">
        <v>29</v>
      </c>
      <c r="C8">
        <v>86.13</v>
      </c>
      <c r="D8">
        <v>9</v>
      </c>
      <c r="E8">
        <v>2497.77</v>
      </c>
      <c r="F8" t="s">
        <v>13</v>
      </c>
      <c r="G8">
        <v>11</v>
      </c>
      <c r="H8">
        <v>2003</v>
      </c>
      <c r="I8" t="s">
        <v>14</v>
      </c>
      <c r="J8" t="s">
        <v>15</v>
      </c>
      <c r="K8" t="s">
        <v>26</v>
      </c>
      <c r="L8" t="s">
        <v>20</v>
      </c>
      <c r="M8" t="s">
        <v>18</v>
      </c>
    </row>
    <row r="9" spans="1:13" x14ac:dyDescent="0.25">
      <c r="A9">
        <v>10188</v>
      </c>
      <c r="B9">
        <v>48</v>
      </c>
      <c r="C9">
        <v>100</v>
      </c>
      <c r="D9">
        <v>1</v>
      </c>
      <c r="E9">
        <v>5512.32</v>
      </c>
      <c r="F9" t="s">
        <v>13</v>
      </c>
      <c r="G9">
        <v>11</v>
      </c>
      <c r="H9">
        <v>2003</v>
      </c>
      <c r="I9" t="s">
        <v>14</v>
      </c>
      <c r="J9" t="s">
        <v>15</v>
      </c>
      <c r="K9" t="s">
        <v>27</v>
      </c>
      <c r="L9" t="s">
        <v>28</v>
      </c>
      <c r="M9" t="s">
        <v>22</v>
      </c>
    </row>
    <row r="10" spans="1:13" x14ac:dyDescent="0.25">
      <c r="A10">
        <v>10201</v>
      </c>
      <c r="B10">
        <v>22</v>
      </c>
      <c r="C10">
        <v>98.57</v>
      </c>
      <c r="D10">
        <v>2</v>
      </c>
      <c r="E10">
        <v>2168.54</v>
      </c>
      <c r="F10" t="s">
        <v>13</v>
      </c>
      <c r="G10">
        <v>12</v>
      </c>
      <c r="H10">
        <v>2003</v>
      </c>
      <c r="I10" t="s">
        <v>14</v>
      </c>
      <c r="J10" t="s">
        <v>15</v>
      </c>
      <c r="K10" t="s">
        <v>24</v>
      </c>
      <c r="L10" t="s">
        <v>17</v>
      </c>
      <c r="M10" t="s">
        <v>18</v>
      </c>
    </row>
    <row r="11" spans="1:13" x14ac:dyDescent="0.25">
      <c r="A11">
        <v>10211</v>
      </c>
      <c r="B11">
        <v>41</v>
      </c>
      <c r="C11">
        <v>100</v>
      </c>
      <c r="D11">
        <v>14</v>
      </c>
      <c r="E11">
        <v>4708.4399999999996</v>
      </c>
      <c r="F11" t="s">
        <v>13</v>
      </c>
      <c r="G11">
        <v>1</v>
      </c>
      <c r="H11">
        <v>2004</v>
      </c>
      <c r="I11" t="s">
        <v>14</v>
      </c>
      <c r="J11" t="s">
        <v>15</v>
      </c>
      <c r="K11" t="s">
        <v>21</v>
      </c>
      <c r="L11" t="s">
        <v>20</v>
      </c>
      <c r="M11" t="s">
        <v>22</v>
      </c>
    </row>
    <row r="12" spans="1:13" x14ac:dyDescent="0.25">
      <c r="A12">
        <v>10223</v>
      </c>
      <c r="B12">
        <v>37</v>
      </c>
      <c r="C12">
        <v>100</v>
      </c>
      <c r="D12">
        <v>1</v>
      </c>
      <c r="E12">
        <v>3965.66</v>
      </c>
      <c r="F12" t="s">
        <v>13</v>
      </c>
      <c r="G12">
        <v>2</v>
      </c>
      <c r="H12">
        <v>2004</v>
      </c>
      <c r="I12" t="s">
        <v>14</v>
      </c>
      <c r="J12" t="s">
        <v>15</v>
      </c>
      <c r="K12" t="s">
        <v>29</v>
      </c>
      <c r="L12" t="s">
        <v>30</v>
      </c>
      <c r="M12" t="s">
        <v>22</v>
      </c>
    </row>
    <row r="13" spans="1:13" x14ac:dyDescent="0.25">
      <c r="A13">
        <v>10237</v>
      </c>
      <c r="B13">
        <v>23</v>
      </c>
      <c r="C13">
        <v>100</v>
      </c>
      <c r="D13">
        <v>7</v>
      </c>
      <c r="E13">
        <v>2333.12</v>
      </c>
      <c r="F13" t="s">
        <v>13</v>
      </c>
      <c r="G13">
        <v>4</v>
      </c>
      <c r="H13">
        <v>2004</v>
      </c>
      <c r="I13" t="s">
        <v>14</v>
      </c>
      <c r="J13" t="s">
        <v>15</v>
      </c>
      <c r="K13" t="s">
        <v>16</v>
      </c>
      <c r="L13" t="s">
        <v>17</v>
      </c>
      <c r="M13" t="s">
        <v>18</v>
      </c>
    </row>
    <row r="14" spans="1:13" x14ac:dyDescent="0.25">
      <c r="A14">
        <v>10251</v>
      </c>
      <c r="B14">
        <v>28</v>
      </c>
      <c r="C14">
        <v>100</v>
      </c>
      <c r="D14">
        <v>2</v>
      </c>
      <c r="E14">
        <v>3188.64</v>
      </c>
      <c r="F14" t="s">
        <v>13</v>
      </c>
      <c r="G14">
        <v>5</v>
      </c>
      <c r="H14">
        <v>2004</v>
      </c>
      <c r="I14" t="s">
        <v>14</v>
      </c>
      <c r="J14" t="s">
        <v>15</v>
      </c>
      <c r="K14" t="s">
        <v>31</v>
      </c>
      <c r="L14" t="s">
        <v>17</v>
      </c>
      <c r="M14" t="s">
        <v>22</v>
      </c>
    </row>
    <row r="15" spans="1:13" x14ac:dyDescent="0.25">
      <c r="A15">
        <v>10263</v>
      </c>
      <c r="B15">
        <v>34</v>
      </c>
      <c r="C15">
        <v>100</v>
      </c>
      <c r="D15">
        <v>2</v>
      </c>
      <c r="E15">
        <v>3676.76</v>
      </c>
      <c r="F15" t="s">
        <v>13</v>
      </c>
      <c r="G15">
        <v>6</v>
      </c>
      <c r="H15">
        <v>2004</v>
      </c>
      <c r="I15" t="s">
        <v>14</v>
      </c>
      <c r="J15" t="s">
        <v>15</v>
      </c>
      <c r="K15" t="s">
        <v>32</v>
      </c>
      <c r="L15" t="s">
        <v>17</v>
      </c>
      <c r="M15" t="s">
        <v>22</v>
      </c>
    </row>
    <row r="16" spans="1:13" x14ac:dyDescent="0.25">
      <c r="A16">
        <v>10275</v>
      </c>
      <c r="B16">
        <v>45</v>
      </c>
      <c r="C16">
        <v>92.83</v>
      </c>
      <c r="D16">
        <v>1</v>
      </c>
      <c r="E16">
        <v>4177.3500000000004</v>
      </c>
      <c r="F16" t="s">
        <v>13</v>
      </c>
      <c r="G16">
        <v>7</v>
      </c>
      <c r="H16">
        <v>2004</v>
      </c>
      <c r="I16" t="s">
        <v>14</v>
      </c>
      <c r="J16" t="s">
        <v>15</v>
      </c>
      <c r="K16" t="s">
        <v>33</v>
      </c>
      <c r="L16" t="s">
        <v>20</v>
      </c>
      <c r="M16" t="s">
        <v>22</v>
      </c>
    </row>
    <row r="17" spans="1:13" x14ac:dyDescent="0.25">
      <c r="A17">
        <v>10285</v>
      </c>
      <c r="B17">
        <v>36</v>
      </c>
      <c r="C17">
        <v>100</v>
      </c>
      <c r="D17">
        <v>6</v>
      </c>
      <c r="E17">
        <v>4099.68</v>
      </c>
      <c r="F17" t="s">
        <v>13</v>
      </c>
      <c r="G17">
        <v>8</v>
      </c>
      <c r="H17">
        <v>2004</v>
      </c>
      <c r="I17" t="s">
        <v>14</v>
      </c>
      <c r="J17" t="s">
        <v>15</v>
      </c>
      <c r="K17" t="s">
        <v>34</v>
      </c>
      <c r="L17" t="s">
        <v>17</v>
      </c>
      <c r="M17" t="s">
        <v>22</v>
      </c>
    </row>
    <row r="18" spans="1:13" x14ac:dyDescent="0.25">
      <c r="A18">
        <v>10299</v>
      </c>
      <c r="B18">
        <v>23</v>
      </c>
      <c r="C18">
        <v>100</v>
      </c>
      <c r="D18">
        <v>9</v>
      </c>
      <c r="E18">
        <v>2597.39</v>
      </c>
      <c r="F18" t="s">
        <v>13</v>
      </c>
      <c r="G18">
        <v>9</v>
      </c>
      <c r="H18">
        <v>2004</v>
      </c>
      <c r="I18" t="s">
        <v>14</v>
      </c>
      <c r="J18" t="s">
        <v>15</v>
      </c>
      <c r="K18" t="s">
        <v>35</v>
      </c>
      <c r="L18" t="s">
        <v>36</v>
      </c>
      <c r="M18" t="s">
        <v>18</v>
      </c>
    </row>
    <row r="19" spans="1:13" x14ac:dyDescent="0.25">
      <c r="A19">
        <v>10309</v>
      </c>
      <c r="B19">
        <v>41</v>
      </c>
      <c r="C19">
        <v>100</v>
      </c>
      <c r="D19">
        <v>5</v>
      </c>
      <c r="E19">
        <v>4394.38</v>
      </c>
      <c r="F19" t="s">
        <v>13</v>
      </c>
      <c r="G19">
        <v>10</v>
      </c>
      <c r="H19">
        <v>2004</v>
      </c>
      <c r="I19" t="s">
        <v>14</v>
      </c>
      <c r="J19" t="s">
        <v>15</v>
      </c>
      <c r="K19" t="s">
        <v>37</v>
      </c>
      <c r="L19" t="s">
        <v>28</v>
      </c>
      <c r="M19" t="s">
        <v>22</v>
      </c>
    </row>
    <row r="20" spans="1:13" x14ac:dyDescent="0.25">
      <c r="A20">
        <v>10318</v>
      </c>
      <c r="B20">
        <v>46</v>
      </c>
      <c r="C20">
        <v>94.74</v>
      </c>
      <c r="D20">
        <v>1</v>
      </c>
      <c r="E20">
        <v>4358.04</v>
      </c>
      <c r="F20" t="s">
        <v>13</v>
      </c>
      <c r="G20">
        <v>11</v>
      </c>
      <c r="H20">
        <v>2004</v>
      </c>
      <c r="I20" t="s">
        <v>14</v>
      </c>
      <c r="J20" t="s">
        <v>15</v>
      </c>
      <c r="K20" t="s">
        <v>38</v>
      </c>
      <c r="L20" t="s">
        <v>17</v>
      </c>
      <c r="M20" t="s">
        <v>22</v>
      </c>
    </row>
    <row r="21" spans="1:13" x14ac:dyDescent="0.25">
      <c r="A21">
        <v>10329</v>
      </c>
      <c r="B21">
        <v>42</v>
      </c>
      <c r="C21">
        <v>100</v>
      </c>
      <c r="D21">
        <v>1</v>
      </c>
      <c r="E21">
        <v>4396.1400000000003</v>
      </c>
      <c r="F21" t="s">
        <v>13</v>
      </c>
      <c r="G21">
        <v>11</v>
      </c>
      <c r="H21">
        <v>2004</v>
      </c>
      <c r="I21" t="s">
        <v>14</v>
      </c>
      <c r="J21" t="s">
        <v>15</v>
      </c>
      <c r="K21" t="s">
        <v>16</v>
      </c>
      <c r="L21" t="s">
        <v>17</v>
      </c>
      <c r="M21" t="s">
        <v>22</v>
      </c>
    </row>
    <row r="22" spans="1:13" x14ac:dyDescent="0.25">
      <c r="A22">
        <v>10341</v>
      </c>
      <c r="B22">
        <v>41</v>
      </c>
      <c r="C22">
        <v>100</v>
      </c>
      <c r="D22">
        <v>9</v>
      </c>
      <c r="E22">
        <v>7737.93</v>
      </c>
      <c r="F22" t="s">
        <v>13</v>
      </c>
      <c r="G22">
        <v>11</v>
      </c>
      <c r="H22">
        <v>2004</v>
      </c>
      <c r="I22" t="s">
        <v>14</v>
      </c>
      <c r="J22" t="s">
        <v>15</v>
      </c>
      <c r="K22" t="s">
        <v>39</v>
      </c>
      <c r="L22" t="s">
        <v>40</v>
      </c>
      <c r="M22" t="s">
        <v>41</v>
      </c>
    </row>
    <row r="23" spans="1:13" x14ac:dyDescent="0.25">
      <c r="A23">
        <v>10361</v>
      </c>
      <c r="B23">
        <v>20</v>
      </c>
      <c r="C23">
        <v>72.55</v>
      </c>
      <c r="D23">
        <v>13</v>
      </c>
      <c r="E23">
        <v>1451</v>
      </c>
      <c r="F23" t="s">
        <v>13</v>
      </c>
      <c r="G23">
        <v>12</v>
      </c>
      <c r="H23">
        <v>2004</v>
      </c>
      <c r="I23" t="s">
        <v>14</v>
      </c>
      <c r="J23" t="s">
        <v>15</v>
      </c>
      <c r="K23" t="s">
        <v>42</v>
      </c>
      <c r="L23" t="s">
        <v>30</v>
      </c>
      <c r="M23" t="s">
        <v>18</v>
      </c>
    </row>
    <row r="24" spans="1:13" x14ac:dyDescent="0.25">
      <c r="A24">
        <v>10375</v>
      </c>
      <c r="B24">
        <v>21</v>
      </c>
      <c r="C24">
        <v>34.909999999999997</v>
      </c>
      <c r="D24">
        <v>12</v>
      </c>
      <c r="E24">
        <v>733.11</v>
      </c>
      <c r="F24" t="s">
        <v>13</v>
      </c>
      <c r="G24">
        <v>2</v>
      </c>
      <c r="H24">
        <v>2005</v>
      </c>
      <c r="I24" t="s">
        <v>14</v>
      </c>
      <c r="J24" t="s">
        <v>15</v>
      </c>
      <c r="K24" t="s">
        <v>33</v>
      </c>
      <c r="L24" t="s">
        <v>20</v>
      </c>
      <c r="M24" t="s">
        <v>18</v>
      </c>
    </row>
    <row r="25" spans="1:13" x14ac:dyDescent="0.25">
      <c r="A25">
        <v>10388</v>
      </c>
      <c r="B25">
        <v>42</v>
      </c>
      <c r="C25">
        <v>76.36</v>
      </c>
      <c r="D25">
        <v>4</v>
      </c>
      <c r="E25">
        <v>3207.12</v>
      </c>
      <c r="F25" t="s">
        <v>13</v>
      </c>
      <c r="G25">
        <v>3</v>
      </c>
      <c r="H25">
        <v>2005</v>
      </c>
      <c r="I25" t="s">
        <v>14</v>
      </c>
      <c r="J25" t="s">
        <v>15</v>
      </c>
      <c r="K25" t="s">
        <v>43</v>
      </c>
      <c r="L25" t="s">
        <v>17</v>
      </c>
      <c r="M25" t="s">
        <v>22</v>
      </c>
    </row>
    <row r="26" spans="1:13" x14ac:dyDescent="0.25">
      <c r="A26">
        <v>10403</v>
      </c>
      <c r="B26">
        <v>24</v>
      </c>
      <c r="C26">
        <v>100</v>
      </c>
      <c r="D26">
        <v>7</v>
      </c>
      <c r="E26">
        <v>2434.56</v>
      </c>
      <c r="F26" t="s">
        <v>13</v>
      </c>
      <c r="G26">
        <v>4</v>
      </c>
      <c r="H26">
        <v>2005</v>
      </c>
      <c r="I26" t="s">
        <v>14</v>
      </c>
      <c r="J26" t="s">
        <v>15</v>
      </c>
      <c r="K26" t="s">
        <v>44</v>
      </c>
      <c r="L26" t="s">
        <v>45</v>
      </c>
      <c r="M26" t="s">
        <v>18</v>
      </c>
    </row>
    <row r="27" spans="1:13" x14ac:dyDescent="0.25">
      <c r="A27">
        <v>10417</v>
      </c>
      <c r="B27">
        <v>66</v>
      </c>
      <c r="C27">
        <v>100</v>
      </c>
      <c r="D27">
        <v>2</v>
      </c>
      <c r="E27">
        <v>7516.08</v>
      </c>
      <c r="F27" t="s">
        <v>46</v>
      </c>
      <c r="G27">
        <v>5</v>
      </c>
      <c r="H27">
        <v>2005</v>
      </c>
      <c r="I27" t="s">
        <v>14</v>
      </c>
      <c r="J27" t="s">
        <v>15</v>
      </c>
      <c r="K27" t="s">
        <v>47</v>
      </c>
      <c r="L27" t="s">
        <v>48</v>
      </c>
      <c r="M27" t="s">
        <v>41</v>
      </c>
    </row>
    <row r="28" spans="1:13" x14ac:dyDescent="0.25">
      <c r="A28">
        <v>10103</v>
      </c>
      <c r="B28">
        <v>26</v>
      </c>
      <c r="C28">
        <v>100</v>
      </c>
      <c r="D28">
        <v>11</v>
      </c>
      <c r="E28">
        <v>5404.62</v>
      </c>
      <c r="F28" t="s">
        <v>13</v>
      </c>
      <c r="G28">
        <v>1</v>
      </c>
      <c r="H28">
        <v>2003</v>
      </c>
      <c r="I28" t="s">
        <v>49</v>
      </c>
      <c r="J28" t="s">
        <v>50</v>
      </c>
      <c r="K28" t="s">
        <v>37</v>
      </c>
      <c r="L28" t="s">
        <v>28</v>
      </c>
      <c r="M28" t="s">
        <v>22</v>
      </c>
    </row>
    <row r="29" spans="1:13" x14ac:dyDescent="0.25">
      <c r="A29">
        <v>10112</v>
      </c>
      <c r="B29">
        <v>29</v>
      </c>
      <c r="C29">
        <v>100</v>
      </c>
      <c r="D29">
        <v>1</v>
      </c>
      <c r="E29">
        <v>7209.11</v>
      </c>
      <c r="F29" t="s">
        <v>13</v>
      </c>
      <c r="G29">
        <v>3</v>
      </c>
      <c r="H29">
        <v>2003</v>
      </c>
      <c r="I29" t="s">
        <v>49</v>
      </c>
      <c r="J29" t="s">
        <v>50</v>
      </c>
      <c r="K29" t="s">
        <v>51</v>
      </c>
      <c r="L29" t="s">
        <v>52</v>
      </c>
      <c r="M29" t="s">
        <v>41</v>
      </c>
    </row>
    <row r="30" spans="1:13" x14ac:dyDescent="0.25">
      <c r="A30">
        <v>10126</v>
      </c>
      <c r="B30">
        <v>38</v>
      </c>
      <c r="C30">
        <v>100</v>
      </c>
      <c r="D30">
        <v>11</v>
      </c>
      <c r="E30">
        <v>7329.06</v>
      </c>
      <c r="F30" t="s">
        <v>13</v>
      </c>
      <c r="G30">
        <v>5</v>
      </c>
      <c r="H30">
        <v>2003</v>
      </c>
      <c r="I30" t="s">
        <v>49</v>
      </c>
      <c r="J30" t="s">
        <v>50</v>
      </c>
      <c r="K30" t="s">
        <v>47</v>
      </c>
      <c r="L30" t="s">
        <v>48</v>
      </c>
      <c r="M30" t="s">
        <v>41</v>
      </c>
    </row>
    <row r="31" spans="1:13" x14ac:dyDescent="0.25">
      <c r="A31">
        <v>10140</v>
      </c>
      <c r="B31">
        <v>37</v>
      </c>
      <c r="C31">
        <v>100</v>
      </c>
      <c r="D31">
        <v>11</v>
      </c>
      <c r="E31">
        <v>7374.1</v>
      </c>
      <c r="F31" t="s">
        <v>13</v>
      </c>
      <c r="G31">
        <v>7</v>
      </c>
      <c r="H31">
        <v>2003</v>
      </c>
      <c r="I31" t="s">
        <v>49</v>
      </c>
      <c r="J31" t="s">
        <v>50</v>
      </c>
      <c r="K31" t="s">
        <v>25</v>
      </c>
      <c r="L31" t="s">
        <v>17</v>
      </c>
      <c r="M31" t="s">
        <v>41</v>
      </c>
    </row>
    <row r="32" spans="1:13" x14ac:dyDescent="0.25">
      <c r="A32">
        <v>10150</v>
      </c>
      <c r="B32">
        <v>45</v>
      </c>
      <c r="C32">
        <v>100</v>
      </c>
      <c r="D32">
        <v>8</v>
      </c>
      <c r="E32">
        <v>10993.5</v>
      </c>
      <c r="F32" t="s">
        <v>13</v>
      </c>
      <c r="G32">
        <v>9</v>
      </c>
      <c r="H32">
        <v>2003</v>
      </c>
      <c r="I32" t="s">
        <v>49</v>
      </c>
      <c r="J32" t="s">
        <v>50</v>
      </c>
      <c r="K32" t="s">
        <v>53</v>
      </c>
      <c r="L32" t="s">
        <v>53</v>
      </c>
      <c r="M32" t="s">
        <v>41</v>
      </c>
    </row>
    <row r="33" spans="1:13" x14ac:dyDescent="0.25">
      <c r="A33">
        <v>10163</v>
      </c>
      <c r="B33">
        <v>21</v>
      </c>
      <c r="C33">
        <v>100</v>
      </c>
      <c r="D33">
        <v>1</v>
      </c>
      <c r="E33">
        <v>4860.24</v>
      </c>
      <c r="F33" t="s">
        <v>13</v>
      </c>
      <c r="G33">
        <v>10</v>
      </c>
      <c r="H33">
        <v>2003</v>
      </c>
      <c r="I33" t="s">
        <v>49</v>
      </c>
      <c r="J33" t="s">
        <v>50</v>
      </c>
      <c r="K33" t="s">
        <v>16</v>
      </c>
      <c r="L33" t="s">
        <v>17</v>
      </c>
      <c r="M33" t="s">
        <v>22</v>
      </c>
    </row>
    <row r="34" spans="1:13" x14ac:dyDescent="0.25">
      <c r="A34">
        <v>10174</v>
      </c>
      <c r="B34">
        <v>34</v>
      </c>
      <c r="C34">
        <v>100</v>
      </c>
      <c r="D34">
        <v>4</v>
      </c>
      <c r="E34">
        <v>8014.82</v>
      </c>
      <c r="F34" t="s">
        <v>13</v>
      </c>
      <c r="G34">
        <v>11</v>
      </c>
      <c r="H34">
        <v>2003</v>
      </c>
      <c r="I34" t="s">
        <v>49</v>
      </c>
      <c r="J34" t="s">
        <v>50</v>
      </c>
      <c r="K34" t="s">
        <v>54</v>
      </c>
      <c r="L34" t="s">
        <v>30</v>
      </c>
      <c r="M34" t="s">
        <v>41</v>
      </c>
    </row>
    <row r="35" spans="1:13" x14ac:dyDescent="0.25">
      <c r="A35">
        <v>10183</v>
      </c>
      <c r="B35">
        <v>23</v>
      </c>
      <c r="C35">
        <v>100</v>
      </c>
      <c r="D35">
        <v>8</v>
      </c>
      <c r="E35">
        <v>5372.57</v>
      </c>
      <c r="F35" t="s">
        <v>13</v>
      </c>
      <c r="G35">
        <v>11</v>
      </c>
      <c r="H35">
        <v>2003</v>
      </c>
      <c r="I35" t="s">
        <v>49</v>
      </c>
      <c r="J35" t="s">
        <v>50</v>
      </c>
      <c r="K35" t="s">
        <v>55</v>
      </c>
      <c r="L35" t="s">
        <v>17</v>
      </c>
      <c r="M35" t="s">
        <v>22</v>
      </c>
    </row>
    <row r="36" spans="1:13" x14ac:dyDescent="0.25">
      <c r="A36">
        <v>10194</v>
      </c>
      <c r="B36">
        <v>42</v>
      </c>
      <c r="C36">
        <v>100</v>
      </c>
      <c r="D36">
        <v>11</v>
      </c>
      <c r="E36">
        <v>7290.36</v>
      </c>
      <c r="F36" t="s">
        <v>13</v>
      </c>
      <c r="G36">
        <v>11</v>
      </c>
      <c r="H36">
        <v>2003</v>
      </c>
      <c r="I36" t="s">
        <v>49</v>
      </c>
      <c r="J36" t="s">
        <v>50</v>
      </c>
      <c r="K36" t="s">
        <v>56</v>
      </c>
      <c r="L36" t="s">
        <v>20</v>
      </c>
      <c r="M36" t="s">
        <v>41</v>
      </c>
    </row>
    <row r="37" spans="1:13" x14ac:dyDescent="0.25">
      <c r="A37">
        <v>10206</v>
      </c>
      <c r="B37">
        <v>47</v>
      </c>
      <c r="C37">
        <v>100</v>
      </c>
      <c r="D37">
        <v>6</v>
      </c>
      <c r="E37">
        <v>9064.89</v>
      </c>
      <c r="F37" t="s">
        <v>13</v>
      </c>
      <c r="G37">
        <v>12</v>
      </c>
      <c r="H37">
        <v>2003</v>
      </c>
      <c r="I37" t="s">
        <v>49</v>
      </c>
      <c r="J37" t="s">
        <v>50</v>
      </c>
      <c r="K37" t="s">
        <v>57</v>
      </c>
      <c r="L37" t="s">
        <v>58</v>
      </c>
      <c r="M37" t="s">
        <v>41</v>
      </c>
    </row>
    <row r="38" spans="1:13" x14ac:dyDescent="0.25">
      <c r="A38">
        <v>10215</v>
      </c>
      <c r="B38">
        <v>35</v>
      </c>
      <c r="C38">
        <v>100</v>
      </c>
      <c r="D38">
        <v>3</v>
      </c>
      <c r="E38">
        <v>6075.3</v>
      </c>
      <c r="F38" t="s">
        <v>13</v>
      </c>
      <c r="G38">
        <v>1</v>
      </c>
      <c r="H38">
        <v>2004</v>
      </c>
      <c r="I38" t="s">
        <v>49</v>
      </c>
      <c r="J38" t="s">
        <v>50</v>
      </c>
      <c r="K38" t="s">
        <v>59</v>
      </c>
      <c r="L38" t="s">
        <v>17</v>
      </c>
      <c r="M38" t="s">
        <v>22</v>
      </c>
    </row>
    <row r="39" spans="1:13" x14ac:dyDescent="0.25">
      <c r="A39">
        <v>10228</v>
      </c>
      <c r="B39">
        <v>29</v>
      </c>
      <c r="C39">
        <v>100</v>
      </c>
      <c r="D39">
        <v>2</v>
      </c>
      <c r="E39">
        <v>6463.23</v>
      </c>
      <c r="F39" t="s">
        <v>13</v>
      </c>
      <c r="G39">
        <v>3</v>
      </c>
      <c r="H39">
        <v>2004</v>
      </c>
      <c r="I39" t="s">
        <v>49</v>
      </c>
      <c r="J39" t="s">
        <v>50</v>
      </c>
      <c r="K39" t="s">
        <v>34</v>
      </c>
      <c r="L39" t="s">
        <v>17</v>
      </c>
      <c r="M39" t="s">
        <v>22</v>
      </c>
    </row>
    <row r="40" spans="1:13" x14ac:dyDescent="0.25">
      <c r="A40">
        <v>10245</v>
      </c>
      <c r="B40">
        <v>34</v>
      </c>
      <c r="C40">
        <v>100</v>
      </c>
      <c r="D40">
        <v>9</v>
      </c>
      <c r="E40">
        <v>6120.34</v>
      </c>
      <c r="F40" t="s">
        <v>13</v>
      </c>
      <c r="G40">
        <v>5</v>
      </c>
      <c r="H40">
        <v>2004</v>
      </c>
      <c r="I40" t="s">
        <v>49</v>
      </c>
      <c r="J40" t="s">
        <v>50</v>
      </c>
      <c r="K40" t="s">
        <v>60</v>
      </c>
      <c r="L40" t="s">
        <v>17</v>
      </c>
      <c r="M40" t="s">
        <v>22</v>
      </c>
    </row>
    <row r="41" spans="1:13" x14ac:dyDescent="0.25">
      <c r="A41">
        <v>10258</v>
      </c>
      <c r="B41">
        <v>32</v>
      </c>
      <c r="C41">
        <v>100</v>
      </c>
      <c r="D41">
        <v>6</v>
      </c>
      <c r="E41">
        <v>7680.64</v>
      </c>
      <c r="F41" t="s">
        <v>13</v>
      </c>
      <c r="G41">
        <v>6</v>
      </c>
      <c r="H41">
        <v>2004</v>
      </c>
      <c r="I41" t="s">
        <v>49</v>
      </c>
      <c r="J41" t="s">
        <v>50</v>
      </c>
      <c r="K41" t="s">
        <v>61</v>
      </c>
      <c r="L41" t="s">
        <v>62</v>
      </c>
      <c r="M41" t="s">
        <v>41</v>
      </c>
    </row>
    <row r="42" spans="1:13" x14ac:dyDescent="0.25">
      <c r="A42">
        <v>10270</v>
      </c>
      <c r="B42">
        <v>21</v>
      </c>
      <c r="C42">
        <v>100</v>
      </c>
      <c r="D42">
        <v>9</v>
      </c>
      <c r="E42">
        <v>4905.3900000000003</v>
      </c>
      <c r="F42" t="s">
        <v>13</v>
      </c>
      <c r="G42">
        <v>7</v>
      </c>
      <c r="H42">
        <v>2004</v>
      </c>
      <c r="I42" t="s">
        <v>49</v>
      </c>
      <c r="J42" t="s">
        <v>50</v>
      </c>
      <c r="K42" t="s">
        <v>42</v>
      </c>
      <c r="L42" t="s">
        <v>30</v>
      </c>
      <c r="M42" t="s">
        <v>22</v>
      </c>
    </row>
    <row r="43" spans="1:13" x14ac:dyDescent="0.25">
      <c r="A43">
        <v>10280</v>
      </c>
      <c r="B43">
        <v>34</v>
      </c>
      <c r="C43">
        <v>100</v>
      </c>
      <c r="D43">
        <v>2</v>
      </c>
      <c r="E43">
        <v>8014.82</v>
      </c>
      <c r="F43" t="s">
        <v>13</v>
      </c>
      <c r="G43">
        <v>8</v>
      </c>
      <c r="H43">
        <v>2004</v>
      </c>
      <c r="I43" t="s">
        <v>49</v>
      </c>
      <c r="J43" t="s">
        <v>50</v>
      </c>
      <c r="K43" t="s">
        <v>63</v>
      </c>
      <c r="L43" t="s">
        <v>64</v>
      </c>
      <c r="M43" t="s">
        <v>41</v>
      </c>
    </row>
    <row r="44" spans="1:13" x14ac:dyDescent="0.25">
      <c r="A44">
        <v>10291</v>
      </c>
      <c r="B44">
        <v>37</v>
      </c>
      <c r="C44">
        <v>100</v>
      </c>
      <c r="D44">
        <v>11</v>
      </c>
      <c r="E44">
        <v>7136.19</v>
      </c>
      <c r="F44" t="s">
        <v>13</v>
      </c>
      <c r="G44">
        <v>9</v>
      </c>
      <c r="H44">
        <v>2004</v>
      </c>
      <c r="I44" t="s">
        <v>49</v>
      </c>
      <c r="J44" t="s">
        <v>50</v>
      </c>
      <c r="K44" t="s">
        <v>65</v>
      </c>
      <c r="L44" t="s">
        <v>52</v>
      </c>
      <c r="M44" t="s">
        <v>41</v>
      </c>
    </row>
    <row r="45" spans="1:13" x14ac:dyDescent="0.25">
      <c r="A45">
        <v>10304</v>
      </c>
      <c r="B45">
        <v>47</v>
      </c>
      <c r="C45">
        <v>100</v>
      </c>
      <c r="D45">
        <v>6</v>
      </c>
      <c r="E45">
        <v>10172.700000000001</v>
      </c>
      <c r="F45" t="s">
        <v>13</v>
      </c>
      <c r="G45">
        <v>10</v>
      </c>
      <c r="H45">
        <v>2004</v>
      </c>
      <c r="I45" t="s">
        <v>49</v>
      </c>
      <c r="J45" t="s">
        <v>50</v>
      </c>
      <c r="K45" t="s">
        <v>66</v>
      </c>
      <c r="L45" t="s">
        <v>20</v>
      </c>
      <c r="M45" t="s">
        <v>41</v>
      </c>
    </row>
    <row r="46" spans="1:13" x14ac:dyDescent="0.25">
      <c r="A46">
        <v>10312</v>
      </c>
      <c r="B46">
        <v>48</v>
      </c>
      <c r="C46">
        <v>100</v>
      </c>
      <c r="D46">
        <v>3</v>
      </c>
      <c r="E46">
        <v>11623.7</v>
      </c>
      <c r="F46" t="s">
        <v>13</v>
      </c>
      <c r="G46">
        <v>10</v>
      </c>
      <c r="H46">
        <v>2004</v>
      </c>
      <c r="I46" t="s">
        <v>49</v>
      </c>
      <c r="J46" t="s">
        <v>50</v>
      </c>
      <c r="K46" t="s">
        <v>67</v>
      </c>
      <c r="L46" t="s">
        <v>17</v>
      </c>
      <c r="M46" t="s">
        <v>41</v>
      </c>
    </row>
    <row r="47" spans="1:13" x14ac:dyDescent="0.25">
      <c r="A47">
        <v>10322</v>
      </c>
      <c r="B47">
        <v>40</v>
      </c>
      <c r="C47">
        <v>100</v>
      </c>
      <c r="D47">
        <v>1</v>
      </c>
      <c r="E47">
        <v>6000.4</v>
      </c>
      <c r="F47" t="s">
        <v>13</v>
      </c>
      <c r="G47">
        <v>11</v>
      </c>
      <c r="H47">
        <v>2004</v>
      </c>
      <c r="I47" t="s">
        <v>49</v>
      </c>
      <c r="J47" t="s">
        <v>50</v>
      </c>
      <c r="K47" t="s">
        <v>68</v>
      </c>
      <c r="L47" t="s">
        <v>17</v>
      </c>
      <c r="M47" t="s">
        <v>22</v>
      </c>
    </row>
    <row r="48" spans="1:13" x14ac:dyDescent="0.25">
      <c r="A48">
        <v>10333</v>
      </c>
      <c r="B48">
        <v>26</v>
      </c>
      <c r="C48">
        <v>100</v>
      </c>
      <c r="D48">
        <v>3</v>
      </c>
      <c r="E48">
        <v>3003</v>
      </c>
      <c r="F48" t="s">
        <v>13</v>
      </c>
      <c r="G48">
        <v>11</v>
      </c>
      <c r="H48">
        <v>2004</v>
      </c>
      <c r="I48" t="s">
        <v>49</v>
      </c>
      <c r="J48" t="s">
        <v>50</v>
      </c>
      <c r="K48" t="s">
        <v>24</v>
      </c>
      <c r="L48" t="s">
        <v>17</v>
      </c>
      <c r="M48" t="s">
        <v>22</v>
      </c>
    </row>
    <row r="49" spans="1:13" x14ac:dyDescent="0.25">
      <c r="A49">
        <v>10347</v>
      </c>
      <c r="B49">
        <v>30</v>
      </c>
      <c r="C49">
        <v>100</v>
      </c>
      <c r="D49">
        <v>1</v>
      </c>
      <c r="E49">
        <v>3944.7</v>
      </c>
      <c r="F49" t="s">
        <v>13</v>
      </c>
      <c r="G49">
        <v>11</v>
      </c>
      <c r="H49">
        <v>2004</v>
      </c>
      <c r="I49" t="s">
        <v>49</v>
      </c>
      <c r="J49" t="s">
        <v>50</v>
      </c>
      <c r="K49" t="s">
        <v>29</v>
      </c>
      <c r="L49" t="s">
        <v>30</v>
      </c>
      <c r="M49" t="s">
        <v>22</v>
      </c>
    </row>
    <row r="50" spans="1:13" x14ac:dyDescent="0.25">
      <c r="A50">
        <v>10357</v>
      </c>
      <c r="B50">
        <v>32</v>
      </c>
      <c r="C50">
        <v>100</v>
      </c>
      <c r="D50">
        <v>10</v>
      </c>
      <c r="E50">
        <v>5691.84</v>
      </c>
      <c r="F50" t="s">
        <v>13</v>
      </c>
      <c r="G50">
        <v>12</v>
      </c>
      <c r="H50">
        <v>2004</v>
      </c>
      <c r="I50" t="s">
        <v>49</v>
      </c>
      <c r="J50" t="s">
        <v>50</v>
      </c>
      <c r="K50" t="s">
        <v>67</v>
      </c>
      <c r="L50" t="s">
        <v>17</v>
      </c>
      <c r="M50" t="s">
        <v>22</v>
      </c>
    </row>
    <row r="51" spans="1:13" x14ac:dyDescent="0.25">
      <c r="A51">
        <v>10369</v>
      </c>
      <c r="B51">
        <v>41</v>
      </c>
      <c r="C51">
        <v>100</v>
      </c>
      <c r="D51">
        <v>2</v>
      </c>
      <c r="E51">
        <v>4514.92</v>
      </c>
      <c r="F51" t="s">
        <v>13</v>
      </c>
      <c r="G51">
        <v>1</v>
      </c>
      <c r="H51">
        <v>2005</v>
      </c>
      <c r="I51" t="s">
        <v>49</v>
      </c>
      <c r="J51" t="s">
        <v>50</v>
      </c>
      <c r="K51" t="s">
        <v>69</v>
      </c>
      <c r="L51" t="s">
        <v>17</v>
      </c>
      <c r="M51" t="s">
        <v>22</v>
      </c>
    </row>
    <row r="52" spans="1:13" x14ac:dyDescent="0.25">
      <c r="A52">
        <v>10381</v>
      </c>
      <c r="B52">
        <v>36</v>
      </c>
      <c r="C52">
        <v>100</v>
      </c>
      <c r="D52">
        <v>3</v>
      </c>
      <c r="E52">
        <v>8254.7999999999993</v>
      </c>
      <c r="F52" t="s">
        <v>13</v>
      </c>
      <c r="G52">
        <v>2</v>
      </c>
      <c r="H52">
        <v>2005</v>
      </c>
      <c r="I52" t="s">
        <v>49</v>
      </c>
      <c r="J52" t="s">
        <v>50</v>
      </c>
      <c r="K52" t="s">
        <v>24</v>
      </c>
      <c r="L52" t="s">
        <v>17</v>
      </c>
      <c r="M52" t="s">
        <v>41</v>
      </c>
    </row>
    <row r="53" spans="1:13" x14ac:dyDescent="0.25">
      <c r="A53">
        <v>10391</v>
      </c>
      <c r="B53">
        <v>24</v>
      </c>
      <c r="C53">
        <v>100</v>
      </c>
      <c r="D53">
        <v>4</v>
      </c>
      <c r="E53">
        <v>2416.56</v>
      </c>
      <c r="F53" t="s">
        <v>13</v>
      </c>
      <c r="G53">
        <v>3</v>
      </c>
      <c r="H53">
        <v>2005</v>
      </c>
      <c r="I53" t="s">
        <v>49</v>
      </c>
      <c r="J53" t="s">
        <v>50</v>
      </c>
      <c r="K53" t="s">
        <v>70</v>
      </c>
      <c r="L53" t="s">
        <v>30</v>
      </c>
      <c r="M53" t="s">
        <v>18</v>
      </c>
    </row>
    <row r="54" spans="1:13" x14ac:dyDescent="0.25">
      <c r="A54">
        <v>10411</v>
      </c>
      <c r="B54">
        <v>23</v>
      </c>
      <c r="C54">
        <v>100</v>
      </c>
      <c r="D54">
        <v>9</v>
      </c>
      <c r="E54">
        <v>4140.2299999999996</v>
      </c>
      <c r="F54" t="s">
        <v>13</v>
      </c>
      <c r="G54">
        <v>5</v>
      </c>
      <c r="H54">
        <v>2005</v>
      </c>
      <c r="I54" t="s">
        <v>49</v>
      </c>
      <c r="J54" t="s">
        <v>50</v>
      </c>
      <c r="K54" t="s">
        <v>71</v>
      </c>
      <c r="L54" t="s">
        <v>58</v>
      </c>
      <c r="M54" t="s">
        <v>22</v>
      </c>
    </row>
    <row r="55" spans="1:13" x14ac:dyDescent="0.25">
      <c r="A55">
        <v>10424</v>
      </c>
      <c r="B55">
        <v>50</v>
      </c>
      <c r="C55">
        <v>100</v>
      </c>
      <c r="D55">
        <v>6</v>
      </c>
      <c r="E55">
        <v>12001</v>
      </c>
      <c r="F55" t="s">
        <v>72</v>
      </c>
      <c r="G55">
        <v>5</v>
      </c>
      <c r="H55">
        <v>2005</v>
      </c>
      <c r="I55" t="s">
        <v>49</v>
      </c>
      <c r="J55" t="s">
        <v>50</v>
      </c>
      <c r="K55" t="s">
        <v>47</v>
      </c>
      <c r="L55" t="s">
        <v>48</v>
      </c>
      <c r="M55" t="s">
        <v>41</v>
      </c>
    </row>
    <row r="56" spans="1:13" x14ac:dyDescent="0.25">
      <c r="A56">
        <v>10107</v>
      </c>
      <c r="B56">
        <v>39</v>
      </c>
      <c r="C56">
        <v>99.91</v>
      </c>
      <c r="D56">
        <v>5</v>
      </c>
      <c r="E56">
        <v>3896.49</v>
      </c>
      <c r="F56" t="s">
        <v>13</v>
      </c>
      <c r="G56">
        <v>2</v>
      </c>
      <c r="H56">
        <v>2003</v>
      </c>
      <c r="I56" t="s">
        <v>14</v>
      </c>
      <c r="J56" t="s">
        <v>73</v>
      </c>
      <c r="K56" t="s">
        <v>16</v>
      </c>
      <c r="L56" t="s">
        <v>17</v>
      </c>
      <c r="M56" t="s">
        <v>22</v>
      </c>
    </row>
    <row r="57" spans="1:13" x14ac:dyDescent="0.25">
      <c r="A57">
        <v>10120</v>
      </c>
      <c r="B57">
        <v>29</v>
      </c>
      <c r="C57">
        <v>96.34</v>
      </c>
      <c r="D57">
        <v>3</v>
      </c>
      <c r="E57">
        <v>2793.86</v>
      </c>
      <c r="F57" t="s">
        <v>13</v>
      </c>
      <c r="G57">
        <v>4</v>
      </c>
      <c r="H57">
        <v>2003</v>
      </c>
      <c r="I57" t="s">
        <v>14</v>
      </c>
      <c r="J57" t="s">
        <v>73</v>
      </c>
      <c r="K57" t="s">
        <v>29</v>
      </c>
      <c r="L57" t="s">
        <v>30</v>
      </c>
      <c r="M57" t="s">
        <v>18</v>
      </c>
    </row>
    <row r="58" spans="1:13" x14ac:dyDescent="0.25">
      <c r="A58">
        <v>10134</v>
      </c>
      <c r="B58">
        <v>27</v>
      </c>
      <c r="C58">
        <v>100</v>
      </c>
      <c r="D58">
        <v>5</v>
      </c>
      <c r="E58">
        <v>3307.77</v>
      </c>
      <c r="F58" t="s">
        <v>13</v>
      </c>
      <c r="G58">
        <v>7</v>
      </c>
      <c r="H58">
        <v>2003</v>
      </c>
      <c r="I58" t="s">
        <v>14</v>
      </c>
      <c r="J58" t="s">
        <v>73</v>
      </c>
      <c r="K58" t="s">
        <v>21</v>
      </c>
      <c r="L58" t="s">
        <v>20</v>
      </c>
      <c r="M58" t="s">
        <v>22</v>
      </c>
    </row>
    <row r="59" spans="1:13" x14ac:dyDescent="0.25">
      <c r="A59">
        <v>10145</v>
      </c>
      <c r="B59">
        <v>37</v>
      </c>
      <c r="C59">
        <v>100</v>
      </c>
      <c r="D59">
        <v>9</v>
      </c>
      <c r="E59">
        <v>5192.95</v>
      </c>
      <c r="F59" t="s">
        <v>13</v>
      </c>
      <c r="G59">
        <v>8</v>
      </c>
      <c r="H59">
        <v>2003</v>
      </c>
      <c r="I59" t="s">
        <v>14</v>
      </c>
      <c r="J59" t="s">
        <v>73</v>
      </c>
      <c r="K59" t="s">
        <v>23</v>
      </c>
      <c r="L59" t="s">
        <v>17</v>
      </c>
      <c r="M59" t="s">
        <v>22</v>
      </c>
    </row>
    <row r="60" spans="1:13" x14ac:dyDescent="0.25">
      <c r="A60">
        <v>10159</v>
      </c>
      <c r="B60">
        <v>37</v>
      </c>
      <c r="C60">
        <v>100</v>
      </c>
      <c r="D60">
        <v>17</v>
      </c>
      <c r="E60">
        <v>5016.83</v>
      </c>
      <c r="F60" t="s">
        <v>13</v>
      </c>
      <c r="G60">
        <v>10</v>
      </c>
      <c r="H60">
        <v>2003</v>
      </c>
      <c r="I60" t="s">
        <v>14</v>
      </c>
      <c r="J60" t="s">
        <v>73</v>
      </c>
      <c r="K60" t="s">
        <v>24</v>
      </c>
      <c r="L60" t="s">
        <v>17</v>
      </c>
      <c r="M60" t="s">
        <v>22</v>
      </c>
    </row>
    <row r="61" spans="1:13" x14ac:dyDescent="0.25">
      <c r="A61">
        <v>10168</v>
      </c>
      <c r="B61">
        <v>27</v>
      </c>
      <c r="C61">
        <v>100</v>
      </c>
      <c r="D61">
        <v>4</v>
      </c>
      <c r="E61">
        <v>3660.93</v>
      </c>
      <c r="F61" t="s">
        <v>13</v>
      </c>
      <c r="G61">
        <v>10</v>
      </c>
      <c r="H61">
        <v>2003</v>
      </c>
      <c r="I61" t="s">
        <v>14</v>
      </c>
      <c r="J61" t="s">
        <v>73</v>
      </c>
      <c r="K61" t="s">
        <v>25</v>
      </c>
      <c r="L61" t="s">
        <v>17</v>
      </c>
      <c r="M61" t="s">
        <v>22</v>
      </c>
    </row>
    <row r="62" spans="1:13" x14ac:dyDescent="0.25">
      <c r="A62">
        <v>10180</v>
      </c>
      <c r="B62">
        <v>42</v>
      </c>
      <c r="C62">
        <v>100</v>
      </c>
      <c r="D62">
        <v>12</v>
      </c>
      <c r="E62">
        <v>4695.6000000000004</v>
      </c>
      <c r="F62" t="s">
        <v>13</v>
      </c>
      <c r="G62">
        <v>11</v>
      </c>
      <c r="H62">
        <v>2003</v>
      </c>
      <c r="I62" t="s">
        <v>14</v>
      </c>
      <c r="J62" t="s">
        <v>73</v>
      </c>
      <c r="K62" t="s">
        <v>26</v>
      </c>
      <c r="L62" t="s">
        <v>20</v>
      </c>
      <c r="M62" t="s">
        <v>22</v>
      </c>
    </row>
    <row r="63" spans="1:13" x14ac:dyDescent="0.25">
      <c r="A63">
        <v>10188</v>
      </c>
      <c r="B63">
        <v>38</v>
      </c>
      <c r="C63">
        <v>96.34</v>
      </c>
      <c r="D63">
        <v>4</v>
      </c>
      <c r="E63">
        <v>3660.92</v>
      </c>
      <c r="F63" t="s">
        <v>13</v>
      </c>
      <c r="G63">
        <v>11</v>
      </c>
      <c r="H63">
        <v>2003</v>
      </c>
      <c r="I63" t="s">
        <v>14</v>
      </c>
      <c r="J63" t="s">
        <v>73</v>
      </c>
      <c r="K63" t="s">
        <v>27</v>
      </c>
      <c r="L63" t="s">
        <v>28</v>
      </c>
      <c r="M63" t="s">
        <v>22</v>
      </c>
    </row>
    <row r="64" spans="1:13" x14ac:dyDescent="0.25">
      <c r="A64">
        <v>10201</v>
      </c>
      <c r="B64">
        <v>24</v>
      </c>
      <c r="C64">
        <v>100</v>
      </c>
      <c r="D64">
        <v>5</v>
      </c>
      <c r="E64">
        <v>3025.92</v>
      </c>
      <c r="F64" t="s">
        <v>13</v>
      </c>
      <c r="G64">
        <v>12</v>
      </c>
      <c r="H64">
        <v>2003</v>
      </c>
      <c r="I64" t="s">
        <v>14</v>
      </c>
      <c r="J64" t="s">
        <v>73</v>
      </c>
      <c r="K64" t="s">
        <v>24</v>
      </c>
      <c r="L64" t="s">
        <v>17</v>
      </c>
      <c r="M64" t="s">
        <v>22</v>
      </c>
    </row>
    <row r="65" spans="1:13" x14ac:dyDescent="0.25">
      <c r="A65">
        <v>10210</v>
      </c>
      <c r="B65">
        <v>23</v>
      </c>
      <c r="C65">
        <v>100</v>
      </c>
      <c r="D65">
        <v>2</v>
      </c>
      <c r="E65">
        <v>3009.09</v>
      </c>
      <c r="F65" t="s">
        <v>13</v>
      </c>
      <c r="G65">
        <v>1</v>
      </c>
      <c r="H65">
        <v>2004</v>
      </c>
      <c r="I65" t="s">
        <v>14</v>
      </c>
      <c r="J65" t="s">
        <v>73</v>
      </c>
      <c r="K65" t="s">
        <v>74</v>
      </c>
      <c r="L65" t="s">
        <v>62</v>
      </c>
      <c r="M65" t="s">
        <v>22</v>
      </c>
    </row>
    <row r="66" spans="1:13" x14ac:dyDescent="0.25">
      <c r="A66">
        <v>10223</v>
      </c>
      <c r="B66">
        <v>47</v>
      </c>
      <c r="C66">
        <v>100</v>
      </c>
      <c r="D66">
        <v>4</v>
      </c>
      <c r="E66">
        <v>5422.39</v>
      </c>
      <c r="F66" t="s">
        <v>13</v>
      </c>
      <c r="G66">
        <v>2</v>
      </c>
      <c r="H66">
        <v>2004</v>
      </c>
      <c r="I66" t="s">
        <v>14</v>
      </c>
      <c r="J66" t="s">
        <v>73</v>
      </c>
      <c r="K66" t="s">
        <v>29</v>
      </c>
      <c r="L66" t="s">
        <v>30</v>
      </c>
      <c r="M66" t="s">
        <v>22</v>
      </c>
    </row>
    <row r="67" spans="1:13" x14ac:dyDescent="0.25">
      <c r="A67">
        <v>10236</v>
      </c>
      <c r="B67">
        <v>22</v>
      </c>
      <c r="C67">
        <v>100</v>
      </c>
      <c r="D67">
        <v>1</v>
      </c>
      <c r="E67">
        <v>2852.08</v>
      </c>
      <c r="F67" t="s">
        <v>13</v>
      </c>
      <c r="G67">
        <v>4</v>
      </c>
      <c r="H67">
        <v>2004</v>
      </c>
      <c r="I67" t="s">
        <v>14</v>
      </c>
      <c r="J67" t="s">
        <v>73</v>
      </c>
      <c r="K67" t="s">
        <v>55</v>
      </c>
      <c r="L67" t="s">
        <v>17</v>
      </c>
      <c r="M67" t="s">
        <v>18</v>
      </c>
    </row>
    <row r="68" spans="1:13" x14ac:dyDescent="0.25">
      <c r="A68">
        <v>10251</v>
      </c>
      <c r="B68">
        <v>44</v>
      </c>
      <c r="C68">
        <v>100</v>
      </c>
      <c r="D68">
        <v>5</v>
      </c>
      <c r="E68">
        <v>5756.52</v>
      </c>
      <c r="F68" t="s">
        <v>13</v>
      </c>
      <c r="G68">
        <v>5</v>
      </c>
      <c r="H68">
        <v>2004</v>
      </c>
      <c r="I68" t="s">
        <v>14</v>
      </c>
      <c r="J68" t="s">
        <v>73</v>
      </c>
      <c r="K68" t="s">
        <v>31</v>
      </c>
      <c r="L68" t="s">
        <v>17</v>
      </c>
      <c r="M68" t="s">
        <v>22</v>
      </c>
    </row>
    <row r="69" spans="1:13" x14ac:dyDescent="0.25">
      <c r="A69">
        <v>10263</v>
      </c>
      <c r="B69">
        <v>40</v>
      </c>
      <c r="C69">
        <v>100</v>
      </c>
      <c r="D69">
        <v>5</v>
      </c>
      <c r="E69">
        <v>4472</v>
      </c>
      <c r="F69" t="s">
        <v>13</v>
      </c>
      <c r="G69">
        <v>6</v>
      </c>
      <c r="H69">
        <v>2004</v>
      </c>
      <c r="I69" t="s">
        <v>14</v>
      </c>
      <c r="J69" t="s">
        <v>73</v>
      </c>
      <c r="K69" t="s">
        <v>32</v>
      </c>
      <c r="L69" t="s">
        <v>17</v>
      </c>
      <c r="M69" t="s">
        <v>22</v>
      </c>
    </row>
    <row r="70" spans="1:13" x14ac:dyDescent="0.25">
      <c r="A70">
        <v>10275</v>
      </c>
      <c r="B70">
        <v>22</v>
      </c>
      <c r="C70">
        <v>100</v>
      </c>
      <c r="D70">
        <v>4</v>
      </c>
      <c r="E70">
        <v>2904.44</v>
      </c>
      <c r="F70" t="s">
        <v>13</v>
      </c>
      <c r="G70">
        <v>7</v>
      </c>
      <c r="H70">
        <v>2004</v>
      </c>
      <c r="I70" t="s">
        <v>14</v>
      </c>
      <c r="J70" t="s">
        <v>73</v>
      </c>
      <c r="K70" t="s">
        <v>33</v>
      </c>
      <c r="L70" t="s">
        <v>20</v>
      </c>
      <c r="M70" t="s">
        <v>18</v>
      </c>
    </row>
    <row r="71" spans="1:13" x14ac:dyDescent="0.25">
      <c r="A71">
        <v>10285</v>
      </c>
      <c r="B71">
        <v>47</v>
      </c>
      <c r="C71">
        <v>100</v>
      </c>
      <c r="D71">
        <v>9</v>
      </c>
      <c r="E71">
        <v>6484.59</v>
      </c>
      <c r="F71" t="s">
        <v>13</v>
      </c>
      <c r="G71">
        <v>8</v>
      </c>
      <c r="H71">
        <v>2004</v>
      </c>
      <c r="I71" t="s">
        <v>14</v>
      </c>
      <c r="J71" t="s">
        <v>73</v>
      </c>
      <c r="K71" t="s">
        <v>34</v>
      </c>
      <c r="L71" t="s">
        <v>17</v>
      </c>
      <c r="M71" t="s">
        <v>22</v>
      </c>
    </row>
    <row r="72" spans="1:13" x14ac:dyDescent="0.25">
      <c r="A72">
        <v>10298</v>
      </c>
      <c r="B72">
        <v>39</v>
      </c>
      <c r="C72">
        <v>96.34</v>
      </c>
      <c r="D72">
        <v>1</v>
      </c>
      <c r="E72">
        <v>3757.26</v>
      </c>
      <c r="F72" t="s">
        <v>13</v>
      </c>
      <c r="G72">
        <v>9</v>
      </c>
      <c r="H72">
        <v>2004</v>
      </c>
      <c r="I72" t="s">
        <v>14</v>
      </c>
      <c r="J72" t="s">
        <v>73</v>
      </c>
      <c r="K72" t="s">
        <v>33</v>
      </c>
      <c r="L72" t="s">
        <v>20</v>
      </c>
      <c r="M72" t="s">
        <v>22</v>
      </c>
    </row>
    <row r="73" spans="1:13" x14ac:dyDescent="0.25">
      <c r="A73">
        <v>10308</v>
      </c>
      <c r="B73">
        <v>34</v>
      </c>
      <c r="C73">
        <v>100</v>
      </c>
      <c r="D73">
        <v>2</v>
      </c>
      <c r="E73">
        <v>4043.96</v>
      </c>
      <c r="F73" t="s">
        <v>13</v>
      </c>
      <c r="G73">
        <v>10</v>
      </c>
      <c r="H73">
        <v>2004</v>
      </c>
      <c r="I73" t="s">
        <v>14</v>
      </c>
      <c r="J73" t="s">
        <v>73</v>
      </c>
      <c r="K73" t="s">
        <v>75</v>
      </c>
      <c r="L73" t="s">
        <v>17</v>
      </c>
      <c r="M73" t="s">
        <v>22</v>
      </c>
    </row>
    <row r="74" spans="1:13" x14ac:dyDescent="0.25">
      <c r="A74">
        <v>10318</v>
      </c>
      <c r="B74">
        <v>45</v>
      </c>
      <c r="C74">
        <v>100</v>
      </c>
      <c r="D74">
        <v>4</v>
      </c>
      <c r="E74">
        <v>5566.5</v>
      </c>
      <c r="F74" t="s">
        <v>13</v>
      </c>
      <c r="G74">
        <v>11</v>
      </c>
      <c r="H74">
        <v>2004</v>
      </c>
      <c r="I74" t="s">
        <v>14</v>
      </c>
      <c r="J74" t="s">
        <v>73</v>
      </c>
      <c r="K74" t="s">
        <v>38</v>
      </c>
      <c r="L74" t="s">
        <v>17</v>
      </c>
      <c r="M74" t="s">
        <v>22</v>
      </c>
    </row>
    <row r="75" spans="1:13" x14ac:dyDescent="0.25">
      <c r="A75">
        <v>10329</v>
      </c>
      <c r="B75">
        <v>20</v>
      </c>
      <c r="C75">
        <v>100</v>
      </c>
      <c r="D75">
        <v>2</v>
      </c>
      <c r="E75">
        <v>3176</v>
      </c>
      <c r="F75" t="s">
        <v>13</v>
      </c>
      <c r="G75">
        <v>11</v>
      </c>
      <c r="H75">
        <v>2004</v>
      </c>
      <c r="I75" t="s">
        <v>14</v>
      </c>
      <c r="J75" t="s">
        <v>73</v>
      </c>
      <c r="K75" t="s">
        <v>16</v>
      </c>
      <c r="L75" t="s">
        <v>17</v>
      </c>
      <c r="M75" t="s">
        <v>22</v>
      </c>
    </row>
    <row r="76" spans="1:13" x14ac:dyDescent="0.25">
      <c r="A76">
        <v>10339</v>
      </c>
      <c r="B76">
        <v>40</v>
      </c>
      <c r="C76">
        <v>68.92</v>
      </c>
      <c r="D76">
        <v>4</v>
      </c>
      <c r="E76">
        <v>2756.8</v>
      </c>
      <c r="F76" t="s">
        <v>13</v>
      </c>
      <c r="G76">
        <v>11</v>
      </c>
      <c r="H76">
        <v>2004</v>
      </c>
      <c r="I76" t="s">
        <v>14</v>
      </c>
      <c r="J76" t="s">
        <v>73</v>
      </c>
      <c r="K76" t="s">
        <v>61</v>
      </c>
      <c r="L76" t="s">
        <v>62</v>
      </c>
      <c r="M76" t="s">
        <v>18</v>
      </c>
    </row>
    <row r="77" spans="1:13" x14ac:dyDescent="0.25">
      <c r="A77">
        <v>10361</v>
      </c>
      <c r="B77">
        <v>26</v>
      </c>
      <c r="C77">
        <v>51.15</v>
      </c>
      <c r="D77">
        <v>8</v>
      </c>
      <c r="E77">
        <v>1329.9</v>
      </c>
      <c r="F77" t="s">
        <v>13</v>
      </c>
      <c r="G77">
        <v>12</v>
      </c>
      <c r="H77">
        <v>2004</v>
      </c>
      <c r="I77" t="s">
        <v>14</v>
      </c>
      <c r="J77" t="s">
        <v>73</v>
      </c>
      <c r="K77" t="s">
        <v>42</v>
      </c>
      <c r="L77" t="s">
        <v>30</v>
      </c>
      <c r="M77" t="s">
        <v>18</v>
      </c>
    </row>
    <row r="78" spans="1:13" x14ac:dyDescent="0.25">
      <c r="A78">
        <v>10374</v>
      </c>
      <c r="B78">
        <v>39</v>
      </c>
      <c r="C78">
        <v>100</v>
      </c>
      <c r="D78">
        <v>5</v>
      </c>
      <c r="E78">
        <v>5288.01</v>
      </c>
      <c r="F78" t="s">
        <v>13</v>
      </c>
      <c r="G78">
        <v>2</v>
      </c>
      <c r="H78">
        <v>2005</v>
      </c>
      <c r="I78" t="s">
        <v>14</v>
      </c>
      <c r="J78" t="s">
        <v>73</v>
      </c>
      <c r="K78" t="s">
        <v>54</v>
      </c>
      <c r="L78" t="s">
        <v>30</v>
      </c>
      <c r="M78" t="s">
        <v>22</v>
      </c>
    </row>
    <row r="79" spans="1:13" x14ac:dyDescent="0.25">
      <c r="A79">
        <v>10388</v>
      </c>
      <c r="B79">
        <v>50</v>
      </c>
      <c r="C79">
        <v>44.51</v>
      </c>
      <c r="D79">
        <v>5</v>
      </c>
      <c r="E79">
        <v>2225.5</v>
      </c>
      <c r="F79" t="s">
        <v>13</v>
      </c>
      <c r="G79">
        <v>3</v>
      </c>
      <c r="H79">
        <v>2005</v>
      </c>
      <c r="I79" t="s">
        <v>14</v>
      </c>
      <c r="J79" t="s">
        <v>73</v>
      </c>
      <c r="K79" t="s">
        <v>43</v>
      </c>
      <c r="L79" t="s">
        <v>17</v>
      </c>
      <c r="M79" t="s">
        <v>18</v>
      </c>
    </row>
    <row r="80" spans="1:13" x14ac:dyDescent="0.25">
      <c r="A80">
        <v>10402</v>
      </c>
      <c r="B80">
        <v>45</v>
      </c>
      <c r="C80">
        <v>100</v>
      </c>
      <c r="D80">
        <v>1</v>
      </c>
      <c r="E80">
        <v>5833.8</v>
      </c>
      <c r="F80" t="s">
        <v>13</v>
      </c>
      <c r="G80">
        <v>4</v>
      </c>
      <c r="H80">
        <v>2005</v>
      </c>
      <c r="I80" t="s">
        <v>14</v>
      </c>
      <c r="J80" t="s">
        <v>73</v>
      </c>
      <c r="K80" t="s">
        <v>21</v>
      </c>
      <c r="L80" t="s">
        <v>20</v>
      </c>
      <c r="M80" t="s">
        <v>22</v>
      </c>
    </row>
    <row r="81" spans="1:13" x14ac:dyDescent="0.25">
      <c r="A81">
        <v>10417</v>
      </c>
      <c r="B81">
        <v>45</v>
      </c>
      <c r="C81">
        <v>100</v>
      </c>
      <c r="D81">
        <v>5</v>
      </c>
      <c r="E81">
        <v>5887.35</v>
      </c>
      <c r="F81" t="s">
        <v>46</v>
      </c>
      <c r="G81">
        <v>5</v>
      </c>
      <c r="H81">
        <v>2005</v>
      </c>
      <c r="I81" t="s">
        <v>14</v>
      </c>
      <c r="J81" t="s">
        <v>73</v>
      </c>
      <c r="K81" t="s">
        <v>47</v>
      </c>
      <c r="L81" t="s">
        <v>48</v>
      </c>
      <c r="M81" t="s">
        <v>22</v>
      </c>
    </row>
    <row r="82" spans="1:13" x14ac:dyDescent="0.25">
      <c r="A82">
        <v>10107</v>
      </c>
      <c r="B82">
        <v>27</v>
      </c>
      <c r="C82">
        <v>100</v>
      </c>
      <c r="D82">
        <v>4</v>
      </c>
      <c r="E82">
        <v>6065.55</v>
      </c>
      <c r="F82" t="s">
        <v>13</v>
      </c>
      <c r="G82">
        <v>2</v>
      </c>
      <c r="H82">
        <v>2003</v>
      </c>
      <c r="I82" t="s">
        <v>14</v>
      </c>
      <c r="J82" t="s">
        <v>76</v>
      </c>
      <c r="K82" t="s">
        <v>16</v>
      </c>
      <c r="L82" t="s">
        <v>17</v>
      </c>
      <c r="M82" t="s">
        <v>22</v>
      </c>
    </row>
    <row r="83" spans="1:13" x14ac:dyDescent="0.25">
      <c r="A83">
        <v>10120</v>
      </c>
      <c r="B83">
        <v>46</v>
      </c>
      <c r="C83">
        <v>100</v>
      </c>
      <c r="D83">
        <v>2</v>
      </c>
      <c r="E83">
        <v>9264.86</v>
      </c>
      <c r="F83" t="s">
        <v>13</v>
      </c>
      <c r="G83">
        <v>4</v>
      </c>
      <c r="H83">
        <v>2003</v>
      </c>
      <c r="I83" t="s">
        <v>14</v>
      </c>
      <c r="J83" t="s">
        <v>76</v>
      </c>
      <c r="K83" t="s">
        <v>29</v>
      </c>
      <c r="L83" t="s">
        <v>30</v>
      </c>
      <c r="M83" t="s">
        <v>41</v>
      </c>
    </row>
    <row r="84" spans="1:13" x14ac:dyDescent="0.25">
      <c r="A84">
        <v>10134</v>
      </c>
      <c r="B84">
        <v>31</v>
      </c>
      <c r="C84">
        <v>100</v>
      </c>
      <c r="D84">
        <v>4</v>
      </c>
      <c r="E84">
        <v>7023.98</v>
      </c>
      <c r="F84" t="s">
        <v>13</v>
      </c>
      <c r="G84">
        <v>7</v>
      </c>
      <c r="H84">
        <v>2003</v>
      </c>
      <c r="I84" t="s">
        <v>14</v>
      </c>
      <c r="J84" t="s">
        <v>76</v>
      </c>
      <c r="K84" t="s">
        <v>21</v>
      </c>
      <c r="L84" t="s">
        <v>20</v>
      </c>
      <c r="M84" t="s">
        <v>41</v>
      </c>
    </row>
    <row r="85" spans="1:13" x14ac:dyDescent="0.25">
      <c r="A85">
        <v>10145</v>
      </c>
      <c r="B85">
        <v>33</v>
      </c>
      <c r="C85">
        <v>100</v>
      </c>
      <c r="D85">
        <v>8</v>
      </c>
      <c r="E85">
        <v>5176.38</v>
      </c>
      <c r="F85" t="s">
        <v>13</v>
      </c>
      <c r="G85">
        <v>8</v>
      </c>
      <c r="H85">
        <v>2003</v>
      </c>
      <c r="I85" t="s">
        <v>14</v>
      </c>
      <c r="J85" t="s">
        <v>76</v>
      </c>
      <c r="K85" t="s">
        <v>23</v>
      </c>
      <c r="L85" t="s">
        <v>17</v>
      </c>
      <c r="M85" t="s">
        <v>22</v>
      </c>
    </row>
    <row r="86" spans="1:13" x14ac:dyDescent="0.25">
      <c r="A86">
        <v>10159</v>
      </c>
      <c r="B86">
        <v>22</v>
      </c>
      <c r="C86">
        <v>100</v>
      </c>
      <c r="D86">
        <v>16</v>
      </c>
      <c r="E86">
        <v>4132.7</v>
      </c>
      <c r="F86" t="s">
        <v>13</v>
      </c>
      <c r="G86">
        <v>10</v>
      </c>
      <c r="H86">
        <v>2003</v>
      </c>
      <c r="I86" t="s">
        <v>14</v>
      </c>
      <c r="J86" t="s">
        <v>76</v>
      </c>
      <c r="K86" t="s">
        <v>24</v>
      </c>
      <c r="L86" t="s">
        <v>17</v>
      </c>
      <c r="M86" t="s">
        <v>22</v>
      </c>
    </row>
    <row r="87" spans="1:13" x14ac:dyDescent="0.25">
      <c r="A87">
        <v>10168</v>
      </c>
      <c r="B87">
        <v>20</v>
      </c>
      <c r="C87">
        <v>100</v>
      </c>
      <c r="D87">
        <v>3</v>
      </c>
      <c r="E87">
        <v>4183</v>
      </c>
      <c r="F87" t="s">
        <v>13</v>
      </c>
      <c r="G87">
        <v>10</v>
      </c>
      <c r="H87">
        <v>2003</v>
      </c>
      <c r="I87" t="s">
        <v>14</v>
      </c>
      <c r="J87" t="s">
        <v>76</v>
      </c>
      <c r="K87" t="s">
        <v>25</v>
      </c>
      <c r="L87" t="s">
        <v>17</v>
      </c>
      <c r="M87" t="s">
        <v>22</v>
      </c>
    </row>
    <row r="88" spans="1:13" x14ac:dyDescent="0.25">
      <c r="A88">
        <v>10180</v>
      </c>
      <c r="B88">
        <v>41</v>
      </c>
      <c r="C88">
        <v>100</v>
      </c>
      <c r="D88">
        <v>11</v>
      </c>
      <c r="E88">
        <v>8892.9</v>
      </c>
      <c r="F88" t="s">
        <v>13</v>
      </c>
      <c r="G88">
        <v>11</v>
      </c>
      <c r="H88">
        <v>2003</v>
      </c>
      <c r="I88" t="s">
        <v>14</v>
      </c>
      <c r="J88" t="s">
        <v>76</v>
      </c>
      <c r="K88" t="s">
        <v>26</v>
      </c>
      <c r="L88" t="s">
        <v>20</v>
      </c>
      <c r="M88" t="s">
        <v>41</v>
      </c>
    </row>
    <row r="89" spans="1:13" x14ac:dyDescent="0.25">
      <c r="A89">
        <v>10188</v>
      </c>
      <c r="B89">
        <v>45</v>
      </c>
      <c r="C89">
        <v>100</v>
      </c>
      <c r="D89">
        <v>3</v>
      </c>
      <c r="E89">
        <v>8714.7000000000007</v>
      </c>
      <c r="F89" t="s">
        <v>13</v>
      </c>
      <c r="G89">
        <v>11</v>
      </c>
      <c r="H89">
        <v>2003</v>
      </c>
      <c r="I89" t="s">
        <v>14</v>
      </c>
      <c r="J89" t="s">
        <v>76</v>
      </c>
      <c r="K89" t="s">
        <v>27</v>
      </c>
      <c r="L89" t="s">
        <v>28</v>
      </c>
      <c r="M89" t="s">
        <v>41</v>
      </c>
    </row>
    <row r="90" spans="1:13" x14ac:dyDescent="0.25">
      <c r="A90">
        <v>10201</v>
      </c>
      <c r="B90">
        <v>49</v>
      </c>
      <c r="C90">
        <v>100</v>
      </c>
      <c r="D90">
        <v>4</v>
      </c>
      <c r="E90">
        <v>8065.89</v>
      </c>
      <c r="F90" t="s">
        <v>13</v>
      </c>
      <c r="G90">
        <v>12</v>
      </c>
      <c r="H90">
        <v>2003</v>
      </c>
      <c r="I90" t="s">
        <v>14</v>
      </c>
      <c r="J90" t="s">
        <v>76</v>
      </c>
      <c r="K90" t="s">
        <v>24</v>
      </c>
      <c r="L90" t="s">
        <v>17</v>
      </c>
      <c r="M90" t="s">
        <v>41</v>
      </c>
    </row>
    <row r="91" spans="1:13" x14ac:dyDescent="0.25">
      <c r="A91">
        <v>10210</v>
      </c>
      <c r="B91">
        <v>34</v>
      </c>
      <c r="C91">
        <v>100</v>
      </c>
      <c r="D91">
        <v>1</v>
      </c>
      <c r="E91">
        <v>6123.4</v>
      </c>
      <c r="F91" t="s">
        <v>13</v>
      </c>
      <c r="G91">
        <v>1</v>
      </c>
      <c r="H91">
        <v>2004</v>
      </c>
      <c r="I91" t="s">
        <v>14</v>
      </c>
      <c r="J91" t="s">
        <v>76</v>
      </c>
      <c r="K91" t="s">
        <v>74</v>
      </c>
      <c r="L91" t="s">
        <v>62</v>
      </c>
      <c r="M91" t="s">
        <v>22</v>
      </c>
    </row>
    <row r="92" spans="1:13" x14ac:dyDescent="0.25">
      <c r="A92">
        <v>10223</v>
      </c>
      <c r="B92">
        <v>49</v>
      </c>
      <c r="C92">
        <v>100</v>
      </c>
      <c r="D92">
        <v>3</v>
      </c>
      <c r="E92">
        <v>9774.0300000000007</v>
      </c>
      <c r="F92" t="s">
        <v>13</v>
      </c>
      <c r="G92">
        <v>2</v>
      </c>
      <c r="H92">
        <v>2004</v>
      </c>
      <c r="I92" t="s">
        <v>14</v>
      </c>
      <c r="J92" t="s">
        <v>76</v>
      </c>
      <c r="K92" t="s">
        <v>29</v>
      </c>
      <c r="L92" t="s">
        <v>30</v>
      </c>
      <c r="M92" t="s">
        <v>41</v>
      </c>
    </row>
    <row r="93" spans="1:13" x14ac:dyDescent="0.25">
      <c r="A93">
        <v>10237</v>
      </c>
      <c r="B93">
        <v>39</v>
      </c>
      <c r="C93">
        <v>100</v>
      </c>
      <c r="D93">
        <v>9</v>
      </c>
      <c r="E93">
        <v>7023.9</v>
      </c>
      <c r="F93" t="s">
        <v>13</v>
      </c>
      <c r="G93">
        <v>4</v>
      </c>
      <c r="H93">
        <v>2004</v>
      </c>
      <c r="I93" t="s">
        <v>14</v>
      </c>
      <c r="J93" t="s">
        <v>76</v>
      </c>
      <c r="K93" t="s">
        <v>16</v>
      </c>
      <c r="L93" t="s">
        <v>17</v>
      </c>
      <c r="M93" t="s">
        <v>41</v>
      </c>
    </row>
    <row r="94" spans="1:13" x14ac:dyDescent="0.25">
      <c r="A94">
        <v>10251</v>
      </c>
      <c r="B94">
        <v>43</v>
      </c>
      <c r="C94">
        <v>100</v>
      </c>
      <c r="D94">
        <v>4</v>
      </c>
      <c r="E94">
        <v>7078.23</v>
      </c>
      <c r="F94" t="s">
        <v>13</v>
      </c>
      <c r="G94">
        <v>5</v>
      </c>
      <c r="H94">
        <v>2004</v>
      </c>
      <c r="I94" t="s">
        <v>14</v>
      </c>
      <c r="J94" t="s">
        <v>76</v>
      </c>
      <c r="K94" t="s">
        <v>31</v>
      </c>
      <c r="L94" t="s">
        <v>17</v>
      </c>
      <c r="M94" t="s">
        <v>41</v>
      </c>
    </row>
    <row r="95" spans="1:13" x14ac:dyDescent="0.25">
      <c r="A95">
        <v>10263</v>
      </c>
      <c r="B95">
        <v>41</v>
      </c>
      <c r="C95">
        <v>100</v>
      </c>
      <c r="D95">
        <v>4</v>
      </c>
      <c r="E95">
        <v>8336.94</v>
      </c>
      <c r="F95" t="s">
        <v>13</v>
      </c>
      <c r="G95">
        <v>6</v>
      </c>
      <c r="H95">
        <v>2004</v>
      </c>
      <c r="I95" t="s">
        <v>14</v>
      </c>
      <c r="J95" t="s">
        <v>76</v>
      </c>
      <c r="K95" t="s">
        <v>32</v>
      </c>
      <c r="L95" t="s">
        <v>17</v>
      </c>
      <c r="M95" t="s">
        <v>41</v>
      </c>
    </row>
    <row r="96" spans="1:13" x14ac:dyDescent="0.25">
      <c r="A96">
        <v>10275</v>
      </c>
      <c r="B96">
        <v>36</v>
      </c>
      <c r="C96">
        <v>100</v>
      </c>
      <c r="D96">
        <v>3</v>
      </c>
      <c r="E96">
        <v>6901.92</v>
      </c>
      <c r="F96" t="s">
        <v>13</v>
      </c>
      <c r="G96">
        <v>7</v>
      </c>
      <c r="H96">
        <v>2004</v>
      </c>
      <c r="I96" t="s">
        <v>14</v>
      </c>
      <c r="J96" t="s">
        <v>76</v>
      </c>
      <c r="K96" t="s">
        <v>33</v>
      </c>
      <c r="L96" t="s">
        <v>20</v>
      </c>
      <c r="M96" t="s">
        <v>22</v>
      </c>
    </row>
    <row r="97" spans="1:13" x14ac:dyDescent="0.25">
      <c r="A97">
        <v>10285</v>
      </c>
      <c r="B97">
        <v>27</v>
      </c>
      <c r="C97">
        <v>100</v>
      </c>
      <c r="D97">
        <v>8</v>
      </c>
      <c r="E97">
        <v>5438.07</v>
      </c>
      <c r="F97" t="s">
        <v>13</v>
      </c>
      <c r="G97">
        <v>8</v>
      </c>
      <c r="H97">
        <v>2004</v>
      </c>
      <c r="I97" t="s">
        <v>14</v>
      </c>
      <c r="J97" t="s">
        <v>76</v>
      </c>
      <c r="K97" t="s">
        <v>34</v>
      </c>
      <c r="L97" t="s">
        <v>17</v>
      </c>
      <c r="M97" t="s">
        <v>22</v>
      </c>
    </row>
    <row r="98" spans="1:13" x14ac:dyDescent="0.25">
      <c r="A98">
        <v>10299</v>
      </c>
      <c r="B98">
        <v>29</v>
      </c>
      <c r="C98">
        <v>100</v>
      </c>
      <c r="D98">
        <v>11</v>
      </c>
      <c r="E98">
        <v>6683.34</v>
      </c>
      <c r="F98" t="s">
        <v>13</v>
      </c>
      <c r="G98">
        <v>9</v>
      </c>
      <c r="H98">
        <v>2004</v>
      </c>
      <c r="I98" t="s">
        <v>14</v>
      </c>
      <c r="J98" t="s">
        <v>76</v>
      </c>
      <c r="K98" t="s">
        <v>35</v>
      </c>
      <c r="L98" t="s">
        <v>36</v>
      </c>
      <c r="M98" t="s">
        <v>22</v>
      </c>
    </row>
    <row r="99" spans="1:13" x14ac:dyDescent="0.25">
      <c r="A99">
        <v>10308</v>
      </c>
      <c r="B99">
        <v>20</v>
      </c>
      <c r="C99">
        <v>100</v>
      </c>
      <c r="D99">
        <v>1</v>
      </c>
      <c r="E99">
        <v>4570.3999999999996</v>
      </c>
      <c r="F99" t="s">
        <v>13</v>
      </c>
      <c r="G99">
        <v>10</v>
      </c>
      <c r="H99">
        <v>2004</v>
      </c>
      <c r="I99" t="s">
        <v>14</v>
      </c>
      <c r="J99" t="s">
        <v>76</v>
      </c>
      <c r="K99" t="s">
        <v>75</v>
      </c>
      <c r="L99" t="s">
        <v>17</v>
      </c>
      <c r="M99" t="s">
        <v>22</v>
      </c>
    </row>
    <row r="100" spans="1:13" x14ac:dyDescent="0.25">
      <c r="A100">
        <v>10318</v>
      </c>
      <c r="B100">
        <v>37</v>
      </c>
      <c r="C100">
        <v>100</v>
      </c>
      <c r="D100">
        <v>3</v>
      </c>
      <c r="E100">
        <v>7667.14</v>
      </c>
      <c r="F100" t="s">
        <v>13</v>
      </c>
      <c r="G100">
        <v>11</v>
      </c>
      <c r="H100">
        <v>2004</v>
      </c>
      <c r="I100" t="s">
        <v>14</v>
      </c>
      <c r="J100" t="s">
        <v>76</v>
      </c>
      <c r="K100" t="s">
        <v>38</v>
      </c>
      <c r="L100" t="s">
        <v>17</v>
      </c>
      <c r="M100" t="s">
        <v>41</v>
      </c>
    </row>
    <row r="101" spans="1:13" x14ac:dyDescent="0.25">
      <c r="A101">
        <v>10329</v>
      </c>
      <c r="B101">
        <v>26</v>
      </c>
      <c r="C101">
        <v>100</v>
      </c>
      <c r="D101">
        <v>3</v>
      </c>
      <c r="E101">
        <v>5868.2</v>
      </c>
      <c r="F101" t="s">
        <v>13</v>
      </c>
      <c r="G101">
        <v>11</v>
      </c>
      <c r="H101">
        <v>2004</v>
      </c>
      <c r="I101" t="s">
        <v>14</v>
      </c>
      <c r="J101" t="s">
        <v>76</v>
      </c>
      <c r="K101" t="s">
        <v>16</v>
      </c>
      <c r="L101" t="s">
        <v>17</v>
      </c>
      <c r="M101" t="s">
        <v>22</v>
      </c>
    </row>
    <row r="102" spans="1:13" x14ac:dyDescent="0.25">
      <c r="A102">
        <v>10339</v>
      </c>
      <c r="B102">
        <v>39</v>
      </c>
      <c r="C102">
        <v>76.67</v>
      </c>
      <c r="D102">
        <v>3</v>
      </c>
      <c r="E102">
        <v>2990.13</v>
      </c>
      <c r="F102" t="s">
        <v>13</v>
      </c>
      <c r="G102">
        <v>11</v>
      </c>
      <c r="H102">
        <v>2004</v>
      </c>
      <c r="I102" t="s">
        <v>14</v>
      </c>
      <c r="J102" t="s">
        <v>76</v>
      </c>
      <c r="K102" t="s">
        <v>61</v>
      </c>
      <c r="L102" t="s">
        <v>62</v>
      </c>
      <c r="M102" t="s">
        <v>18</v>
      </c>
    </row>
    <row r="103" spans="1:13" x14ac:dyDescent="0.25">
      <c r="A103">
        <v>10362</v>
      </c>
      <c r="B103">
        <v>22</v>
      </c>
      <c r="C103">
        <v>100</v>
      </c>
      <c r="D103">
        <v>4</v>
      </c>
      <c r="E103">
        <v>3664.1</v>
      </c>
      <c r="F103" t="s">
        <v>13</v>
      </c>
      <c r="G103">
        <v>1</v>
      </c>
      <c r="H103">
        <v>2005</v>
      </c>
      <c r="I103" t="s">
        <v>14</v>
      </c>
      <c r="J103" t="s">
        <v>76</v>
      </c>
      <c r="K103" t="s">
        <v>25</v>
      </c>
      <c r="L103" t="s">
        <v>17</v>
      </c>
      <c r="M103" t="s">
        <v>22</v>
      </c>
    </row>
    <row r="104" spans="1:13" x14ac:dyDescent="0.25">
      <c r="A104">
        <v>10374</v>
      </c>
      <c r="B104">
        <v>22</v>
      </c>
      <c r="C104">
        <v>100</v>
      </c>
      <c r="D104">
        <v>1</v>
      </c>
      <c r="E104">
        <v>3834.38</v>
      </c>
      <c r="F104" t="s">
        <v>13</v>
      </c>
      <c r="G104">
        <v>2</v>
      </c>
      <c r="H104">
        <v>2005</v>
      </c>
      <c r="I104" t="s">
        <v>14</v>
      </c>
      <c r="J104" t="s">
        <v>76</v>
      </c>
      <c r="K104" t="s">
        <v>54</v>
      </c>
      <c r="L104" t="s">
        <v>30</v>
      </c>
      <c r="M104" t="s">
        <v>22</v>
      </c>
    </row>
    <row r="105" spans="1:13" x14ac:dyDescent="0.25">
      <c r="A105">
        <v>10388</v>
      </c>
      <c r="B105">
        <v>21</v>
      </c>
      <c r="C105">
        <v>86.77</v>
      </c>
      <c r="D105">
        <v>7</v>
      </c>
      <c r="E105">
        <v>1822.17</v>
      </c>
      <c r="F105" t="s">
        <v>13</v>
      </c>
      <c r="G105">
        <v>3</v>
      </c>
      <c r="H105">
        <v>2005</v>
      </c>
      <c r="I105" t="s">
        <v>14</v>
      </c>
      <c r="J105" t="s">
        <v>76</v>
      </c>
      <c r="K105" t="s">
        <v>43</v>
      </c>
      <c r="L105" t="s">
        <v>17</v>
      </c>
      <c r="M105" t="s">
        <v>18</v>
      </c>
    </row>
    <row r="106" spans="1:13" x14ac:dyDescent="0.25">
      <c r="A106">
        <v>10403</v>
      </c>
      <c r="B106">
        <v>66</v>
      </c>
      <c r="C106">
        <v>100</v>
      </c>
      <c r="D106">
        <v>9</v>
      </c>
      <c r="E106">
        <v>11886.6</v>
      </c>
      <c r="F106" t="s">
        <v>13</v>
      </c>
      <c r="G106">
        <v>4</v>
      </c>
      <c r="H106">
        <v>2005</v>
      </c>
      <c r="I106" t="s">
        <v>14</v>
      </c>
      <c r="J106" t="s">
        <v>76</v>
      </c>
      <c r="K106" t="s">
        <v>44</v>
      </c>
      <c r="L106" t="s">
        <v>45</v>
      </c>
      <c r="M106" t="s">
        <v>41</v>
      </c>
    </row>
    <row r="107" spans="1:13" x14ac:dyDescent="0.25">
      <c r="A107">
        <v>10417</v>
      </c>
      <c r="B107">
        <v>56</v>
      </c>
      <c r="C107">
        <v>100</v>
      </c>
      <c r="D107">
        <v>4</v>
      </c>
      <c r="E107">
        <v>9218.16</v>
      </c>
      <c r="F107" t="s">
        <v>46</v>
      </c>
      <c r="G107">
        <v>5</v>
      </c>
      <c r="H107">
        <v>2005</v>
      </c>
      <c r="I107" t="s">
        <v>14</v>
      </c>
      <c r="J107" t="s">
        <v>76</v>
      </c>
      <c r="K107" t="s">
        <v>47</v>
      </c>
      <c r="L107" t="s">
        <v>48</v>
      </c>
      <c r="M107" t="s">
        <v>41</v>
      </c>
    </row>
    <row r="108" spans="1:13" x14ac:dyDescent="0.25">
      <c r="A108">
        <v>10105</v>
      </c>
      <c r="B108">
        <v>50</v>
      </c>
      <c r="C108">
        <v>100</v>
      </c>
      <c r="D108">
        <v>2</v>
      </c>
      <c r="E108">
        <v>7208</v>
      </c>
      <c r="F108" t="s">
        <v>13</v>
      </c>
      <c r="G108">
        <v>2</v>
      </c>
      <c r="H108">
        <v>2003</v>
      </c>
      <c r="I108" t="s">
        <v>49</v>
      </c>
      <c r="J108" t="s">
        <v>77</v>
      </c>
      <c r="K108" t="s">
        <v>78</v>
      </c>
      <c r="L108" t="s">
        <v>79</v>
      </c>
      <c r="M108" t="s">
        <v>41</v>
      </c>
    </row>
    <row r="109" spans="1:13" x14ac:dyDescent="0.25">
      <c r="A109">
        <v>10119</v>
      </c>
      <c r="B109">
        <v>46</v>
      </c>
      <c r="C109">
        <v>100</v>
      </c>
      <c r="D109">
        <v>11</v>
      </c>
      <c r="E109">
        <v>5004.8</v>
      </c>
      <c r="F109" t="s">
        <v>13</v>
      </c>
      <c r="G109">
        <v>4</v>
      </c>
      <c r="H109">
        <v>2003</v>
      </c>
      <c r="I109" t="s">
        <v>49</v>
      </c>
      <c r="J109" t="s">
        <v>77</v>
      </c>
      <c r="K109" t="s">
        <v>39</v>
      </c>
      <c r="L109" t="s">
        <v>40</v>
      </c>
      <c r="M109" t="s">
        <v>22</v>
      </c>
    </row>
    <row r="110" spans="1:13" x14ac:dyDescent="0.25">
      <c r="A110">
        <v>10129</v>
      </c>
      <c r="B110">
        <v>33</v>
      </c>
      <c r="C110">
        <v>100</v>
      </c>
      <c r="D110">
        <v>2</v>
      </c>
      <c r="E110">
        <v>4398.24</v>
      </c>
      <c r="F110" t="s">
        <v>13</v>
      </c>
      <c r="G110">
        <v>6</v>
      </c>
      <c r="H110">
        <v>2003</v>
      </c>
      <c r="I110" t="s">
        <v>49</v>
      </c>
      <c r="J110" t="s">
        <v>77</v>
      </c>
      <c r="K110" t="s">
        <v>80</v>
      </c>
      <c r="L110" t="s">
        <v>45</v>
      </c>
      <c r="M110" t="s">
        <v>22</v>
      </c>
    </row>
    <row r="111" spans="1:13" x14ac:dyDescent="0.25">
      <c r="A111">
        <v>10143</v>
      </c>
      <c r="B111">
        <v>49</v>
      </c>
      <c r="C111">
        <v>100</v>
      </c>
      <c r="D111">
        <v>15</v>
      </c>
      <c r="E111">
        <v>5597.76</v>
      </c>
      <c r="F111" t="s">
        <v>13</v>
      </c>
      <c r="G111">
        <v>8</v>
      </c>
      <c r="H111">
        <v>2003</v>
      </c>
      <c r="I111" t="s">
        <v>49</v>
      </c>
      <c r="J111" t="s">
        <v>77</v>
      </c>
      <c r="K111" t="s">
        <v>43</v>
      </c>
      <c r="L111" t="s">
        <v>17</v>
      </c>
      <c r="M111" t="s">
        <v>22</v>
      </c>
    </row>
    <row r="112" spans="1:13" x14ac:dyDescent="0.25">
      <c r="A112">
        <v>10155</v>
      </c>
      <c r="B112">
        <v>32</v>
      </c>
      <c r="C112">
        <v>100</v>
      </c>
      <c r="D112">
        <v>13</v>
      </c>
      <c r="E112">
        <v>4526.08</v>
      </c>
      <c r="F112" t="s">
        <v>13</v>
      </c>
      <c r="G112">
        <v>10</v>
      </c>
      <c r="H112">
        <v>2003</v>
      </c>
      <c r="I112" t="s">
        <v>49</v>
      </c>
      <c r="J112" t="s">
        <v>77</v>
      </c>
      <c r="K112" t="s">
        <v>35</v>
      </c>
      <c r="L112" t="s">
        <v>36</v>
      </c>
      <c r="M112" t="s">
        <v>22</v>
      </c>
    </row>
    <row r="113" spans="1:13" x14ac:dyDescent="0.25">
      <c r="A113">
        <v>10167</v>
      </c>
      <c r="B113">
        <v>44</v>
      </c>
      <c r="C113">
        <v>100</v>
      </c>
      <c r="D113">
        <v>9</v>
      </c>
      <c r="E113">
        <v>5924.16</v>
      </c>
      <c r="F113" t="s">
        <v>81</v>
      </c>
      <c r="G113">
        <v>10</v>
      </c>
      <c r="H113">
        <v>2003</v>
      </c>
      <c r="I113" t="s">
        <v>49</v>
      </c>
      <c r="J113" t="s">
        <v>77</v>
      </c>
      <c r="K113" t="s">
        <v>65</v>
      </c>
      <c r="L113" t="s">
        <v>52</v>
      </c>
      <c r="M113" t="s">
        <v>22</v>
      </c>
    </row>
    <row r="114" spans="1:13" x14ac:dyDescent="0.25">
      <c r="A114">
        <v>10178</v>
      </c>
      <c r="B114">
        <v>24</v>
      </c>
      <c r="C114">
        <v>100</v>
      </c>
      <c r="D114">
        <v>12</v>
      </c>
      <c r="E114">
        <v>3492.48</v>
      </c>
      <c r="F114" t="s">
        <v>13</v>
      </c>
      <c r="G114">
        <v>11</v>
      </c>
      <c r="H114">
        <v>2003</v>
      </c>
      <c r="I114" t="s">
        <v>49</v>
      </c>
      <c r="J114" t="s">
        <v>77</v>
      </c>
      <c r="K114" t="s">
        <v>82</v>
      </c>
      <c r="L114" t="s">
        <v>20</v>
      </c>
      <c r="M114" t="s">
        <v>22</v>
      </c>
    </row>
    <row r="115" spans="1:13" x14ac:dyDescent="0.25">
      <c r="A115">
        <v>10186</v>
      </c>
      <c r="B115">
        <v>26</v>
      </c>
      <c r="C115">
        <v>100</v>
      </c>
      <c r="D115">
        <v>9</v>
      </c>
      <c r="E115">
        <v>3854.24</v>
      </c>
      <c r="F115" t="s">
        <v>13</v>
      </c>
      <c r="G115">
        <v>11</v>
      </c>
      <c r="H115">
        <v>2003</v>
      </c>
      <c r="I115" t="s">
        <v>49</v>
      </c>
      <c r="J115" t="s">
        <v>77</v>
      </c>
      <c r="K115" t="s">
        <v>80</v>
      </c>
      <c r="L115" t="s">
        <v>45</v>
      </c>
      <c r="M115" t="s">
        <v>22</v>
      </c>
    </row>
    <row r="116" spans="1:13" x14ac:dyDescent="0.25">
      <c r="A116">
        <v>10197</v>
      </c>
      <c r="B116">
        <v>45</v>
      </c>
      <c r="C116">
        <v>100</v>
      </c>
      <c r="D116">
        <v>6</v>
      </c>
      <c r="E116">
        <v>5324.4</v>
      </c>
      <c r="F116" t="s">
        <v>13</v>
      </c>
      <c r="G116">
        <v>11</v>
      </c>
      <c r="H116">
        <v>2003</v>
      </c>
      <c r="I116" t="s">
        <v>49</v>
      </c>
      <c r="J116" t="s">
        <v>77</v>
      </c>
      <c r="K116" t="s">
        <v>83</v>
      </c>
      <c r="L116" t="s">
        <v>48</v>
      </c>
      <c r="M116" t="s">
        <v>22</v>
      </c>
    </row>
    <row r="117" spans="1:13" x14ac:dyDescent="0.25">
      <c r="A117">
        <v>10209</v>
      </c>
      <c r="B117">
        <v>39</v>
      </c>
      <c r="C117">
        <v>100</v>
      </c>
      <c r="D117">
        <v>8</v>
      </c>
      <c r="E117">
        <v>5197.92</v>
      </c>
      <c r="F117" t="s">
        <v>13</v>
      </c>
      <c r="G117">
        <v>1</v>
      </c>
      <c r="H117">
        <v>2004</v>
      </c>
      <c r="I117" t="s">
        <v>49</v>
      </c>
      <c r="J117" t="s">
        <v>77</v>
      </c>
      <c r="K117" t="s">
        <v>84</v>
      </c>
      <c r="L117" t="s">
        <v>17</v>
      </c>
      <c r="M117" t="s">
        <v>22</v>
      </c>
    </row>
    <row r="118" spans="1:13" x14ac:dyDescent="0.25">
      <c r="A118">
        <v>10222</v>
      </c>
      <c r="B118">
        <v>49</v>
      </c>
      <c r="C118">
        <v>100</v>
      </c>
      <c r="D118">
        <v>12</v>
      </c>
      <c r="E118">
        <v>5997.6</v>
      </c>
      <c r="F118" t="s">
        <v>13</v>
      </c>
      <c r="G118">
        <v>2</v>
      </c>
      <c r="H118">
        <v>2004</v>
      </c>
      <c r="I118" t="s">
        <v>49</v>
      </c>
      <c r="J118" t="s">
        <v>77</v>
      </c>
      <c r="K118" t="s">
        <v>85</v>
      </c>
      <c r="L118" t="s">
        <v>17</v>
      </c>
      <c r="M118" t="s">
        <v>22</v>
      </c>
    </row>
    <row r="119" spans="1:13" x14ac:dyDescent="0.25">
      <c r="A119">
        <v>10248</v>
      </c>
      <c r="B119">
        <v>20</v>
      </c>
      <c r="C119">
        <v>100</v>
      </c>
      <c r="D119">
        <v>3</v>
      </c>
      <c r="E119">
        <v>2910.4</v>
      </c>
      <c r="F119" t="s">
        <v>81</v>
      </c>
      <c r="G119">
        <v>5</v>
      </c>
      <c r="H119">
        <v>2004</v>
      </c>
      <c r="I119" t="s">
        <v>49</v>
      </c>
      <c r="J119" t="s">
        <v>77</v>
      </c>
      <c r="K119" t="s">
        <v>16</v>
      </c>
      <c r="L119" t="s">
        <v>17</v>
      </c>
      <c r="M119" t="s">
        <v>18</v>
      </c>
    </row>
    <row r="120" spans="1:13" x14ac:dyDescent="0.25">
      <c r="A120">
        <v>10261</v>
      </c>
      <c r="B120">
        <v>27</v>
      </c>
      <c r="C120">
        <v>100</v>
      </c>
      <c r="D120">
        <v>1</v>
      </c>
      <c r="E120">
        <v>3378.24</v>
      </c>
      <c r="F120" t="s">
        <v>13</v>
      </c>
      <c r="G120">
        <v>6</v>
      </c>
      <c r="H120">
        <v>2004</v>
      </c>
      <c r="I120" t="s">
        <v>49</v>
      </c>
      <c r="J120" t="s">
        <v>77</v>
      </c>
      <c r="K120" t="s">
        <v>71</v>
      </c>
      <c r="L120" t="s">
        <v>58</v>
      </c>
      <c r="M120" t="s">
        <v>22</v>
      </c>
    </row>
    <row r="121" spans="1:13" x14ac:dyDescent="0.25">
      <c r="A121">
        <v>10273</v>
      </c>
      <c r="B121">
        <v>30</v>
      </c>
      <c r="C121">
        <v>100</v>
      </c>
      <c r="D121">
        <v>4</v>
      </c>
      <c r="E121">
        <v>3508.8</v>
      </c>
      <c r="F121" t="s">
        <v>13</v>
      </c>
      <c r="G121">
        <v>7</v>
      </c>
      <c r="H121">
        <v>2004</v>
      </c>
      <c r="I121" t="s">
        <v>49</v>
      </c>
      <c r="J121" t="s">
        <v>77</v>
      </c>
      <c r="K121" t="s">
        <v>86</v>
      </c>
      <c r="L121" t="s">
        <v>87</v>
      </c>
      <c r="M121" t="s">
        <v>22</v>
      </c>
    </row>
    <row r="122" spans="1:13" x14ac:dyDescent="0.25">
      <c r="A122">
        <v>10283</v>
      </c>
      <c r="B122">
        <v>25</v>
      </c>
      <c r="C122">
        <v>100</v>
      </c>
      <c r="D122">
        <v>6</v>
      </c>
      <c r="E122">
        <v>2992</v>
      </c>
      <c r="F122" t="s">
        <v>13</v>
      </c>
      <c r="G122">
        <v>8</v>
      </c>
      <c r="H122">
        <v>2004</v>
      </c>
      <c r="I122" t="s">
        <v>49</v>
      </c>
      <c r="J122" t="s">
        <v>77</v>
      </c>
      <c r="K122" t="s">
        <v>88</v>
      </c>
      <c r="L122" t="s">
        <v>58</v>
      </c>
      <c r="M122" t="s">
        <v>18</v>
      </c>
    </row>
    <row r="123" spans="1:13" x14ac:dyDescent="0.25">
      <c r="A123">
        <v>10295</v>
      </c>
      <c r="B123">
        <v>24</v>
      </c>
      <c r="C123">
        <v>100</v>
      </c>
      <c r="D123">
        <v>1</v>
      </c>
      <c r="E123">
        <v>3427.2</v>
      </c>
      <c r="F123" t="s">
        <v>13</v>
      </c>
      <c r="G123">
        <v>9</v>
      </c>
      <c r="H123">
        <v>2004</v>
      </c>
      <c r="I123" t="s">
        <v>49</v>
      </c>
      <c r="J123" t="s">
        <v>77</v>
      </c>
      <c r="K123" t="s">
        <v>89</v>
      </c>
      <c r="L123" t="s">
        <v>17</v>
      </c>
      <c r="M123" t="s">
        <v>22</v>
      </c>
    </row>
    <row r="124" spans="1:13" x14ac:dyDescent="0.25">
      <c r="A124">
        <v>10307</v>
      </c>
      <c r="B124">
        <v>22</v>
      </c>
      <c r="C124">
        <v>100</v>
      </c>
      <c r="D124">
        <v>9</v>
      </c>
      <c r="E124">
        <v>2692.8</v>
      </c>
      <c r="F124" t="s">
        <v>13</v>
      </c>
      <c r="G124">
        <v>10</v>
      </c>
      <c r="H124">
        <v>2004</v>
      </c>
      <c r="I124" t="s">
        <v>49</v>
      </c>
      <c r="J124" t="s">
        <v>77</v>
      </c>
      <c r="K124" t="s">
        <v>55</v>
      </c>
      <c r="L124" t="s">
        <v>17</v>
      </c>
      <c r="M124" t="s">
        <v>18</v>
      </c>
    </row>
    <row r="125" spans="1:13" x14ac:dyDescent="0.25">
      <c r="A125">
        <v>10316</v>
      </c>
      <c r="B125">
        <v>33</v>
      </c>
      <c r="C125">
        <v>100</v>
      </c>
      <c r="D125">
        <v>17</v>
      </c>
      <c r="E125">
        <v>4128.96</v>
      </c>
      <c r="F125" t="s">
        <v>13</v>
      </c>
      <c r="G125">
        <v>11</v>
      </c>
      <c r="H125">
        <v>2004</v>
      </c>
      <c r="I125" t="s">
        <v>49</v>
      </c>
      <c r="J125" t="s">
        <v>77</v>
      </c>
      <c r="K125" t="s">
        <v>90</v>
      </c>
      <c r="L125" t="s">
        <v>45</v>
      </c>
      <c r="M125" t="s">
        <v>22</v>
      </c>
    </row>
    <row r="126" spans="1:13" x14ac:dyDescent="0.25">
      <c r="A126">
        <v>10325</v>
      </c>
      <c r="B126">
        <v>47</v>
      </c>
      <c r="C126">
        <v>64.930000000000007</v>
      </c>
      <c r="D126">
        <v>6</v>
      </c>
      <c r="E126">
        <v>3051.71</v>
      </c>
      <c r="F126" t="s">
        <v>13</v>
      </c>
      <c r="G126">
        <v>11</v>
      </c>
      <c r="H126">
        <v>2004</v>
      </c>
      <c r="I126" t="s">
        <v>49</v>
      </c>
      <c r="J126" t="s">
        <v>77</v>
      </c>
      <c r="K126" t="s">
        <v>37</v>
      </c>
      <c r="L126" t="s">
        <v>28</v>
      </c>
      <c r="M126" t="s">
        <v>22</v>
      </c>
    </row>
    <row r="127" spans="1:13" x14ac:dyDescent="0.25">
      <c r="A127">
        <v>10337</v>
      </c>
      <c r="B127">
        <v>25</v>
      </c>
      <c r="C127">
        <v>48.05</v>
      </c>
      <c r="D127">
        <v>8</v>
      </c>
      <c r="E127">
        <v>1201.25</v>
      </c>
      <c r="F127" t="s">
        <v>13</v>
      </c>
      <c r="G127">
        <v>11</v>
      </c>
      <c r="H127">
        <v>2004</v>
      </c>
      <c r="I127" t="s">
        <v>49</v>
      </c>
      <c r="J127" t="s">
        <v>77</v>
      </c>
      <c r="K127" t="s">
        <v>16</v>
      </c>
      <c r="L127" t="s">
        <v>17</v>
      </c>
      <c r="M127" t="s">
        <v>18</v>
      </c>
    </row>
    <row r="128" spans="1:13" x14ac:dyDescent="0.25">
      <c r="A128">
        <v>10350</v>
      </c>
      <c r="B128">
        <v>26</v>
      </c>
      <c r="C128">
        <v>75.47</v>
      </c>
      <c r="D128">
        <v>5</v>
      </c>
      <c r="E128">
        <v>1962.22</v>
      </c>
      <c r="F128" t="s">
        <v>13</v>
      </c>
      <c r="G128">
        <v>12</v>
      </c>
      <c r="H128">
        <v>2004</v>
      </c>
      <c r="I128" t="s">
        <v>49</v>
      </c>
      <c r="J128" t="s">
        <v>77</v>
      </c>
      <c r="K128" t="s">
        <v>47</v>
      </c>
      <c r="L128" t="s">
        <v>48</v>
      </c>
      <c r="M128" t="s">
        <v>18</v>
      </c>
    </row>
    <row r="129" spans="1:13" x14ac:dyDescent="0.25">
      <c r="A129">
        <v>10359</v>
      </c>
      <c r="B129">
        <v>48</v>
      </c>
      <c r="C129">
        <v>54.68</v>
      </c>
      <c r="D129">
        <v>6</v>
      </c>
      <c r="E129">
        <v>2624.64</v>
      </c>
      <c r="F129" t="s">
        <v>13</v>
      </c>
      <c r="G129">
        <v>12</v>
      </c>
      <c r="H129">
        <v>2004</v>
      </c>
      <c r="I129" t="s">
        <v>49</v>
      </c>
      <c r="J129" t="s">
        <v>77</v>
      </c>
      <c r="K129" t="s">
        <v>19</v>
      </c>
      <c r="L129" t="s">
        <v>20</v>
      </c>
      <c r="M129" t="s">
        <v>18</v>
      </c>
    </row>
    <row r="130" spans="1:13" x14ac:dyDescent="0.25">
      <c r="A130">
        <v>10373</v>
      </c>
      <c r="B130">
        <v>39</v>
      </c>
      <c r="C130">
        <v>100</v>
      </c>
      <c r="D130">
        <v>3</v>
      </c>
      <c r="E130">
        <v>4046.25</v>
      </c>
      <c r="F130" t="s">
        <v>13</v>
      </c>
      <c r="G130">
        <v>1</v>
      </c>
      <c r="H130">
        <v>2005</v>
      </c>
      <c r="I130" t="s">
        <v>49</v>
      </c>
      <c r="J130" t="s">
        <v>77</v>
      </c>
      <c r="K130" t="s">
        <v>91</v>
      </c>
      <c r="L130" t="s">
        <v>36</v>
      </c>
      <c r="M130" t="s">
        <v>22</v>
      </c>
    </row>
    <row r="131" spans="1:13" x14ac:dyDescent="0.25">
      <c r="A131">
        <v>10384</v>
      </c>
      <c r="B131">
        <v>34</v>
      </c>
      <c r="C131">
        <v>100</v>
      </c>
      <c r="D131">
        <v>4</v>
      </c>
      <c r="E131">
        <v>4846.7</v>
      </c>
      <c r="F131" t="s">
        <v>13</v>
      </c>
      <c r="G131">
        <v>2</v>
      </c>
      <c r="H131">
        <v>2005</v>
      </c>
      <c r="I131" t="s">
        <v>49</v>
      </c>
      <c r="J131" t="s">
        <v>77</v>
      </c>
      <c r="K131" t="s">
        <v>24</v>
      </c>
      <c r="L131" t="s">
        <v>17</v>
      </c>
      <c r="M131" t="s">
        <v>22</v>
      </c>
    </row>
    <row r="132" spans="1:13" x14ac:dyDescent="0.25">
      <c r="A132">
        <v>10395</v>
      </c>
      <c r="B132">
        <v>32</v>
      </c>
      <c r="C132">
        <v>100</v>
      </c>
      <c r="D132">
        <v>2</v>
      </c>
      <c r="E132">
        <v>3370.56</v>
      </c>
      <c r="F132" t="s">
        <v>13</v>
      </c>
      <c r="G132">
        <v>3</v>
      </c>
      <c r="H132">
        <v>2005</v>
      </c>
      <c r="I132" t="s">
        <v>49</v>
      </c>
      <c r="J132" t="s">
        <v>77</v>
      </c>
      <c r="K132" t="s">
        <v>21</v>
      </c>
      <c r="L132" t="s">
        <v>20</v>
      </c>
      <c r="M132" t="s">
        <v>22</v>
      </c>
    </row>
    <row r="133" spans="1:13" x14ac:dyDescent="0.25">
      <c r="A133">
        <v>10400</v>
      </c>
      <c r="B133">
        <v>64</v>
      </c>
      <c r="C133">
        <v>100</v>
      </c>
      <c r="D133">
        <v>9</v>
      </c>
      <c r="E133">
        <v>9661.44</v>
      </c>
      <c r="F133" t="s">
        <v>13</v>
      </c>
      <c r="G133">
        <v>4</v>
      </c>
      <c r="H133">
        <v>2005</v>
      </c>
      <c r="I133" t="s">
        <v>49</v>
      </c>
      <c r="J133" t="s">
        <v>77</v>
      </c>
      <c r="K133" t="s">
        <v>92</v>
      </c>
      <c r="L133" t="s">
        <v>17</v>
      </c>
      <c r="M133" t="s">
        <v>41</v>
      </c>
    </row>
    <row r="134" spans="1:13" x14ac:dyDescent="0.25">
      <c r="A134">
        <v>10414</v>
      </c>
      <c r="B134">
        <v>19</v>
      </c>
      <c r="C134">
        <v>100</v>
      </c>
      <c r="D134">
        <v>3</v>
      </c>
      <c r="E134">
        <v>2764.88</v>
      </c>
      <c r="F134" t="s">
        <v>93</v>
      </c>
      <c r="G134">
        <v>5</v>
      </c>
      <c r="H134">
        <v>2005</v>
      </c>
      <c r="I134" t="s">
        <v>49</v>
      </c>
      <c r="J134" t="s">
        <v>77</v>
      </c>
      <c r="K134" t="s">
        <v>89</v>
      </c>
      <c r="L134" t="s">
        <v>17</v>
      </c>
      <c r="M134" t="s">
        <v>18</v>
      </c>
    </row>
    <row r="135" spans="1:13" x14ac:dyDescent="0.25">
      <c r="A135">
        <v>10103</v>
      </c>
      <c r="B135">
        <v>42</v>
      </c>
      <c r="C135">
        <v>100</v>
      </c>
      <c r="D135">
        <v>4</v>
      </c>
      <c r="E135">
        <v>5398.26</v>
      </c>
      <c r="F135" t="s">
        <v>13</v>
      </c>
      <c r="G135">
        <v>1</v>
      </c>
      <c r="H135">
        <v>2003</v>
      </c>
      <c r="I135" t="s">
        <v>49</v>
      </c>
      <c r="J135" t="s">
        <v>94</v>
      </c>
      <c r="K135" t="s">
        <v>37</v>
      </c>
      <c r="L135" t="s">
        <v>28</v>
      </c>
      <c r="M135" t="s">
        <v>22</v>
      </c>
    </row>
    <row r="136" spans="1:13" x14ac:dyDescent="0.25">
      <c r="A136">
        <v>10114</v>
      </c>
      <c r="B136">
        <v>31</v>
      </c>
      <c r="C136">
        <v>100</v>
      </c>
      <c r="D136">
        <v>8</v>
      </c>
      <c r="E136">
        <v>4305.28</v>
      </c>
      <c r="F136" t="s">
        <v>13</v>
      </c>
      <c r="G136">
        <v>4</v>
      </c>
      <c r="H136">
        <v>2003</v>
      </c>
      <c r="I136" t="s">
        <v>49</v>
      </c>
      <c r="J136" t="s">
        <v>94</v>
      </c>
      <c r="K136" t="s">
        <v>21</v>
      </c>
      <c r="L136" t="s">
        <v>20</v>
      </c>
      <c r="M136" t="s">
        <v>22</v>
      </c>
    </row>
    <row r="137" spans="1:13" x14ac:dyDescent="0.25">
      <c r="A137">
        <v>10126</v>
      </c>
      <c r="B137">
        <v>22</v>
      </c>
      <c r="C137">
        <v>100</v>
      </c>
      <c r="D137">
        <v>4</v>
      </c>
      <c r="E137">
        <v>3347.74</v>
      </c>
      <c r="F137" t="s">
        <v>13</v>
      </c>
      <c r="G137">
        <v>5</v>
      </c>
      <c r="H137">
        <v>2003</v>
      </c>
      <c r="I137" t="s">
        <v>49</v>
      </c>
      <c r="J137" t="s">
        <v>94</v>
      </c>
      <c r="K137" t="s">
        <v>47</v>
      </c>
      <c r="L137" t="s">
        <v>48</v>
      </c>
      <c r="M137" t="s">
        <v>22</v>
      </c>
    </row>
    <row r="138" spans="1:13" x14ac:dyDescent="0.25">
      <c r="A138">
        <v>10140</v>
      </c>
      <c r="B138">
        <v>26</v>
      </c>
      <c r="C138">
        <v>100</v>
      </c>
      <c r="D138">
        <v>4</v>
      </c>
      <c r="E138">
        <v>3188.12</v>
      </c>
      <c r="F138" t="s">
        <v>13</v>
      </c>
      <c r="G138">
        <v>7</v>
      </c>
      <c r="H138">
        <v>2003</v>
      </c>
      <c r="I138" t="s">
        <v>49</v>
      </c>
      <c r="J138" t="s">
        <v>94</v>
      </c>
      <c r="K138" t="s">
        <v>25</v>
      </c>
      <c r="L138" t="s">
        <v>17</v>
      </c>
      <c r="M138" t="s">
        <v>22</v>
      </c>
    </row>
    <row r="139" spans="1:13" x14ac:dyDescent="0.25">
      <c r="A139">
        <v>10150</v>
      </c>
      <c r="B139">
        <v>20</v>
      </c>
      <c r="C139">
        <v>100</v>
      </c>
      <c r="D139">
        <v>1</v>
      </c>
      <c r="E139">
        <v>3191.2</v>
      </c>
      <c r="F139" t="s">
        <v>13</v>
      </c>
      <c r="G139">
        <v>9</v>
      </c>
      <c r="H139">
        <v>2003</v>
      </c>
      <c r="I139" t="s">
        <v>49</v>
      </c>
      <c r="J139" t="s">
        <v>94</v>
      </c>
      <c r="K139" t="s">
        <v>53</v>
      </c>
      <c r="L139" t="s">
        <v>53</v>
      </c>
      <c r="M139" t="s">
        <v>22</v>
      </c>
    </row>
    <row r="140" spans="1:13" x14ac:dyDescent="0.25">
      <c r="A140">
        <v>10164</v>
      </c>
      <c r="B140">
        <v>21</v>
      </c>
      <c r="C140">
        <v>100</v>
      </c>
      <c r="D140">
        <v>2</v>
      </c>
      <c r="E140">
        <v>3536.82</v>
      </c>
      <c r="F140" t="s">
        <v>95</v>
      </c>
      <c r="G140">
        <v>10</v>
      </c>
      <c r="H140">
        <v>2003</v>
      </c>
      <c r="I140" t="s">
        <v>49</v>
      </c>
      <c r="J140" t="s">
        <v>94</v>
      </c>
      <c r="K140" t="s">
        <v>96</v>
      </c>
      <c r="L140" t="s">
        <v>40</v>
      </c>
      <c r="M140" t="s">
        <v>22</v>
      </c>
    </row>
    <row r="141" spans="1:13" x14ac:dyDescent="0.25">
      <c r="A141">
        <v>10175</v>
      </c>
      <c r="B141">
        <v>33</v>
      </c>
      <c r="C141">
        <v>100</v>
      </c>
      <c r="D141">
        <v>9</v>
      </c>
      <c r="E141">
        <v>5362.83</v>
      </c>
      <c r="F141" t="s">
        <v>13</v>
      </c>
      <c r="G141">
        <v>11</v>
      </c>
      <c r="H141">
        <v>2003</v>
      </c>
      <c r="I141" t="s">
        <v>49</v>
      </c>
      <c r="J141" t="s">
        <v>94</v>
      </c>
      <c r="K141" t="s">
        <v>80</v>
      </c>
      <c r="L141" t="s">
        <v>45</v>
      </c>
      <c r="M141" t="s">
        <v>22</v>
      </c>
    </row>
    <row r="142" spans="1:13" x14ac:dyDescent="0.25">
      <c r="A142">
        <v>10183</v>
      </c>
      <c r="B142">
        <v>28</v>
      </c>
      <c r="C142">
        <v>100</v>
      </c>
      <c r="D142">
        <v>1</v>
      </c>
      <c r="E142">
        <v>3433.36</v>
      </c>
      <c r="F142" t="s">
        <v>13</v>
      </c>
      <c r="G142">
        <v>11</v>
      </c>
      <c r="H142">
        <v>2003</v>
      </c>
      <c r="I142" t="s">
        <v>49</v>
      </c>
      <c r="J142" t="s">
        <v>94</v>
      </c>
      <c r="K142" t="s">
        <v>55</v>
      </c>
      <c r="L142" t="s">
        <v>17</v>
      </c>
      <c r="M142" t="s">
        <v>22</v>
      </c>
    </row>
    <row r="143" spans="1:13" x14ac:dyDescent="0.25">
      <c r="A143">
        <v>10194</v>
      </c>
      <c r="B143">
        <v>26</v>
      </c>
      <c r="C143">
        <v>100</v>
      </c>
      <c r="D143">
        <v>4</v>
      </c>
      <c r="E143">
        <v>4263.74</v>
      </c>
      <c r="F143" t="s">
        <v>13</v>
      </c>
      <c r="G143">
        <v>11</v>
      </c>
      <c r="H143">
        <v>2003</v>
      </c>
      <c r="I143" t="s">
        <v>49</v>
      </c>
      <c r="J143" t="s">
        <v>94</v>
      </c>
      <c r="K143" t="s">
        <v>56</v>
      </c>
      <c r="L143" t="s">
        <v>20</v>
      </c>
      <c r="M143" t="s">
        <v>22</v>
      </c>
    </row>
    <row r="144" spans="1:13" x14ac:dyDescent="0.25">
      <c r="A144">
        <v>10207</v>
      </c>
      <c r="B144">
        <v>31</v>
      </c>
      <c r="C144">
        <v>100</v>
      </c>
      <c r="D144">
        <v>15</v>
      </c>
      <c r="E144">
        <v>4076.19</v>
      </c>
      <c r="F144" t="s">
        <v>13</v>
      </c>
      <c r="G144">
        <v>12</v>
      </c>
      <c r="H144">
        <v>2003</v>
      </c>
      <c r="I144" t="s">
        <v>49</v>
      </c>
      <c r="J144" t="s">
        <v>94</v>
      </c>
      <c r="K144" t="s">
        <v>89</v>
      </c>
      <c r="L144" t="s">
        <v>17</v>
      </c>
      <c r="M144" t="s">
        <v>22</v>
      </c>
    </row>
    <row r="145" spans="1:13" x14ac:dyDescent="0.25">
      <c r="A145">
        <v>10217</v>
      </c>
      <c r="B145">
        <v>48</v>
      </c>
      <c r="C145">
        <v>100</v>
      </c>
      <c r="D145">
        <v>4</v>
      </c>
      <c r="E145">
        <v>7020.48</v>
      </c>
      <c r="F145" t="s">
        <v>13</v>
      </c>
      <c r="G145">
        <v>2</v>
      </c>
      <c r="H145">
        <v>2004</v>
      </c>
      <c r="I145" t="s">
        <v>49</v>
      </c>
      <c r="J145" t="s">
        <v>94</v>
      </c>
      <c r="K145" t="s">
        <v>53</v>
      </c>
      <c r="L145" t="s">
        <v>53</v>
      </c>
      <c r="M145" t="s">
        <v>41</v>
      </c>
    </row>
    <row r="146" spans="1:13" x14ac:dyDescent="0.25">
      <c r="A146">
        <v>10229</v>
      </c>
      <c r="B146">
        <v>50</v>
      </c>
      <c r="C146">
        <v>100</v>
      </c>
      <c r="D146">
        <v>9</v>
      </c>
      <c r="E146">
        <v>6426.5</v>
      </c>
      <c r="F146" t="s">
        <v>13</v>
      </c>
      <c r="G146">
        <v>3</v>
      </c>
      <c r="H146">
        <v>2004</v>
      </c>
      <c r="I146" t="s">
        <v>49</v>
      </c>
      <c r="J146" t="s">
        <v>94</v>
      </c>
      <c r="K146" t="s">
        <v>67</v>
      </c>
      <c r="L146" t="s">
        <v>17</v>
      </c>
      <c r="M146" t="s">
        <v>22</v>
      </c>
    </row>
    <row r="147" spans="1:13" x14ac:dyDescent="0.25">
      <c r="A147">
        <v>10245</v>
      </c>
      <c r="B147">
        <v>28</v>
      </c>
      <c r="C147">
        <v>100</v>
      </c>
      <c r="D147">
        <v>2</v>
      </c>
      <c r="E147">
        <v>4591.72</v>
      </c>
      <c r="F147" t="s">
        <v>13</v>
      </c>
      <c r="G147">
        <v>5</v>
      </c>
      <c r="H147">
        <v>2004</v>
      </c>
      <c r="I147" t="s">
        <v>49</v>
      </c>
      <c r="J147" t="s">
        <v>94</v>
      </c>
      <c r="K147" t="s">
        <v>60</v>
      </c>
      <c r="L147" t="s">
        <v>17</v>
      </c>
      <c r="M147" t="s">
        <v>22</v>
      </c>
    </row>
    <row r="148" spans="1:13" x14ac:dyDescent="0.25">
      <c r="A148">
        <v>10259</v>
      </c>
      <c r="B148">
        <v>26</v>
      </c>
      <c r="C148">
        <v>100</v>
      </c>
      <c r="D148">
        <v>12</v>
      </c>
      <c r="E148">
        <v>4033.38</v>
      </c>
      <c r="F148" t="s">
        <v>13</v>
      </c>
      <c r="G148">
        <v>6</v>
      </c>
      <c r="H148">
        <v>2004</v>
      </c>
      <c r="I148" t="s">
        <v>49</v>
      </c>
      <c r="J148" t="s">
        <v>94</v>
      </c>
      <c r="K148" t="s">
        <v>53</v>
      </c>
      <c r="L148" t="s">
        <v>53</v>
      </c>
      <c r="M148" t="s">
        <v>22</v>
      </c>
    </row>
    <row r="149" spans="1:13" x14ac:dyDescent="0.25">
      <c r="A149">
        <v>10270</v>
      </c>
      <c r="B149">
        <v>32</v>
      </c>
      <c r="C149">
        <v>100</v>
      </c>
      <c r="D149">
        <v>2</v>
      </c>
      <c r="E149">
        <v>4302.08</v>
      </c>
      <c r="F149" t="s">
        <v>13</v>
      </c>
      <c r="G149">
        <v>7</v>
      </c>
      <c r="H149">
        <v>2004</v>
      </c>
      <c r="I149" t="s">
        <v>49</v>
      </c>
      <c r="J149" t="s">
        <v>94</v>
      </c>
      <c r="K149" t="s">
        <v>42</v>
      </c>
      <c r="L149" t="s">
        <v>30</v>
      </c>
      <c r="M149" t="s">
        <v>22</v>
      </c>
    </row>
    <row r="150" spans="1:13" x14ac:dyDescent="0.25">
      <c r="A150">
        <v>10281</v>
      </c>
      <c r="B150">
        <v>44</v>
      </c>
      <c r="C150">
        <v>100</v>
      </c>
      <c r="D150">
        <v>9</v>
      </c>
      <c r="E150">
        <v>7020.64</v>
      </c>
      <c r="F150" t="s">
        <v>13</v>
      </c>
      <c r="G150">
        <v>8</v>
      </c>
      <c r="H150">
        <v>2004</v>
      </c>
      <c r="I150" t="s">
        <v>49</v>
      </c>
      <c r="J150" t="s">
        <v>94</v>
      </c>
      <c r="K150" t="s">
        <v>38</v>
      </c>
      <c r="L150" t="s">
        <v>17</v>
      </c>
      <c r="M150" t="s">
        <v>41</v>
      </c>
    </row>
    <row r="151" spans="1:13" x14ac:dyDescent="0.25">
      <c r="A151">
        <v>10291</v>
      </c>
      <c r="B151">
        <v>30</v>
      </c>
      <c r="C151">
        <v>100</v>
      </c>
      <c r="D151">
        <v>4</v>
      </c>
      <c r="E151">
        <v>3855.9</v>
      </c>
      <c r="F151" t="s">
        <v>13</v>
      </c>
      <c r="G151">
        <v>9</v>
      </c>
      <c r="H151">
        <v>2004</v>
      </c>
      <c r="I151" t="s">
        <v>49</v>
      </c>
      <c r="J151" t="s">
        <v>94</v>
      </c>
      <c r="K151" t="s">
        <v>65</v>
      </c>
      <c r="L151" t="s">
        <v>52</v>
      </c>
      <c r="M151" t="s">
        <v>22</v>
      </c>
    </row>
    <row r="152" spans="1:13" x14ac:dyDescent="0.25">
      <c r="A152">
        <v>10305</v>
      </c>
      <c r="B152">
        <v>38</v>
      </c>
      <c r="C152">
        <v>100</v>
      </c>
      <c r="D152">
        <v>13</v>
      </c>
      <c r="E152">
        <v>6680.78</v>
      </c>
      <c r="F152" t="s">
        <v>13</v>
      </c>
      <c r="G152">
        <v>10</v>
      </c>
      <c r="H152">
        <v>2004</v>
      </c>
      <c r="I152" t="s">
        <v>49</v>
      </c>
      <c r="J152" t="s">
        <v>94</v>
      </c>
      <c r="K152" t="s">
        <v>34</v>
      </c>
      <c r="L152" t="s">
        <v>17</v>
      </c>
      <c r="M152" t="s">
        <v>22</v>
      </c>
    </row>
    <row r="153" spans="1:13" x14ac:dyDescent="0.25">
      <c r="A153">
        <v>10313</v>
      </c>
      <c r="B153">
        <v>40</v>
      </c>
      <c r="C153">
        <v>100</v>
      </c>
      <c r="D153">
        <v>7</v>
      </c>
      <c r="E153">
        <v>6678</v>
      </c>
      <c r="F153" t="s">
        <v>13</v>
      </c>
      <c r="G153">
        <v>10</v>
      </c>
      <c r="H153">
        <v>2004</v>
      </c>
      <c r="I153" t="s">
        <v>49</v>
      </c>
      <c r="J153" t="s">
        <v>94</v>
      </c>
      <c r="K153" t="s">
        <v>57</v>
      </c>
      <c r="L153" t="s">
        <v>58</v>
      </c>
      <c r="M153" t="s">
        <v>22</v>
      </c>
    </row>
    <row r="154" spans="1:13" x14ac:dyDescent="0.25">
      <c r="A154">
        <v>10322</v>
      </c>
      <c r="B154">
        <v>46</v>
      </c>
      <c r="C154">
        <v>61.99</v>
      </c>
      <c r="D154">
        <v>8</v>
      </c>
      <c r="E154">
        <v>2851.54</v>
      </c>
      <c r="F154" t="s">
        <v>13</v>
      </c>
      <c r="G154">
        <v>11</v>
      </c>
      <c r="H154">
        <v>2004</v>
      </c>
      <c r="I154" t="s">
        <v>49</v>
      </c>
      <c r="J154" t="s">
        <v>94</v>
      </c>
      <c r="K154" t="s">
        <v>68</v>
      </c>
      <c r="L154" t="s">
        <v>17</v>
      </c>
      <c r="M154" t="s">
        <v>18</v>
      </c>
    </row>
    <row r="155" spans="1:13" x14ac:dyDescent="0.25">
      <c r="A155">
        <v>10334</v>
      </c>
      <c r="B155">
        <v>26</v>
      </c>
      <c r="C155">
        <v>100</v>
      </c>
      <c r="D155">
        <v>2</v>
      </c>
      <c r="E155">
        <v>3188.12</v>
      </c>
      <c r="F155" t="s">
        <v>93</v>
      </c>
      <c r="G155">
        <v>11</v>
      </c>
      <c r="H155">
        <v>2004</v>
      </c>
      <c r="I155" t="s">
        <v>49</v>
      </c>
      <c r="J155" t="s">
        <v>94</v>
      </c>
      <c r="K155" t="s">
        <v>51</v>
      </c>
      <c r="L155" t="s">
        <v>52</v>
      </c>
      <c r="M155" t="s">
        <v>22</v>
      </c>
    </row>
    <row r="156" spans="1:13" x14ac:dyDescent="0.25">
      <c r="A156">
        <v>10347</v>
      </c>
      <c r="B156">
        <v>27</v>
      </c>
      <c r="C156">
        <v>100</v>
      </c>
      <c r="D156">
        <v>2</v>
      </c>
      <c r="E156">
        <v>4428</v>
      </c>
      <c r="F156" t="s">
        <v>13</v>
      </c>
      <c r="G156">
        <v>11</v>
      </c>
      <c r="H156">
        <v>2004</v>
      </c>
      <c r="I156" t="s">
        <v>49</v>
      </c>
      <c r="J156" t="s">
        <v>94</v>
      </c>
      <c r="K156" t="s">
        <v>29</v>
      </c>
      <c r="L156" t="s">
        <v>30</v>
      </c>
      <c r="M156" t="s">
        <v>22</v>
      </c>
    </row>
    <row r="157" spans="1:13" x14ac:dyDescent="0.25">
      <c r="A157">
        <v>10357</v>
      </c>
      <c r="B157">
        <v>43</v>
      </c>
      <c r="C157">
        <v>100</v>
      </c>
      <c r="D157">
        <v>9</v>
      </c>
      <c r="E157">
        <v>5780.92</v>
      </c>
      <c r="F157" t="s">
        <v>13</v>
      </c>
      <c r="G157">
        <v>12</v>
      </c>
      <c r="H157">
        <v>2004</v>
      </c>
      <c r="I157" t="s">
        <v>49</v>
      </c>
      <c r="J157" t="s">
        <v>94</v>
      </c>
      <c r="K157" t="s">
        <v>67</v>
      </c>
      <c r="L157" t="s">
        <v>17</v>
      </c>
      <c r="M157" t="s">
        <v>22</v>
      </c>
    </row>
    <row r="158" spans="1:13" x14ac:dyDescent="0.25">
      <c r="A158">
        <v>10370</v>
      </c>
      <c r="B158">
        <v>35</v>
      </c>
      <c r="C158">
        <v>65.63</v>
      </c>
      <c r="D158">
        <v>4</v>
      </c>
      <c r="E158">
        <v>2297.0500000000002</v>
      </c>
      <c r="F158" t="s">
        <v>13</v>
      </c>
      <c r="G158">
        <v>1</v>
      </c>
      <c r="H158">
        <v>2005</v>
      </c>
      <c r="I158" t="s">
        <v>49</v>
      </c>
      <c r="J158" t="s">
        <v>94</v>
      </c>
      <c r="K158" t="s">
        <v>70</v>
      </c>
      <c r="L158" t="s">
        <v>30</v>
      </c>
      <c r="M158" t="s">
        <v>18</v>
      </c>
    </row>
    <row r="159" spans="1:13" x14ac:dyDescent="0.25">
      <c r="A159">
        <v>10381</v>
      </c>
      <c r="B159">
        <v>37</v>
      </c>
      <c r="C159">
        <v>100</v>
      </c>
      <c r="D159">
        <v>6</v>
      </c>
      <c r="E159">
        <v>6231.54</v>
      </c>
      <c r="F159" t="s">
        <v>13</v>
      </c>
      <c r="G159">
        <v>2</v>
      </c>
      <c r="H159">
        <v>2005</v>
      </c>
      <c r="I159" t="s">
        <v>49</v>
      </c>
      <c r="J159" t="s">
        <v>94</v>
      </c>
      <c r="K159" t="s">
        <v>24</v>
      </c>
      <c r="L159" t="s">
        <v>17</v>
      </c>
      <c r="M159" t="s">
        <v>22</v>
      </c>
    </row>
    <row r="160" spans="1:13" x14ac:dyDescent="0.25">
      <c r="A160">
        <v>10391</v>
      </c>
      <c r="B160">
        <v>37</v>
      </c>
      <c r="C160">
        <v>46.9</v>
      </c>
      <c r="D160">
        <v>7</v>
      </c>
      <c r="E160">
        <v>1735.3</v>
      </c>
      <c r="F160" t="s">
        <v>13</v>
      </c>
      <c r="G160">
        <v>3</v>
      </c>
      <c r="H160">
        <v>2005</v>
      </c>
      <c r="I160" t="s">
        <v>49</v>
      </c>
      <c r="J160" t="s">
        <v>94</v>
      </c>
      <c r="K160" t="s">
        <v>70</v>
      </c>
      <c r="L160" t="s">
        <v>30</v>
      </c>
      <c r="M160" t="s">
        <v>18</v>
      </c>
    </row>
    <row r="161" spans="1:13" x14ac:dyDescent="0.25">
      <c r="A161">
        <v>10411</v>
      </c>
      <c r="B161">
        <v>27</v>
      </c>
      <c r="C161">
        <v>100</v>
      </c>
      <c r="D161">
        <v>2</v>
      </c>
      <c r="E161">
        <v>4427.7299999999996</v>
      </c>
      <c r="F161" t="s">
        <v>13</v>
      </c>
      <c r="G161">
        <v>5</v>
      </c>
      <c r="H161">
        <v>2005</v>
      </c>
      <c r="I161" t="s">
        <v>49</v>
      </c>
      <c r="J161" t="s">
        <v>94</v>
      </c>
      <c r="K161" t="s">
        <v>71</v>
      </c>
      <c r="L161" t="s">
        <v>58</v>
      </c>
      <c r="M161" t="s">
        <v>22</v>
      </c>
    </row>
    <row r="162" spans="1:13" x14ac:dyDescent="0.25">
      <c r="A162">
        <v>10425</v>
      </c>
      <c r="B162">
        <v>38</v>
      </c>
      <c r="C162">
        <v>100</v>
      </c>
      <c r="D162">
        <v>12</v>
      </c>
      <c r="E162">
        <v>5894.94</v>
      </c>
      <c r="F162" t="s">
        <v>72</v>
      </c>
      <c r="G162">
        <v>5</v>
      </c>
      <c r="H162">
        <v>2005</v>
      </c>
      <c r="I162" t="s">
        <v>49</v>
      </c>
      <c r="J162" t="s">
        <v>94</v>
      </c>
      <c r="K162" t="s">
        <v>33</v>
      </c>
      <c r="L162" t="s">
        <v>20</v>
      </c>
      <c r="M162" t="s">
        <v>22</v>
      </c>
    </row>
    <row r="163" spans="1:13" x14ac:dyDescent="0.25">
      <c r="A163">
        <v>10108</v>
      </c>
      <c r="B163">
        <v>33</v>
      </c>
      <c r="C163">
        <v>100</v>
      </c>
      <c r="D163">
        <v>6</v>
      </c>
      <c r="E163">
        <v>5265.15</v>
      </c>
      <c r="F163" t="s">
        <v>13</v>
      </c>
      <c r="G163">
        <v>3</v>
      </c>
      <c r="H163">
        <v>2003</v>
      </c>
      <c r="I163" t="s">
        <v>49</v>
      </c>
      <c r="J163" t="s">
        <v>97</v>
      </c>
      <c r="K163" t="s">
        <v>98</v>
      </c>
      <c r="L163" t="s">
        <v>99</v>
      </c>
      <c r="M163" t="s">
        <v>22</v>
      </c>
    </row>
    <row r="164" spans="1:13" x14ac:dyDescent="0.25">
      <c r="A164">
        <v>10122</v>
      </c>
      <c r="B164">
        <v>42</v>
      </c>
      <c r="C164">
        <v>100</v>
      </c>
      <c r="D164">
        <v>10</v>
      </c>
      <c r="E164">
        <v>7599.9</v>
      </c>
      <c r="F164" t="s">
        <v>13</v>
      </c>
      <c r="G164">
        <v>5</v>
      </c>
      <c r="H164">
        <v>2003</v>
      </c>
      <c r="I164" t="s">
        <v>49</v>
      </c>
      <c r="J164" t="s">
        <v>97</v>
      </c>
      <c r="K164" t="s">
        <v>100</v>
      </c>
      <c r="L164" t="s">
        <v>20</v>
      </c>
      <c r="M164" t="s">
        <v>41</v>
      </c>
    </row>
    <row r="165" spans="1:13" x14ac:dyDescent="0.25">
      <c r="A165">
        <v>10135</v>
      </c>
      <c r="B165">
        <v>42</v>
      </c>
      <c r="C165">
        <v>100</v>
      </c>
      <c r="D165">
        <v>7</v>
      </c>
      <c r="E165">
        <v>8008.56</v>
      </c>
      <c r="F165" t="s">
        <v>13</v>
      </c>
      <c r="G165">
        <v>7</v>
      </c>
      <c r="H165">
        <v>2003</v>
      </c>
      <c r="I165" t="s">
        <v>49</v>
      </c>
      <c r="J165" t="s">
        <v>97</v>
      </c>
      <c r="K165" t="s">
        <v>67</v>
      </c>
      <c r="L165" t="s">
        <v>17</v>
      </c>
      <c r="M165" t="s">
        <v>41</v>
      </c>
    </row>
    <row r="166" spans="1:13" x14ac:dyDescent="0.25">
      <c r="A166">
        <v>10147</v>
      </c>
      <c r="B166">
        <v>48</v>
      </c>
      <c r="C166">
        <v>100</v>
      </c>
      <c r="D166">
        <v>7</v>
      </c>
      <c r="E166">
        <v>9245.76</v>
      </c>
      <c r="F166" t="s">
        <v>13</v>
      </c>
      <c r="G166">
        <v>9</v>
      </c>
      <c r="H166">
        <v>2003</v>
      </c>
      <c r="I166" t="s">
        <v>49</v>
      </c>
      <c r="J166" t="s">
        <v>97</v>
      </c>
      <c r="K166" t="s">
        <v>69</v>
      </c>
      <c r="L166" t="s">
        <v>17</v>
      </c>
      <c r="M166" t="s">
        <v>41</v>
      </c>
    </row>
    <row r="167" spans="1:13" x14ac:dyDescent="0.25">
      <c r="A167">
        <v>10159</v>
      </c>
      <c r="B167">
        <v>41</v>
      </c>
      <c r="C167">
        <v>100</v>
      </c>
      <c r="D167">
        <v>2</v>
      </c>
      <c r="E167">
        <v>8296.35</v>
      </c>
      <c r="F167" t="s">
        <v>13</v>
      </c>
      <c r="G167">
        <v>10</v>
      </c>
      <c r="H167">
        <v>2003</v>
      </c>
      <c r="I167" t="s">
        <v>49</v>
      </c>
      <c r="J167" t="s">
        <v>97</v>
      </c>
      <c r="K167" t="s">
        <v>24</v>
      </c>
      <c r="L167" t="s">
        <v>17</v>
      </c>
      <c r="M167" t="s">
        <v>41</v>
      </c>
    </row>
    <row r="168" spans="1:13" x14ac:dyDescent="0.25">
      <c r="A168">
        <v>10169</v>
      </c>
      <c r="B168">
        <v>30</v>
      </c>
      <c r="C168">
        <v>100</v>
      </c>
      <c r="D168">
        <v>2</v>
      </c>
      <c r="E168">
        <v>5019.8999999999996</v>
      </c>
      <c r="F168" t="s">
        <v>13</v>
      </c>
      <c r="G168">
        <v>11</v>
      </c>
      <c r="H168">
        <v>2003</v>
      </c>
      <c r="I168" t="s">
        <v>49</v>
      </c>
      <c r="J168" t="s">
        <v>97</v>
      </c>
      <c r="K168" t="s">
        <v>70</v>
      </c>
      <c r="L168" t="s">
        <v>30</v>
      </c>
      <c r="M168" t="s">
        <v>22</v>
      </c>
    </row>
    <row r="169" spans="1:13" x14ac:dyDescent="0.25">
      <c r="A169">
        <v>10181</v>
      </c>
      <c r="B169">
        <v>27</v>
      </c>
      <c r="C169">
        <v>100</v>
      </c>
      <c r="D169">
        <v>14</v>
      </c>
      <c r="E169">
        <v>5411.07</v>
      </c>
      <c r="F169" t="s">
        <v>13</v>
      </c>
      <c r="G169">
        <v>11</v>
      </c>
      <c r="H169">
        <v>2003</v>
      </c>
      <c r="I169" t="s">
        <v>49</v>
      </c>
      <c r="J169" t="s">
        <v>97</v>
      </c>
      <c r="K169" t="s">
        <v>27</v>
      </c>
      <c r="L169" t="s">
        <v>28</v>
      </c>
      <c r="M169" t="s">
        <v>22</v>
      </c>
    </row>
    <row r="170" spans="1:13" x14ac:dyDescent="0.25">
      <c r="A170">
        <v>10191</v>
      </c>
      <c r="B170">
        <v>21</v>
      </c>
      <c r="C170">
        <v>100</v>
      </c>
      <c r="D170">
        <v>3</v>
      </c>
      <c r="E170">
        <v>3840.9</v>
      </c>
      <c r="F170" t="s">
        <v>13</v>
      </c>
      <c r="G170">
        <v>11</v>
      </c>
      <c r="H170">
        <v>2003</v>
      </c>
      <c r="I170" t="s">
        <v>49</v>
      </c>
      <c r="J170" t="s">
        <v>97</v>
      </c>
      <c r="K170" t="s">
        <v>101</v>
      </c>
      <c r="L170" t="s">
        <v>102</v>
      </c>
      <c r="M170" t="s">
        <v>22</v>
      </c>
    </row>
    <row r="171" spans="1:13" x14ac:dyDescent="0.25">
      <c r="A171">
        <v>10203</v>
      </c>
      <c r="B171">
        <v>20</v>
      </c>
      <c r="C171">
        <v>100</v>
      </c>
      <c r="D171">
        <v>8</v>
      </c>
      <c r="E171">
        <v>3930.4</v>
      </c>
      <c r="F171" t="s">
        <v>13</v>
      </c>
      <c r="G171">
        <v>12</v>
      </c>
      <c r="H171">
        <v>2003</v>
      </c>
      <c r="I171" t="s">
        <v>49</v>
      </c>
      <c r="J171" t="s">
        <v>97</v>
      </c>
      <c r="K171" t="s">
        <v>47</v>
      </c>
      <c r="L171" t="s">
        <v>48</v>
      </c>
      <c r="M171" t="s">
        <v>22</v>
      </c>
    </row>
    <row r="172" spans="1:13" x14ac:dyDescent="0.25">
      <c r="A172">
        <v>10211</v>
      </c>
      <c r="B172">
        <v>41</v>
      </c>
      <c r="C172">
        <v>100</v>
      </c>
      <c r="D172">
        <v>2</v>
      </c>
      <c r="E172">
        <v>7498.9</v>
      </c>
      <c r="F172" t="s">
        <v>13</v>
      </c>
      <c r="G172">
        <v>1</v>
      </c>
      <c r="H172">
        <v>2004</v>
      </c>
      <c r="I172" t="s">
        <v>49</v>
      </c>
      <c r="J172" t="s">
        <v>97</v>
      </c>
      <c r="K172" t="s">
        <v>21</v>
      </c>
      <c r="L172" t="s">
        <v>20</v>
      </c>
      <c r="M172" t="s">
        <v>41</v>
      </c>
    </row>
    <row r="173" spans="1:13" x14ac:dyDescent="0.25">
      <c r="A173">
        <v>10225</v>
      </c>
      <c r="B173">
        <v>27</v>
      </c>
      <c r="C173">
        <v>100</v>
      </c>
      <c r="D173">
        <v>9</v>
      </c>
      <c r="E173">
        <v>4517.91</v>
      </c>
      <c r="F173" t="s">
        <v>13</v>
      </c>
      <c r="G173">
        <v>2</v>
      </c>
      <c r="H173">
        <v>2004</v>
      </c>
      <c r="I173" t="s">
        <v>49</v>
      </c>
      <c r="J173" t="s">
        <v>97</v>
      </c>
      <c r="K173" t="s">
        <v>103</v>
      </c>
      <c r="L173" t="s">
        <v>104</v>
      </c>
      <c r="M173" t="s">
        <v>22</v>
      </c>
    </row>
    <row r="174" spans="1:13" x14ac:dyDescent="0.25">
      <c r="A174">
        <v>10238</v>
      </c>
      <c r="B174">
        <v>28</v>
      </c>
      <c r="C174">
        <v>100</v>
      </c>
      <c r="D174">
        <v>3</v>
      </c>
      <c r="E174">
        <v>5774.72</v>
      </c>
      <c r="F174" t="s">
        <v>13</v>
      </c>
      <c r="G174">
        <v>4</v>
      </c>
      <c r="H174">
        <v>2004</v>
      </c>
      <c r="I174" t="s">
        <v>49</v>
      </c>
      <c r="J174" t="s">
        <v>97</v>
      </c>
      <c r="K174" t="s">
        <v>78</v>
      </c>
      <c r="L174" t="s">
        <v>79</v>
      </c>
      <c r="M174" t="s">
        <v>22</v>
      </c>
    </row>
    <row r="175" spans="1:13" x14ac:dyDescent="0.25">
      <c r="A175">
        <v>10253</v>
      </c>
      <c r="B175">
        <v>24</v>
      </c>
      <c r="C175">
        <v>100</v>
      </c>
      <c r="D175">
        <v>13</v>
      </c>
      <c r="E175">
        <v>3922.56</v>
      </c>
      <c r="F175" t="s">
        <v>81</v>
      </c>
      <c r="G175">
        <v>6</v>
      </c>
      <c r="H175">
        <v>2004</v>
      </c>
      <c r="I175" t="s">
        <v>49</v>
      </c>
      <c r="J175" t="s">
        <v>97</v>
      </c>
      <c r="K175" t="s">
        <v>44</v>
      </c>
      <c r="L175" t="s">
        <v>45</v>
      </c>
      <c r="M175" t="s">
        <v>22</v>
      </c>
    </row>
    <row r="176" spans="1:13" x14ac:dyDescent="0.25">
      <c r="A176">
        <v>10266</v>
      </c>
      <c r="B176">
        <v>44</v>
      </c>
      <c r="C176">
        <v>100</v>
      </c>
      <c r="D176">
        <v>14</v>
      </c>
      <c r="E176">
        <v>9160.36</v>
      </c>
      <c r="F176" t="s">
        <v>13</v>
      </c>
      <c r="G176">
        <v>7</v>
      </c>
      <c r="H176">
        <v>2004</v>
      </c>
      <c r="I176" t="s">
        <v>49</v>
      </c>
      <c r="J176" t="s">
        <v>97</v>
      </c>
      <c r="K176" t="s">
        <v>105</v>
      </c>
      <c r="L176" t="s">
        <v>64</v>
      </c>
      <c r="M176" t="s">
        <v>41</v>
      </c>
    </row>
    <row r="177" spans="1:13" x14ac:dyDescent="0.25">
      <c r="A177">
        <v>10276</v>
      </c>
      <c r="B177">
        <v>50</v>
      </c>
      <c r="C177">
        <v>100</v>
      </c>
      <c r="D177">
        <v>3</v>
      </c>
      <c r="E177">
        <v>9631</v>
      </c>
      <c r="F177" t="s">
        <v>13</v>
      </c>
      <c r="G177">
        <v>8</v>
      </c>
      <c r="H177">
        <v>2004</v>
      </c>
      <c r="I177" t="s">
        <v>49</v>
      </c>
      <c r="J177" t="s">
        <v>97</v>
      </c>
      <c r="K177" t="s">
        <v>69</v>
      </c>
      <c r="L177" t="s">
        <v>17</v>
      </c>
      <c r="M177" t="s">
        <v>41</v>
      </c>
    </row>
    <row r="178" spans="1:13" x14ac:dyDescent="0.25">
      <c r="A178">
        <v>10287</v>
      </c>
      <c r="B178">
        <v>21</v>
      </c>
      <c r="C178">
        <v>100</v>
      </c>
      <c r="D178">
        <v>12</v>
      </c>
      <c r="E178">
        <v>3432.24</v>
      </c>
      <c r="F178" t="s">
        <v>13</v>
      </c>
      <c r="G178">
        <v>8</v>
      </c>
      <c r="H178">
        <v>2004</v>
      </c>
      <c r="I178" t="s">
        <v>49</v>
      </c>
      <c r="J178" t="s">
        <v>97</v>
      </c>
      <c r="K178" t="s">
        <v>103</v>
      </c>
      <c r="L178" t="s">
        <v>104</v>
      </c>
      <c r="M178" t="s">
        <v>22</v>
      </c>
    </row>
    <row r="179" spans="1:13" x14ac:dyDescent="0.25">
      <c r="A179">
        <v>10300</v>
      </c>
      <c r="B179">
        <v>33</v>
      </c>
      <c r="C179">
        <v>100</v>
      </c>
      <c r="D179">
        <v>5</v>
      </c>
      <c r="E179">
        <v>5521.89</v>
      </c>
      <c r="F179" t="s">
        <v>13</v>
      </c>
      <c r="G179">
        <v>10</v>
      </c>
      <c r="H179">
        <v>2003</v>
      </c>
      <c r="I179" t="s">
        <v>49</v>
      </c>
      <c r="J179" t="s">
        <v>97</v>
      </c>
      <c r="K179" t="s">
        <v>106</v>
      </c>
      <c r="L179" t="s">
        <v>102</v>
      </c>
      <c r="M179" t="s">
        <v>22</v>
      </c>
    </row>
    <row r="180" spans="1:13" x14ac:dyDescent="0.25">
      <c r="A180">
        <v>10310</v>
      </c>
      <c r="B180">
        <v>33</v>
      </c>
      <c r="C180">
        <v>100</v>
      </c>
      <c r="D180">
        <v>10</v>
      </c>
      <c r="E180">
        <v>6934.62</v>
      </c>
      <c r="F180" t="s">
        <v>13</v>
      </c>
      <c r="G180">
        <v>10</v>
      </c>
      <c r="H180">
        <v>2004</v>
      </c>
      <c r="I180" t="s">
        <v>49</v>
      </c>
      <c r="J180" t="s">
        <v>97</v>
      </c>
      <c r="K180" t="s">
        <v>101</v>
      </c>
      <c r="L180" t="s">
        <v>102</v>
      </c>
      <c r="M180" t="s">
        <v>22</v>
      </c>
    </row>
    <row r="181" spans="1:13" x14ac:dyDescent="0.25">
      <c r="A181">
        <v>10320</v>
      </c>
      <c r="B181">
        <v>31</v>
      </c>
      <c r="C181">
        <v>100</v>
      </c>
      <c r="D181">
        <v>3</v>
      </c>
      <c r="E181">
        <v>6876.11</v>
      </c>
      <c r="F181" t="s">
        <v>13</v>
      </c>
      <c r="G181">
        <v>11</v>
      </c>
      <c r="H181">
        <v>2004</v>
      </c>
      <c r="I181" t="s">
        <v>49</v>
      </c>
      <c r="J181" t="s">
        <v>97</v>
      </c>
      <c r="K181" t="s">
        <v>51</v>
      </c>
      <c r="L181" t="s">
        <v>52</v>
      </c>
      <c r="M181" t="s">
        <v>22</v>
      </c>
    </row>
    <row r="182" spans="1:13" x14ac:dyDescent="0.25">
      <c r="A182">
        <v>10329</v>
      </c>
      <c r="B182">
        <v>41</v>
      </c>
      <c r="C182">
        <v>71.47</v>
      </c>
      <c r="D182">
        <v>5</v>
      </c>
      <c r="E182">
        <v>2930.27</v>
      </c>
      <c r="F182" t="s">
        <v>13</v>
      </c>
      <c r="G182">
        <v>11</v>
      </c>
      <c r="H182">
        <v>2004</v>
      </c>
      <c r="I182" t="s">
        <v>49</v>
      </c>
      <c r="J182" t="s">
        <v>97</v>
      </c>
      <c r="K182" t="s">
        <v>16</v>
      </c>
      <c r="L182" t="s">
        <v>17</v>
      </c>
      <c r="M182" t="s">
        <v>18</v>
      </c>
    </row>
    <row r="183" spans="1:13" x14ac:dyDescent="0.25">
      <c r="A183">
        <v>10341</v>
      </c>
      <c r="B183">
        <v>45</v>
      </c>
      <c r="C183">
        <v>79.650000000000006</v>
      </c>
      <c r="D183">
        <v>2</v>
      </c>
      <c r="E183">
        <v>3584.25</v>
      </c>
      <c r="F183" t="s">
        <v>13</v>
      </c>
      <c r="G183">
        <v>11</v>
      </c>
      <c r="H183">
        <v>2004</v>
      </c>
      <c r="I183" t="s">
        <v>49</v>
      </c>
      <c r="J183" t="s">
        <v>97</v>
      </c>
      <c r="K183" t="s">
        <v>39</v>
      </c>
      <c r="L183" t="s">
        <v>40</v>
      </c>
      <c r="M183" t="s">
        <v>22</v>
      </c>
    </row>
    <row r="184" spans="1:13" x14ac:dyDescent="0.25">
      <c r="A184">
        <v>10363</v>
      </c>
      <c r="B184">
        <v>33</v>
      </c>
      <c r="C184">
        <v>85.39</v>
      </c>
      <c r="D184">
        <v>3</v>
      </c>
      <c r="E184">
        <v>2817.87</v>
      </c>
      <c r="F184" t="s">
        <v>13</v>
      </c>
      <c r="G184">
        <v>1</v>
      </c>
      <c r="H184">
        <v>2005</v>
      </c>
      <c r="I184" t="s">
        <v>49</v>
      </c>
      <c r="J184" t="s">
        <v>97</v>
      </c>
      <c r="K184" t="s">
        <v>107</v>
      </c>
      <c r="L184" t="s">
        <v>36</v>
      </c>
      <c r="M184" t="s">
        <v>18</v>
      </c>
    </row>
    <row r="185" spans="1:13" x14ac:dyDescent="0.25">
      <c r="A185">
        <v>10375</v>
      </c>
      <c r="B185">
        <v>45</v>
      </c>
      <c r="C185">
        <v>76</v>
      </c>
      <c r="D185">
        <v>7</v>
      </c>
      <c r="E185">
        <v>3420</v>
      </c>
      <c r="F185" t="s">
        <v>13</v>
      </c>
      <c r="G185">
        <v>2</v>
      </c>
      <c r="H185">
        <v>2005</v>
      </c>
      <c r="I185" t="s">
        <v>49</v>
      </c>
      <c r="J185" t="s">
        <v>97</v>
      </c>
      <c r="K185" t="s">
        <v>33</v>
      </c>
      <c r="L185" t="s">
        <v>20</v>
      </c>
      <c r="M185" t="s">
        <v>22</v>
      </c>
    </row>
    <row r="186" spans="1:13" x14ac:dyDescent="0.25">
      <c r="A186">
        <v>10389</v>
      </c>
      <c r="B186">
        <v>26</v>
      </c>
      <c r="C186">
        <v>99.04</v>
      </c>
      <c r="D186">
        <v>4</v>
      </c>
      <c r="E186">
        <v>2575.04</v>
      </c>
      <c r="F186" t="s">
        <v>13</v>
      </c>
      <c r="G186">
        <v>3</v>
      </c>
      <c r="H186">
        <v>2005</v>
      </c>
      <c r="I186" t="s">
        <v>49</v>
      </c>
      <c r="J186" t="s">
        <v>97</v>
      </c>
      <c r="K186" t="s">
        <v>65</v>
      </c>
      <c r="L186" t="s">
        <v>52</v>
      </c>
      <c r="M186" t="s">
        <v>18</v>
      </c>
    </row>
    <row r="187" spans="1:13" x14ac:dyDescent="0.25">
      <c r="A187">
        <v>10419</v>
      </c>
      <c r="B187">
        <v>12</v>
      </c>
      <c r="C187">
        <v>100</v>
      </c>
      <c r="D187">
        <v>13</v>
      </c>
      <c r="E187">
        <v>1961.28</v>
      </c>
      <c r="F187" t="s">
        <v>13</v>
      </c>
      <c r="G187">
        <v>5</v>
      </c>
      <c r="H187">
        <v>2005</v>
      </c>
      <c r="I187" t="s">
        <v>49</v>
      </c>
      <c r="J187" t="s">
        <v>97</v>
      </c>
      <c r="K187" t="s">
        <v>39</v>
      </c>
      <c r="L187" t="s">
        <v>40</v>
      </c>
      <c r="M187" t="s">
        <v>18</v>
      </c>
    </row>
    <row r="188" spans="1:13" x14ac:dyDescent="0.25">
      <c r="A188">
        <v>10105</v>
      </c>
      <c r="B188">
        <v>41</v>
      </c>
      <c r="C188">
        <v>100</v>
      </c>
      <c r="D188">
        <v>15</v>
      </c>
      <c r="E188">
        <v>8690.36</v>
      </c>
      <c r="F188" t="s">
        <v>13</v>
      </c>
      <c r="G188">
        <v>2</v>
      </c>
      <c r="H188">
        <v>2003</v>
      </c>
      <c r="I188" t="s">
        <v>49</v>
      </c>
      <c r="J188" t="s">
        <v>108</v>
      </c>
      <c r="K188" t="s">
        <v>78</v>
      </c>
      <c r="L188" t="s">
        <v>79</v>
      </c>
      <c r="M188" t="s">
        <v>41</v>
      </c>
    </row>
    <row r="189" spans="1:13" x14ac:dyDescent="0.25">
      <c r="A189">
        <v>10117</v>
      </c>
      <c r="B189">
        <v>33</v>
      </c>
      <c r="C189">
        <v>100</v>
      </c>
      <c r="D189">
        <v>9</v>
      </c>
      <c r="E189">
        <v>6034.38</v>
      </c>
      <c r="F189" t="s">
        <v>13</v>
      </c>
      <c r="G189">
        <v>4</v>
      </c>
      <c r="H189">
        <v>2003</v>
      </c>
      <c r="I189" t="s">
        <v>49</v>
      </c>
      <c r="J189" t="s">
        <v>108</v>
      </c>
      <c r="K189" t="s">
        <v>53</v>
      </c>
      <c r="L189" t="s">
        <v>53</v>
      </c>
      <c r="M189" t="s">
        <v>22</v>
      </c>
    </row>
    <row r="190" spans="1:13" x14ac:dyDescent="0.25">
      <c r="A190">
        <v>10127</v>
      </c>
      <c r="B190">
        <v>46</v>
      </c>
      <c r="C190">
        <v>100</v>
      </c>
      <c r="D190">
        <v>2</v>
      </c>
      <c r="E190">
        <v>11279.2</v>
      </c>
      <c r="F190" t="s">
        <v>13</v>
      </c>
      <c r="G190">
        <v>6</v>
      </c>
      <c r="H190">
        <v>2003</v>
      </c>
      <c r="I190" t="s">
        <v>49</v>
      </c>
      <c r="J190" t="s">
        <v>108</v>
      </c>
      <c r="K190" t="s">
        <v>16</v>
      </c>
      <c r="L190" t="s">
        <v>17</v>
      </c>
      <c r="M190" t="s">
        <v>41</v>
      </c>
    </row>
    <row r="191" spans="1:13" x14ac:dyDescent="0.25">
      <c r="A191">
        <v>10142</v>
      </c>
      <c r="B191">
        <v>33</v>
      </c>
      <c r="C191">
        <v>100</v>
      </c>
      <c r="D191">
        <v>12</v>
      </c>
      <c r="E191">
        <v>8023.29</v>
      </c>
      <c r="F191" t="s">
        <v>13</v>
      </c>
      <c r="G191">
        <v>8</v>
      </c>
      <c r="H191">
        <v>2003</v>
      </c>
      <c r="I191" t="s">
        <v>49</v>
      </c>
      <c r="J191" t="s">
        <v>108</v>
      </c>
      <c r="K191" t="s">
        <v>67</v>
      </c>
      <c r="L191" t="s">
        <v>17</v>
      </c>
      <c r="M191" t="s">
        <v>41</v>
      </c>
    </row>
    <row r="192" spans="1:13" x14ac:dyDescent="0.25">
      <c r="A192">
        <v>10153</v>
      </c>
      <c r="B192">
        <v>20</v>
      </c>
      <c r="C192">
        <v>100</v>
      </c>
      <c r="D192">
        <v>11</v>
      </c>
      <c r="E192">
        <v>4904</v>
      </c>
      <c r="F192" t="s">
        <v>13</v>
      </c>
      <c r="G192">
        <v>9</v>
      </c>
      <c r="H192">
        <v>2003</v>
      </c>
      <c r="I192" t="s">
        <v>49</v>
      </c>
      <c r="J192" t="s">
        <v>108</v>
      </c>
      <c r="K192" t="s">
        <v>47</v>
      </c>
      <c r="L192" t="s">
        <v>48</v>
      </c>
      <c r="M192" t="s">
        <v>22</v>
      </c>
    </row>
    <row r="193" spans="1:13" x14ac:dyDescent="0.25">
      <c r="A193">
        <v>10165</v>
      </c>
      <c r="B193">
        <v>44</v>
      </c>
      <c r="C193">
        <v>100</v>
      </c>
      <c r="D193">
        <v>3</v>
      </c>
      <c r="E193">
        <v>8594.52</v>
      </c>
      <c r="F193" t="s">
        <v>13</v>
      </c>
      <c r="G193">
        <v>10</v>
      </c>
      <c r="H193">
        <v>2003</v>
      </c>
      <c r="I193" t="s">
        <v>49</v>
      </c>
      <c r="J193" t="s">
        <v>108</v>
      </c>
      <c r="K193" t="s">
        <v>53</v>
      </c>
      <c r="L193" t="s">
        <v>53</v>
      </c>
      <c r="M193" t="s">
        <v>41</v>
      </c>
    </row>
    <row r="194" spans="1:13" x14ac:dyDescent="0.25">
      <c r="A194">
        <v>10176</v>
      </c>
      <c r="B194">
        <v>33</v>
      </c>
      <c r="C194">
        <v>100</v>
      </c>
      <c r="D194">
        <v>2</v>
      </c>
      <c r="E194">
        <v>7474.5</v>
      </c>
      <c r="F194" t="s">
        <v>13</v>
      </c>
      <c r="G194">
        <v>11</v>
      </c>
      <c r="H194">
        <v>2003</v>
      </c>
      <c r="I194" t="s">
        <v>49</v>
      </c>
      <c r="J194" t="s">
        <v>108</v>
      </c>
      <c r="K194" t="s">
        <v>105</v>
      </c>
      <c r="L194" t="s">
        <v>64</v>
      </c>
      <c r="M194" t="s">
        <v>41</v>
      </c>
    </row>
    <row r="195" spans="1:13" x14ac:dyDescent="0.25">
      <c r="A195">
        <v>10185</v>
      </c>
      <c r="B195">
        <v>21</v>
      </c>
      <c r="C195">
        <v>100</v>
      </c>
      <c r="D195">
        <v>13</v>
      </c>
      <c r="E195">
        <v>3883.74</v>
      </c>
      <c r="F195" t="s">
        <v>13</v>
      </c>
      <c r="G195">
        <v>11</v>
      </c>
      <c r="H195">
        <v>2003</v>
      </c>
      <c r="I195" t="s">
        <v>49</v>
      </c>
      <c r="J195" t="s">
        <v>108</v>
      </c>
      <c r="K195" t="s">
        <v>43</v>
      </c>
      <c r="L195" t="s">
        <v>17</v>
      </c>
      <c r="M195" t="s">
        <v>22</v>
      </c>
    </row>
    <row r="196" spans="1:13" x14ac:dyDescent="0.25">
      <c r="A196">
        <v>10196</v>
      </c>
      <c r="B196">
        <v>47</v>
      </c>
      <c r="C196">
        <v>100</v>
      </c>
      <c r="D196">
        <v>5</v>
      </c>
      <c r="E196">
        <v>8887.7000000000007</v>
      </c>
      <c r="F196" t="s">
        <v>13</v>
      </c>
      <c r="G196">
        <v>11</v>
      </c>
      <c r="H196">
        <v>2003</v>
      </c>
      <c r="I196" t="s">
        <v>49</v>
      </c>
      <c r="J196" t="s">
        <v>108</v>
      </c>
      <c r="K196" t="s">
        <v>60</v>
      </c>
      <c r="L196" t="s">
        <v>17</v>
      </c>
      <c r="M196" t="s">
        <v>41</v>
      </c>
    </row>
    <row r="197" spans="1:13" x14ac:dyDescent="0.25">
      <c r="A197">
        <v>10208</v>
      </c>
      <c r="B197">
        <v>46</v>
      </c>
      <c r="C197">
        <v>100</v>
      </c>
      <c r="D197">
        <v>13</v>
      </c>
      <c r="E197">
        <v>8602.92</v>
      </c>
      <c r="F197" t="s">
        <v>13</v>
      </c>
      <c r="G197">
        <v>1</v>
      </c>
      <c r="H197">
        <v>2004</v>
      </c>
      <c r="I197" t="s">
        <v>49</v>
      </c>
      <c r="J197" t="s">
        <v>108</v>
      </c>
      <c r="K197" t="s">
        <v>56</v>
      </c>
      <c r="L197" t="s">
        <v>20</v>
      </c>
      <c r="M197" t="s">
        <v>41</v>
      </c>
    </row>
    <row r="198" spans="1:13" x14ac:dyDescent="0.25">
      <c r="A198">
        <v>10220</v>
      </c>
      <c r="B198">
        <v>32</v>
      </c>
      <c r="C198">
        <v>100</v>
      </c>
      <c r="D198">
        <v>2</v>
      </c>
      <c r="E198">
        <v>7181.44</v>
      </c>
      <c r="F198" t="s">
        <v>13</v>
      </c>
      <c r="G198">
        <v>2</v>
      </c>
      <c r="H198">
        <v>2004</v>
      </c>
      <c r="I198" t="s">
        <v>49</v>
      </c>
      <c r="J198" t="s">
        <v>108</v>
      </c>
      <c r="K198" t="s">
        <v>109</v>
      </c>
      <c r="L198" t="s">
        <v>110</v>
      </c>
      <c r="M198" t="s">
        <v>41</v>
      </c>
    </row>
    <row r="199" spans="1:13" x14ac:dyDescent="0.25">
      <c r="A199">
        <v>10231</v>
      </c>
      <c r="B199">
        <v>42</v>
      </c>
      <c r="C199">
        <v>100</v>
      </c>
      <c r="D199">
        <v>2</v>
      </c>
      <c r="E199">
        <v>8378.58</v>
      </c>
      <c r="F199" t="s">
        <v>13</v>
      </c>
      <c r="G199">
        <v>3</v>
      </c>
      <c r="H199">
        <v>2004</v>
      </c>
      <c r="I199" t="s">
        <v>49</v>
      </c>
      <c r="J199" t="s">
        <v>108</v>
      </c>
      <c r="K199" t="s">
        <v>47</v>
      </c>
      <c r="L199" t="s">
        <v>48</v>
      </c>
      <c r="M199" t="s">
        <v>41</v>
      </c>
    </row>
    <row r="200" spans="1:13" x14ac:dyDescent="0.25">
      <c r="A200">
        <v>10247</v>
      </c>
      <c r="B200">
        <v>44</v>
      </c>
      <c r="C200">
        <v>100</v>
      </c>
      <c r="D200">
        <v>2</v>
      </c>
      <c r="E200">
        <v>10606.2</v>
      </c>
      <c r="F200" t="s">
        <v>13</v>
      </c>
      <c r="G200">
        <v>5</v>
      </c>
      <c r="H200">
        <v>2004</v>
      </c>
      <c r="I200" t="s">
        <v>49</v>
      </c>
      <c r="J200" t="s">
        <v>108</v>
      </c>
      <c r="K200" t="s">
        <v>107</v>
      </c>
      <c r="L200" t="s">
        <v>36</v>
      </c>
      <c r="M200" t="s">
        <v>41</v>
      </c>
    </row>
    <row r="201" spans="1:13" x14ac:dyDescent="0.25">
      <c r="A201">
        <v>10272</v>
      </c>
      <c r="B201">
        <v>35</v>
      </c>
      <c r="C201">
        <v>100</v>
      </c>
      <c r="D201">
        <v>2</v>
      </c>
      <c r="E201">
        <v>5818.4</v>
      </c>
      <c r="F201" t="s">
        <v>13</v>
      </c>
      <c r="G201">
        <v>7</v>
      </c>
      <c r="H201">
        <v>2004</v>
      </c>
      <c r="I201" t="s">
        <v>49</v>
      </c>
      <c r="J201" t="s">
        <v>108</v>
      </c>
      <c r="K201" t="s">
        <v>38</v>
      </c>
      <c r="L201" t="s">
        <v>17</v>
      </c>
      <c r="M201" t="s">
        <v>22</v>
      </c>
    </row>
    <row r="202" spans="1:13" x14ac:dyDescent="0.25">
      <c r="A202">
        <v>10282</v>
      </c>
      <c r="B202">
        <v>41</v>
      </c>
      <c r="C202">
        <v>100</v>
      </c>
      <c r="D202">
        <v>5</v>
      </c>
      <c r="E202">
        <v>7071.27</v>
      </c>
      <c r="F202" t="s">
        <v>13</v>
      </c>
      <c r="G202">
        <v>8</v>
      </c>
      <c r="H202">
        <v>2004</v>
      </c>
      <c r="I202" t="s">
        <v>49</v>
      </c>
      <c r="J202" t="s">
        <v>108</v>
      </c>
      <c r="K202" t="s">
        <v>67</v>
      </c>
      <c r="L202" t="s">
        <v>17</v>
      </c>
      <c r="M202" t="s">
        <v>41</v>
      </c>
    </row>
    <row r="203" spans="1:13" x14ac:dyDescent="0.25">
      <c r="A203">
        <v>10293</v>
      </c>
      <c r="B203">
        <v>46</v>
      </c>
      <c r="C203">
        <v>100</v>
      </c>
      <c r="D203">
        <v>8</v>
      </c>
      <c r="E203">
        <v>8411.56</v>
      </c>
      <c r="F203" t="s">
        <v>13</v>
      </c>
      <c r="G203">
        <v>9</v>
      </c>
      <c r="H203">
        <v>2004</v>
      </c>
      <c r="I203" t="s">
        <v>49</v>
      </c>
      <c r="J203" t="s">
        <v>108</v>
      </c>
      <c r="K203" t="s">
        <v>63</v>
      </c>
      <c r="L203" t="s">
        <v>64</v>
      </c>
      <c r="M203" t="s">
        <v>41</v>
      </c>
    </row>
    <row r="204" spans="1:13" x14ac:dyDescent="0.25">
      <c r="A204">
        <v>10306</v>
      </c>
      <c r="B204">
        <v>31</v>
      </c>
      <c r="C204">
        <v>100</v>
      </c>
      <c r="D204">
        <v>13</v>
      </c>
      <c r="E204">
        <v>6570.76</v>
      </c>
      <c r="F204" t="s">
        <v>13</v>
      </c>
      <c r="G204">
        <v>10</v>
      </c>
      <c r="H204">
        <v>2004</v>
      </c>
      <c r="I204" t="s">
        <v>49</v>
      </c>
      <c r="J204" t="s">
        <v>108</v>
      </c>
      <c r="K204" t="s">
        <v>111</v>
      </c>
      <c r="L204" t="s">
        <v>45</v>
      </c>
      <c r="M204" t="s">
        <v>22</v>
      </c>
    </row>
    <row r="205" spans="1:13" x14ac:dyDescent="0.25">
      <c r="A205">
        <v>10314</v>
      </c>
      <c r="B205">
        <v>38</v>
      </c>
      <c r="C205">
        <v>100</v>
      </c>
      <c r="D205">
        <v>5</v>
      </c>
      <c r="E205">
        <v>7975.44</v>
      </c>
      <c r="F205" t="s">
        <v>13</v>
      </c>
      <c r="G205">
        <v>10</v>
      </c>
      <c r="H205">
        <v>2004</v>
      </c>
      <c r="I205" t="s">
        <v>49</v>
      </c>
      <c r="J205" t="s">
        <v>108</v>
      </c>
      <c r="K205" t="s">
        <v>112</v>
      </c>
      <c r="L205" t="s">
        <v>79</v>
      </c>
      <c r="M205" t="s">
        <v>41</v>
      </c>
    </row>
    <row r="206" spans="1:13" x14ac:dyDescent="0.25">
      <c r="A206">
        <v>10325</v>
      </c>
      <c r="B206">
        <v>42</v>
      </c>
      <c r="C206">
        <v>64</v>
      </c>
      <c r="D206">
        <v>8</v>
      </c>
      <c r="E206">
        <v>2688</v>
      </c>
      <c r="F206" t="s">
        <v>13</v>
      </c>
      <c r="G206">
        <v>11</v>
      </c>
      <c r="H206">
        <v>2004</v>
      </c>
      <c r="I206" t="s">
        <v>49</v>
      </c>
      <c r="J206" t="s">
        <v>108</v>
      </c>
      <c r="K206" t="s">
        <v>37</v>
      </c>
      <c r="L206" t="s">
        <v>28</v>
      </c>
      <c r="M206" t="s">
        <v>18</v>
      </c>
    </row>
    <row r="207" spans="1:13" x14ac:dyDescent="0.25">
      <c r="A207">
        <v>10336</v>
      </c>
      <c r="B207">
        <v>33</v>
      </c>
      <c r="C207">
        <v>57.22</v>
      </c>
      <c r="D207">
        <v>10</v>
      </c>
      <c r="E207">
        <v>1888.26</v>
      </c>
      <c r="F207" t="s">
        <v>13</v>
      </c>
      <c r="G207">
        <v>11</v>
      </c>
      <c r="H207">
        <v>2004</v>
      </c>
      <c r="I207" t="s">
        <v>49</v>
      </c>
      <c r="J207" t="s">
        <v>108</v>
      </c>
      <c r="K207" t="s">
        <v>21</v>
      </c>
      <c r="L207" t="s">
        <v>20</v>
      </c>
      <c r="M207" t="s">
        <v>18</v>
      </c>
    </row>
    <row r="208" spans="1:13" x14ac:dyDescent="0.25">
      <c r="A208">
        <v>10348</v>
      </c>
      <c r="B208">
        <v>48</v>
      </c>
      <c r="C208">
        <v>52.36</v>
      </c>
      <c r="D208">
        <v>8</v>
      </c>
      <c r="E208">
        <v>2513.2800000000002</v>
      </c>
      <c r="F208" t="s">
        <v>13</v>
      </c>
      <c r="G208">
        <v>11</v>
      </c>
      <c r="H208">
        <v>2004</v>
      </c>
      <c r="I208" t="s">
        <v>49</v>
      </c>
      <c r="J208" t="s">
        <v>108</v>
      </c>
      <c r="K208" t="s">
        <v>47</v>
      </c>
      <c r="L208" t="s">
        <v>48</v>
      </c>
      <c r="M208" t="s">
        <v>18</v>
      </c>
    </row>
    <row r="209" spans="1:13" x14ac:dyDescent="0.25">
      <c r="A209">
        <v>10359</v>
      </c>
      <c r="B209">
        <v>42</v>
      </c>
      <c r="C209">
        <v>100</v>
      </c>
      <c r="D209">
        <v>8</v>
      </c>
      <c r="E209">
        <v>4764.4799999999996</v>
      </c>
      <c r="F209" t="s">
        <v>13</v>
      </c>
      <c r="G209">
        <v>12</v>
      </c>
      <c r="H209">
        <v>2004</v>
      </c>
      <c r="I209" t="s">
        <v>49</v>
      </c>
      <c r="J209" t="s">
        <v>108</v>
      </c>
      <c r="K209" t="s">
        <v>19</v>
      </c>
      <c r="L209" t="s">
        <v>20</v>
      </c>
      <c r="M209" t="s">
        <v>22</v>
      </c>
    </row>
    <row r="210" spans="1:13" x14ac:dyDescent="0.25">
      <c r="A210">
        <v>10371</v>
      </c>
      <c r="B210">
        <v>32</v>
      </c>
      <c r="C210">
        <v>100</v>
      </c>
      <c r="D210">
        <v>6</v>
      </c>
      <c r="E210">
        <v>3560.64</v>
      </c>
      <c r="F210" t="s">
        <v>13</v>
      </c>
      <c r="G210">
        <v>1</v>
      </c>
      <c r="H210">
        <v>2005</v>
      </c>
      <c r="I210" t="s">
        <v>49</v>
      </c>
      <c r="J210" t="s">
        <v>108</v>
      </c>
      <c r="K210" t="s">
        <v>67</v>
      </c>
      <c r="L210" t="s">
        <v>17</v>
      </c>
      <c r="M210" t="s">
        <v>22</v>
      </c>
    </row>
    <row r="211" spans="1:13" x14ac:dyDescent="0.25">
      <c r="A211">
        <v>10382</v>
      </c>
      <c r="B211">
        <v>34</v>
      </c>
      <c r="C211">
        <v>100</v>
      </c>
      <c r="D211">
        <v>10</v>
      </c>
      <c r="E211">
        <v>3823.64</v>
      </c>
      <c r="F211" t="s">
        <v>13</v>
      </c>
      <c r="G211">
        <v>2</v>
      </c>
      <c r="H211">
        <v>2005</v>
      </c>
      <c r="I211" t="s">
        <v>49</v>
      </c>
      <c r="J211" t="s">
        <v>108</v>
      </c>
      <c r="K211" t="s">
        <v>67</v>
      </c>
      <c r="L211" t="s">
        <v>17</v>
      </c>
      <c r="M211" t="s">
        <v>22</v>
      </c>
    </row>
    <row r="212" spans="1:13" x14ac:dyDescent="0.25">
      <c r="A212">
        <v>10395</v>
      </c>
      <c r="B212">
        <v>33</v>
      </c>
      <c r="C212">
        <v>69.12</v>
      </c>
      <c r="D212">
        <v>1</v>
      </c>
      <c r="E212">
        <v>2280.96</v>
      </c>
      <c r="F212" t="s">
        <v>13</v>
      </c>
      <c r="G212">
        <v>3</v>
      </c>
      <c r="H212">
        <v>2005</v>
      </c>
      <c r="I212" t="s">
        <v>49</v>
      </c>
      <c r="J212" t="s">
        <v>108</v>
      </c>
      <c r="K212" t="s">
        <v>21</v>
      </c>
      <c r="L212" t="s">
        <v>20</v>
      </c>
      <c r="M212" t="s">
        <v>18</v>
      </c>
    </row>
    <row r="213" spans="1:13" x14ac:dyDescent="0.25">
      <c r="A213">
        <v>10413</v>
      </c>
      <c r="B213">
        <v>36</v>
      </c>
      <c r="C213">
        <v>100</v>
      </c>
      <c r="D213">
        <v>2</v>
      </c>
      <c r="E213">
        <v>8677.7999999999993</v>
      </c>
      <c r="F213" t="s">
        <v>13</v>
      </c>
      <c r="G213">
        <v>5</v>
      </c>
      <c r="H213">
        <v>2005</v>
      </c>
      <c r="I213" t="s">
        <v>49</v>
      </c>
      <c r="J213" t="s">
        <v>108</v>
      </c>
      <c r="K213" t="s">
        <v>32</v>
      </c>
      <c r="L213" t="s">
        <v>17</v>
      </c>
      <c r="M213" t="s">
        <v>41</v>
      </c>
    </row>
    <row r="214" spans="1:13" x14ac:dyDescent="0.25">
      <c r="A214">
        <v>10103</v>
      </c>
      <c r="B214">
        <v>27</v>
      </c>
      <c r="C214">
        <v>100</v>
      </c>
      <c r="D214">
        <v>8</v>
      </c>
      <c r="E214">
        <v>3394.98</v>
      </c>
      <c r="F214" t="s">
        <v>13</v>
      </c>
      <c r="G214">
        <v>1</v>
      </c>
      <c r="H214">
        <v>2003</v>
      </c>
      <c r="I214" t="s">
        <v>113</v>
      </c>
      <c r="J214" t="s">
        <v>114</v>
      </c>
      <c r="K214" t="s">
        <v>37</v>
      </c>
      <c r="L214" t="s">
        <v>28</v>
      </c>
      <c r="M214" t="s">
        <v>22</v>
      </c>
    </row>
    <row r="215" spans="1:13" x14ac:dyDescent="0.25">
      <c r="A215">
        <v>10113</v>
      </c>
      <c r="B215">
        <v>21</v>
      </c>
      <c r="C215">
        <v>100</v>
      </c>
      <c r="D215">
        <v>2</v>
      </c>
      <c r="E215">
        <v>3415.44</v>
      </c>
      <c r="F215" t="s">
        <v>13</v>
      </c>
      <c r="G215">
        <v>3</v>
      </c>
      <c r="H215">
        <v>2003</v>
      </c>
      <c r="I215" t="s">
        <v>113</v>
      </c>
      <c r="J215" t="s">
        <v>114</v>
      </c>
      <c r="K215" t="s">
        <v>67</v>
      </c>
      <c r="L215" t="s">
        <v>17</v>
      </c>
      <c r="M215" t="s">
        <v>22</v>
      </c>
    </row>
    <row r="216" spans="1:13" x14ac:dyDescent="0.25">
      <c r="A216">
        <v>10126</v>
      </c>
      <c r="B216">
        <v>21</v>
      </c>
      <c r="C216">
        <v>100</v>
      </c>
      <c r="D216">
        <v>8</v>
      </c>
      <c r="E216">
        <v>2439.5700000000002</v>
      </c>
      <c r="F216" t="s">
        <v>13</v>
      </c>
      <c r="G216">
        <v>5</v>
      </c>
      <c r="H216">
        <v>2003</v>
      </c>
      <c r="I216" t="s">
        <v>113</v>
      </c>
      <c r="J216" t="s">
        <v>114</v>
      </c>
      <c r="K216" t="s">
        <v>47</v>
      </c>
      <c r="L216" t="s">
        <v>48</v>
      </c>
      <c r="M216" t="s">
        <v>18</v>
      </c>
    </row>
    <row r="217" spans="1:13" x14ac:dyDescent="0.25">
      <c r="A217">
        <v>10140</v>
      </c>
      <c r="B217">
        <v>38</v>
      </c>
      <c r="C217">
        <v>100</v>
      </c>
      <c r="D217">
        <v>8</v>
      </c>
      <c r="E217">
        <v>4829.8</v>
      </c>
      <c r="F217" t="s">
        <v>13</v>
      </c>
      <c r="G217">
        <v>7</v>
      </c>
      <c r="H217">
        <v>2003</v>
      </c>
      <c r="I217" t="s">
        <v>113</v>
      </c>
      <c r="J217" t="s">
        <v>114</v>
      </c>
      <c r="K217" t="s">
        <v>25</v>
      </c>
      <c r="L217" t="s">
        <v>17</v>
      </c>
      <c r="M217" t="s">
        <v>22</v>
      </c>
    </row>
    <row r="218" spans="1:13" x14ac:dyDescent="0.25">
      <c r="A218">
        <v>10150</v>
      </c>
      <c r="B218">
        <v>30</v>
      </c>
      <c r="C218">
        <v>100</v>
      </c>
      <c r="D218">
        <v>5</v>
      </c>
      <c r="E218">
        <v>4100.1000000000004</v>
      </c>
      <c r="F218" t="s">
        <v>13</v>
      </c>
      <c r="G218">
        <v>9</v>
      </c>
      <c r="H218">
        <v>2003</v>
      </c>
      <c r="I218" t="s">
        <v>113</v>
      </c>
      <c r="J218" t="s">
        <v>114</v>
      </c>
      <c r="K218" t="s">
        <v>53</v>
      </c>
      <c r="L218" t="s">
        <v>53</v>
      </c>
      <c r="M218" t="s">
        <v>22</v>
      </c>
    </row>
    <row r="219" spans="1:13" x14ac:dyDescent="0.25">
      <c r="A219">
        <v>10164</v>
      </c>
      <c r="B219">
        <v>49</v>
      </c>
      <c r="C219">
        <v>100</v>
      </c>
      <c r="D219">
        <v>6</v>
      </c>
      <c r="E219">
        <v>6563.06</v>
      </c>
      <c r="F219" t="s">
        <v>95</v>
      </c>
      <c r="G219">
        <v>10</v>
      </c>
      <c r="H219">
        <v>2003</v>
      </c>
      <c r="I219" t="s">
        <v>113</v>
      </c>
      <c r="J219" t="s">
        <v>114</v>
      </c>
      <c r="K219" t="s">
        <v>96</v>
      </c>
      <c r="L219" t="s">
        <v>40</v>
      </c>
      <c r="M219" t="s">
        <v>22</v>
      </c>
    </row>
    <row r="220" spans="1:13" x14ac:dyDescent="0.25">
      <c r="A220">
        <v>10174</v>
      </c>
      <c r="B220">
        <v>43</v>
      </c>
      <c r="C220">
        <v>100</v>
      </c>
      <c r="D220">
        <v>1</v>
      </c>
      <c r="E220">
        <v>6817.22</v>
      </c>
      <c r="F220" t="s">
        <v>13</v>
      </c>
      <c r="G220">
        <v>11</v>
      </c>
      <c r="H220">
        <v>2003</v>
      </c>
      <c r="I220" t="s">
        <v>113</v>
      </c>
      <c r="J220" t="s">
        <v>114</v>
      </c>
      <c r="K220" t="s">
        <v>54</v>
      </c>
      <c r="L220" t="s">
        <v>30</v>
      </c>
      <c r="M220" t="s">
        <v>22</v>
      </c>
    </row>
    <row r="221" spans="1:13" x14ac:dyDescent="0.25">
      <c r="A221">
        <v>10183</v>
      </c>
      <c r="B221">
        <v>41</v>
      </c>
      <c r="C221">
        <v>100</v>
      </c>
      <c r="D221">
        <v>5</v>
      </c>
      <c r="E221">
        <v>6163.94</v>
      </c>
      <c r="F221" t="s">
        <v>13</v>
      </c>
      <c r="G221">
        <v>11</v>
      </c>
      <c r="H221">
        <v>2003</v>
      </c>
      <c r="I221" t="s">
        <v>113</v>
      </c>
      <c r="J221" t="s">
        <v>114</v>
      </c>
      <c r="K221" t="s">
        <v>55</v>
      </c>
      <c r="L221" t="s">
        <v>17</v>
      </c>
      <c r="M221" t="s">
        <v>22</v>
      </c>
    </row>
    <row r="222" spans="1:13" x14ac:dyDescent="0.25">
      <c r="A222">
        <v>10194</v>
      </c>
      <c r="B222">
        <v>38</v>
      </c>
      <c r="C222">
        <v>100</v>
      </c>
      <c r="D222">
        <v>8</v>
      </c>
      <c r="E222">
        <v>4933.92</v>
      </c>
      <c r="F222" t="s">
        <v>13</v>
      </c>
      <c r="G222">
        <v>11</v>
      </c>
      <c r="H222">
        <v>2003</v>
      </c>
      <c r="I222" t="s">
        <v>113</v>
      </c>
      <c r="J222" t="s">
        <v>114</v>
      </c>
      <c r="K222" t="s">
        <v>56</v>
      </c>
      <c r="L222" t="s">
        <v>20</v>
      </c>
      <c r="M222" t="s">
        <v>22</v>
      </c>
    </row>
    <row r="223" spans="1:13" x14ac:dyDescent="0.25">
      <c r="A223">
        <v>10206</v>
      </c>
      <c r="B223">
        <v>28</v>
      </c>
      <c r="C223">
        <v>100</v>
      </c>
      <c r="D223">
        <v>3</v>
      </c>
      <c r="E223">
        <v>4056.36</v>
      </c>
      <c r="F223" t="s">
        <v>13</v>
      </c>
      <c r="G223">
        <v>12</v>
      </c>
      <c r="H223">
        <v>2003</v>
      </c>
      <c r="I223" t="s">
        <v>113</v>
      </c>
      <c r="J223" t="s">
        <v>114</v>
      </c>
      <c r="K223" t="s">
        <v>57</v>
      </c>
      <c r="L223" t="s">
        <v>58</v>
      </c>
      <c r="M223" t="s">
        <v>22</v>
      </c>
    </row>
    <row r="224" spans="1:13" x14ac:dyDescent="0.25">
      <c r="A224">
        <v>10216</v>
      </c>
      <c r="B224">
        <v>43</v>
      </c>
      <c r="C224">
        <v>100</v>
      </c>
      <c r="D224">
        <v>1</v>
      </c>
      <c r="E224">
        <v>5759.42</v>
      </c>
      <c r="F224" t="s">
        <v>13</v>
      </c>
      <c r="G224">
        <v>2</v>
      </c>
      <c r="H224">
        <v>2004</v>
      </c>
      <c r="I224" t="s">
        <v>113</v>
      </c>
      <c r="J224" t="s">
        <v>114</v>
      </c>
      <c r="K224" t="s">
        <v>66</v>
      </c>
      <c r="L224" t="s">
        <v>20</v>
      </c>
      <c r="M224" t="s">
        <v>22</v>
      </c>
    </row>
    <row r="225" spans="1:13" x14ac:dyDescent="0.25">
      <c r="A225">
        <v>10229</v>
      </c>
      <c r="B225">
        <v>25</v>
      </c>
      <c r="C225">
        <v>100</v>
      </c>
      <c r="D225">
        <v>13</v>
      </c>
      <c r="E225">
        <v>3451</v>
      </c>
      <c r="F225" t="s">
        <v>13</v>
      </c>
      <c r="G225">
        <v>3</v>
      </c>
      <c r="H225">
        <v>2004</v>
      </c>
      <c r="I225" t="s">
        <v>113</v>
      </c>
      <c r="J225" t="s">
        <v>114</v>
      </c>
      <c r="K225" t="s">
        <v>67</v>
      </c>
      <c r="L225" t="s">
        <v>17</v>
      </c>
      <c r="M225" t="s">
        <v>22</v>
      </c>
    </row>
    <row r="226" spans="1:13" x14ac:dyDescent="0.25">
      <c r="A226">
        <v>10245</v>
      </c>
      <c r="B226">
        <v>38</v>
      </c>
      <c r="C226">
        <v>100</v>
      </c>
      <c r="D226">
        <v>6</v>
      </c>
      <c r="E226">
        <v>5920.4</v>
      </c>
      <c r="F226" t="s">
        <v>13</v>
      </c>
      <c r="G226">
        <v>5</v>
      </c>
      <c r="H226">
        <v>2004</v>
      </c>
      <c r="I226" t="s">
        <v>113</v>
      </c>
      <c r="J226" t="s">
        <v>114</v>
      </c>
      <c r="K226" t="s">
        <v>60</v>
      </c>
      <c r="L226" t="s">
        <v>17</v>
      </c>
      <c r="M226" t="s">
        <v>22</v>
      </c>
    </row>
    <row r="227" spans="1:13" x14ac:dyDescent="0.25">
      <c r="A227">
        <v>10258</v>
      </c>
      <c r="B227">
        <v>41</v>
      </c>
      <c r="C227">
        <v>100</v>
      </c>
      <c r="D227">
        <v>3</v>
      </c>
      <c r="E227">
        <v>6668.24</v>
      </c>
      <c r="F227" t="s">
        <v>13</v>
      </c>
      <c r="G227">
        <v>6</v>
      </c>
      <c r="H227">
        <v>2004</v>
      </c>
      <c r="I227" t="s">
        <v>113</v>
      </c>
      <c r="J227" t="s">
        <v>114</v>
      </c>
      <c r="K227" t="s">
        <v>61</v>
      </c>
      <c r="L227" t="s">
        <v>62</v>
      </c>
      <c r="M227" t="s">
        <v>22</v>
      </c>
    </row>
    <row r="228" spans="1:13" x14ac:dyDescent="0.25">
      <c r="A228">
        <v>10270</v>
      </c>
      <c r="B228">
        <v>28</v>
      </c>
      <c r="C228">
        <v>100</v>
      </c>
      <c r="D228">
        <v>6</v>
      </c>
      <c r="E228">
        <v>4094.72</v>
      </c>
      <c r="F228" t="s">
        <v>13</v>
      </c>
      <c r="G228">
        <v>7</v>
      </c>
      <c r="H228">
        <v>2004</v>
      </c>
      <c r="I228" t="s">
        <v>113</v>
      </c>
      <c r="J228" t="s">
        <v>114</v>
      </c>
      <c r="K228" t="s">
        <v>42</v>
      </c>
      <c r="L228" t="s">
        <v>30</v>
      </c>
      <c r="M228" t="s">
        <v>22</v>
      </c>
    </row>
    <row r="229" spans="1:13" x14ac:dyDescent="0.25">
      <c r="A229">
        <v>10281</v>
      </c>
      <c r="B229">
        <v>25</v>
      </c>
      <c r="C229">
        <v>100</v>
      </c>
      <c r="D229">
        <v>13</v>
      </c>
      <c r="E229">
        <v>2938.5</v>
      </c>
      <c r="F229" t="s">
        <v>13</v>
      </c>
      <c r="G229">
        <v>8</v>
      </c>
      <c r="H229">
        <v>2004</v>
      </c>
      <c r="I229" t="s">
        <v>113</v>
      </c>
      <c r="J229" t="s">
        <v>114</v>
      </c>
      <c r="K229" t="s">
        <v>38</v>
      </c>
      <c r="L229" t="s">
        <v>17</v>
      </c>
      <c r="M229" t="s">
        <v>18</v>
      </c>
    </row>
    <row r="230" spans="1:13" x14ac:dyDescent="0.25">
      <c r="A230">
        <v>10291</v>
      </c>
      <c r="B230">
        <v>41</v>
      </c>
      <c r="C230">
        <v>100</v>
      </c>
      <c r="D230">
        <v>8</v>
      </c>
      <c r="E230">
        <v>6387.8</v>
      </c>
      <c r="F230" t="s">
        <v>13</v>
      </c>
      <c r="G230">
        <v>9</v>
      </c>
      <c r="H230">
        <v>2004</v>
      </c>
      <c r="I230" t="s">
        <v>113</v>
      </c>
      <c r="J230" t="s">
        <v>114</v>
      </c>
      <c r="K230" t="s">
        <v>65</v>
      </c>
      <c r="L230" t="s">
        <v>52</v>
      </c>
      <c r="M230" t="s">
        <v>22</v>
      </c>
    </row>
    <row r="231" spans="1:13" x14ac:dyDescent="0.25">
      <c r="A231">
        <v>10304</v>
      </c>
      <c r="B231">
        <v>39</v>
      </c>
      <c r="C231">
        <v>100</v>
      </c>
      <c r="D231">
        <v>3</v>
      </c>
      <c r="E231">
        <v>6396</v>
      </c>
      <c r="F231" t="s">
        <v>13</v>
      </c>
      <c r="G231">
        <v>10</v>
      </c>
      <c r="H231">
        <v>2004</v>
      </c>
      <c r="I231" t="s">
        <v>113</v>
      </c>
      <c r="J231" t="s">
        <v>114</v>
      </c>
      <c r="K231" t="s">
        <v>66</v>
      </c>
      <c r="L231" t="s">
        <v>20</v>
      </c>
      <c r="M231" t="s">
        <v>22</v>
      </c>
    </row>
    <row r="232" spans="1:13" x14ac:dyDescent="0.25">
      <c r="A232">
        <v>10313</v>
      </c>
      <c r="B232">
        <v>21</v>
      </c>
      <c r="C232">
        <v>100</v>
      </c>
      <c r="D232">
        <v>11</v>
      </c>
      <c r="E232">
        <v>2669.1</v>
      </c>
      <c r="F232" t="s">
        <v>13</v>
      </c>
      <c r="G232">
        <v>10</v>
      </c>
      <c r="H232">
        <v>2004</v>
      </c>
      <c r="I232" t="s">
        <v>113</v>
      </c>
      <c r="J232" t="s">
        <v>114</v>
      </c>
      <c r="K232" t="s">
        <v>57</v>
      </c>
      <c r="L232" t="s">
        <v>58</v>
      </c>
      <c r="M232" t="s">
        <v>18</v>
      </c>
    </row>
    <row r="233" spans="1:13" x14ac:dyDescent="0.25">
      <c r="A233">
        <v>10322</v>
      </c>
      <c r="B233">
        <v>27</v>
      </c>
      <c r="C233">
        <v>100</v>
      </c>
      <c r="D233">
        <v>9</v>
      </c>
      <c r="E233">
        <v>4784.13</v>
      </c>
      <c r="F233" t="s">
        <v>13</v>
      </c>
      <c r="G233">
        <v>11</v>
      </c>
      <c r="H233">
        <v>2004</v>
      </c>
      <c r="I233" t="s">
        <v>113</v>
      </c>
      <c r="J233" t="s">
        <v>114</v>
      </c>
      <c r="K233" t="s">
        <v>68</v>
      </c>
      <c r="L233" t="s">
        <v>17</v>
      </c>
      <c r="M233" t="s">
        <v>22</v>
      </c>
    </row>
    <row r="234" spans="1:13" x14ac:dyDescent="0.25">
      <c r="A234">
        <v>10333</v>
      </c>
      <c r="B234">
        <v>33</v>
      </c>
      <c r="C234">
        <v>99.21</v>
      </c>
      <c r="D234">
        <v>6</v>
      </c>
      <c r="E234">
        <v>3273.93</v>
      </c>
      <c r="F234" t="s">
        <v>13</v>
      </c>
      <c r="G234">
        <v>11</v>
      </c>
      <c r="H234">
        <v>2004</v>
      </c>
      <c r="I234" t="s">
        <v>113</v>
      </c>
      <c r="J234" t="s">
        <v>114</v>
      </c>
      <c r="K234" t="s">
        <v>24</v>
      </c>
      <c r="L234" t="s">
        <v>17</v>
      </c>
      <c r="M234" t="s">
        <v>22</v>
      </c>
    </row>
    <row r="235" spans="1:13" x14ac:dyDescent="0.25">
      <c r="A235">
        <v>10347</v>
      </c>
      <c r="B235">
        <v>29</v>
      </c>
      <c r="C235">
        <v>100</v>
      </c>
      <c r="D235">
        <v>3</v>
      </c>
      <c r="E235">
        <v>3586.43</v>
      </c>
      <c r="F235" t="s">
        <v>13</v>
      </c>
      <c r="G235">
        <v>11</v>
      </c>
      <c r="H235">
        <v>2004</v>
      </c>
      <c r="I235" t="s">
        <v>113</v>
      </c>
      <c r="J235" t="s">
        <v>114</v>
      </c>
      <c r="K235" t="s">
        <v>29</v>
      </c>
      <c r="L235" t="s">
        <v>30</v>
      </c>
      <c r="M235" t="s">
        <v>22</v>
      </c>
    </row>
    <row r="236" spans="1:13" x14ac:dyDescent="0.25">
      <c r="A236">
        <v>10357</v>
      </c>
      <c r="B236">
        <v>49</v>
      </c>
      <c r="C236">
        <v>100</v>
      </c>
      <c r="D236">
        <v>8</v>
      </c>
      <c r="E236">
        <v>5960.36</v>
      </c>
      <c r="F236" t="s">
        <v>13</v>
      </c>
      <c r="G236">
        <v>12</v>
      </c>
      <c r="H236">
        <v>2004</v>
      </c>
      <c r="I236" t="s">
        <v>113</v>
      </c>
      <c r="J236" t="s">
        <v>114</v>
      </c>
      <c r="K236" t="s">
        <v>67</v>
      </c>
      <c r="L236" t="s">
        <v>17</v>
      </c>
      <c r="M236" t="s">
        <v>22</v>
      </c>
    </row>
    <row r="237" spans="1:13" x14ac:dyDescent="0.25">
      <c r="A237">
        <v>10370</v>
      </c>
      <c r="B237">
        <v>49</v>
      </c>
      <c r="C237">
        <v>100</v>
      </c>
      <c r="D237">
        <v>8</v>
      </c>
      <c r="E237">
        <v>8470.14</v>
      </c>
      <c r="F237" t="s">
        <v>13</v>
      </c>
      <c r="G237">
        <v>1</v>
      </c>
      <c r="H237">
        <v>2005</v>
      </c>
      <c r="I237" t="s">
        <v>113</v>
      </c>
      <c r="J237" t="s">
        <v>114</v>
      </c>
      <c r="K237" t="s">
        <v>70</v>
      </c>
      <c r="L237" t="s">
        <v>30</v>
      </c>
      <c r="M237" t="s">
        <v>41</v>
      </c>
    </row>
    <row r="238" spans="1:13" x14ac:dyDescent="0.25">
      <c r="A238">
        <v>10381</v>
      </c>
      <c r="B238">
        <v>20</v>
      </c>
      <c r="C238">
        <v>100</v>
      </c>
      <c r="D238">
        <v>1</v>
      </c>
      <c r="E238">
        <v>2952</v>
      </c>
      <c r="F238" t="s">
        <v>13</v>
      </c>
      <c r="G238">
        <v>2</v>
      </c>
      <c r="H238">
        <v>2005</v>
      </c>
      <c r="I238" t="s">
        <v>113</v>
      </c>
      <c r="J238" t="s">
        <v>114</v>
      </c>
      <c r="K238" t="s">
        <v>24</v>
      </c>
      <c r="L238" t="s">
        <v>17</v>
      </c>
      <c r="M238" t="s">
        <v>18</v>
      </c>
    </row>
    <row r="239" spans="1:13" x14ac:dyDescent="0.25">
      <c r="A239">
        <v>10391</v>
      </c>
      <c r="B239">
        <v>39</v>
      </c>
      <c r="C239">
        <v>63.2</v>
      </c>
      <c r="D239">
        <v>9</v>
      </c>
      <c r="E239">
        <v>2464.8000000000002</v>
      </c>
      <c r="F239" t="s">
        <v>13</v>
      </c>
      <c r="G239">
        <v>3</v>
      </c>
      <c r="H239">
        <v>2005</v>
      </c>
      <c r="I239" t="s">
        <v>113</v>
      </c>
      <c r="J239" t="s">
        <v>114</v>
      </c>
      <c r="K239" t="s">
        <v>70</v>
      </c>
      <c r="L239" t="s">
        <v>30</v>
      </c>
      <c r="M239" t="s">
        <v>18</v>
      </c>
    </row>
    <row r="240" spans="1:13" x14ac:dyDescent="0.25">
      <c r="A240">
        <v>10411</v>
      </c>
      <c r="B240">
        <v>40</v>
      </c>
      <c r="C240">
        <v>100</v>
      </c>
      <c r="D240">
        <v>6</v>
      </c>
      <c r="E240">
        <v>6232</v>
      </c>
      <c r="F240" t="s">
        <v>13</v>
      </c>
      <c r="G240">
        <v>5</v>
      </c>
      <c r="H240">
        <v>2005</v>
      </c>
      <c r="I240" t="s">
        <v>113</v>
      </c>
      <c r="J240" t="s">
        <v>114</v>
      </c>
      <c r="K240" t="s">
        <v>71</v>
      </c>
      <c r="L240" t="s">
        <v>58</v>
      </c>
      <c r="M240" t="s">
        <v>22</v>
      </c>
    </row>
    <row r="241" spans="1:13" x14ac:dyDescent="0.25">
      <c r="A241">
        <v>10424</v>
      </c>
      <c r="B241">
        <v>49</v>
      </c>
      <c r="C241">
        <v>100</v>
      </c>
      <c r="D241">
        <v>3</v>
      </c>
      <c r="E241">
        <v>7969.36</v>
      </c>
      <c r="F241" t="s">
        <v>72</v>
      </c>
      <c r="G241">
        <v>5</v>
      </c>
      <c r="H241">
        <v>2005</v>
      </c>
      <c r="I241" t="s">
        <v>113</v>
      </c>
      <c r="J241" t="s">
        <v>114</v>
      </c>
      <c r="K241" t="s">
        <v>47</v>
      </c>
      <c r="L241" t="s">
        <v>48</v>
      </c>
      <c r="M241" t="s">
        <v>41</v>
      </c>
    </row>
    <row r="242" spans="1:13" x14ac:dyDescent="0.25">
      <c r="A242">
        <v>10107</v>
      </c>
      <c r="B242">
        <v>21</v>
      </c>
      <c r="C242">
        <v>100</v>
      </c>
      <c r="D242">
        <v>1</v>
      </c>
      <c r="E242">
        <v>3036.6</v>
      </c>
      <c r="F242" t="s">
        <v>13</v>
      </c>
      <c r="G242">
        <v>2</v>
      </c>
      <c r="H242">
        <v>2003</v>
      </c>
      <c r="I242" t="s">
        <v>14</v>
      </c>
      <c r="J242" t="s">
        <v>115</v>
      </c>
      <c r="K242" t="s">
        <v>16</v>
      </c>
      <c r="L242" t="s">
        <v>17</v>
      </c>
      <c r="M242" t="s">
        <v>22</v>
      </c>
    </row>
    <row r="243" spans="1:13" x14ac:dyDescent="0.25">
      <c r="A243">
        <v>10121</v>
      </c>
      <c r="B243">
        <v>50</v>
      </c>
      <c r="C243">
        <v>100</v>
      </c>
      <c r="D243">
        <v>4</v>
      </c>
      <c r="E243">
        <v>8284</v>
      </c>
      <c r="F243" t="s">
        <v>13</v>
      </c>
      <c r="G243">
        <v>5</v>
      </c>
      <c r="H243">
        <v>2003</v>
      </c>
      <c r="I243" t="s">
        <v>14</v>
      </c>
      <c r="J243" t="s">
        <v>115</v>
      </c>
      <c r="K243" t="s">
        <v>19</v>
      </c>
      <c r="L243" t="s">
        <v>20</v>
      </c>
      <c r="M243" t="s">
        <v>41</v>
      </c>
    </row>
    <row r="244" spans="1:13" x14ac:dyDescent="0.25">
      <c r="A244">
        <v>10134</v>
      </c>
      <c r="B244">
        <v>20</v>
      </c>
      <c r="C244">
        <v>100</v>
      </c>
      <c r="D244">
        <v>1</v>
      </c>
      <c r="E244">
        <v>2711.2</v>
      </c>
      <c r="F244" t="s">
        <v>13</v>
      </c>
      <c r="G244">
        <v>7</v>
      </c>
      <c r="H244">
        <v>2003</v>
      </c>
      <c r="I244" t="s">
        <v>14</v>
      </c>
      <c r="J244" t="s">
        <v>115</v>
      </c>
      <c r="K244" t="s">
        <v>21</v>
      </c>
      <c r="L244" t="s">
        <v>20</v>
      </c>
      <c r="M244" t="s">
        <v>18</v>
      </c>
    </row>
    <row r="245" spans="1:13" x14ac:dyDescent="0.25">
      <c r="A245">
        <v>10145</v>
      </c>
      <c r="B245">
        <v>49</v>
      </c>
      <c r="C245">
        <v>100</v>
      </c>
      <c r="D245">
        <v>5</v>
      </c>
      <c r="E245">
        <v>8339.7999999999993</v>
      </c>
      <c r="F245" t="s">
        <v>13</v>
      </c>
      <c r="G245">
        <v>8</v>
      </c>
      <c r="H245">
        <v>2003</v>
      </c>
      <c r="I245" t="s">
        <v>14</v>
      </c>
      <c r="J245" t="s">
        <v>115</v>
      </c>
      <c r="K245" t="s">
        <v>23</v>
      </c>
      <c r="L245" t="s">
        <v>17</v>
      </c>
      <c r="M245" t="s">
        <v>41</v>
      </c>
    </row>
    <row r="246" spans="1:13" x14ac:dyDescent="0.25">
      <c r="A246">
        <v>10159</v>
      </c>
      <c r="B246">
        <v>38</v>
      </c>
      <c r="C246">
        <v>100</v>
      </c>
      <c r="D246">
        <v>13</v>
      </c>
      <c r="E246">
        <v>6238.84</v>
      </c>
      <c r="F246" t="s">
        <v>13</v>
      </c>
      <c r="G246">
        <v>10</v>
      </c>
      <c r="H246">
        <v>2003</v>
      </c>
      <c r="I246" t="s">
        <v>14</v>
      </c>
      <c r="J246" t="s">
        <v>115</v>
      </c>
      <c r="K246" t="s">
        <v>24</v>
      </c>
      <c r="L246" t="s">
        <v>17</v>
      </c>
      <c r="M246" t="s">
        <v>22</v>
      </c>
    </row>
    <row r="247" spans="1:13" x14ac:dyDescent="0.25">
      <c r="A247">
        <v>10169</v>
      </c>
      <c r="B247">
        <v>35</v>
      </c>
      <c r="C247">
        <v>100</v>
      </c>
      <c r="D247">
        <v>13</v>
      </c>
      <c r="E247">
        <v>4639.25</v>
      </c>
      <c r="F247" t="s">
        <v>13</v>
      </c>
      <c r="G247">
        <v>11</v>
      </c>
      <c r="H247">
        <v>2003</v>
      </c>
      <c r="I247" t="s">
        <v>14</v>
      </c>
      <c r="J247" t="s">
        <v>115</v>
      </c>
      <c r="K247" t="s">
        <v>70</v>
      </c>
      <c r="L247" t="s">
        <v>30</v>
      </c>
      <c r="M247" t="s">
        <v>22</v>
      </c>
    </row>
    <row r="248" spans="1:13" x14ac:dyDescent="0.25">
      <c r="A248">
        <v>10180</v>
      </c>
      <c r="B248">
        <v>40</v>
      </c>
      <c r="C248">
        <v>100</v>
      </c>
      <c r="D248">
        <v>8</v>
      </c>
      <c r="E248">
        <v>6747.6</v>
      </c>
      <c r="F248" t="s">
        <v>13</v>
      </c>
      <c r="G248">
        <v>11</v>
      </c>
      <c r="H248">
        <v>2003</v>
      </c>
      <c r="I248" t="s">
        <v>14</v>
      </c>
      <c r="J248" t="s">
        <v>115</v>
      </c>
      <c r="K248" t="s">
        <v>26</v>
      </c>
      <c r="L248" t="s">
        <v>20</v>
      </c>
      <c r="M248" t="s">
        <v>22</v>
      </c>
    </row>
    <row r="249" spans="1:13" x14ac:dyDescent="0.25">
      <c r="A249">
        <v>10189</v>
      </c>
      <c r="B249">
        <v>28</v>
      </c>
      <c r="C249">
        <v>100</v>
      </c>
      <c r="D249">
        <v>1</v>
      </c>
      <c r="E249">
        <v>4512.4799999999996</v>
      </c>
      <c r="F249" t="s">
        <v>13</v>
      </c>
      <c r="G249">
        <v>11</v>
      </c>
      <c r="H249">
        <v>2003</v>
      </c>
      <c r="I249" t="s">
        <v>14</v>
      </c>
      <c r="J249" t="s">
        <v>115</v>
      </c>
      <c r="K249" t="s">
        <v>23</v>
      </c>
      <c r="L249" t="s">
        <v>17</v>
      </c>
      <c r="M249" t="s">
        <v>22</v>
      </c>
    </row>
    <row r="250" spans="1:13" x14ac:dyDescent="0.25">
      <c r="A250">
        <v>10201</v>
      </c>
      <c r="B250">
        <v>25</v>
      </c>
      <c r="C250">
        <v>100</v>
      </c>
      <c r="D250">
        <v>1</v>
      </c>
      <c r="E250">
        <v>4029</v>
      </c>
      <c r="F250" t="s">
        <v>13</v>
      </c>
      <c r="G250">
        <v>12</v>
      </c>
      <c r="H250">
        <v>2003</v>
      </c>
      <c r="I250" t="s">
        <v>14</v>
      </c>
      <c r="J250" t="s">
        <v>115</v>
      </c>
      <c r="K250" t="s">
        <v>24</v>
      </c>
      <c r="L250" t="s">
        <v>17</v>
      </c>
      <c r="M250" t="s">
        <v>22</v>
      </c>
    </row>
    <row r="251" spans="1:13" x14ac:dyDescent="0.25">
      <c r="A251">
        <v>10211</v>
      </c>
      <c r="B251">
        <v>36</v>
      </c>
      <c r="C251">
        <v>100</v>
      </c>
      <c r="D251">
        <v>13</v>
      </c>
      <c r="E251">
        <v>4771.8</v>
      </c>
      <c r="F251" t="s">
        <v>13</v>
      </c>
      <c r="G251">
        <v>1</v>
      </c>
      <c r="H251">
        <v>2004</v>
      </c>
      <c r="I251" t="s">
        <v>14</v>
      </c>
      <c r="J251" t="s">
        <v>115</v>
      </c>
      <c r="K251" t="s">
        <v>21</v>
      </c>
      <c r="L251" t="s">
        <v>20</v>
      </c>
      <c r="M251" t="s">
        <v>22</v>
      </c>
    </row>
    <row r="252" spans="1:13" x14ac:dyDescent="0.25">
      <c r="A252">
        <v>10224</v>
      </c>
      <c r="B252">
        <v>43</v>
      </c>
      <c r="C252">
        <v>100</v>
      </c>
      <c r="D252">
        <v>6</v>
      </c>
      <c r="E252">
        <v>6087.94</v>
      </c>
      <c r="F252" t="s">
        <v>13</v>
      </c>
      <c r="G252">
        <v>2</v>
      </c>
      <c r="H252">
        <v>2004</v>
      </c>
      <c r="I252" t="s">
        <v>14</v>
      </c>
      <c r="J252" t="s">
        <v>115</v>
      </c>
      <c r="K252" t="s">
        <v>26</v>
      </c>
      <c r="L252" t="s">
        <v>20</v>
      </c>
      <c r="M252" t="s">
        <v>22</v>
      </c>
    </row>
    <row r="253" spans="1:13" x14ac:dyDescent="0.25">
      <c r="A253">
        <v>10237</v>
      </c>
      <c r="B253">
        <v>32</v>
      </c>
      <c r="C253">
        <v>100</v>
      </c>
      <c r="D253">
        <v>6</v>
      </c>
      <c r="E253">
        <v>4193.28</v>
      </c>
      <c r="F253" t="s">
        <v>13</v>
      </c>
      <c r="G253">
        <v>4</v>
      </c>
      <c r="H253">
        <v>2004</v>
      </c>
      <c r="I253" t="s">
        <v>14</v>
      </c>
      <c r="J253" t="s">
        <v>115</v>
      </c>
      <c r="K253" t="s">
        <v>16</v>
      </c>
      <c r="L253" t="s">
        <v>17</v>
      </c>
      <c r="M253" t="s">
        <v>22</v>
      </c>
    </row>
    <row r="254" spans="1:13" x14ac:dyDescent="0.25">
      <c r="A254">
        <v>10251</v>
      </c>
      <c r="B254">
        <v>46</v>
      </c>
      <c r="C254">
        <v>100</v>
      </c>
      <c r="D254">
        <v>1</v>
      </c>
      <c r="E254">
        <v>7552.28</v>
      </c>
      <c r="F254" t="s">
        <v>13</v>
      </c>
      <c r="G254">
        <v>5</v>
      </c>
      <c r="H254">
        <v>2004</v>
      </c>
      <c r="I254" t="s">
        <v>14</v>
      </c>
      <c r="J254" t="s">
        <v>115</v>
      </c>
      <c r="K254" t="s">
        <v>31</v>
      </c>
      <c r="L254" t="s">
        <v>17</v>
      </c>
      <c r="M254" t="s">
        <v>41</v>
      </c>
    </row>
    <row r="255" spans="1:13" x14ac:dyDescent="0.25">
      <c r="A255">
        <v>10263</v>
      </c>
      <c r="B255">
        <v>48</v>
      </c>
      <c r="C255">
        <v>100</v>
      </c>
      <c r="D255">
        <v>1</v>
      </c>
      <c r="E255">
        <v>6434.4</v>
      </c>
      <c r="F255" t="s">
        <v>13</v>
      </c>
      <c r="G255">
        <v>6</v>
      </c>
      <c r="H255">
        <v>2004</v>
      </c>
      <c r="I255" t="s">
        <v>14</v>
      </c>
      <c r="J255" t="s">
        <v>115</v>
      </c>
      <c r="K255" t="s">
        <v>32</v>
      </c>
      <c r="L255" t="s">
        <v>17</v>
      </c>
      <c r="M255" t="s">
        <v>22</v>
      </c>
    </row>
    <row r="256" spans="1:13" x14ac:dyDescent="0.25">
      <c r="A256">
        <v>10276</v>
      </c>
      <c r="B256">
        <v>43</v>
      </c>
      <c r="C256">
        <v>100</v>
      </c>
      <c r="D256">
        <v>14</v>
      </c>
      <c r="E256">
        <v>5181.5</v>
      </c>
      <c r="F256" t="s">
        <v>13</v>
      </c>
      <c r="G256">
        <v>8</v>
      </c>
      <c r="H256">
        <v>2004</v>
      </c>
      <c r="I256" t="s">
        <v>14</v>
      </c>
      <c r="J256" t="s">
        <v>115</v>
      </c>
      <c r="K256" t="s">
        <v>69</v>
      </c>
      <c r="L256" t="s">
        <v>17</v>
      </c>
      <c r="M256" t="s">
        <v>22</v>
      </c>
    </row>
    <row r="257" spans="1:13" x14ac:dyDescent="0.25">
      <c r="A257">
        <v>10285</v>
      </c>
      <c r="B257">
        <v>49</v>
      </c>
      <c r="C257">
        <v>100</v>
      </c>
      <c r="D257">
        <v>5</v>
      </c>
      <c r="E257">
        <v>6863.92</v>
      </c>
      <c r="F257" t="s">
        <v>13</v>
      </c>
      <c r="G257">
        <v>8</v>
      </c>
      <c r="H257">
        <v>2004</v>
      </c>
      <c r="I257" t="s">
        <v>14</v>
      </c>
      <c r="J257" t="s">
        <v>115</v>
      </c>
      <c r="K257" t="s">
        <v>34</v>
      </c>
      <c r="L257" t="s">
        <v>17</v>
      </c>
      <c r="M257" t="s">
        <v>22</v>
      </c>
    </row>
    <row r="258" spans="1:13" x14ac:dyDescent="0.25">
      <c r="A258">
        <v>10299</v>
      </c>
      <c r="B258">
        <v>24</v>
      </c>
      <c r="C258">
        <v>100</v>
      </c>
      <c r="D258">
        <v>8</v>
      </c>
      <c r="E258">
        <v>4157.04</v>
      </c>
      <c r="F258" t="s">
        <v>13</v>
      </c>
      <c r="G258">
        <v>9</v>
      </c>
      <c r="H258">
        <v>2004</v>
      </c>
      <c r="I258" t="s">
        <v>14</v>
      </c>
      <c r="J258" t="s">
        <v>115</v>
      </c>
      <c r="K258" t="s">
        <v>35</v>
      </c>
      <c r="L258" t="s">
        <v>36</v>
      </c>
      <c r="M258" t="s">
        <v>22</v>
      </c>
    </row>
    <row r="259" spans="1:13" x14ac:dyDescent="0.25">
      <c r="A259">
        <v>10309</v>
      </c>
      <c r="B259">
        <v>26</v>
      </c>
      <c r="C259">
        <v>100</v>
      </c>
      <c r="D259">
        <v>4</v>
      </c>
      <c r="E259">
        <v>4660.24</v>
      </c>
      <c r="F259" t="s">
        <v>13</v>
      </c>
      <c r="G259">
        <v>10</v>
      </c>
      <c r="H259">
        <v>2004</v>
      </c>
      <c r="I259" t="s">
        <v>14</v>
      </c>
      <c r="J259" t="s">
        <v>115</v>
      </c>
      <c r="K259" t="s">
        <v>37</v>
      </c>
      <c r="L259" t="s">
        <v>28</v>
      </c>
      <c r="M259" t="s">
        <v>22</v>
      </c>
    </row>
    <row r="260" spans="1:13" x14ac:dyDescent="0.25">
      <c r="A260">
        <v>10319</v>
      </c>
      <c r="B260">
        <v>30</v>
      </c>
      <c r="C260">
        <v>100</v>
      </c>
      <c r="D260">
        <v>9</v>
      </c>
      <c r="E260">
        <v>4111.8</v>
      </c>
      <c r="F260" t="s">
        <v>13</v>
      </c>
      <c r="G260">
        <v>11</v>
      </c>
      <c r="H260">
        <v>2004</v>
      </c>
      <c r="I260" t="s">
        <v>14</v>
      </c>
      <c r="J260" t="s">
        <v>115</v>
      </c>
      <c r="K260" t="s">
        <v>16</v>
      </c>
      <c r="L260" t="s">
        <v>17</v>
      </c>
      <c r="M260" t="s">
        <v>22</v>
      </c>
    </row>
    <row r="261" spans="1:13" x14ac:dyDescent="0.25">
      <c r="A261">
        <v>10329</v>
      </c>
      <c r="B261">
        <v>24</v>
      </c>
      <c r="C261">
        <v>100</v>
      </c>
      <c r="D261">
        <v>6</v>
      </c>
      <c r="E261">
        <v>3542.64</v>
      </c>
      <c r="F261" t="s">
        <v>13</v>
      </c>
      <c r="G261">
        <v>11</v>
      </c>
      <c r="H261">
        <v>2004</v>
      </c>
      <c r="I261" t="s">
        <v>14</v>
      </c>
      <c r="J261" t="s">
        <v>115</v>
      </c>
      <c r="K261" t="s">
        <v>16</v>
      </c>
      <c r="L261" t="s">
        <v>17</v>
      </c>
      <c r="M261" t="s">
        <v>22</v>
      </c>
    </row>
    <row r="262" spans="1:13" x14ac:dyDescent="0.25">
      <c r="A262">
        <v>10341</v>
      </c>
      <c r="B262">
        <v>55</v>
      </c>
      <c r="C262">
        <v>100</v>
      </c>
      <c r="D262">
        <v>8</v>
      </c>
      <c r="E262">
        <v>8118.55</v>
      </c>
      <c r="F262" t="s">
        <v>13</v>
      </c>
      <c r="G262">
        <v>11</v>
      </c>
      <c r="H262">
        <v>2004</v>
      </c>
      <c r="I262" t="s">
        <v>14</v>
      </c>
      <c r="J262" t="s">
        <v>115</v>
      </c>
      <c r="K262" t="s">
        <v>39</v>
      </c>
      <c r="L262" t="s">
        <v>40</v>
      </c>
      <c r="M262" t="s">
        <v>41</v>
      </c>
    </row>
    <row r="263" spans="1:13" x14ac:dyDescent="0.25">
      <c r="A263">
        <v>10362</v>
      </c>
      <c r="B263">
        <v>22</v>
      </c>
      <c r="C263">
        <v>100</v>
      </c>
      <c r="D263">
        <v>1</v>
      </c>
      <c r="E263">
        <v>3877.06</v>
      </c>
      <c r="F263" t="s">
        <v>13</v>
      </c>
      <c r="G263">
        <v>1</v>
      </c>
      <c r="H263">
        <v>2005</v>
      </c>
      <c r="I263" t="s">
        <v>14</v>
      </c>
      <c r="J263" t="s">
        <v>115</v>
      </c>
      <c r="K263" t="s">
        <v>25</v>
      </c>
      <c r="L263" t="s">
        <v>17</v>
      </c>
      <c r="M263" t="s">
        <v>22</v>
      </c>
    </row>
    <row r="264" spans="1:13" x14ac:dyDescent="0.25">
      <c r="A264">
        <v>10375</v>
      </c>
      <c r="B264">
        <v>49</v>
      </c>
      <c r="C264">
        <v>78.92</v>
      </c>
      <c r="D264">
        <v>13</v>
      </c>
      <c r="E264">
        <v>3867.08</v>
      </c>
      <c r="F264" t="s">
        <v>13</v>
      </c>
      <c r="G264">
        <v>2</v>
      </c>
      <c r="H264">
        <v>2005</v>
      </c>
      <c r="I264" t="s">
        <v>14</v>
      </c>
      <c r="J264" t="s">
        <v>115</v>
      </c>
      <c r="K264" t="s">
        <v>33</v>
      </c>
      <c r="L264" t="s">
        <v>20</v>
      </c>
      <c r="M264" t="s">
        <v>22</v>
      </c>
    </row>
    <row r="265" spans="1:13" x14ac:dyDescent="0.25">
      <c r="A265">
        <v>10388</v>
      </c>
      <c r="B265">
        <v>44</v>
      </c>
      <c r="C265">
        <v>100</v>
      </c>
      <c r="D265">
        <v>6</v>
      </c>
      <c r="E265">
        <v>5951.44</v>
      </c>
      <c r="F265" t="s">
        <v>13</v>
      </c>
      <c r="G265">
        <v>3</v>
      </c>
      <c r="H265">
        <v>2005</v>
      </c>
      <c r="I265" t="s">
        <v>14</v>
      </c>
      <c r="J265" t="s">
        <v>115</v>
      </c>
      <c r="K265" t="s">
        <v>43</v>
      </c>
      <c r="L265" t="s">
        <v>17</v>
      </c>
      <c r="M265" t="s">
        <v>22</v>
      </c>
    </row>
    <row r="266" spans="1:13" x14ac:dyDescent="0.25">
      <c r="A266">
        <v>10403</v>
      </c>
      <c r="B266">
        <v>66</v>
      </c>
      <c r="C266">
        <v>100</v>
      </c>
      <c r="D266">
        <v>6</v>
      </c>
      <c r="E266">
        <v>8648.64</v>
      </c>
      <c r="F266" t="s">
        <v>13</v>
      </c>
      <c r="G266">
        <v>4</v>
      </c>
      <c r="H266">
        <v>2005</v>
      </c>
      <c r="I266" t="s">
        <v>14</v>
      </c>
      <c r="J266" t="s">
        <v>115</v>
      </c>
      <c r="K266" t="s">
        <v>44</v>
      </c>
      <c r="L266" t="s">
        <v>45</v>
      </c>
      <c r="M266" t="s">
        <v>41</v>
      </c>
    </row>
    <row r="267" spans="1:13" x14ac:dyDescent="0.25">
      <c r="A267">
        <v>10417</v>
      </c>
      <c r="B267">
        <v>21</v>
      </c>
      <c r="C267">
        <v>100</v>
      </c>
      <c r="D267">
        <v>1</v>
      </c>
      <c r="E267">
        <v>3447.78</v>
      </c>
      <c r="F267" t="s">
        <v>46</v>
      </c>
      <c r="G267">
        <v>5</v>
      </c>
      <c r="H267">
        <v>2005</v>
      </c>
      <c r="I267" t="s">
        <v>14</v>
      </c>
      <c r="J267" t="s">
        <v>115</v>
      </c>
      <c r="K267" t="s">
        <v>47</v>
      </c>
      <c r="L267" t="s">
        <v>48</v>
      </c>
      <c r="M267" t="s">
        <v>22</v>
      </c>
    </row>
    <row r="268" spans="1:13" x14ac:dyDescent="0.25">
      <c r="A268">
        <v>10104</v>
      </c>
      <c r="B268">
        <v>34</v>
      </c>
      <c r="C268">
        <v>100</v>
      </c>
      <c r="D268">
        <v>1</v>
      </c>
      <c r="E268">
        <v>5958.5</v>
      </c>
      <c r="F268" t="s">
        <v>13</v>
      </c>
      <c r="G268">
        <v>1</v>
      </c>
      <c r="H268">
        <v>2003</v>
      </c>
      <c r="I268" t="s">
        <v>49</v>
      </c>
      <c r="J268" t="s">
        <v>116</v>
      </c>
      <c r="K268" t="s">
        <v>47</v>
      </c>
      <c r="L268" t="s">
        <v>48</v>
      </c>
      <c r="M268" t="s">
        <v>22</v>
      </c>
    </row>
    <row r="269" spans="1:13" x14ac:dyDescent="0.25">
      <c r="A269">
        <v>10117</v>
      </c>
      <c r="B269">
        <v>43</v>
      </c>
      <c r="C269">
        <v>100</v>
      </c>
      <c r="D269">
        <v>10</v>
      </c>
      <c r="E269">
        <v>5911.64</v>
      </c>
      <c r="F269" t="s">
        <v>13</v>
      </c>
      <c r="G269">
        <v>4</v>
      </c>
      <c r="H269">
        <v>2003</v>
      </c>
      <c r="I269" t="s">
        <v>49</v>
      </c>
      <c r="J269" t="s">
        <v>116</v>
      </c>
      <c r="K269" t="s">
        <v>53</v>
      </c>
      <c r="L269" t="s">
        <v>53</v>
      </c>
      <c r="M269" t="s">
        <v>22</v>
      </c>
    </row>
    <row r="270" spans="1:13" x14ac:dyDescent="0.25">
      <c r="A270">
        <v>10127</v>
      </c>
      <c r="B270">
        <v>46</v>
      </c>
      <c r="C270">
        <v>100</v>
      </c>
      <c r="D270">
        <v>3</v>
      </c>
      <c r="E270">
        <v>7366.44</v>
      </c>
      <c r="F270" t="s">
        <v>13</v>
      </c>
      <c r="G270">
        <v>6</v>
      </c>
      <c r="H270">
        <v>2003</v>
      </c>
      <c r="I270" t="s">
        <v>49</v>
      </c>
      <c r="J270" t="s">
        <v>116</v>
      </c>
      <c r="K270" t="s">
        <v>16</v>
      </c>
      <c r="L270" t="s">
        <v>17</v>
      </c>
      <c r="M270" t="s">
        <v>41</v>
      </c>
    </row>
    <row r="271" spans="1:13" x14ac:dyDescent="0.25">
      <c r="A271">
        <v>10142</v>
      </c>
      <c r="B271">
        <v>33</v>
      </c>
      <c r="C271">
        <v>100</v>
      </c>
      <c r="D271">
        <v>13</v>
      </c>
      <c r="E271">
        <v>4985.6400000000003</v>
      </c>
      <c r="F271" t="s">
        <v>13</v>
      </c>
      <c r="G271">
        <v>8</v>
      </c>
      <c r="H271">
        <v>2003</v>
      </c>
      <c r="I271" t="s">
        <v>49</v>
      </c>
      <c r="J271" t="s">
        <v>116</v>
      </c>
      <c r="K271" t="s">
        <v>67</v>
      </c>
      <c r="L271" t="s">
        <v>17</v>
      </c>
      <c r="M271" t="s">
        <v>22</v>
      </c>
    </row>
    <row r="272" spans="1:13" x14ac:dyDescent="0.25">
      <c r="A272">
        <v>10153</v>
      </c>
      <c r="B272">
        <v>42</v>
      </c>
      <c r="C272">
        <v>100</v>
      </c>
      <c r="D272">
        <v>12</v>
      </c>
      <c r="E272">
        <v>5393.64</v>
      </c>
      <c r="F272" t="s">
        <v>13</v>
      </c>
      <c r="G272">
        <v>9</v>
      </c>
      <c r="H272">
        <v>2003</v>
      </c>
      <c r="I272" t="s">
        <v>49</v>
      </c>
      <c r="J272" t="s">
        <v>116</v>
      </c>
      <c r="K272" t="s">
        <v>47</v>
      </c>
      <c r="L272" t="s">
        <v>48</v>
      </c>
      <c r="M272" t="s">
        <v>22</v>
      </c>
    </row>
    <row r="273" spans="1:13" x14ac:dyDescent="0.25">
      <c r="A273">
        <v>10165</v>
      </c>
      <c r="B273">
        <v>34</v>
      </c>
      <c r="C273">
        <v>100</v>
      </c>
      <c r="D273">
        <v>4</v>
      </c>
      <c r="E273">
        <v>4880.0200000000004</v>
      </c>
      <c r="F273" t="s">
        <v>13</v>
      </c>
      <c r="G273">
        <v>10</v>
      </c>
      <c r="H273">
        <v>2003</v>
      </c>
      <c r="I273" t="s">
        <v>49</v>
      </c>
      <c r="J273" t="s">
        <v>116</v>
      </c>
      <c r="K273" t="s">
        <v>53</v>
      </c>
      <c r="L273" t="s">
        <v>53</v>
      </c>
      <c r="M273" t="s">
        <v>22</v>
      </c>
    </row>
    <row r="274" spans="1:13" x14ac:dyDescent="0.25">
      <c r="A274">
        <v>10176</v>
      </c>
      <c r="B274">
        <v>47</v>
      </c>
      <c r="C274">
        <v>100</v>
      </c>
      <c r="D274">
        <v>3</v>
      </c>
      <c r="E274">
        <v>8378.69</v>
      </c>
      <c r="F274" t="s">
        <v>13</v>
      </c>
      <c r="G274">
        <v>11</v>
      </c>
      <c r="H274">
        <v>2003</v>
      </c>
      <c r="I274" t="s">
        <v>49</v>
      </c>
      <c r="J274" t="s">
        <v>116</v>
      </c>
      <c r="K274" t="s">
        <v>105</v>
      </c>
      <c r="L274" t="s">
        <v>64</v>
      </c>
      <c r="M274" t="s">
        <v>41</v>
      </c>
    </row>
    <row r="275" spans="1:13" x14ac:dyDescent="0.25">
      <c r="A275">
        <v>10185</v>
      </c>
      <c r="B275">
        <v>33</v>
      </c>
      <c r="C275">
        <v>100</v>
      </c>
      <c r="D275">
        <v>14</v>
      </c>
      <c r="E275">
        <v>4038.21</v>
      </c>
      <c r="F275" t="s">
        <v>13</v>
      </c>
      <c r="G275">
        <v>11</v>
      </c>
      <c r="H275">
        <v>2003</v>
      </c>
      <c r="I275" t="s">
        <v>49</v>
      </c>
      <c r="J275" t="s">
        <v>116</v>
      </c>
      <c r="K275" t="s">
        <v>43</v>
      </c>
      <c r="L275" t="s">
        <v>17</v>
      </c>
      <c r="M275" t="s">
        <v>22</v>
      </c>
    </row>
    <row r="276" spans="1:13" x14ac:dyDescent="0.25">
      <c r="A276">
        <v>10196</v>
      </c>
      <c r="B276">
        <v>24</v>
      </c>
      <c r="C276">
        <v>100</v>
      </c>
      <c r="D276">
        <v>6</v>
      </c>
      <c r="E276">
        <v>3807.12</v>
      </c>
      <c r="F276" t="s">
        <v>13</v>
      </c>
      <c r="G276">
        <v>11</v>
      </c>
      <c r="H276">
        <v>2003</v>
      </c>
      <c r="I276" t="s">
        <v>49</v>
      </c>
      <c r="J276" t="s">
        <v>116</v>
      </c>
      <c r="K276" t="s">
        <v>60</v>
      </c>
      <c r="L276" t="s">
        <v>17</v>
      </c>
      <c r="M276" t="s">
        <v>22</v>
      </c>
    </row>
    <row r="277" spans="1:13" x14ac:dyDescent="0.25">
      <c r="A277">
        <v>10208</v>
      </c>
      <c r="B277">
        <v>26</v>
      </c>
      <c r="C277">
        <v>100</v>
      </c>
      <c r="D277">
        <v>14</v>
      </c>
      <c r="E277">
        <v>3142.36</v>
      </c>
      <c r="F277" t="s">
        <v>13</v>
      </c>
      <c r="G277">
        <v>1</v>
      </c>
      <c r="H277">
        <v>2004</v>
      </c>
      <c r="I277" t="s">
        <v>49</v>
      </c>
      <c r="J277" t="s">
        <v>116</v>
      </c>
      <c r="K277" t="s">
        <v>56</v>
      </c>
      <c r="L277" t="s">
        <v>20</v>
      </c>
      <c r="M277" t="s">
        <v>22</v>
      </c>
    </row>
    <row r="278" spans="1:13" x14ac:dyDescent="0.25">
      <c r="A278">
        <v>10220</v>
      </c>
      <c r="B278">
        <v>30</v>
      </c>
      <c r="C278">
        <v>100</v>
      </c>
      <c r="D278">
        <v>3</v>
      </c>
      <c r="E278">
        <v>4713.6000000000004</v>
      </c>
      <c r="F278" t="s">
        <v>13</v>
      </c>
      <c r="G278">
        <v>2</v>
      </c>
      <c r="H278">
        <v>2004</v>
      </c>
      <c r="I278" t="s">
        <v>49</v>
      </c>
      <c r="J278" t="s">
        <v>116</v>
      </c>
      <c r="K278" t="s">
        <v>109</v>
      </c>
      <c r="L278" t="s">
        <v>110</v>
      </c>
      <c r="M278" t="s">
        <v>22</v>
      </c>
    </row>
    <row r="279" spans="1:13" x14ac:dyDescent="0.25">
      <c r="A279">
        <v>10230</v>
      </c>
      <c r="B279">
        <v>43</v>
      </c>
      <c r="C279">
        <v>100</v>
      </c>
      <c r="D279">
        <v>1</v>
      </c>
      <c r="E279">
        <v>7016.31</v>
      </c>
      <c r="F279" t="s">
        <v>13</v>
      </c>
      <c r="G279">
        <v>3</v>
      </c>
      <c r="H279">
        <v>2004</v>
      </c>
      <c r="I279" t="s">
        <v>49</v>
      </c>
      <c r="J279" t="s">
        <v>116</v>
      </c>
      <c r="K279" t="s">
        <v>106</v>
      </c>
      <c r="L279" t="s">
        <v>102</v>
      </c>
      <c r="M279" t="s">
        <v>41</v>
      </c>
    </row>
    <row r="280" spans="1:13" x14ac:dyDescent="0.25">
      <c r="A280">
        <v>10247</v>
      </c>
      <c r="B280">
        <v>25</v>
      </c>
      <c r="C280">
        <v>100</v>
      </c>
      <c r="D280">
        <v>3</v>
      </c>
      <c r="E280">
        <v>4381.25</v>
      </c>
      <c r="F280" t="s">
        <v>13</v>
      </c>
      <c r="G280">
        <v>5</v>
      </c>
      <c r="H280">
        <v>2004</v>
      </c>
      <c r="I280" t="s">
        <v>49</v>
      </c>
      <c r="J280" t="s">
        <v>116</v>
      </c>
      <c r="K280" t="s">
        <v>107</v>
      </c>
      <c r="L280" t="s">
        <v>36</v>
      </c>
      <c r="M280" t="s">
        <v>22</v>
      </c>
    </row>
    <row r="281" spans="1:13" x14ac:dyDescent="0.25">
      <c r="A281">
        <v>10272</v>
      </c>
      <c r="B281">
        <v>27</v>
      </c>
      <c r="C281">
        <v>100</v>
      </c>
      <c r="D281">
        <v>3</v>
      </c>
      <c r="E281">
        <v>4283.01</v>
      </c>
      <c r="F281" t="s">
        <v>13</v>
      </c>
      <c r="G281">
        <v>7</v>
      </c>
      <c r="H281">
        <v>2004</v>
      </c>
      <c r="I281" t="s">
        <v>49</v>
      </c>
      <c r="J281" t="s">
        <v>116</v>
      </c>
      <c r="K281" t="s">
        <v>38</v>
      </c>
      <c r="L281" t="s">
        <v>17</v>
      </c>
      <c r="M281" t="s">
        <v>22</v>
      </c>
    </row>
    <row r="282" spans="1:13" x14ac:dyDescent="0.25">
      <c r="A282">
        <v>10282</v>
      </c>
      <c r="B282">
        <v>27</v>
      </c>
      <c r="C282">
        <v>100</v>
      </c>
      <c r="D282">
        <v>6</v>
      </c>
      <c r="E282">
        <v>4364.82</v>
      </c>
      <c r="F282" t="s">
        <v>13</v>
      </c>
      <c r="G282">
        <v>8</v>
      </c>
      <c r="H282">
        <v>2004</v>
      </c>
      <c r="I282" t="s">
        <v>49</v>
      </c>
      <c r="J282" t="s">
        <v>116</v>
      </c>
      <c r="K282" t="s">
        <v>67</v>
      </c>
      <c r="L282" t="s">
        <v>17</v>
      </c>
      <c r="M282" t="s">
        <v>22</v>
      </c>
    </row>
    <row r="283" spans="1:13" x14ac:dyDescent="0.25">
      <c r="A283">
        <v>10293</v>
      </c>
      <c r="B283">
        <v>24</v>
      </c>
      <c r="C283">
        <v>100</v>
      </c>
      <c r="D283">
        <v>9</v>
      </c>
      <c r="E283">
        <v>4242.24</v>
      </c>
      <c r="F283" t="s">
        <v>13</v>
      </c>
      <c r="G283">
        <v>9</v>
      </c>
      <c r="H283">
        <v>2004</v>
      </c>
      <c r="I283" t="s">
        <v>49</v>
      </c>
      <c r="J283" t="s">
        <v>116</v>
      </c>
      <c r="K283" t="s">
        <v>63</v>
      </c>
      <c r="L283" t="s">
        <v>64</v>
      </c>
      <c r="M283" t="s">
        <v>22</v>
      </c>
    </row>
    <row r="284" spans="1:13" x14ac:dyDescent="0.25">
      <c r="A284">
        <v>10306</v>
      </c>
      <c r="B284">
        <v>34</v>
      </c>
      <c r="C284">
        <v>100</v>
      </c>
      <c r="D284">
        <v>14</v>
      </c>
      <c r="E284">
        <v>4982.7</v>
      </c>
      <c r="F284" t="s">
        <v>13</v>
      </c>
      <c r="G284">
        <v>10</v>
      </c>
      <c r="H284">
        <v>2004</v>
      </c>
      <c r="I284" t="s">
        <v>49</v>
      </c>
      <c r="J284" t="s">
        <v>116</v>
      </c>
      <c r="K284" t="s">
        <v>111</v>
      </c>
      <c r="L284" t="s">
        <v>45</v>
      </c>
      <c r="M284" t="s">
        <v>22</v>
      </c>
    </row>
    <row r="285" spans="1:13" x14ac:dyDescent="0.25">
      <c r="A285">
        <v>10314</v>
      </c>
      <c r="B285">
        <v>46</v>
      </c>
      <c r="C285">
        <v>100</v>
      </c>
      <c r="D285">
        <v>6</v>
      </c>
      <c r="E285">
        <v>6393.54</v>
      </c>
      <c r="F285" t="s">
        <v>13</v>
      </c>
      <c r="G285">
        <v>10</v>
      </c>
      <c r="H285">
        <v>2004</v>
      </c>
      <c r="I285" t="s">
        <v>49</v>
      </c>
      <c r="J285" t="s">
        <v>116</v>
      </c>
      <c r="K285" t="s">
        <v>112</v>
      </c>
      <c r="L285" t="s">
        <v>79</v>
      </c>
      <c r="M285" t="s">
        <v>22</v>
      </c>
    </row>
    <row r="286" spans="1:13" x14ac:dyDescent="0.25">
      <c r="A286">
        <v>10324</v>
      </c>
      <c r="B286">
        <v>27</v>
      </c>
      <c r="C286">
        <v>54.33</v>
      </c>
      <c r="D286">
        <v>1</v>
      </c>
      <c r="E286">
        <v>1466.91</v>
      </c>
      <c r="F286" t="s">
        <v>13</v>
      </c>
      <c r="G286">
        <v>11</v>
      </c>
      <c r="H286">
        <v>2004</v>
      </c>
      <c r="I286" t="s">
        <v>49</v>
      </c>
      <c r="J286" t="s">
        <v>116</v>
      </c>
      <c r="K286" t="s">
        <v>16</v>
      </c>
      <c r="L286" t="s">
        <v>17</v>
      </c>
      <c r="M286" t="s">
        <v>18</v>
      </c>
    </row>
    <row r="287" spans="1:13" x14ac:dyDescent="0.25">
      <c r="A287">
        <v>10336</v>
      </c>
      <c r="B287">
        <v>33</v>
      </c>
      <c r="C287">
        <v>100</v>
      </c>
      <c r="D287">
        <v>11</v>
      </c>
      <c r="E287">
        <v>4059.33</v>
      </c>
      <c r="F287" t="s">
        <v>13</v>
      </c>
      <c r="G287">
        <v>11</v>
      </c>
      <c r="H287">
        <v>2004</v>
      </c>
      <c r="I287" t="s">
        <v>49</v>
      </c>
      <c r="J287" t="s">
        <v>116</v>
      </c>
      <c r="K287" t="s">
        <v>21</v>
      </c>
      <c r="L287" t="s">
        <v>20</v>
      </c>
      <c r="M287" t="s">
        <v>22</v>
      </c>
    </row>
    <row r="288" spans="1:13" x14ac:dyDescent="0.25">
      <c r="A288">
        <v>10348</v>
      </c>
      <c r="B288">
        <v>47</v>
      </c>
      <c r="C288">
        <v>100</v>
      </c>
      <c r="D288">
        <v>4</v>
      </c>
      <c r="E288">
        <v>4801.5200000000004</v>
      </c>
      <c r="F288" t="s">
        <v>13</v>
      </c>
      <c r="G288">
        <v>11</v>
      </c>
      <c r="H288">
        <v>2004</v>
      </c>
      <c r="I288" t="s">
        <v>49</v>
      </c>
      <c r="J288" t="s">
        <v>116</v>
      </c>
      <c r="K288" t="s">
        <v>47</v>
      </c>
      <c r="L288" t="s">
        <v>48</v>
      </c>
      <c r="M288" t="s">
        <v>22</v>
      </c>
    </row>
    <row r="289" spans="1:13" x14ac:dyDescent="0.25">
      <c r="A289">
        <v>10358</v>
      </c>
      <c r="B289">
        <v>49</v>
      </c>
      <c r="C289">
        <v>55.34</v>
      </c>
      <c r="D289">
        <v>5</v>
      </c>
      <c r="E289">
        <v>2711.66</v>
      </c>
      <c r="F289" t="s">
        <v>13</v>
      </c>
      <c r="G289">
        <v>12</v>
      </c>
      <c r="H289">
        <v>2004</v>
      </c>
      <c r="I289" t="s">
        <v>49</v>
      </c>
      <c r="J289" t="s">
        <v>116</v>
      </c>
      <c r="K289" t="s">
        <v>47</v>
      </c>
      <c r="L289" t="s">
        <v>48</v>
      </c>
      <c r="M289" t="s">
        <v>18</v>
      </c>
    </row>
    <row r="290" spans="1:13" x14ac:dyDescent="0.25">
      <c r="A290">
        <v>10372</v>
      </c>
      <c r="B290">
        <v>40</v>
      </c>
      <c r="C290">
        <v>100</v>
      </c>
      <c r="D290">
        <v>4</v>
      </c>
      <c r="E290">
        <v>5862</v>
      </c>
      <c r="F290" t="s">
        <v>13</v>
      </c>
      <c r="G290">
        <v>1</v>
      </c>
      <c r="H290">
        <v>2005</v>
      </c>
      <c r="I290" t="s">
        <v>49</v>
      </c>
      <c r="J290" t="s">
        <v>116</v>
      </c>
      <c r="K290" t="s">
        <v>61</v>
      </c>
      <c r="L290" t="s">
        <v>62</v>
      </c>
      <c r="M290" t="s">
        <v>22</v>
      </c>
    </row>
    <row r="291" spans="1:13" x14ac:dyDescent="0.25">
      <c r="A291">
        <v>10382</v>
      </c>
      <c r="B291">
        <v>37</v>
      </c>
      <c r="C291">
        <v>100</v>
      </c>
      <c r="D291">
        <v>11</v>
      </c>
      <c r="E291">
        <v>4071.85</v>
      </c>
      <c r="F291" t="s">
        <v>13</v>
      </c>
      <c r="G291">
        <v>2</v>
      </c>
      <c r="H291">
        <v>2005</v>
      </c>
      <c r="I291" t="s">
        <v>49</v>
      </c>
      <c r="J291" t="s">
        <v>116</v>
      </c>
      <c r="K291" t="s">
        <v>67</v>
      </c>
      <c r="L291" t="s">
        <v>17</v>
      </c>
      <c r="M291" t="s">
        <v>22</v>
      </c>
    </row>
    <row r="292" spans="1:13" x14ac:dyDescent="0.25">
      <c r="A292">
        <v>10413</v>
      </c>
      <c r="B292">
        <v>47</v>
      </c>
      <c r="C292">
        <v>100</v>
      </c>
      <c r="D292">
        <v>3</v>
      </c>
      <c r="E292">
        <v>8236.75</v>
      </c>
      <c r="F292" t="s">
        <v>13</v>
      </c>
      <c r="G292">
        <v>5</v>
      </c>
      <c r="H292">
        <v>2005</v>
      </c>
      <c r="I292" t="s">
        <v>49</v>
      </c>
      <c r="J292" t="s">
        <v>116</v>
      </c>
      <c r="K292" t="s">
        <v>32</v>
      </c>
      <c r="L292" t="s">
        <v>17</v>
      </c>
      <c r="M292" t="s">
        <v>41</v>
      </c>
    </row>
    <row r="293" spans="1:13" x14ac:dyDescent="0.25">
      <c r="A293">
        <v>10108</v>
      </c>
      <c r="B293">
        <v>45</v>
      </c>
      <c r="C293">
        <v>100</v>
      </c>
      <c r="D293">
        <v>4</v>
      </c>
      <c r="E293">
        <v>6130.35</v>
      </c>
      <c r="F293" t="s">
        <v>13</v>
      </c>
      <c r="G293">
        <v>3</v>
      </c>
      <c r="H293">
        <v>2003</v>
      </c>
      <c r="I293" t="s">
        <v>49</v>
      </c>
      <c r="J293" t="s">
        <v>117</v>
      </c>
      <c r="K293" t="s">
        <v>98</v>
      </c>
      <c r="L293" t="s">
        <v>99</v>
      </c>
      <c r="M293" t="s">
        <v>22</v>
      </c>
    </row>
    <row r="294" spans="1:13" x14ac:dyDescent="0.25">
      <c r="A294">
        <v>10122</v>
      </c>
      <c r="B294">
        <v>37</v>
      </c>
      <c r="C294">
        <v>99.82</v>
      </c>
      <c r="D294">
        <v>8</v>
      </c>
      <c r="E294">
        <v>3693.34</v>
      </c>
      <c r="F294" t="s">
        <v>13</v>
      </c>
      <c r="G294">
        <v>5</v>
      </c>
      <c r="H294">
        <v>2003</v>
      </c>
      <c r="I294" t="s">
        <v>49</v>
      </c>
      <c r="J294" t="s">
        <v>117</v>
      </c>
      <c r="K294" t="s">
        <v>100</v>
      </c>
      <c r="L294" t="s">
        <v>20</v>
      </c>
      <c r="M294" t="s">
        <v>22</v>
      </c>
    </row>
    <row r="295" spans="1:13" x14ac:dyDescent="0.25">
      <c r="A295">
        <v>10135</v>
      </c>
      <c r="B295">
        <v>48</v>
      </c>
      <c r="C295">
        <v>100</v>
      </c>
      <c r="D295">
        <v>5</v>
      </c>
      <c r="E295">
        <v>6031.68</v>
      </c>
      <c r="F295" t="s">
        <v>13</v>
      </c>
      <c r="G295">
        <v>7</v>
      </c>
      <c r="H295">
        <v>2003</v>
      </c>
      <c r="I295" t="s">
        <v>49</v>
      </c>
      <c r="J295" t="s">
        <v>117</v>
      </c>
      <c r="K295" t="s">
        <v>67</v>
      </c>
      <c r="L295" t="s">
        <v>17</v>
      </c>
      <c r="M295" t="s">
        <v>22</v>
      </c>
    </row>
    <row r="296" spans="1:13" x14ac:dyDescent="0.25">
      <c r="A296">
        <v>10147</v>
      </c>
      <c r="B296">
        <v>31</v>
      </c>
      <c r="C296">
        <v>100</v>
      </c>
      <c r="D296">
        <v>5</v>
      </c>
      <c r="E296">
        <v>3494.94</v>
      </c>
      <c r="F296" t="s">
        <v>13</v>
      </c>
      <c r="G296">
        <v>9</v>
      </c>
      <c r="H296">
        <v>2003</v>
      </c>
      <c r="I296" t="s">
        <v>49</v>
      </c>
      <c r="J296" t="s">
        <v>117</v>
      </c>
      <c r="K296" t="s">
        <v>69</v>
      </c>
      <c r="L296" t="s">
        <v>17</v>
      </c>
      <c r="M296" t="s">
        <v>22</v>
      </c>
    </row>
    <row r="297" spans="1:13" x14ac:dyDescent="0.25">
      <c r="A297">
        <v>10160</v>
      </c>
      <c r="B297">
        <v>46</v>
      </c>
      <c r="C297">
        <v>100</v>
      </c>
      <c r="D297">
        <v>6</v>
      </c>
      <c r="E297">
        <v>5294.14</v>
      </c>
      <c r="F297" t="s">
        <v>13</v>
      </c>
      <c r="G297">
        <v>10</v>
      </c>
      <c r="H297">
        <v>2003</v>
      </c>
      <c r="I297" t="s">
        <v>49</v>
      </c>
      <c r="J297" t="s">
        <v>117</v>
      </c>
      <c r="K297" t="s">
        <v>84</v>
      </c>
      <c r="L297" t="s">
        <v>17</v>
      </c>
      <c r="M297" t="s">
        <v>22</v>
      </c>
    </row>
    <row r="298" spans="1:13" x14ac:dyDescent="0.25">
      <c r="A298">
        <v>10170</v>
      </c>
      <c r="B298">
        <v>47</v>
      </c>
      <c r="C298">
        <v>100</v>
      </c>
      <c r="D298">
        <v>4</v>
      </c>
      <c r="E298">
        <v>5464.69</v>
      </c>
      <c r="F298" t="s">
        <v>13</v>
      </c>
      <c r="G298">
        <v>11</v>
      </c>
      <c r="H298">
        <v>2003</v>
      </c>
      <c r="I298" t="s">
        <v>49</v>
      </c>
      <c r="J298" t="s">
        <v>117</v>
      </c>
      <c r="K298" t="s">
        <v>96</v>
      </c>
      <c r="L298" t="s">
        <v>40</v>
      </c>
      <c r="M298" t="s">
        <v>22</v>
      </c>
    </row>
    <row r="299" spans="1:13" x14ac:dyDescent="0.25">
      <c r="A299">
        <v>10181</v>
      </c>
      <c r="B299">
        <v>28</v>
      </c>
      <c r="C299">
        <v>100</v>
      </c>
      <c r="D299">
        <v>12</v>
      </c>
      <c r="E299">
        <v>2860.76</v>
      </c>
      <c r="F299" t="s">
        <v>13</v>
      </c>
      <c r="G299">
        <v>11</v>
      </c>
      <c r="H299">
        <v>2003</v>
      </c>
      <c r="I299" t="s">
        <v>49</v>
      </c>
      <c r="J299" t="s">
        <v>117</v>
      </c>
      <c r="K299" t="s">
        <v>27</v>
      </c>
      <c r="L299" t="s">
        <v>28</v>
      </c>
      <c r="M299" t="s">
        <v>18</v>
      </c>
    </row>
    <row r="300" spans="1:13" x14ac:dyDescent="0.25">
      <c r="A300">
        <v>10191</v>
      </c>
      <c r="B300">
        <v>40</v>
      </c>
      <c r="C300">
        <v>100</v>
      </c>
      <c r="D300">
        <v>1</v>
      </c>
      <c r="E300">
        <v>5590</v>
      </c>
      <c r="F300" t="s">
        <v>13</v>
      </c>
      <c r="G300">
        <v>11</v>
      </c>
      <c r="H300">
        <v>2003</v>
      </c>
      <c r="I300" t="s">
        <v>49</v>
      </c>
      <c r="J300" t="s">
        <v>117</v>
      </c>
      <c r="K300" t="s">
        <v>101</v>
      </c>
      <c r="L300" t="s">
        <v>102</v>
      </c>
      <c r="M300" t="s">
        <v>22</v>
      </c>
    </row>
    <row r="301" spans="1:13" x14ac:dyDescent="0.25">
      <c r="A301">
        <v>10203</v>
      </c>
      <c r="B301">
        <v>20</v>
      </c>
      <c r="C301">
        <v>100</v>
      </c>
      <c r="D301">
        <v>6</v>
      </c>
      <c r="E301">
        <v>2254.8000000000002</v>
      </c>
      <c r="F301" t="s">
        <v>13</v>
      </c>
      <c r="G301">
        <v>12</v>
      </c>
      <c r="H301">
        <v>2003</v>
      </c>
      <c r="I301" t="s">
        <v>49</v>
      </c>
      <c r="J301" t="s">
        <v>117</v>
      </c>
      <c r="K301" t="s">
        <v>47</v>
      </c>
      <c r="L301" t="s">
        <v>48</v>
      </c>
      <c r="M301" t="s">
        <v>18</v>
      </c>
    </row>
    <row r="302" spans="1:13" x14ac:dyDescent="0.25">
      <c r="A302">
        <v>10212</v>
      </c>
      <c r="B302">
        <v>39</v>
      </c>
      <c r="C302">
        <v>100</v>
      </c>
      <c r="D302">
        <v>16</v>
      </c>
      <c r="E302">
        <v>4946.76</v>
      </c>
      <c r="F302" t="s">
        <v>13</v>
      </c>
      <c r="G302">
        <v>1</v>
      </c>
      <c r="H302">
        <v>2004</v>
      </c>
      <c r="I302" t="s">
        <v>49</v>
      </c>
      <c r="J302" t="s">
        <v>117</v>
      </c>
      <c r="K302" t="s">
        <v>47</v>
      </c>
      <c r="L302" t="s">
        <v>48</v>
      </c>
      <c r="M302" t="s">
        <v>22</v>
      </c>
    </row>
    <row r="303" spans="1:13" x14ac:dyDescent="0.25">
      <c r="A303">
        <v>10225</v>
      </c>
      <c r="B303">
        <v>25</v>
      </c>
      <c r="C303">
        <v>99.82</v>
      </c>
      <c r="D303">
        <v>7</v>
      </c>
      <c r="E303">
        <v>2495.5</v>
      </c>
      <c r="F303" t="s">
        <v>13</v>
      </c>
      <c r="G303">
        <v>2</v>
      </c>
      <c r="H303">
        <v>2004</v>
      </c>
      <c r="I303" t="s">
        <v>49</v>
      </c>
      <c r="J303" t="s">
        <v>117</v>
      </c>
      <c r="K303" t="s">
        <v>103</v>
      </c>
      <c r="L303" t="s">
        <v>104</v>
      </c>
      <c r="M303" t="s">
        <v>18</v>
      </c>
    </row>
    <row r="304" spans="1:13" x14ac:dyDescent="0.25">
      <c r="A304">
        <v>10238</v>
      </c>
      <c r="B304">
        <v>29</v>
      </c>
      <c r="C304">
        <v>100</v>
      </c>
      <c r="D304">
        <v>1</v>
      </c>
      <c r="E304">
        <v>3167.38</v>
      </c>
      <c r="F304" t="s">
        <v>13</v>
      </c>
      <c r="G304">
        <v>4</v>
      </c>
      <c r="H304">
        <v>2004</v>
      </c>
      <c r="I304" t="s">
        <v>49</v>
      </c>
      <c r="J304" t="s">
        <v>117</v>
      </c>
      <c r="K304" t="s">
        <v>78</v>
      </c>
      <c r="L304" t="s">
        <v>79</v>
      </c>
      <c r="M304" t="s">
        <v>22</v>
      </c>
    </row>
    <row r="305" spans="1:13" x14ac:dyDescent="0.25">
      <c r="A305">
        <v>10253</v>
      </c>
      <c r="B305">
        <v>22</v>
      </c>
      <c r="C305">
        <v>100</v>
      </c>
      <c r="D305">
        <v>11</v>
      </c>
      <c r="E305">
        <v>2402.84</v>
      </c>
      <c r="F305" t="s">
        <v>81</v>
      </c>
      <c r="G305">
        <v>6</v>
      </c>
      <c r="H305">
        <v>2004</v>
      </c>
      <c r="I305" t="s">
        <v>49</v>
      </c>
      <c r="J305" t="s">
        <v>117</v>
      </c>
      <c r="K305" t="s">
        <v>44</v>
      </c>
      <c r="L305" t="s">
        <v>45</v>
      </c>
      <c r="M305" t="s">
        <v>18</v>
      </c>
    </row>
    <row r="306" spans="1:13" x14ac:dyDescent="0.25">
      <c r="A306">
        <v>10266</v>
      </c>
      <c r="B306">
        <v>22</v>
      </c>
      <c r="C306">
        <v>100</v>
      </c>
      <c r="D306">
        <v>12</v>
      </c>
      <c r="E306">
        <v>2454.54</v>
      </c>
      <c r="F306" t="s">
        <v>13</v>
      </c>
      <c r="G306">
        <v>7</v>
      </c>
      <c r="H306">
        <v>2004</v>
      </c>
      <c r="I306" t="s">
        <v>49</v>
      </c>
      <c r="J306" t="s">
        <v>117</v>
      </c>
      <c r="K306" t="s">
        <v>105</v>
      </c>
      <c r="L306" t="s">
        <v>64</v>
      </c>
      <c r="M306" t="s">
        <v>18</v>
      </c>
    </row>
    <row r="307" spans="1:13" x14ac:dyDescent="0.25">
      <c r="A307">
        <v>10276</v>
      </c>
      <c r="B307">
        <v>47</v>
      </c>
      <c r="C307">
        <v>100</v>
      </c>
      <c r="D307">
        <v>1</v>
      </c>
      <c r="E307">
        <v>5464.69</v>
      </c>
      <c r="F307" t="s">
        <v>13</v>
      </c>
      <c r="G307">
        <v>8</v>
      </c>
      <c r="H307">
        <v>2004</v>
      </c>
      <c r="I307" t="s">
        <v>49</v>
      </c>
      <c r="J307" t="s">
        <v>117</v>
      </c>
      <c r="K307" t="s">
        <v>69</v>
      </c>
      <c r="L307" t="s">
        <v>17</v>
      </c>
      <c r="M307" t="s">
        <v>22</v>
      </c>
    </row>
    <row r="308" spans="1:13" x14ac:dyDescent="0.25">
      <c r="A308">
        <v>10287</v>
      </c>
      <c r="B308">
        <v>45</v>
      </c>
      <c r="C308">
        <v>100</v>
      </c>
      <c r="D308">
        <v>10</v>
      </c>
      <c r="E308">
        <v>4756.5</v>
      </c>
      <c r="F308" t="s">
        <v>13</v>
      </c>
      <c r="G308">
        <v>8</v>
      </c>
      <c r="H308">
        <v>2004</v>
      </c>
      <c r="I308" t="s">
        <v>49</v>
      </c>
      <c r="J308" t="s">
        <v>117</v>
      </c>
      <c r="K308" t="s">
        <v>103</v>
      </c>
      <c r="L308" t="s">
        <v>104</v>
      </c>
      <c r="M308" t="s">
        <v>22</v>
      </c>
    </row>
    <row r="309" spans="1:13" x14ac:dyDescent="0.25">
      <c r="A309">
        <v>10300</v>
      </c>
      <c r="B309">
        <v>29</v>
      </c>
      <c r="C309">
        <v>100</v>
      </c>
      <c r="D309">
        <v>3</v>
      </c>
      <c r="E309">
        <v>3984.6</v>
      </c>
      <c r="F309" t="s">
        <v>13</v>
      </c>
      <c r="G309">
        <v>10</v>
      </c>
      <c r="H309">
        <v>2003</v>
      </c>
      <c r="I309" t="s">
        <v>49</v>
      </c>
      <c r="J309" t="s">
        <v>117</v>
      </c>
      <c r="K309" t="s">
        <v>106</v>
      </c>
      <c r="L309" t="s">
        <v>102</v>
      </c>
      <c r="M309" t="s">
        <v>22</v>
      </c>
    </row>
    <row r="310" spans="1:13" x14ac:dyDescent="0.25">
      <c r="A310">
        <v>10310</v>
      </c>
      <c r="B310">
        <v>24</v>
      </c>
      <c r="C310">
        <v>100</v>
      </c>
      <c r="D310">
        <v>8</v>
      </c>
      <c r="E310">
        <v>3100.32</v>
      </c>
      <c r="F310" t="s">
        <v>13</v>
      </c>
      <c r="G310">
        <v>10</v>
      </c>
      <c r="H310">
        <v>2004</v>
      </c>
      <c r="I310" t="s">
        <v>49</v>
      </c>
      <c r="J310" t="s">
        <v>117</v>
      </c>
      <c r="K310" t="s">
        <v>101</v>
      </c>
      <c r="L310" t="s">
        <v>102</v>
      </c>
      <c r="M310" t="s">
        <v>22</v>
      </c>
    </row>
    <row r="311" spans="1:13" x14ac:dyDescent="0.25">
      <c r="A311">
        <v>10320</v>
      </c>
      <c r="B311">
        <v>35</v>
      </c>
      <c r="C311">
        <v>100</v>
      </c>
      <c r="D311">
        <v>1</v>
      </c>
      <c r="E311">
        <v>4850.3</v>
      </c>
      <c r="F311" t="s">
        <v>13</v>
      </c>
      <c r="G311">
        <v>11</v>
      </c>
      <c r="H311">
        <v>2004</v>
      </c>
      <c r="I311" t="s">
        <v>49</v>
      </c>
      <c r="J311" t="s">
        <v>117</v>
      </c>
      <c r="K311" t="s">
        <v>51</v>
      </c>
      <c r="L311" t="s">
        <v>52</v>
      </c>
      <c r="M311" t="s">
        <v>22</v>
      </c>
    </row>
    <row r="312" spans="1:13" x14ac:dyDescent="0.25">
      <c r="A312">
        <v>10329</v>
      </c>
      <c r="B312">
        <v>46</v>
      </c>
      <c r="C312">
        <v>83.63</v>
      </c>
      <c r="D312">
        <v>13</v>
      </c>
      <c r="E312">
        <v>3846.98</v>
      </c>
      <c r="F312" t="s">
        <v>13</v>
      </c>
      <c r="G312">
        <v>11</v>
      </c>
      <c r="H312">
        <v>2004</v>
      </c>
      <c r="I312" t="s">
        <v>49</v>
      </c>
      <c r="J312" t="s">
        <v>117</v>
      </c>
      <c r="K312" t="s">
        <v>16</v>
      </c>
      <c r="L312" t="s">
        <v>17</v>
      </c>
      <c r="M312" t="s">
        <v>22</v>
      </c>
    </row>
    <row r="313" spans="1:13" x14ac:dyDescent="0.25">
      <c r="A313">
        <v>10341</v>
      </c>
      <c r="B313">
        <v>44</v>
      </c>
      <c r="C313">
        <v>95.93</v>
      </c>
      <c r="D313">
        <v>1</v>
      </c>
      <c r="E313">
        <v>4220.92</v>
      </c>
      <c r="F313" t="s">
        <v>13</v>
      </c>
      <c r="G313">
        <v>11</v>
      </c>
      <c r="H313">
        <v>2004</v>
      </c>
      <c r="I313" t="s">
        <v>49</v>
      </c>
      <c r="J313" t="s">
        <v>117</v>
      </c>
      <c r="K313" t="s">
        <v>39</v>
      </c>
      <c r="L313" t="s">
        <v>40</v>
      </c>
      <c r="M313" t="s">
        <v>22</v>
      </c>
    </row>
    <row r="314" spans="1:13" x14ac:dyDescent="0.25">
      <c r="A314">
        <v>10363</v>
      </c>
      <c r="B314">
        <v>34</v>
      </c>
      <c r="C314">
        <v>96.73</v>
      </c>
      <c r="D314">
        <v>4</v>
      </c>
      <c r="E314">
        <v>3288.82</v>
      </c>
      <c r="F314" t="s">
        <v>13</v>
      </c>
      <c r="G314">
        <v>1</v>
      </c>
      <c r="H314">
        <v>2005</v>
      </c>
      <c r="I314" t="s">
        <v>49</v>
      </c>
      <c r="J314" t="s">
        <v>117</v>
      </c>
      <c r="K314" t="s">
        <v>107</v>
      </c>
      <c r="L314" t="s">
        <v>36</v>
      </c>
      <c r="M314" t="s">
        <v>22</v>
      </c>
    </row>
    <row r="315" spans="1:13" x14ac:dyDescent="0.25">
      <c r="A315">
        <v>10376</v>
      </c>
      <c r="B315">
        <v>35</v>
      </c>
      <c r="C315">
        <v>100</v>
      </c>
      <c r="D315">
        <v>1</v>
      </c>
      <c r="E315">
        <v>3987.2</v>
      </c>
      <c r="F315" t="s">
        <v>13</v>
      </c>
      <c r="G315">
        <v>2</v>
      </c>
      <c r="H315">
        <v>2005</v>
      </c>
      <c r="I315" t="s">
        <v>49</v>
      </c>
      <c r="J315" t="s">
        <v>117</v>
      </c>
      <c r="K315" t="s">
        <v>118</v>
      </c>
      <c r="L315" t="s">
        <v>17</v>
      </c>
      <c r="M315" t="s">
        <v>22</v>
      </c>
    </row>
    <row r="316" spans="1:13" x14ac:dyDescent="0.25">
      <c r="A316">
        <v>10389</v>
      </c>
      <c r="B316">
        <v>25</v>
      </c>
      <c r="C316">
        <v>72.38</v>
      </c>
      <c r="D316">
        <v>6</v>
      </c>
      <c r="E316">
        <v>1809.5</v>
      </c>
      <c r="F316" t="s">
        <v>13</v>
      </c>
      <c r="G316">
        <v>3</v>
      </c>
      <c r="H316">
        <v>2005</v>
      </c>
      <c r="I316" t="s">
        <v>49</v>
      </c>
      <c r="J316" t="s">
        <v>117</v>
      </c>
      <c r="K316" t="s">
        <v>65</v>
      </c>
      <c r="L316" t="s">
        <v>52</v>
      </c>
      <c r="M316" t="s">
        <v>18</v>
      </c>
    </row>
    <row r="317" spans="1:13" x14ac:dyDescent="0.25">
      <c r="A317">
        <v>10419</v>
      </c>
      <c r="B317">
        <v>10</v>
      </c>
      <c r="C317">
        <v>100</v>
      </c>
      <c r="D317">
        <v>11</v>
      </c>
      <c r="E317">
        <v>1092.2</v>
      </c>
      <c r="F317" t="s">
        <v>13</v>
      </c>
      <c r="G317">
        <v>5</v>
      </c>
      <c r="H317">
        <v>2005</v>
      </c>
      <c r="I317" t="s">
        <v>49</v>
      </c>
      <c r="J317" t="s">
        <v>117</v>
      </c>
      <c r="K317" t="s">
        <v>39</v>
      </c>
      <c r="L317" t="s">
        <v>40</v>
      </c>
      <c r="M317" t="s">
        <v>18</v>
      </c>
    </row>
    <row r="318" spans="1:13" x14ac:dyDescent="0.25">
      <c r="A318">
        <v>10105</v>
      </c>
      <c r="B318">
        <v>29</v>
      </c>
      <c r="C318">
        <v>100</v>
      </c>
      <c r="D318">
        <v>14</v>
      </c>
      <c r="E318">
        <v>4566.05</v>
      </c>
      <c r="F318" t="s">
        <v>13</v>
      </c>
      <c r="G318">
        <v>2</v>
      </c>
      <c r="H318">
        <v>2003</v>
      </c>
      <c r="I318" t="s">
        <v>49</v>
      </c>
      <c r="J318" t="s">
        <v>119</v>
      </c>
      <c r="K318" t="s">
        <v>78</v>
      </c>
      <c r="L318" t="s">
        <v>79</v>
      </c>
      <c r="M318" t="s">
        <v>22</v>
      </c>
    </row>
    <row r="319" spans="1:13" x14ac:dyDescent="0.25">
      <c r="A319">
        <v>10117</v>
      </c>
      <c r="B319">
        <v>39</v>
      </c>
      <c r="C319">
        <v>100</v>
      </c>
      <c r="D319">
        <v>8</v>
      </c>
      <c r="E319">
        <v>5938.14</v>
      </c>
      <c r="F319" t="s">
        <v>13</v>
      </c>
      <c r="G319">
        <v>4</v>
      </c>
      <c r="H319">
        <v>2003</v>
      </c>
      <c r="I319" t="s">
        <v>49</v>
      </c>
      <c r="J319" t="s">
        <v>119</v>
      </c>
      <c r="K319" t="s">
        <v>53</v>
      </c>
      <c r="L319" t="s">
        <v>53</v>
      </c>
      <c r="M319" t="s">
        <v>22</v>
      </c>
    </row>
    <row r="320" spans="1:13" x14ac:dyDescent="0.25">
      <c r="A320">
        <v>10127</v>
      </c>
      <c r="B320">
        <v>42</v>
      </c>
      <c r="C320">
        <v>100</v>
      </c>
      <c r="D320">
        <v>1</v>
      </c>
      <c r="E320">
        <v>8138.76</v>
      </c>
      <c r="F320" t="s">
        <v>13</v>
      </c>
      <c r="G320">
        <v>6</v>
      </c>
      <c r="H320">
        <v>2003</v>
      </c>
      <c r="I320" t="s">
        <v>49</v>
      </c>
      <c r="J320" t="s">
        <v>119</v>
      </c>
      <c r="K320" t="s">
        <v>16</v>
      </c>
      <c r="L320" t="s">
        <v>17</v>
      </c>
      <c r="M320" t="s">
        <v>41</v>
      </c>
    </row>
    <row r="321" spans="1:13" x14ac:dyDescent="0.25">
      <c r="A321">
        <v>10142</v>
      </c>
      <c r="B321">
        <v>46</v>
      </c>
      <c r="C321">
        <v>100</v>
      </c>
      <c r="D321">
        <v>11</v>
      </c>
      <c r="E321">
        <v>9470.94</v>
      </c>
      <c r="F321" t="s">
        <v>13</v>
      </c>
      <c r="G321">
        <v>8</v>
      </c>
      <c r="H321">
        <v>2003</v>
      </c>
      <c r="I321" t="s">
        <v>49</v>
      </c>
      <c r="J321" t="s">
        <v>119</v>
      </c>
      <c r="K321" t="s">
        <v>67</v>
      </c>
      <c r="L321" t="s">
        <v>17</v>
      </c>
      <c r="M321" t="s">
        <v>41</v>
      </c>
    </row>
    <row r="322" spans="1:13" x14ac:dyDescent="0.25">
      <c r="A322">
        <v>10153</v>
      </c>
      <c r="B322">
        <v>49</v>
      </c>
      <c r="C322">
        <v>100</v>
      </c>
      <c r="D322">
        <v>10</v>
      </c>
      <c r="E322">
        <v>7036.89</v>
      </c>
      <c r="F322" t="s">
        <v>13</v>
      </c>
      <c r="G322">
        <v>9</v>
      </c>
      <c r="H322">
        <v>2003</v>
      </c>
      <c r="I322" t="s">
        <v>49</v>
      </c>
      <c r="J322" t="s">
        <v>119</v>
      </c>
      <c r="K322" t="s">
        <v>47</v>
      </c>
      <c r="L322" t="s">
        <v>48</v>
      </c>
      <c r="M322" t="s">
        <v>41</v>
      </c>
    </row>
    <row r="323" spans="1:13" x14ac:dyDescent="0.25">
      <c r="A323">
        <v>10165</v>
      </c>
      <c r="B323">
        <v>27</v>
      </c>
      <c r="C323">
        <v>100</v>
      </c>
      <c r="D323">
        <v>2</v>
      </c>
      <c r="E323">
        <v>5559.03</v>
      </c>
      <c r="F323" t="s">
        <v>13</v>
      </c>
      <c r="G323">
        <v>10</v>
      </c>
      <c r="H323">
        <v>2003</v>
      </c>
      <c r="I323" t="s">
        <v>49</v>
      </c>
      <c r="J323" t="s">
        <v>119</v>
      </c>
      <c r="K323" t="s">
        <v>53</v>
      </c>
      <c r="L323" t="s">
        <v>53</v>
      </c>
      <c r="M323" t="s">
        <v>22</v>
      </c>
    </row>
    <row r="324" spans="1:13" x14ac:dyDescent="0.25">
      <c r="A324">
        <v>10176</v>
      </c>
      <c r="B324">
        <v>50</v>
      </c>
      <c r="C324">
        <v>100</v>
      </c>
      <c r="D324">
        <v>1</v>
      </c>
      <c r="E324">
        <v>7872.5</v>
      </c>
      <c r="F324" t="s">
        <v>13</v>
      </c>
      <c r="G324">
        <v>11</v>
      </c>
      <c r="H324">
        <v>2003</v>
      </c>
      <c r="I324" t="s">
        <v>49</v>
      </c>
      <c r="J324" t="s">
        <v>119</v>
      </c>
      <c r="K324" t="s">
        <v>105</v>
      </c>
      <c r="L324" t="s">
        <v>64</v>
      </c>
      <c r="M324" t="s">
        <v>41</v>
      </c>
    </row>
    <row r="325" spans="1:13" x14ac:dyDescent="0.25">
      <c r="A325">
        <v>10185</v>
      </c>
      <c r="B325">
        <v>43</v>
      </c>
      <c r="C325">
        <v>100</v>
      </c>
      <c r="D325">
        <v>12</v>
      </c>
      <c r="E325">
        <v>7886.2</v>
      </c>
      <c r="F325" t="s">
        <v>13</v>
      </c>
      <c r="G325">
        <v>11</v>
      </c>
      <c r="H325">
        <v>2003</v>
      </c>
      <c r="I325" t="s">
        <v>49</v>
      </c>
      <c r="J325" t="s">
        <v>119</v>
      </c>
      <c r="K325" t="s">
        <v>43</v>
      </c>
      <c r="L325" t="s">
        <v>17</v>
      </c>
      <c r="M325" t="s">
        <v>41</v>
      </c>
    </row>
    <row r="326" spans="1:13" x14ac:dyDescent="0.25">
      <c r="A326">
        <v>10196</v>
      </c>
      <c r="B326">
        <v>38</v>
      </c>
      <c r="C326">
        <v>100</v>
      </c>
      <c r="D326">
        <v>4</v>
      </c>
      <c r="E326">
        <v>7232.16</v>
      </c>
      <c r="F326" t="s">
        <v>13</v>
      </c>
      <c r="G326">
        <v>11</v>
      </c>
      <c r="H326">
        <v>2003</v>
      </c>
      <c r="I326" t="s">
        <v>49</v>
      </c>
      <c r="J326" t="s">
        <v>119</v>
      </c>
      <c r="K326" t="s">
        <v>60</v>
      </c>
      <c r="L326" t="s">
        <v>17</v>
      </c>
      <c r="M326" t="s">
        <v>41</v>
      </c>
    </row>
    <row r="327" spans="1:13" x14ac:dyDescent="0.25">
      <c r="A327">
        <v>10208</v>
      </c>
      <c r="B327">
        <v>20</v>
      </c>
      <c r="C327">
        <v>100</v>
      </c>
      <c r="D327">
        <v>12</v>
      </c>
      <c r="E327">
        <v>3114.4</v>
      </c>
      <c r="F327" t="s">
        <v>13</v>
      </c>
      <c r="G327">
        <v>1</v>
      </c>
      <c r="H327">
        <v>2004</v>
      </c>
      <c r="I327" t="s">
        <v>49</v>
      </c>
      <c r="J327" t="s">
        <v>119</v>
      </c>
      <c r="K327" t="s">
        <v>56</v>
      </c>
      <c r="L327" t="s">
        <v>20</v>
      </c>
      <c r="M327" t="s">
        <v>22</v>
      </c>
    </row>
    <row r="328" spans="1:13" x14ac:dyDescent="0.25">
      <c r="A328">
        <v>10220</v>
      </c>
      <c r="B328">
        <v>27</v>
      </c>
      <c r="C328">
        <v>100</v>
      </c>
      <c r="D328">
        <v>1</v>
      </c>
      <c r="E328">
        <v>5045.22</v>
      </c>
      <c r="F328" t="s">
        <v>13</v>
      </c>
      <c r="G328">
        <v>2</v>
      </c>
      <c r="H328">
        <v>2004</v>
      </c>
      <c r="I328" t="s">
        <v>49</v>
      </c>
      <c r="J328" t="s">
        <v>119</v>
      </c>
      <c r="K328" t="s">
        <v>109</v>
      </c>
      <c r="L328" t="s">
        <v>110</v>
      </c>
      <c r="M328" t="s">
        <v>22</v>
      </c>
    </row>
    <row r="329" spans="1:13" x14ac:dyDescent="0.25">
      <c r="A329">
        <v>10231</v>
      </c>
      <c r="B329">
        <v>49</v>
      </c>
      <c r="C329">
        <v>100</v>
      </c>
      <c r="D329">
        <v>1</v>
      </c>
      <c r="E329">
        <v>6952.12</v>
      </c>
      <c r="F329" t="s">
        <v>13</v>
      </c>
      <c r="G329">
        <v>3</v>
      </c>
      <c r="H329">
        <v>2004</v>
      </c>
      <c r="I329" t="s">
        <v>49</v>
      </c>
      <c r="J329" t="s">
        <v>119</v>
      </c>
      <c r="K329" t="s">
        <v>47</v>
      </c>
      <c r="L329" t="s">
        <v>48</v>
      </c>
      <c r="M329" t="s">
        <v>22</v>
      </c>
    </row>
    <row r="330" spans="1:13" x14ac:dyDescent="0.25">
      <c r="A330">
        <v>10247</v>
      </c>
      <c r="B330">
        <v>27</v>
      </c>
      <c r="C330">
        <v>100</v>
      </c>
      <c r="D330">
        <v>1</v>
      </c>
      <c r="E330">
        <v>4157.7299999999996</v>
      </c>
      <c r="F330" t="s">
        <v>13</v>
      </c>
      <c r="G330">
        <v>5</v>
      </c>
      <c r="H330">
        <v>2004</v>
      </c>
      <c r="I330" t="s">
        <v>49</v>
      </c>
      <c r="J330" t="s">
        <v>119</v>
      </c>
      <c r="K330" t="s">
        <v>107</v>
      </c>
      <c r="L330" t="s">
        <v>36</v>
      </c>
      <c r="M330" t="s">
        <v>22</v>
      </c>
    </row>
    <row r="331" spans="1:13" x14ac:dyDescent="0.25">
      <c r="A331">
        <v>10272</v>
      </c>
      <c r="B331">
        <v>39</v>
      </c>
      <c r="C331">
        <v>100</v>
      </c>
      <c r="D331">
        <v>1</v>
      </c>
      <c r="E331">
        <v>7962.24</v>
      </c>
      <c r="F331" t="s">
        <v>13</v>
      </c>
      <c r="G331">
        <v>7</v>
      </c>
      <c r="H331">
        <v>2004</v>
      </c>
      <c r="I331" t="s">
        <v>49</v>
      </c>
      <c r="J331" t="s">
        <v>119</v>
      </c>
      <c r="K331" t="s">
        <v>38</v>
      </c>
      <c r="L331" t="s">
        <v>17</v>
      </c>
      <c r="M331" t="s">
        <v>41</v>
      </c>
    </row>
    <row r="332" spans="1:13" x14ac:dyDescent="0.25">
      <c r="A332">
        <v>10282</v>
      </c>
      <c r="B332">
        <v>24</v>
      </c>
      <c r="C332">
        <v>100</v>
      </c>
      <c r="D332">
        <v>4</v>
      </c>
      <c r="E332">
        <v>3778.8</v>
      </c>
      <c r="F332" t="s">
        <v>13</v>
      </c>
      <c r="G332">
        <v>8</v>
      </c>
      <c r="H332">
        <v>2004</v>
      </c>
      <c r="I332" t="s">
        <v>49</v>
      </c>
      <c r="J332" t="s">
        <v>119</v>
      </c>
      <c r="K332" t="s">
        <v>67</v>
      </c>
      <c r="L332" t="s">
        <v>17</v>
      </c>
      <c r="M332" t="s">
        <v>22</v>
      </c>
    </row>
    <row r="333" spans="1:13" x14ac:dyDescent="0.25">
      <c r="A333">
        <v>10293</v>
      </c>
      <c r="B333">
        <v>45</v>
      </c>
      <c r="C333">
        <v>100</v>
      </c>
      <c r="D333">
        <v>7</v>
      </c>
      <c r="E333">
        <v>8253</v>
      </c>
      <c r="F333" t="s">
        <v>13</v>
      </c>
      <c r="G333">
        <v>9</v>
      </c>
      <c r="H333">
        <v>2004</v>
      </c>
      <c r="I333" t="s">
        <v>49</v>
      </c>
      <c r="J333" t="s">
        <v>119</v>
      </c>
      <c r="K333" t="s">
        <v>63</v>
      </c>
      <c r="L333" t="s">
        <v>64</v>
      </c>
      <c r="M333" t="s">
        <v>41</v>
      </c>
    </row>
    <row r="334" spans="1:13" x14ac:dyDescent="0.25">
      <c r="A334">
        <v>10306</v>
      </c>
      <c r="B334">
        <v>20</v>
      </c>
      <c r="C334">
        <v>100</v>
      </c>
      <c r="D334">
        <v>12</v>
      </c>
      <c r="E334">
        <v>3633.4</v>
      </c>
      <c r="F334" t="s">
        <v>13</v>
      </c>
      <c r="G334">
        <v>10</v>
      </c>
      <c r="H334">
        <v>2004</v>
      </c>
      <c r="I334" t="s">
        <v>49</v>
      </c>
      <c r="J334" t="s">
        <v>119</v>
      </c>
      <c r="K334" t="s">
        <v>111</v>
      </c>
      <c r="L334" t="s">
        <v>45</v>
      </c>
      <c r="M334" t="s">
        <v>22</v>
      </c>
    </row>
    <row r="335" spans="1:13" x14ac:dyDescent="0.25">
      <c r="A335">
        <v>10314</v>
      </c>
      <c r="B335">
        <v>36</v>
      </c>
      <c r="C335">
        <v>100</v>
      </c>
      <c r="D335">
        <v>4</v>
      </c>
      <c r="E335">
        <v>6913.8</v>
      </c>
      <c r="F335" t="s">
        <v>13</v>
      </c>
      <c r="G335">
        <v>10</v>
      </c>
      <c r="H335">
        <v>2004</v>
      </c>
      <c r="I335" t="s">
        <v>49</v>
      </c>
      <c r="J335" t="s">
        <v>119</v>
      </c>
      <c r="K335" t="s">
        <v>112</v>
      </c>
      <c r="L335" t="s">
        <v>79</v>
      </c>
      <c r="M335" t="s">
        <v>22</v>
      </c>
    </row>
    <row r="336" spans="1:13" x14ac:dyDescent="0.25">
      <c r="A336">
        <v>10325</v>
      </c>
      <c r="B336">
        <v>24</v>
      </c>
      <c r="C336">
        <v>100</v>
      </c>
      <c r="D336">
        <v>1</v>
      </c>
      <c r="E336">
        <v>2583.6</v>
      </c>
      <c r="F336" t="s">
        <v>13</v>
      </c>
      <c r="G336">
        <v>11</v>
      </c>
      <c r="H336">
        <v>2004</v>
      </c>
      <c r="I336" t="s">
        <v>49</v>
      </c>
      <c r="J336" t="s">
        <v>119</v>
      </c>
      <c r="K336" t="s">
        <v>37</v>
      </c>
      <c r="L336" t="s">
        <v>28</v>
      </c>
      <c r="M336" t="s">
        <v>18</v>
      </c>
    </row>
    <row r="337" spans="1:13" x14ac:dyDescent="0.25">
      <c r="A337">
        <v>10336</v>
      </c>
      <c r="B337">
        <v>49</v>
      </c>
      <c r="C337">
        <v>63.38</v>
      </c>
      <c r="D337">
        <v>1</v>
      </c>
      <c r="E337">
        <v>3105.62</v>
      </c>
      <c r="F337" t="s">
        <v>13</v>
      </c>
      <c r="G337">
        <v>11</v>
      </c>
      <c r="H337">
        <v>2004</v>
      </c>
      <c r="I337" t="s">
        <v>49</v>
      </c>
      <c r="J337" t="s">
        <v>119</v>
      </c>
      <c r="K337" t="s">
        <v>21</v>
      </c>
      <c r="L337" t="s">
        <v>20</v>
      </c>
      <c r="M337" t="s">
        <v>22</v>
      </c>
    </row>
    <row r="338" spans="1:13" x14ac:dyDescent="0.25">
      <c r="A338">
        <v>10349</v>
      </c>
      <c r="B338">
        <v>26</v>
      </c>
      <c r="C338">
        <v>100</v>
      </c>
      <c r="D338">
        <v>10</v>
      </c>
      <c r="E338">
        <v>4408.5600000000004</v>
      </c>
      <c r="F338" t="s">
        <v>13</v>
      </c>
      <c r="G338">
        <v>12</v>
      </c>
      <c r="H338">
        <v>2004</v>
      </c>
      <c r="I338" t="s">
        <v>49</v>
      </c>
      <c r="J338" t="s">
        <v>119</v>
      </c>
      <c r="K338" t="s">
        <v>16</v>
      </c>
      <c r="L338" t="s">
        <v>17</v>
      </c>
      <c r="M338" t="s">
        <v>22</v>
      </c>
    </row>
    <row r="339" spans="1:13" x14ac:dyDescent="0.25">
      <c r="A339">
        <v>10359</v>
      </c>
      <c r="B339">
        <v>49</v>
      </c>
      <c r="C339">
        <v>62.09</v>
      </c>
      <c r="D339">
        <v>5</v>
      </c>
      <c r="E339">
        <v>3042.41</v>
      </c>
      <c r="F339" t="s">
        <v>13</v>
      </c>
      <c r="G339">
        <v>12</v>
      </c>
      <c r="H339">
        <v>2004</v>
      </c>
      <c r="I339" t="s">
        <v>49</v>
      </c>
      <c r="J339" t="s">
        <v>119</v>
      </c>
      <c r="K339" t="s">
        <v>19</v>
      </c>
      <c r="L339" t="s">
        <v>20</v>
      </c>
      <c r="M339" t="s">
        <v>22</v>
      </c>
    </row>
    <row r="340" spans="1:13" x14ac:dyDescent="0.25">
      <c r="A340">
        <v>10372</v>
      </c>
      <c r="B340">
        <v>34</v>
      </c>
      <c r="C340">
        <v>100</v>
      </c>
      <c r="D340">
        <v>1</v>
      </c>
      <c r="E340">
        <v>5941.5</v>
      </c>
      <c r="F340" t="s">
        <v>13</v>
      </c>
      <c r="G340">
        <v>1</v>
      </c>
      <c r="H340">
        <v>2005</v>
      </c>
      <c r="I340" t="s">
        <v>49</v>
      </c>
      <c r="J340" t="s">
        <v>119</v>
      </c>
      <c r="K340" t="s">
        <v>61</v>
      </c>
      <c r="L340" t="s">
        <v>62</v>
      </c>
      <c r="M340" t="s">
        <v>22</v>
      </c>
    </row>
    <row r="341" spans="1:13" x14ac:dyDescent="0.25">
      <c r="A341">
        <v>10382</v>
      </c>
      <c r="B341">
        <v>34</v>
      </c>
      <c r="C341">
        <v>95.35</v>
      </c>
      <c r="D341">
        <v>12</v>
      </c>
      <c r="E341">
        <v>3241.9</v>
      </c>
      <c r="F341" t="s">
        <v>13</v>
      </c>
      <c r="G341">
        <v>2</v>
      </c>
      <c r="H341">
        <v>2005</v>
      </c>
      <c r="I341" t="s">
        <v>49</v>
      </c>
      <c r="J341" t="s">
        <v>119</v>
      </c>
      <c r="K341" t="s">
        <v>67</v>
      </c>
      <c r="L341" t="s">
        <v>17</v>
      </c>
      <c r="M341" t="s">
        <v>22</v>
      </c>
    </row>
    <row r="342" spans="1:13" x14ac:dyDescent="0.25">
      <c r="A342">
        <v>10396</v>
      </c>
      <c r="B342">
        <v>33</v>
      </c>
      <c r="C342">
        <v>100</v>
      </c>
      <c r="D342">
        <v>3</v>
      </c>
      <c r="E342">
        <v>6109.29</v>
      </c>
      <c r="F342" t="s">
        <v>13</v>
      </c>
      <c r="G342">
        <v>3</v>
      </c>
      <c r="H342">
        <v>2005</v>
      </c>
      <c r="I342" t="s">
        <v>49</v>
      </c>
      <c r="J342" t="s">
        <v>119</v>
      </c>
      <c r="K342" t="s">
        <v>67</v>
      </c>
      <c r="L342" t="s">
        <v>17</v>
      </c>
      <c r="M342" t="s">
        <v>22</v>
      </c>
    </row>
    <row r="343" spans="1:13" x14ac:dyDescent="0.25">
      <c r="A343">
        <v>10413</v>
      </c>
      <c r="B343">
        <v>22</v>
      </c>
      <c r="C343">
        <v>100</v>
      </c>
      <c r="D343">
        <v>1</v>
      </c>
      <c r="E343">
        <v>3387.78</v>
      </c>
      <c r="F343" t="s">
        <v>13</v>
      </c>
      <c r="G343">
        <v>5</v>
      </c>
      <c r="H343">
        <v>2005</v>
      </c>
      <c r="I343" t="s">
        <v>49</v>
      </c>
      <c r="J343" t="s">
        <v>119</v>
      </c>
      <c r="K343" t="s">
        <v>32</v>
      </c>
      <c r="L343" t="s">
        <v>17</v>
      </c>
      <c r="M343" t="s">
        <v>22</v>
      </c>
    </row>
    <row r="344" spans="1:13" x14ac:dyDescent="0.25">
      <c r="A344">
        <v>10108</v>
      </c>
      <c r="B344">
        <v>39</v>
      </c>
      <c r="C344">
        <v>89.38</v>
      </c>
      <c r="D344">
        <v>7</v>
      </c>
      <c r="E344">
        <v>3485.82</v>
      </c>
      <c r="F344" t="s">
        <v>13</v>
      </c>
      <c r="G344">
        <v>3</v>
      </c>
      <c r="H344">
        <v>2003</v>
      </c>
      <c r="I344" t="s">
        <v>49</v>
      </c>
      <c r="J344" t="s">
        <v>120</v>
      </c>
      <c r="K344" t="s">
        <v>98</v>
      </c>
      <c r="L344" t="s">
        <v>99</v>
      </c>
      <c r="M344" t="s">
        <v>22</v>
      </c>
    </row>
    <row r="345" spans="1:13" x14ac:dyDescent="0.25">
      <c r="A345">
        <v>10122</v>
      </c>
      <c r="B345">
        <v>32</v>
      </c>
      <c r="C345">
        <v>63.84</v>
      </c>
      <c r="D345">
        <v>11</v>
      </c>
      <c r="E345">
        <v>2042.88</v>
      </c>
      <c r="F345" t="s">
        <v>13</v>
      </c>
      <c r="G345">
        <v>5</v>
      </c>
      <c r="H345">
        <v>2003</v>
      </c>
      <c r="I345" t="s">
        <v>49</v>
      </c>
      <c r="J345" t="s">
        <v>120</v>
      </c>
      <c r="K345" t="s">
        <v>100</v>
      </c>
      <c r="L345" t="s">
        <v>20</v>
      </c>
      <c r="M345" t="s">
        <v>18</v>
      </c>
    </row>
    <row r="346" spans="1:13" x14ac:dyDescent="0.25">
      <c r="A346">
        <v>10135</v>
      </c>
      <c r="B346">
        <v>24</v>
      </c>
      <c r="C346">
        <v>75.010000000000005</v>
      </c>
      <c r="D346">
        <v>8</v>
      </c>
      <c r="E346">
        <v>1800.24</v>
      </c>
      <c r="F346" t="s">
        <v>13</v>
      </c>
      <c r="G346">
        <v>7</v>
      </c>
      <c r="H346">
        <v>2003</v>
      </c>
      <c r="I346" t="s">
        <v>49</v>
      </c>
      <c r="J346" t="s">
        <v>120</v>
      </c>
      <c r="K346" t="s">
        <v>67</v>
      </c>
      <c r="L346" t="s">
        <v>17</v>
      </c>
      <c r="M346" t="s">
        <v>18</v>
      </c>
    </row>
    <row r="347" spans="1:13" x14ac:dyDescent="0.25">
      <c r="A347">
        <v>10147</v>
      </c>
      <c r="B347">
        <v>21</v>
      </c>
      <c r="C347">
        <v>63.84</v>
      </c>
      <c r="D347">
        <v>8</v>
      </c>
      <c r="E347">
        <v>1340.64</v>
      </c>
      <c r="F347" t="s">
        <v>13</v>
      </c>
      <c r="G347">
        <v>9</v>
      </c>
      <c r="H347">
        <v>2003</v>
      </c>
      <c r="I347" t="s">
        <v>49</v>
      </c>
      <c r="J347" t="s">
        <v>120</v>
      </c>
      <c r="K347" t="s">
        <v>69</v>
      </c>
      <c r="L347" t="s">
        <v>17</v>
      </c>
      <c r="M347" t="s">
        <v>18</v>
      </c>
    </row>
    <row r="348" spans="1:13" x14ac:dyDescent="0.25">
      <c r="A348">
        <v>10159</v>
      </c>
      <c r="B348">
        <v>24</v>
      </c>
      <c r="C348">
        <v>73.42</v>
      </c>
      <c r="D348">
        <v>3</v>
      </c>
      <c r="E348">
        <v>1762.08</v>
      </c>
      <c r="F348" t="s">
        <v>13</v>
      </c>
      <c r="G348">
        <v>10</v>
      </c>
      <c r="H348">
        <v>2003</v>
      </c>
      <c r="I348" t="s">
        <v>49</v>
      </c>
      <c r="J348" t="s">
        <v>120</v>
      </c>
      <c r="K348" t="s">
        <v>24</v>
      </c>
      <c r="L348" t="s">
        <v>17</v>
      </c>
      <c r="M348" t="s">
        <v>18</v>
      </c>
    </row>
    <row r="349" spans="1:13" x14ac:dyDescent="0.25">
      <c r="A349">
        <v>10169</v>
      </c>
      <c r="B349">
        <v>36</v>
      </c>
      <c r="C349">
        <v>63.84</v>
      </c>
      <c r="D349">
        <v>3</v>
      </c>
      <c r="E349">
        <v>2298.2399999999998</v>
      </c>
      <c r="F349" t="s">
        <v>13</v>
      </c>
      <c r="G349">
        <v>11</v>
      </c>
      <c r="H349">
        <v>2003</v>
      </c>
      <c r="I349" t="s">
        <v>49</v>
      </c>
      <c r="J349" t="s">
        <v>120</v>
      </c>
      <c r="K349" t="s">
        <v>70</v>
      </c>
      <c r="L349" t="s">
        <v>30</v>
      </c>
      <c r="M349" t="s">
        <v>18</v>
      </c>
    </row>
    <row r="350" spans="1:13" x14ac:dyDescent="0.25">
      <c r="A350">
        <v>10181</v>
      </c>
      <c r="B350">
        <v>20</v>
      </c>
      <c r="C350">
        <v>81.400000000000006</v>
      </c>
      <c r="D350">
        <v>15</v>
      </c>
      <c r="E350">
        <v>1628</v>
      </c>
      <c r="F350" t="s">
        <v>13</v>
      </c>
      <c r="G350">
        <v>11</v>
      </c>
      <c r="H350">
        <v>2003</v>
      </c>
      <c r="I350" t="s">
        <v>49</v>
      </c>
      <c r="J350" t="s">
        <v>120</v>
      </c>
      <c r="K350" t="s">
        <v>27</v>
      </c>
      <c r="L350" t="s">
        <v>28</v>
      </c>
      <c r="M350" t="s">
        <v>18</v>
      </c>
    </row>
    <row r="351" spans="1:13" x14ac:dyDescent="0.25">
      <c r="A351">
        <v>10191</v>
      </c>
      <c r="B351">
        <v>30</v>
      </c>
      <c r="C351">
        <v>64.64</v>
      </c>
      <c r="D351">
        <v>4</v>
      </c>
      <c r="E351">
        <v>1939.2</v>
      </c>
      <c r="F351" t="s">
        <v>13</v>
      </c>
      <c r="G351">
        <v>11</v>
      </c>
      <c r="H351">
        <v>2003</v>
      </c>
      <c r="I351" t="s">
        <v>49</v>
      </c>
      <c r="J351" t="s">
        <v>120</v>
      </c>
      <c r="K351" t="s">
        <v>101</v>
      </c>
      <c r="L351" t="s">
        <v>102</v>
      </c>
      <c r="M351" t="s">
        <v>18</v>
      </c>
    </row>
    <row r="352" spans="1:13" x14ac:dyDescent="0.25">
      <c r="A352">
        <v>10203</v>
      </c>
      <c r="B352">
        <v>44</v>
      </c>
      <c r="C352">
        <v>82.99</v>
      </c>
      <c r="D352">
        <v>9</v>
      </c>
      <c r="E352">
        <v>3651.56</v>
      </c>
      <c r="F352" t="s">
        <v>13</v>
      </c>
      <c r="G352">
        <v>12</v>
      </c>
      <c r="H352">
        <v>2003</v>
      </c>
      <c r="I352" t="s">
        <v>49</v>
      </c>
      <c r="J352" t="s">
        <v>120</v>
      </c>
      <c r="K352" t="s">
        <v>47</v>
      </c>
      <c r="L352" t="s">
        <v>48</v>
      </c>
      <c r="M352" t="s">
        <v>22</v>
      </c>
    </row>
    <row r="353" spans="1:13" x14ac:dyDescent="0.25">
      <c r="A353">
        <v>10211</v>
      </c>
      <c r="B353">
        <v>28</v>
      </c>
      <c r="C353">
        <v>92.57</v>
      </c>
      <c r="D353">
        <v>3</v>
      </c>
      <c r="E353">
        <v>2591.96</v>
      </c>
      <c r="F353" t="s">
        <v>13</v>
      </c>
      <c r="G353">
        <v>1</v>
      </c>
      <c r="H353">
        <v>2004</v>
      </c>
      <c r="I353" t="s">
        <v>49</v>
      </c>
      <c r="J353" t="s">
        <v>120</v>
      </c>
      <c r="K353" t="s">
        <v>21</v>
      </c>
      <c r="L353" t="s">
        <v>20</v>
      </c>
      <c r="M353" t="s">
        <v>18</v>
      </c>
    </row>
    <row r="354" spans="1:13" x14ac:dyDescent="0.25">
      <c r="A354">
        <v>10225</v>
      </c>
      <c r="B354">
        <v>37</v>
      </c>
      <c r="C354">
        <v>77.41</v>
      </c>
      <c r="D354">
        <v>10</v>
      </c>
      <c r="E354">
        <v>2864.17</v>
      </c>
      <c r="F354" t="s">
        <v>13</v>
      </c>
      <c r="G354">
        <v>2</v>
      </c>
      <c r="H354">
        <v>2004</v>
      </c>
      <c r="I354" t="s">
        <v>49</v>
      </c>
      <c r="J354" t="s">
        <v>120</v>
      </c>
      <c r="K354" t="s">
        <v>103</v>
      </c>
      <c r="L354" t="s">
        <v>104</v>
      </c>
      <c r="M354" t="s">
        <v>18</v>
      </c>
    </row>
    <row r="355" spans="1:13" x14ac:dyDescent="0.25">
      <c r="A355">
        <v>10238</v>
      </c>
      <c r="B355">
        <v>20</v>
      </c>
      <c r="C355">
        <v>74.209999999999994</v>
      </c>
      <c r="D355">
        <v>4</v>
      </c>
      <c r="E355">
        <v>1484.2</v>
      </c>
      <c r="F355" t="s">
        <v>13</v>
      </c>
      <c r="G355">
        <v>4</v>
      </c>
      <c r="H355">
        <v>2004</v>
      </c>
      <c r="I355" t="s">
        <v>49</v>
      </c>
      <c r="J355" t="s">
        <v>120</v>
      </c>
      <c r="K355" t="s">
        <v>78</v>
      </c>
      <c r="L355" t="s">
        <v>79</v>
      </c>
      <c r="M355" t="s">
        <v>18</v>
      </c>
    </row>
    <row r="356" spans="1:13" x14ac:dyDescent="0.25">
      <c r="A356">
        <v>10253</v>
      </c>
      <c r="B356">
        <v>25</v>
      </c>
      <c r="C356">
        <v>90.17</v>
      </c>
      <c r="D356">
        <v>14</v>
      </c>
      <c r="E356">
        <v>2254.25</v>
      </c>
      <c r="F356" t="s">
        <v>81</v>
      </c>
      <c r="G356">
        <v>6</v>
      </c>
      <c r="H356">
        <v>2004</v>
      </c>
      <c r="I356" t="s">
        <v>49</v>
      </c>
      <c r="J356" t="s">
        <v>120</v>
      </c>
      <c r="K356" t="s">
        <v>44</v>
      </c>
      <c r="L356" t="s">
        <v>45</v>
      </c>
      <c r="M356" t="s">
        <v>18</v>
      </c>
    </row>
    <row r="357" spans="1:13" x14ac:dyDescent="0.25">
      <c r="A357">
        <v>10266</v>
      </c>
      <c r="B357">
        <v>35</v>
      </c>
      <c r="C357">
        <v>76.61</v>
      </c>
      <c r="D357">
        <v>15</v>
      </c>
      <c r="E357">
        <v>2681.35</v>
      </c>
      <c r="F357" t="s">
        <v>13</v>
      </c>
      <c r="G357">
        <v>7</v>
      </c>
      <c r="H357">
        <v>2004</v>
      </c>
      <c r="I357" t="s">
        <v>49</v>
      </c>
      <c r="J357" t="s">
        <v>120</v>
      </c>
      <c r="K357" t="s">
        <v>105</v>
      </c>
      <c r="L357" t="s">
        <v>64</v>
      </c>
      <c r="M357" t="s">
        <v>18</v>
      </c>
    </row>
    <row r="358" spans="1:13" x14ac:dyDescent="0.25">
      <c r="A358">
        <v>10276</v>
      </c>
      <c r="B358">
        <v>38</v>
      </c>
      <c r="C358">
        <v>83.79</v>
      </c>
      <c r="D358">
        <v>4</v>
      </c>
      <c r="E358">
        <v>3184.02</v>
      </c>
      <c r="F358" t="s">
        <v>13</v>
      </c>
      <c r="G358">
        <v>8</v>
      </c>
      <c r="H358">
        <v>2004</v>
      </c>
      <c r="I358" t="s">
        <v>49</v>
      </c>
      <c r="J358" t="s">
        <v>120</v>
      </c>
      <c r="K358" t="s">
        <v>69</v>
      </c>
      <c r="L358" t="s">
        <v>17</v>
      </c>
      <c r="M358" t="s">
        <v>22</v>
      </c>
    </row>
    <row r="359" spans="1:13" x14ac:dyDescent="0.25">
      <c r="A359">
        <v>10287</v>
      </c>
      <c r="B359">
        <v>41</v>
      </c>
      <c r="C359">
        <v>69.430000000000007</v>
      </c>
      <c r="D359">
        <v>13</v>
      </c>
      <c r="E359">
        <v>2846.63</v>
      </c>
      <c r="F359" t="s">
        <v>13</v>
      </c>
      <c r="G359">
        <v>8</v>
      </c>
      <c r="H359">
        <v>2004</v>
      </c>
      <c r="I359" t="s">
        <v>49</v>
      </c>
      <c r="J359" t="s">
        <v>120</v>
      </c>
      <c r="K359" t="s">
        <v>103</v>
      </c>
      <c r="L359" t="s">
        <v>104</v>
      </c>
      <c r="M359" t="s">
        <v>18</v>
      </c>
    </row>
    <row r="360" spans="1:13" x14ac:dyDescent="0.25">
      <c r="A360">
        <v>10300</v>
      </c>
      <c r="B360">
        <v>22</v>
      </c>
      <c r="C360">
        <v>76.61</v>
      </c>
      <c r="D360">
        <v>6</v>
      </c>
      <c r="E360">
        <v>1685.42</v>
      </c>
      <c r="F360" t="s">
        <v>13</v>
      </c>
      <c r="G360">
        <v>10</v>
      </c>
      <c r="H360">
        <v>2003</v>
      </c>
      <c r="I360" t="s">
        <v>49</v>
      </c>
      <c r="J360" t="s">
        <v>120</v>
      </c>
      <c r="K360" t="s">
        <v>106</v>
      </c>
      <c r="L360" t="s">
        <v>102</v>
      </c>
      <c r="M360" t="s">
        <v>18</v>
      </c>
    </row>
    <row r="361" spans="1:13" x14ac:dyDescent="0.25">
      <c r="A361">
        <v>10310</v>
      </c>
      <c r="B361">
        <v>49</v>
      </c>
      <c r="C361">
        <v>81.400000000000006</v>
      </c>
      <c r="D361">
        <v>11</v>
      </c>
      <c r="E361">
        <v>3988.6</v>
      </c>
      <c r="F361" t="s">
        <v>13</v>
      </c>
      <c r="G361">
        <v>10</v>
      </c>
      <c r="H361">
        <v>2004</v>
      </c>
      <c r="I361" t="s">
        <v>49</v>
      </c>
      <c r="J361" t="s">
        <v>120</v>
      </c>
      <c r="K361" t="s">
        <v>101</v>
      </c>
      <c r="L361" t="s">
        <v>102</v>
      </c>
      <c r="M361" t="s">
        <v>22</v>
      </c>
    </row>
    <row r="362" spans="1:13" x14ac:dyDescent="0.25">
      <c r="A362">
        <v>10320</v>
      </c>
      <c r="B362">
        <v>38</v>
      </c>
      <c r="C362">
        <v>73.42</v>
      </c>
      <c r="D362">
        <v>4</v>
      </c>
      <c r="E362">
        <v>2789.96</v>
      </c>
      <c r="F362" t="s">
        <v>13</v>
      </c>
      <c r="G362">
        <v>11</v>
      </c>
      <c r="H362">
        <v>2004</v>
      </c>
      <c r="I362" t="s">
        <v>49</v>
      </c>
      <c r="J362" t="s">
        <v>120</v>
      </c>
      <c r="K362" t="s">
        <v>51</v>
      </c>
      <c r="L362" t="s">
        <v>52</v>
      </c>
      <c r="M362" t="s">
        <v>18</v>
      </c>
    </row>
    <row r="363" spans="1:13" x14ac:dyDescent="0.25">
      <c r="A363">
        <v>10329</v>
      </c>
      <c r="B363">
        <v>33</v>
      </c>
      <c r="C363">
        <v>100</v>
      </c>
      <c r="D363">
        <v>14</v>
      </c>
      <c r="E363">
        <v>3607.56</v>
      </c>
      <c r="F363" t="s">
        <v>13</v>
      </c>
      <c r="G363">
        <v>11</v>
      </c>
      <c r="H363">
        <v>2004</v>
      </c>
      <c r="I363" t="s">
        <v>49</v>
      </c>
      <c r="J363" t="s">
        <v>120</v>
      </c>
      <c r="K363" t="s">
        <v>16</v>
      </c>
      <c r="L363" t="s">
        <v>17</v>
      </c>
      <c r="M363" t="s">
        <v>22</v>
      </c>
    </row>
    <row r="364" spans="1:13" x14ac:dyDescent="0.25">
      <c r="A364">
        <v>10341</v>
      </c>
      <c r="B364">
        <v>36</v>
      </c>
      <c r="C364">
        <v>93.56</v>
      </c>
      <c r="D364">
        <v>10</v>
      </c>
      <c r="E364">
        <v>3368.16</v>
      </c>
      <c r="F364" t="s">
        <v>13</v>
      </c>
      <c r="G364">
        <v>11</v>
      </c>
      <c r="H364">
        <v>2004</v>
      </c>
      <c r="I364" t="s">
        <v>49</v>
      </c>
      <c r="J364" t="s">
        <v>120</v>
      </c>
      <c r="K364" t="s">
        <v>39</v>
      </c>
      <c r="L364" t="s">
        <v>40</v>
      </c>
      <c r="M364" t="s">
        <v>22</v>
      </c>
    </row>
    <row r="365" spans="1:13" x14ac:dyDescent="0.25">
      <c r="A365">
        <v>10363</v>
      </c>
      <c r="B365">
        <v>34</v>
      </c>
      <c r="C365">
        <v>81.62</v>
      </c>
      <c r="D365">
        <v>5</v>
      </c>
      <c r="E365">
        <v>2775.08</v>
      </c>
      <c r="F365" t="s">
        <v>13</v>
      </c>
      <c r="G365">
        <v>1</v>
      </c>
      <c r="H365">
        <v>2005</v>
      </c>
      <c r="I365" t="s">
        <v>49</v>
      </c>
      <c r="J365" t="s">
        <v>120</v>
      </c>
      <c r="K365" t="s">
        <v>107</v>
      </c>
      <c r="L365" t="s">
        <v>36</v>
      </c>
      <c r="M365" t="s">
        <v>18</v>
      </c>
    </row>
    <row r="366" spans="1:13" x14ac:dyDescent="0.25">
      <c r="A366">
        <v>10377</v>
      </c>
      <c r="B366">
        <v>24</v>
      </c>
      <c r="C366">
        <v>67.83</v>
      </c>
      <c r="D366">
        <v>5</v>
      </c>
      <c r="E366">
        <v>1627.92</v>
      </c>
      <c r="F366" t="s">
        <v>13</v>
      </c>
      <c r="G366">
        <v>2</v>
      </c>
      <c r="H366">
        <v>2005</v>
      </c>
      <c r="I366" t="s">
        <v>49</v>
      </c>
      <c r="J366" t="s">
        <v>120</v>
      </c>
      <c r="K366" t="s">
        <v>35</v>
      </c>
      <c r="L366" t="s">
        <v>36</v>
      </c>
      <c r="M366" t="s">
        <v>18</v>
      </c>
    </row>
    <row r="367" spans="1:13" x14ac:dyDescent="0.25">
      <c r="A367">
        <v>10389</v>
      </c>
      <c r="B367">
        <v>36</v>
      </c>
      <c r="C367">
        <v>70.260000000000005</v>
      </c>
      <c r="D367">
        <v>7</v>
      </c>
      <c r="E367">
        <v>2529.36</v>
      </c>
      <c r="F367" t="s">
        <v>13</v>
      </c>
      <c r="G367">
        <v>3</v>
      </c>
      <c r="H367">
        <v>2005</v>
      </c>
      <c r="I367" t="s">
        <v>49</v>
      </c>
      <c r="J367" t="s">
        <v>120</v>
      </c>
      <c r="K367" t="s">
        <v>65</v>
      </c>
      <c r="L367" t="s">
        <v>52</v>
      </c>
      <c r="M367" t="s">
        <v>18</v>
      </c>
    </row>
    <row r="368" spans="1:13" x14ac:dyDescent="0.25">
      <c r="A368">
        <v>10419</v>
      </c>
      <c r="B368">
        <v>34</v>
      </c>
      <c r="C368">
        <v>90.17</v>
      </c>
      <c r="D368">
        <v>14</v>
      </c>
      <c r="E368">
        <v>3065.78</v>
      </c>
      <c r="F368" t="s">
        <v>13</v>
      </c>
      <c r="G368">
        <v>5</v>
      </c>
      <c r="H368">
        <v>2005</v>
      </c>
      <c r="I368" t="s">
        <v>49</v>
      </c>
      <c r="J368" t="s">
        <v>120</v>
      </c>
      <c r="K368" t="s">
        <v>39</v>
      </c>
      <c r="L368" t="s">
        <v>40</v>
      </c>
      <c r="M368" t="s">
        <v>22</v>
      </c>
    </row>
    <row r="369" spans="1:13" x14ac:dyDescent="0.25">
      <c r="A369">
        <v>10104</v>
      </c>
      <c r="B369">
        <v>41</v>
      </c>
      <c r="C369">
        <v>100</v>
      </c>
      <c r="D369">
        <v>9</v>
      </c>
      <c r="E369">
        <v>4615.78</v>
      </c>
      <c r="F369" t="s">
        <v>13</v>
      </c>
      <c r="G369">
        <v>1</v>
      </c>
      <c r="H369">
        <v>2003</v>
      </c>
      <c r="I369" t="s">
        <v>113</v>
      </c>
      <c r="J369" t="s">
        <v>121</v>
      </c>
      <c r="K369" t="s">
        <v>47</v>
      </c>
      <c r="L369" t="s">
        <v>48</v>
      </c>
      <c r="M369" t="s">
        <v>22</v>
      </c>
    </row>
    <row r="370" spans="1:13" x14ac:dyDescent="0.25">
      <c r="A370">
        <v>10115</v>
      </c>
      <c r="B370">
        <v>46</v>
      </c>
      <c r="C370">
        <v>100</v>
      </c>
      <c r="D370">
        <v>5</v>
      </c>
      <c r="E370">
        <v>5723.78</v>
      </c>
      <c r="F370" t="s">
        <v>13</v>
      </c>
      <c r="G370">
        <v>4</v>
      </c>
      <c r="H370">
        <v>2003</v>
      </c>
      <c r="I370" t="s">
        <v>113</v>
      </c>
      <c r="J370" t="s">
        <v>121</v>
      </c>
      <c r="K370" t="s">
        <v>16</v>
      </c>
      <c r="L370" t="s">
        <v>17</v>
      </c>
      <c r="M370" t="s">
        <v>22</v>
      </c>
    </row>
    <row r="371" spans="1:13" x14ac:dyDescent="0.25">
      <c r="A371">
        <v>10127</v>
      </c>
      <c r="B371">
        <v>24</v>
      </c>
      <c r="C371">
        <v>100</v>
      </c>
      <c r="D371">
        <v>11</v>
      </c>
      <c r="E371">
        <v>2559.6</v>
      </c>
      <c r="F371" t="s">
        <v>13</v>
      </c>
      <c r="G371">
        <v>6</v>
      </c>
      <c r="H371">
        <v>2003</v>
      </c>
      <c r="I371" t="s">
        <v>113</v>
      </c>
      <c r="J371" t="s">
        <v>121</v>
      </c>
      <c r="K371" t="s">
        <v>16</v>
      </c>
      <c r="L371" t="s">
        <v>17</v>
      </c>
      <c r="M371" t="s">
        <v>18</v>
      </c>
    </row>
    <row r="372" spans="1:13" x14ac:dyDescent="0.25">
      <c r="A372">
        <v>10141</v>
      </c>
      <c r="B372">
        <v>21</v>
      </c>
      <c r="C372">
        <v>100</v>
      </c>
      <c r="D372">
        <v>5</v>
      </c>
      <c r="E372">
        <v>2140.11</v>
      </c>
      <c r="F372" t="s">
        <v>13</v>
      </c>
      <c r="G372">
        <v>8</v>
      </c>
      <c r="H372">
        <v>2003</v>
      </c>
      <c r="I372" t="s">
        <v>113</v>
      </c>
      <c r="J372" t="s">
        <v>121</v>
      </c>
      <c r="K372" t="s">
        <v>107</v>
      </c>
      <c r="L372" t="s">
        <v>36</v>
      </c>
      <c r="M372" t="s">
        <v>18</v>
      </c>
    </row>
    <row r="373" spans="1:13" x14ac:dyDescent="0.25">
      <c r="A373">
        <v>10151</v>
      </c>
      <c r="B373">
        <v>24</v>
      </c>
      <c r="C373">
        <v>100</v>
      </c>
      <c r="D373">
        <v>3</v>
      </c>
      <c r="E373">
        <v>3327.6</v>
      </c>
      <c r="F373" t="s">
        <v>13</v>
      </c>
      <c r="G373">
        <v>9</v>
      </c>
      <c r="H373">
        <v>2003</v>
      </c>
      <c r="I373" t="s">
        <v>113</v>
      </c>
      <c r="J373" t="s">
        <v>121</v>
      </c>
      <c r="K373" t="s">
        <v>91</v>
      </c>
      <c r="L373" t="s">
        <v>36</v>
      </c>
      <c r="M373" t="s">
        <v>22</v>
      </c>
    </row>
    <row r="374" spans="1:13" x14ac:dyDescent="0.25">
      <c r="A374">
        <v>10165</v>
      </c>
      <c r="B374">
        <v>48</v>
      </c>
      <c r="C374">
        <v>100</v>
      </c>
      <c r="D374">
        <v>12</v>
      </c>
      <c r="E374">
        <v>6825.6</v>
      </c>
      <c r="F374" t="s">
        <v>13</v>
      </c>
      <c r="G374">
        <v>10</v>
      </c>
      <c r="H374">
        <v>2003</v>
      </c>
      <c r="I374" t="s">
        <v>113</v>
      </c>
      <c r="J374" t="s">
        <v>121</v>
      </c>
      <c r="K374" t="s">
        <v>53</v>
      </c>
      <c r="L374" t="s">
        <v>53</v>
      </c>
      <c r="M374" t="s">
        <v>22</v>
      </c>
    </row>
    <row r="375" spans="1:13" x14ac:dyDescent="0.25">
      <c r="A375">
        <v>10175</v>
      </c>
      <c r="B375">
        <v>26</v>
      </c>
      <c r="C375">
        <v>100</v>
      </c>
      <c r="D375">
        <v>1</v>
      </c>
      <c r="E375">
        <v>3543.28</v>
      </c>
      <c r="F375" t="s">
        <v>13</v>
      </c>
      <c r="G375">
        <v>11</v>
      </c>
      <c r="H375">
        <v>2003</v>
      </c>
      <c r="I375" t="s">
        <v>113</v>
      </c>
      <c r="J375" t="s">
        <v>121</v>
      </c>
      <c r="K375" t="s">
        <v>80</v>
      </c>
      <c r="L375" t="s">
        <v>45</v>
      </c>
      <c r="M375" t="s">
        <v>22</v>
      </c>
    </row>
    <row r="376" spans="1:13" x14ac:dyDescent="0.25">
      <c r="A376">
        <v>10184</v>
      </c>
      <c r="B376">
        <v>37</v>
      </c>
      <c r="C376">
        <v>100</v>
      </c>
      <c r="D376">
        <v>6</v>
      </c>
      <c r="E376">
        <v>4516.22</v>
      </c>
      <c r="F376" t="s">
        <v>13</v>
      </c>
      <c r="G376">
        <v>11</v>
      </c>
      <c r="H376">
        <v>2003</v>
      </c>
      <c r="I376" t="s">
        <v>113</v>
      </c>
      <c r="J376" t="s">
        <v>121</v>
      </c>
      <c r="K376" t="s">
        <v>122</v>
      </c>
      <c r="L376" t="s">
        <v>48</v>
      </c>
      <c r="M376" t="s">
        <v>22</v>
      </c>
    </row>
    <row r="377" spans="1:13" x14ac:dyDescent="0.25">
      <c r="A377">
        <v>10195</v>
      </c>
      <c r="B377">
        <v>49</v>
      </c>
      <c r="C377">
        <v>100</v>
      </c>
      <c r="D377">
        <v>6</v>
      </c>
      <c r="E377">
        <v>6445.46</v>
      </c>
      <c r="F377" t="s">
        <v>13</v>
      </c>
      <c r="G377">
        <v>11</v>
      </c>
      <c r="H377">
        <v>2003</v>
      </c>
      <c r="I377" t="s">
        <v>113</v>
      </c>
      <c r="J377" t="s">
        <v>121</v>
      </c>
      <c r="K377" t="s">
        <v>75</v>
      </c>
      <c r="L377" t="s">
        <v>17</v>
      </c>
      <c r="M377" t="s">
        <v>22</v>
      </c>
    </row>
    <row r="378" spans="1:13" x14ac:dyDescent="0.25">
      <c r="A378">
        <v>10207</v>
      </c>
      <c r="B378">
        <v>34</v>
      </c>
      <c r="C378">
        <v>99.54</v>
      </c>
      <c r="D378">
        <v>7</v>
      </c>
      <c r="E378">
        <v>3384.36</v>
      </c>
      <c r="F378" t="s">
        <v>13</v>
      </c>
      <c r="G378">
        <v>12</v>
      </c>
      <c r="H378">
        <v>2003</v>
      </c>
      <c r="I378" t="s">
        <v>113</v>
      </c>
      <c r="J378" t="s">
        <v>121</v>
      </c>
      <c r="K378" t="s">
        <v>89</v>
      </c>
      <c r="L378" t="s">
        <v>17</v>
      </c>
      <c r="M378" t="s">
        <v>22</v>
      </c>
    </row>
    <row r="379" spans="1:13" x14ac:dyDescent="0.25">
      <c r="A379">
        <v>10219</v>
      </c>
      <c r="B379">
        <v>48</v>
      </c>
      <c r="C379">
        <v>100</v>
      </c>
      <c r="D379">
        <v>2</v>
      </c>
      <c r="E379">
        <v>4891.68</v>
      </c>
      <c r="F379" t="s">
        <v>13</v>
      </c>
      <c r="G379">
        <v>2</v>
      </c>
      <c r="H379">
        <v>2004</v>
      </c>
      <c r="I379" t="s">
        <v>113</v>
      </c>
      <c r="J379" t="s">
        <v>121</v>
      </c>
      <c r="K379" t="s">
        <v>123</v>
      </c>
      <c r="L379" t="s">
        <v>17</v>
      </c>
      <c r="M379" t="s">
        <v>22</v>
      </c>
    </row>
    <row r="380" spans="1:13" x14ac:dyDescent="0.25">
      <c r="A380">
        <v>10229</v>
      </c>
      <c r="B380">
        <v>36</v>
      </c>
      <c r="C380">
        <v>100</v>
      </c>
      <c r="D380">
        <v>1</v>
      </c>
      <c r="E380">
        <v>4521.96</v>
      </c>
      <c r="F380" t="s">
        <v>13</v>
      </c>
      <c r="G380">
        <v>3</v>
      </c>
      <c r="H380">
        <v>2004</v>
      </c>
      <c r="I380" t="s">
        <v>113</v>
      </c>
      <c r="J380" t="s">
        <v>121</v>
      </c>
      <c r="K380" t="s">
        <v>67</v>
      </c>
      <c r="L380" t="s">
        <v>17</v>
      </c>
      <c r="M380" t="s">
        <v>22</v>
      </c>
    </row>
    <row r="381" spans="1:13" x14ac:dyDescent="0.25">
      <c r="A381">
        <v>10246</v>
      </c>
      <c r="B381">
        <v>46</v>
      </c>
      <c r="C381">
        <v>100</v>
      </c>
      <c r="D381">
        <v>5</v>
      </c>
      <c r="E381">
        <v>5069.66</v>
      </c>
      <c r="F381" t="s">
        <v>13</v>
      </c>
      <c r="G381">
        <v>5</v>
      </c>
      <c r="H381">
        <v>2004</v>
      </c>
      <c r="I381" t="s">
        <v>113</v>
      </c>
      <c r="J381" t="s">
        <v>121</v>
      </c>
      <c r="K381" t="s">
        <v>47</v>
      </c>
      <c r="L381" t="s">
        <v>48</v>
      </c>
      <c r="M381" t="s">
        <v>22</v>
      </c>
    </row>
    <row r="382" spans="1:13" x14ac:dyDescent="0.25">
      <c r="A382">
        <v>10259</v>
      </c>
      <c r="B382">
        <v>46</v>
      </c>
      <c r="C382">
        <v>100</v>
      </c>
      <c r="D382">
        <v>4</v>
      </c>
      <c r="E382">
        <v>6541.2</v>
      </c>
      <c r="F382" t="s">
        <v>13</v>
      </c>
      <c r="G382">
        <v>6</v>
      </c>
      <c r="H382">
        <v>2004</v>
      </c>
      <c r="I382" t="s">
        <v>113</v>
      </c>
      <c r="J382" t="s">
        <v>121</v>
      </c>
      <c r="K382" t="s">
        <v>53</v>
      </c>
      <c r="L382" t="s">
        <v>53</v>
      </c>
      <c r="M382" t="s">
        <v>22</v>
      </c>
    </row>
    <row r="383" spans="1:13" x14ac:dyDescent="0.25">
      <c r="A383">
        <v>10271</v>
      </c>
      <c r="B383">
        <v>31</v>
      </c>
      <c r="C383">
        <v>97.17</v>
      </c>
      <c r="D383">
        <v>5</v>
      </c>
      <c r="E383">
        <v>3012.27</v>
      </c>
      <c r="F383" t="s">
        <v>13</v>
      </c>
      <c r="G383">
        <v>7</v>
      </c>
      <c r="H383">
        <v>2004</v>
      </c>
      <c r="I383" t="s">
        <v>113</v>
      </c>
      <c r="J383" t="s">
        <v>121</v>
      </c>
      <c r="K383" t="s">
        <v>67</v>
      </c>
      <c r="L383" t="s">
        <v>17</v>
      </c>
      <c r="M383" t="s">
        <v>22</v>
      </c>
    </row>
    <row r="384" spans="1:13" x14ac:dyDescent="0.25">
      <c r="A384">
        <v>10281</v>
      </c>
      <c r="B384">
        <v>41</v>
      </c>
      <c r="C384">
        <v>100</v>
      </c>
      <c r="D384">
        <v>1</v>
      </c>
      <c r="E384">
        <v>5247.18</v>
      </c>
      <c r="F384" t="s">
        <v>13</v>
      </c>
      <c r="G384">
        <v>8</v>
      </c>
      <c r="H384">
        <v>2004</v>
      </c>
      <c r="I384" t="s">
        <v>113</v>
      </c>
      <c r="J384" t="s">
        <v>121</v>
      </c>
      <c r="K384" t="s">
        <v>38</v>
      </c>
      <c r="L384" t="s">
        <v>17</v>
      </c>
      <c r="M384" t="s">
        <v>22</v>
      </c>
    </row>
    <row r="385" spans="1:13" x14ac:dyDescent="0.25">
      <c r="A385">
        <v>10292</v>
      </c>
      <c r="B385">
        <v>21</v>
      </c>
      <c r="C385">
        <v>100</v>
      </c>
      <c r="D385">
        <v>8</v>
      </c>
      <c r="E385">
        <v>2214.87</v>
      </c>
      <c r="F385" t="s">
        <v>13</v>
      </c>
      <c r="G385">
        <v>9</v>
      </c>
      <c r="H385">
        <v>2004</v>
      </c>
      <c r="I385" t="s">
        <v>113</v>
      </c>
      <c r="J385" t="s">
        <v>121</v>
      </c>
      <c r="K385" t="s">
        <v>16</v>
      </c>
      <c r="L385" t="s">
        <v>17</v>
      </c>
      <c r="M385" t="s">
        <v>18</v>
      </c>
    </row>
    <row r="386" spans="1:13" x14ac:dyDescent="0.25">
      <c r="A386">
        <v>10305</v>
      </c>
      <c r="B386">
        <v>38</v>
      </c>
      <c r="C386">
        <v>100</v>
      </c>
      <c r="D386">
        <v>5</v>
      </c>
      <c r="E386">
        <v>4773.18</v>
      </c>
      <c r="F386" t="s">
        <v>13</v>
      </c>
      <c r="G386">
        <v>10</v>
      </c>
      <c r="H386">
        <v>2004</v>
      </c>
      <c r="I386" t="s">
        <v>113</v>
      </c>
      <c r="J386" t="s">
        <v>121</v>
      </c>
      <c r="K386" t="s">
        <v>34</v>
      </c>
      <c r="L386" t="s">
        <v>17</v>
      </c>
      <c r="M386" t="s">
        <v>22</v>
      </c>
    </row>
    <row r="387" spans="1:13" x14ac:dyDescent="0.25">
      <c r="A387">
        <v>10314</v>
      </c>
      <c r="B387">
        <v>45</v>
      </c>
      <c r="C387">
        <v>100</v>
      </c>
      <c r="D387">
        <v>14</v>
      </c>
      <c r="E387">
        <v>6185.7</v>
      </c>
      <c r="F387" t="s">
        <v>13</v>
      </c>
      <c r="G387">
        <v>10</v>
      </c>
      <c r="H387">
        <v>2004</v>
      </c>
      <c r="I387" t="s">
        <v>113</v>
      </c>
      <c r="J387" t="s">
        <v>121</v>
      </c>
      <c r="K387" t="s">
        <v>112</v>
      </c>
      <c r="L387" t="s">
        <v>79</v>
      </c>
      <c r="M387" t="s">
        <v>22</v>
      </c>
    </row>
    <row r="388" spans="1:13" x14ac:dyDescent="0.25">
      <c r="A388">
        <v>10324</v>
      </c>
      <c r="B388">
        <v>26</v>
      </c>
      <c r="C388">
        <v>58.38</v>
      </c>
      <c r="D388">
        <v>7</v>
      </c>
      <c r="E388">
        <v>1517.88</v>
      </c>
      <c r="F388" t="s">
        <v>13</v>
      </c>
      <c r="G388">
        <v>11</v>
      </c>
      <c r="H388">
        <v>2004</v>
      </c>
      <c r="I388" t="s">
        <v>113</v>
      </c>
      <c r="J388" t="s">
        <v>121</v>
      </c>
      <c r="K388" t="s">
        <v>16</v>
      </c>
      <c r="L388" t="s">
        <v>17</v>
      </c>
      <c r="M388" t="s">
        <v>18</v>
      </c>
    </row>
    <row r="389" spans="1:13" x14ac:dyDescent="0.25">
      <c r="A389">
        <v>10336</v>
      </c>
      <c r="B389">
        <v>38</v>
      </c>
      <c r="C389">
        <v>100</v>
      </c>
      <c r="D389">
        <v>3</v>
      </c>
      <c r="E389">
        <v>6372.6</v>
      </c>
      <c r="F389" t="s">
        <v>13</v>
      </c>
      <c r="G389">
        <v>11</v>
      </c>
      <c r="H389">
        <v>2004</v>
      </c>
      <c r="I389" t="s">
        <v>113</v>
      </c>
      <c r="J389" t="s">
        <v>121</v>
      </c>
      <c r="K389" t="s">
        <v>21</v>
      </c>
      <c r="L389" t="s">
        <v>20</v>
      </c>
      <c r="M389" t="s">
        <v>22</v>
      </c>
    </row>
    <row r="390" spans="1:13" x14ac:dyDescent="0.25">
      <c r="A390">
        <v>10349</v>
      </c>
      <c r="B390">
        <v>48</v>
      </c>
      <c r="C390">
        <v>100</v>
      </c>
      <c r="D390">
        <v>9</v>
      </c>
      <c r="E390">
        <v>5232.96</v>
      </c>
      <c r="F390" t="s">
        <v>13</v>
      </c>
      <c r="G390">
        <v>12</v>
      </c>
      <c r="H390">
        <v>2004</v>
      </c>
      <c r="I390" t="s">
        <v>113</v>
      </c>
      <c r="J390" t="s">
        <v>121</v>
      </c>
      <c r="K390" t="s">
        <v>16</v>
      </c>
      <c r="L390" t="s">
        <v>17</v>
      </c>
      <c r="M390" t="s">
        <v>22</v>
      </c>
    </row>
    <row r="391" spans="1:13" x14ac:dyDescent="0.25">
      <c r="A391">
        <v>10358</v>
      </c>
      <c r="B391">
        <v>42</v>
      </c>
      <c r="C391">
        <v>64.16</v>
      </c>
      <c r="D391">
        <v>9</v>
      </c>
      <c r="E391">
        <v>2694.72</v>
      </c>
      <c r="F391" t="s">
        <v>13</v>
      </c>
      <c r="G391">
        <v>12</v>
      </c>
      <c r="H391">
        <v>2004</v>
      </c>
      <c r="I391" t="s">
        <v>113</v>
      </c>
      <c r="J391" t="s">
        <v>121</v>
      </c>
      <c r="K391" t="s">
        <v>47</v>
      </c>
      <c r="L391" t="s">
        <v>48</v>
      </c>
      <c r="M391" t="s">
        <v>18</v>
      </c>
    </row>
    <row r="392" spans="1:13" x14ac:dyDescent="0.25">
      <c r="A392">
        <v>10371</v>
      </c>
      <c r="B392">
        <v>49</v>
      </c>
      <c r="C392">
        <v>35.71</v>
      </c>
      <c r="D392">
        <v>4</v>
      </c>
      <c r="E392">
        <v>1749.79</v>
      </c>
      <c r="F392" t="s">
        <v>13</v>
      </c>
      <c r="G392">
        <v>1</v>
      </c>
      <c r="H392">
        <v>2005</v>
      </c>
      <c r="I392" t="s">
        <v>113</v>
      </c>
      <c r="J392" t="s">
        <v>121</v>
      </c>
      <c r="K392" t="s">
        <v>67</v>
      </c>
      <c r="L392" t="s">
        <v>17</v>
      </c>
      <c r="M392" t="s">
        <v>18</v>
      </c>
    </row>
    <row r="393" spans="1:13" x14ac:dyDescent="0.25">
      <c r="A393">
        <v>10382</v>
      </c>
      <c r="B393">
        <v>32</v>
      </c>
      <c r="C393">
        <v>66.58</v>
      </c>
      <c r="D393">
        <v>13</v>
      </c>
      <c r="E393">
        <v>2130.56</v>
      </c>
      <c r="F393" t="s">
        <v>13</v>
      </c>
      <c r="G393">
        <v>2</v>
      </c>
      <c r="H393">
        <v>2005</v>
      </c>
      <c r="I393" t="s">
        <v>113</v>
      </c>
      <c r="J393" t="s">
        <v>121</v>
      </c>
      <c r="K393" t="s">
        <v>67</v>
      </c>
      <c r="L393" t="s">
        <v>17</v>
      </c>
      <c r="M393" t="s">
        <v>18</v>
      </c>
    </row>
    <row r="394" spans="1:13" x14ac:dyDescent="0.25">
      <c r="A394">
        <v>10412</v>
      </c>
      <c r="B394">
        <v>54</v>
      </c>
      <c r="C394">
        <v>100</v>
      </c>
      <c r="D394">
        <v>5</v>
      </c>
      <c r="E394">
        <v>5951.34</v>
      </c>
      <c r="F394" t="s">
        <v>13</v>
      </c>
      <c r="G394">
        <v>5</v>
      </c>
      <c r="H394">
        <v>2005</v>
      </c>
      <c r="I394" t="s">
        <v>113</v>
      </c>
      <c r="J394" t="s">
        <v>121</v>
      </c>
      <c r="K394" t="s">
        <v>47</v>
      </c>
      <c r="L394" t="s">
        <v>48</v>
      </c>
      <c r="M394" t="s">
        <v>22</v>
      </c>
    </row>
    <row r="395" spans="1:13" x14ac:dyDescent="0.25">
      <c r="A395">
        <v>10425</v>
      </c>
      <c r="B395">
        <v>33</v>
      </c>
      <c r="C395">
        <v>100</v>
      </c>
      <c r="D395">
        <v>4</v>
      </c>
      <c r="E395">
        <v>4692.6000000000004</v>
      </c>
      <c r="F395" t="s">
        <v>72</v>
      </c>
      <c r="G395">
        <v>5</v>
      </c>
      <c r="H395">
        <v>2005</v>
      </c>
      <c r="I395" t="s">
        <v>113</v>
      </c>
      <c r="J395" t="s">
        <v>121</v>
      </c>
      <c r="K395" t="s">
        <v>33</v>
      </c>
      <c r="L395" t="s">
        <v>20</v>
      </c>
      <c r="M395" t="s">
        <v>22</v>
      </c>
    </row>
    <row r="396" spans="1:13" x14ac:dyDescent="0.25">
      <c r="A396">
        <v>10108</v>
      </c>
      <c r="B396">
        <v>36</v>
      </c>
      <c r="C396">
        <v>100</v>
      </c>
      <c r="D396">
        <v>3</v>
      </c>
      <c r="E396">
        <v>3731.04</v>
      </c>
      <c r="F396" t="s">
        <v>13</v>
      </c>
      <c r="G396">
        <v>3</v>
      </c>
      <c r="H396">
        <v>2003</v>
      </c>
      <c r="I396" t="s">
        <v>49</v>
      </c>
      <c r="J396" t="s">
        <v>124</v>
      </c>
      <c r="K396" t="s">
        <v>98</v>
      </c>
      <c r="L396" t="s">
        <v>99</v>
      </c>
      <c r="M396" t="s">
        <v>22</v>
      </c>
    </row>
    <row r="397" spans="1:13" x14ac:dyDescent="0.25">
      <c r="A397">
        <v>10122</v>
      </c>
      <c r="B397">
        <v>20</v>
      </c>
      <c r="C397">
        <v>100</v>
      </c>
      <c r="D397">
        <v>7</v>
      </c>
      <c r="E397">
        <v>2142</v>
      </c>
      <c r="F397" t="s">
        <v>13</v>
      </c>
      <c r="G397">
        <v>5</v>
      </c>
      <c r="H397">
        <v>2003</v>
      </c>
      <c r="I397" t="s">
        <v>49</v>
      </c>
      <c r="J397" t="s">
        <v>124</v>
      </c>
      <c r="K397" t="s">
        <v>100</v>
      </c>
      <c r="L397" t="s">
        <v>20</v>
      </c>
      <c r="M397" t="s">
        <v>18</v>
      </c>
    </row>
    <row r="398" spans="1:13" x14ac:dyDescent="0.25">
      <c r="A398">
        <v>10135</v>
      </c>
      <c r="B398">
        <v>29</v>
      </c>
      <c r="C398">
        <v>97.89</v>
      </c>
      <c r="D398">
        <v>4</v>
      </c>
      <c r="E398">
        <v>2838.81</v>
      </c>
      <c r="F398" t="s">
        <v>13</v>
      </c>
      <c r="G398">
        <v>7</v>
      </c>
      <c r="H398">
        <v>2003</v>
      </c>
      <c r="I398" t="s">
        <v>49</v>
      </c>
      <c r="J398" t="s">
        <v>124</v>
      </c>
      <c r="K398" t="s">
        <v>67</v>
      </c>
      <c r="L398" t="s">
        <v>17</v>
      </c>
      <c r="M398" t="s">
        <v>18</v>
      </c>
    </row>
    <row r="399" spans="1:13" x14ac:dyDescent="0.25">
      <c r="A399">
        <v>10147</v>
      </c>
      <c r="B399">
        <v>33</v>
      </c>
      <c r="C399">
        <v>97.89</v>
      </c>
      <c r="D399">
        <v>4</v>
      </c>
      <c r="E399">
        <v>3230.37</v>
      </c>
      <c r="F399" t="s">
        <v>13</v>
      </c>
      <c r="G399">
        <v>9</v>
      </c>
      <c r="H399">
        <v>2003</v>
      </c>
      <c r="I399" t="s">
        <v>49</v>
      </c>
      <c r="J399" t="s">
        <v>124</v>
      </c>
      <c r="K399" t="s">
        <v>69</v>
      </c>
      <c r="L399" t="s">
        <v>17</v>
      </c>
      <c r="M399" t="s">
        <v>22</v>
      </c>
    </row>
    <row r="400" spans="1:13" x14ac:dyDescent="0.25">
      <c r="A400">
        <v>10160</v>
      </c>
      <c r="B400">
        <v>50</v>
      </c>
      <c r="C400">
        <v>100</v>
      </c>
      <c r="D400">
        <v>5</v>
      </c>
      <c r="E400">
        <v>5182</v>
      </c>
      <c r="F400" t="s">
        <v>13</v>
      </c>
      <c r="G400">
        <v>10</v>
      </c>
      <c r="H400">
        <v>2003</v>
      </c>
      <c r="I400" t="s">
        <v>49</v>
      </c>
      <c r="J400" t="s">
        <v>124</v>
      </c>
      <c r="K400" t="s">
        <v>84</v>
      </c>
      <c r="L400" t="s">
        <v>17</v>
      </c>
      <c r="M400" t="s">
        <v>22</v>
      </c>
    </row>
    <row r="401" spans="1:13" x14ac:dyDescent="0.25">
      <c r="A401">
        <v>10170</v>
      </c>
      <c r="B401">
        <v>41</v>
      </c>
      <c r="C401">
        <v>100</v>
      </c>
      <c r="D401">
        <v>3</v>
      </c>
      <c r="E401">
        <v>4391.1000000000004</v>
      </c>
      <c r="F401" t="s">
        <v>13</v>
      </c>
      <c r="G401">
        <v>11</v>
      </c>
      <c r="H401">
        <v>2003</v>
      </c>
      <c r="I401" t="s">
        <v>49</v>
      </c>
      <c r="J401" t="s">
        <v>124</v>
      </c>
      <c r="K401" t="s">
        <v>96</v>
      </c>
      <c r="L401" t="s">
        <v>40</v>
      </c>
      <c r="M401" t="s">
        <v>22</v>
      </c>
    </row>
    <row r="402" spans="1:13" x14ac:dyDescent="0.25">
      <c r="A402">
        <v>10181</v>
      </c>
      <c r="B402">
        <v>36</v>
      </c>
      <c r="C402">
        <v>100</v>
      </c>
      <c r="D402">
        <v>11</v>
      </c>
      <c r="E402">
        <v>4477.32</v>
      </c>
      <c r="F402" t="s">
        <v>13</v>
      </c>
      <c r="G402">
        <v>11</v>
      </c>
      <c r="H402">
        <v>2003</v>
      </c>
      <c r="I402" t="s">
        <v>49</v>
      </c>
      <c r="J402" t="s">
        <v>124</v>
      </c>
      <c r="K402" t="s">
        <v>27</v>
      </c>
      <c r="L402" t="s">
        <v>28</v>
      </c>
      <c r="M402" t="s">
        <v>22</v>
      </c>
    </row>
    <row r="403" spans="1:13" x14ac:dyDescent="0.25">
      <c r="A403">
        <v>10192</v>
      </c>
      <c r="B403">
        <v>27</v>
      </c>
      <c r="C403">
        <v>100</v>
      </c>
      <c r="D403">
        <v>16</v>
      </c>
      <c r="E403">
        <v>3544.56</v>
      </c>
      <c r="F403" t="s">
        <v>13</v>
      </c>
      <c r="G403">
        <v>11</v>
      </c>
      <c r="H403">
        <v>2003</v>
      </c>
      <c r="I403" t="s">
        <v>49</v>
      </c>
      <c r="J403" t="s">
        <v>124</v>
      </c>
      <c r="K403" t="s">
        <v>68</v>
      </c>
      <c r="L403" t="s">
        <v>17</v>
      </c>
      <c r="M403" t="s">
        <v>22</v>
      </c>
    </row>
    <row r="404" spans="1:13" x14ac:dyDescent="0.25">
      <c r="A404">
        <v>10203</v>
      </c>
      <c r="B404">
        <v>47</v>
      </c>
      <c r="C404">
        <v>100</v>
      </c>
      <c r="D404">
        <v>5</v>
      </c>
      <c r="E404">
        <v>5195.8500000000004</v>
      </c>
      <c r="F404" t="s">
        <v>13</v>
      </c>
      <c r="G404">
        <v>12</v>
      </c>
      <c r="H404">
        <v>2003</v>
      </c>
      <c r="I404" t="s">
        <v>49</v>
      </c>
      <c r="J404" t="s">
        <v>124</v>
      </c>
      <c r="K404" t="s">
        <v>47</v>
      </c>
      <c r="L404" t="s">
        <v>48</v>
      </c>
      <c r="M404" t="s">
        <v>22</v>
      </c>
    </row>
    <row r="405" spans="1:13" x14ac:dyDescent="0.25">
      <c r="A405">
        <v>10212</v>
      </c>
      <c r="B405">
        <v>33</v>
      </c>
      <c r="C405">
        <v>100</v>
      </c>
      <c r="D405">
        <v>15</v>
      </c>
      <c r="E405">
        <v>4180.4399999999996</v>
      </c>
      <c r="F405" t="s">
        <v>13</v>
      </c>
      <c r="G405">
        <v>1</v>
      </c>
      <c r="H405">
        <v>2004</v>
      </c>
      <c r="I405" t="s">
        <v>49</v>
      </c>
      <c r="J405" t="s">
        <v>124</v>
      </c>
      <c r="K405" t="s">
        <v>47</v>
      </c>
      <c r="L405" t="s">
        <v>48</v>
      </c>
      <c r="M405" t="s">
        <v>22</v>
      </c>
    </row>
    <row r="406" spans="1:13" x14ac:dyDescent="0.25">
      <c r="A406">
        <v>10225</v>
      </c>
      <c r="B406">
        <v>21</v>
      </c>
      <c r="C406">
        <v>100</v>
      </c>
      <c r="D406">
        <v>6</v>
      </c>
      <c r="E406">
        <v>2684.43</v>
      </c>
      <c r="F406" t="s">
        <v>13</v>
      </c>
      <c r="G406">
        <v>2</v>
      </c>
      <c r="H406">
        <v>2004</v>
      </c>
      <c r="I406" t="s">
        <v>49</v>
      </c>
      <c r="J406" t="s">
        <v>124</v>
      </c>
      <c r="K406" t="s">
        <v>103</v>
      </c>
      <c r="L406" t="s">
        <v>104</v>
      </c>
      <c r="M406" t="s">
        <v>18</v>
      </c>
    </row>
    <row r="407" spans="1:13" x14ac:dyDescent="0.25">
      <c r="A407">
        <v>10239</v>
      </c>
      <c r="B407">
        <v>21</v>
      </c>
      <c r="C407">
        <v>93.28</v>
      </c>
      <c r="D407">
        <v>5</v>
      </c>
      <c r="E407">
        <v>1958.88</v>
      </c>
      <c r="F407" t="s">
        <v>13</v>
      </c>
      <c r="G407">
        <v>4</v>
      </c>
      <c r="H407">
        <v>2004</v>
      </c>
      <c r="I407" t="s">
        <v>49</v>
      </c>
      <c r="J407" t="s">
        <v>124</v>
      </c>
      <c r="K407" t="s">
        <v>91</v>
      </c>
      <c r="L407" t="s">
        <v>36</v>
      </c>
      <c r="M407" t="s">
        <v>18</v>
      </c>
    </row>
    <row r="408" spans="1:13" x14ac:dyDescent="0.25">
      <c r="A408">
        <v>10253</v>
      </c>
      <c r="B408">
        <v>41</v>
      </c>
      <c r="C408">
        <v>100</v>
      </c>
      <c r="D408">
        <v>10</v>
      </c>
      <c r="E408">
        <v>4910.57</v>
      </c>
      <c r="F408" t="s">
        <v>81</v>
      </c>
      <c r="G408">
        <v>6</v>
      </c>
      <c r="H408">
        <v>2004</v>
      </c>
      <c r="I408" t="s">
        <v>49</v>
      </c>
      <c r="J408" t="s">
        <v>124</v>
      </c>
      <c r="K408" t="s">
        <v>44</v>
      </c>
      <c r="L408" t="s">
        <v>45</v>
      </c>
      <c r="M408" t="s">
        <v>22</v>
      </c>
    </row>
    <row r="409" spans="1:13" x14ac:dyDescent="0.25">
      <c r="A409">
        <v>10266</v>
      </c>
      <c r="B409">
        <v>40</v>
      </c>
      <c r="C409">
        <v>100</v>
      </c>
      <c r="D409">
        <v>11</v>
      </c>
      <c r="E409">
        <v>4468.3999999999996</v>
      </c>
      <c r="F409" t="s">
        <v>13</v>
      </c>
      <c r="G409">
        <v>7</v>
      </c>
      <c r="H409">
        <v>2004</v>
      </c>
      <c r="I409" t="s">
        <v>49</v>
      </c>
      <c r="J409" t="s">
        <v>124</v>
      </c>
      <c r="K409" t="s">
        <v>105</v>
      </c>
      <c r="L409" t="s">
        <v>64</v>
      </c>
      <c r="M409" t="s">
        <v>22</v>
      </c>
    </row>
    <row r="410" spans="1:13" x14ac:dyDescent="0.25">
      <c r="A410">
        <v>10277</v>
      </c>
      <c r="B410">
        <v>28</v>
      </c>
      <c r="C410">
        <v>100</v>
      </c>
      <c r="D410">
        <v>1</v>
      </c>
      <c r="E410">
        <v>3127.88</v>
      </c>
      <c r="F410" t="s">
        <v>13</v>
      </c>
      <c r="G410">
        <v>8</v>
      </c>
      <c r="H410">
        <v>2004</v>
      </c>
      <c r="I410" t="s">
        <v>49</v>
      </c>
      <c r="J410" t="s">
        <v>124</v>
      </c>
      <c r="K410" t="s">
        <v>53</v>
      </c>
      <c r="L410" t="s">
        <v>53</v>
      </c>
      <c r="M410" t="s">
        <v>22</v>
      </c>
    </row>
    <row r="411" spans="1:13" x14ac:dyDescent="0.25">
      <c r="A411">
        <v>10287</v>
      </c>
      <c r="B411">
        <v>23</v>
      </c>
      <c r="C411">
        <v>100</v>
      </c>
      <c r="D411">
        <v>9</v>
      </c>
      <c r="E411">
        <v>2675.13</v>
      </c>
      <c r="F411" t="s">
        <v>13</v>
      </c>
      <c r="G411">
        <v>8</v>
      </c>
      <c r="H411">
        <v>2004</v>
      </c>
      <c r="I411" t="s">
        <v>49</v>
      </c>
      <c r="J411" t="s">
        <v>124</v>
      </c>
      <c r="K411" t="s">
        <v>103</v>
      </c>
      <c r="L411" t="s">
        <v>104</v>
      </c>
      <c r="M411" t="s">
        <v>18</v>
      </c>
    </row>
    <row r="412" spans="1:13" x14ac:dyDescent="0.25">
      <c r="A412">
        <v>10300</v>
      </c>
      <c r="B412">
        <v>23</v>
      </c>
      <c r="C412">
        <v>100</v>
      </c>
      <c r="D412">
        <v>2</v>
      </c>
      <c r="E412">
        <v>2807.61</v>
      </c>
      <c r="F412" t="s">
        <v>13</v>
      </c>
      <c r="G412">
        <v>10</v>
      </c>
      <c r="H412">
        <v>2003</v>
      </c>
      <c r="I412" t="s">
        <v>49</v>
      </c>
      <c r="J412" t="s">
        <v>124</v>
      </c>
      <c r="K412" t="s">
        <v>106</v>
      </c>
      <c r="L412" t="s">
        <v>102</v>
      </c>
      <c r="M412" t="s">
        <v>18</v>
      </c>
    </row>
    <row r="413" spans="1:13" x14ac:dyDescent="0.25">
      <c r="A413">
        <v>10310</v>
      </c>
      <c r="B413">
        <v>25</v>
      </c>
      <c r="C413">
        <v>100</v>
      </c>
      <c r="D413">
        <v>7</v>
      </c>
      <c r="E413">
        <v>2504.75</v>
      </c>
      <c r="F413" t="s">
        <v>13</v>
      </c>
      <c r="G413">
        <v>10</v>
      </c>
      <c r="H413">
        <v>2004</v>
      </c>
      <c r="I413" t="s">
        <v>49</v>
      </c>
      <c r="J413" t="s">
        <v>124</v>
      </c>
      <c r="K413" t="s">
        <v>101</v>
      </c>
      <c r="L413" t="s">
        <v>102</v>
      </c>
      <c r="M413" t="s">
        <v>18</v>
      </c>
    </row>
    <row r="414" spans="1:13" x14ac:dyDescent="0.25">
      <c r="A414">
        <v>10321</v>
      </c>
      <c r="B414">
        <v>24</v>
      </c>
      <c r="C414">
        <v>100</v>
      </c>
      <c r="D414">
        <v>15</v>
      </c>
      <c r="E414">
        <v>2984.88</v>
      </c>
      <c r="F414" t="s">
        <v>13</v>
      </c>
      <c r="G414">
        <v>11</v>
      </c>
      <c r="H414">
        <v>2004</v>
      </c>
      <c r="I414" t="s">
        <v>49</v>
      </c>
      <c r="J414" t="s">
        <v>124</v>
      </c>
      <c r="K414" t="s">
        <v>43</v>
      </c>
      <c r="L414" t="s">
        <v>17</v>
      </c>
      <c r="M414" t="s">
        <v>18</v>
      </c>
    </row>
    <row r="415" spans="1:13" x14ac:dyDescent="0.25">
      <c r="A415">
        <v>10329</v>
      </c>
      <c r="B415">
        <v>39</v>
      </c>
      <c r="C415">
        <v>64.739999999999995</v>
      </c>
      <c r="D415">
        <v>15</v>
      </c>
      <c r="E415">
        <v>2524.86</v>
      </c>
      <c r="F415" t="s">
        <v>13</v>
      </c>
      <c r="G415">
        <v>11</v>
      </c>
      <c r="H415">
        <v>2004</v>
      </c>
      <c r="I415" t="s">
        <v>49</v>
      </c>
      <c r="J415" t="s">
        <v>124</v>
      </c>
      <c r="K415" t="s">
        <v>16</v>
      </c>
      <c r="L415" t="s">
        <v>17</v>
      </c>
      <c r="M415" t="s">
        <v>18</v>
      </c>
    </row>
    <row r="416" spans="1:13" x14ac:dyDescent="0.25">
      <c r="A416">
        <v>10341</v>
      </c>
      <c r="B416">
        <v>55</v>
      </c>
      <c r="C416">
        <v>75.2</v>
      </c>
      <c r="D416">
        <v>7</v>
      </c>
      <c r="E416">
        <v>4136</v>
      </c>
      <c r="F416" t="s">
        <v>13</v>
      </c>
      <c r="G416">
        <v>11</v>
      </c>
      <c r="H416">
        <v>2004</v>
      </c>
      <c r="I416" t="s">
        <v>49</v>
      </c>
      <c r="J416" t="s">
        <v>124</v>
      </c>
      <c r="K416" t="s">
        <v>39</v>
      </c>
      <c r="L416" t="s">
        <v>40</v>
      </c>
      <c r="M416" t="s">
        <v>22</v>
      </c>
    </row>
    <row r="417" spans="1:13" x14ac:dyDescent="0.25">
      <c r="A417">
        <v>10363</v>
      </c>
      <c r="B417">
        <v>46</v>
      </c>
      <c r="C417">
        <v>88.45</v>
      </c>
      <c r="D417">
        <v>6</v>
      </c>
      <c r="E417">
        <v>4068.7</v>
      </c>
      <c r="F417" t="s">
        <v>13</v>
      </c>
      <c r="G417">
        <v>1</v>
      </c>
      <c r="H417">
        <v>2005</v>
      </c>
      <c r="I417" t="s">
        <v>49</v>
      </c>
      <c r="J417" t="s">
        <v>124</v>
      </c>
      <c r="K417" t="s">
        <v>107</v>
      </c>
      <c r="L417" t="s">
        <v>36</v>
      </c>
      <c r="M417" t="s">
        <v>22</v>
      </c>
    </row>
    <row r="418" spans="1:13" x14ac:dyDescent="0.25">
      <c r="A418">
        <v>10377</v>
      </c>
      <c r="B418">
        <v>50</v>
      </c>
      <c r="C418">
        <v>100</v>
      </c>
      <c r="D418">
        <v>1</v>
      </c>
      <c r="E418">
        <v>5182</v>
      </c>
      <c r="F418" t="s">
        <v>13</v>
      </c>
      <c r="G418">
        <v>2</v>
      </c>
      <c r="H418">
        <v>2005</v>
      </c>
      <c r="I418" t="s">
        <v>49</v>
      </c>
      <c r="J418" t="s">
        <v>124</v>
      </c>
      <c r="K418" t="s">
        <v>35</v>
      </c>
      <c r="L418" t="s">
        <v>36</v>
      </c>
      <c r="M418" t="s">
        <v>22</v>
      </c>
    </row>
    <row r="419" spans="1:13" x14ac:dyDescent="0.25">
      <c r="A419">
        <v>10389</v>
      </c>
      <c r="B419">
        <v>47</v>
      </c>
      <c r="C419">
        <v>100</v>
      </c>
      <c r="D419">
        <v>8</v>
      </c>
      <c r="E419">
        <v>5243.79</v>
      </c>
      <c r="F419" t="s">
        <v>13</v>
      </c>
      <c r="G419">
        <v>3</v>
      </c>
      <c r="H419">
        <v>2005</v>
      </c>
      <c r="I419" t="s">
        <v>49</v>
      </c>
      <c r="J419" t="s">
        <v>124</v>
      </c>
      <c r="K419" t="s">
        <v>65</v>
      </c>
      <c r="L419" t="s">
        <v>52</v>
      </c>
      <c r="M419" t="s">
        <v>22</v>
      </c>
    </row>
    <row r="420" spans="1:13" x14ac:dyDescent="0.25">
      <c r="A420">
        <v>10405</v>
      </c>
      <c r="B420">
        <v>97</v>
      </c>
      <c r="C420">
        <v>93.28</v>
      </c>
      <c r="D420">
        <v>5</v>
      </c>
      <c r="E420">
        <v>9048.16</v>
      </c>
      <c r="F420" t="s">
        <v>13</v>
      </c>
      <c r="G420">
        <v>4</v>
      </c>
      <c r="H420">
        <v>2005</v>
      </c>
      <c r="I420" t="s">
        <v>49</v>
      </c>
      <c r="J420" t="s">
        <v>124</v>
      </c>
      <c r="K420" t="s">
        <v>125</v>
      </c>
      <c r="L420" t="s">
        <v>20</v>
      </c>
      <c r="M420" t="s">
        <v>41</v>
      </c>
    </row>
    <row r="421" spans="1:13" x14ac:dyDescent="0.25">
      <c r="A421">
        <v>10419</v>
      </c>
      <c r="B421">
        <v>32</v>
      </c>
      <c r="C421">
        <v>100</v>
      </c>
      <c r="D421">
        <v>10</v>
      </c>
      <c r="E421">
        <v>3832.64</v>
      </c>
      <c r="F421" t="s">
        <v>13</v>
      </c>
      <c r="G421">
        <v>5</v>
      </c>
      <c r="H421">
        <v>2005</v>
      </c>
      <c r="I421" t="s">
        <v>49</v>
      </c>
      <c r="J421" t="s">
        <v>124</v>
      </c>
      <c r="K421" t="s">
        <v>39</v>
      </c>
      <c r="L421" t="s">
        <v>40</v>
      </c>
      <c r="M421" t="s">
        <v>22</v>
      </c>
    </row>
    <row r="422" spans="1:13" x14ac:dyDescent="0.25">
      <c r="A422">
        <v>10103</v>
      </c>
      <c r="B422">
        <v>35</v>
      </c>
      <c r="C422">
        <v>100</v>
      </c>
      <c r="D422">
        <v>10</v>
      </c>
      <c r="E422">
        <v>3920</v>
      </c>
      <c r="F422" t="s">
        <v>13</v>
      </c>
      <c r="G422">
        <v>1</v>
      </c>
      <c r="H422">
        <v>2003</v>
      </c>
      <c r="I422" t="s">
        <v>113</v>
      </c>
      <c r="J422" t="s">
        <v>126</v>
      </c>
      <c r="K422" t="s">
        <v>37</v>
      </c>
      <c r="L422" t="s">
        <v>28</v>
      </c>
      <c r="M422" t="s">
        <v>22</v>
      </c>
    </row>
    <row r="423" spans="1:13" x14ac:dyDescent="0.25">
      <c r="A423">
        <v>10113</v>
      </c>
      <c r="B423">
        <v>49</v>
      </c>
      <c r="C423">
        <v>100</v>
      </c>
      <c r="D423">
        <v>4</v>
      </c>
      <c r="E423">
        <v>4916.66</v>
      </c>
      <c r="F423" t="s">
        <v>13</v>
      </c>
      <c r="G423">
        <v>3</v>
      </c>
      <c r="H423">
        <v>2003</v>
      </c>
      <c r="I423" t="s">
        <v>113</v>
      </c>
      <c r="J423" t="s">
        <v>126</v>
      </c>
      <c r="K423" t="s">
        <v>67</v>
      </c>
      <c r="L423" t="s">
        <v>17</v>
      </c>
      <c r="M423" t="s">
        <v>22</v>
      </c>
    </row>
    <row r="424" spans="1:13" x14ac:dyDescent="0.25">
      <c r="A424">
        <v>10126</v>
      </c>
      <c r="B424">
        <v>38</v>
      </c>
      <c r="C424">
        <v>100</v>
      </c>
      <c r="D424">
        <v>10</v>
      </c>
      <c r="E424">
        <v>3857</v>
      </c>
      <c r="F424" t="s">
        <v>13</v>
      </c>
      <c r="G424">
        <v>5</v>
      </c>
      <c r="H424">
        <v>2003</v>
      </c>
      <c r="I424" t="s">
        <v>113</v>
      </c>
      <c r="J424" t="s">
        <v>126</v>
      </c>
      <c r="K424" t="s">
        <v>47</v>
      </c>
      <c r="L424" t="s">
        <v>48</v>
      </c>
      <c r="M424" t="s">
        <v>22</v>
      </c>
    </row>
    <row r="425" spans="1:13" x14ac:dyDescent="0.25">
      <c r="A425">
        <v>10140</v>
      </c>
      <c r="B425">
        <v>32</v>
      </c>
      <c r="C425">
        <v>100</v>
      </c>
      <c r="D425">
        <v>10</v>
      </c>
      <c r="E425">
        <v>4181.4399999999996</v>
      </c>
      <c r="F425" t="s">
        <v>13</v>
      </c>
      <c r="G425">
        <v>7</v>
      </c>
      <c r="H425">
        <v>2003</v>
      </c>
      <c r="I425" t="s">
        <v>113</v>
      </c>
      <c r="J425" t="s">
        <v>126</v>
      </c>
      <c r="K425" t="s">
        <v>25</v>
      </c>
      <c r="L425" t="s">
        <v>17</v>
      </c>
      <c r="M425" t="s">
        <v>22</v>
      </c>
    </row>
    <row r="426" spans="1:13" x14ac:dyDescent="0.25">
      <c r="A426">
        <v>10150</v>
      </c>
      <c r="B426">
        <v>34</v>
      </c>
      <c r="C426">
        <v>100</v>
      </c>
      <c r="D426">
        <v>7</v>
      </c>
      <c r="E426">
        <v>4641</v>
      </c>
      <c r="F426" t="s">
        <v>13</v>
      </c>
      <c r="G426">
        <v>9</v>
      </c>
      <c r="H426">
        <v>2003</v>
      </c>
      <c r="I426" t="s">
        <v>113</v>
      </c>
      <c r="J426" t="s">
        <v>126</v>
      </c>
      <c r="K426" t="s">
        <v>53</v>
      </c>
      <c r="L426" t="s">
        <v>53</v>
      </c>
      <c r="M426" t="s">
        <v>22</v>
      </c>
    </row>
    <row r="427" spans="1:13" x14ac:dyDescent="0.25">
      <c r="A427">
        <v>10164</v>
      </c>
      <c r="B427">
        <v>36</v>
      </c>
      <c r="C427">
        <v>99.17</v>
      </c>
      <c r="D427">
        <v>8</v>
      </c>
      <c r="E427">
        <v>3570.12</v>
      </c>
      <c r="F427" t="s">
        <v>95</v>
      </c>
      <c r="G427">
        <v>10</v>
      </c>
      <c r="H427">
        <v>2003</v>
      </c>
      <c r="I427" t="s">
        <v>113</v>
      </c>
      <c r="J427" t="s">
        <v>126</v>
      </c>
      <c r="K427" t="s">
        <v>96</v>
      </c>
      <c r="L427" t="s">
        <v>40</v>
      </c>
      <c r="M427" t="s">
        <v>22</v>
      </c>
    </row>
    <row r="428" spans="1:13" x14ac:dyDescent="0.25">
      <c r="A428">
        <v>10174</v>
      </c>
      <c r="B428">
        <v>48</v>
      </c>
      <c r="C428">
        <v>93.34</v>
      </c>
      <c r="D428">
        <v>3</v>
      </c>
      <c r="E428">
        <v>4480.32</v>
      </c>
      <c r="F428" t="s">
        <v>13</v>
      </c>
      <c r="G428">
        <v>11</v>
      </c>
      <c r="H428">
        <v>2003</v>
      </c>
      <c r="I428" t="s">
        <v>113</v>
      </c>
      <c r="J428" t="s">
        <v>126</v>
      </c>
      <c r="K428" t="s">
        <v>54</v>
      </c>
      <c r="L428" t="s">
        <v>30</v>
      </c>
      <c r="M428" t="s">
        <v>22</v>
      </c>
    </row>
    <row r="429" spans="1:13" x14ac:dyDescent="0.25">
      <c r="A429">
        <v>10183</v>
      </c>
      <c r="B429">
        <v>21</v>
      </c>
      <c r="C429">
        <v>96.84</v>
      </c>
      <c r="D429">
        <v>7</v>
      </c>
      <c r="E429">
        <v>2033.64</v>
      </c>
      <c r="F429" t="s">
        <v>13</v>
      </c>
      <c r="G429">
        <v>11</v>
      </c>
      <c r="H429">
        <v>2003</v>
      </c>
      <c r="I429" t="s">
        <v>113</v>
      </c>
      <c r="J429" t="s">
        <v>126</v>
      </c>
      <c r="K429" t="s">
        <v>55</v>
      </c>
      <c r="L429" t="s">
        <v>17</v>
      </c>
      <c r="M429" t="s">
        <v>18</v>
      </c>
    </row>
    <row r="430" spans="1:13" x14ac:dyDescent="0.25">
      <c r="A430">
        <v>10194</v>
      </c>
      <c r="B430">
        <v>21</v>
      </c>
      <c r="C430">
        <v>93.34</v>
      </c>
      <c r="D430">
        <v>10</v>
      </c>
      <c r="E430">
        <v>1960.14</v>
      </c>
      <c r="F430" t="s">
        <v>13</v>
      </c>
      <c r="G430">
        <v>11</v>
      </c>
      <c r="H430">
        <v>2003</v>
      </c>
      <c r="I430" t="s">
        <v>113</v>
      </c>
      <c r="J430" t="s">
        <v>126</v>
      </c>
      <c r="K430" t="s">
        <v>56</v>
      </c>
      <c r="L430" t="s">
        <v>20</v>
      </c>
      <c r="M430" t="s">
        <v>18</v>
      </c>
    </row>
    <row r="431" spans="1:13" x14ac:dyDescent="0.25">
      <c r="A431">
        <v>10206</v>
      </c>
      <c r="B431">
        <v>34</v>
      </c>
      <c r="C431">
        <v>100</v>
      </c>
      <c r="D431">
        <v>5</v>
      </c>
      <c r="E431">
        <v>3966.78</v>
      </c>
      <c r="F431" t="s">
        <v>13</v>
      </c>
      <c r="G431">
        <v>12</v>
      </c>
      <c r="H431">
        <v>2003</v>
      </c>
      <c r="I431" t="s">
        <v>113</v>
      </c>
      <c r="J431" t="s">
        <v>126</v>
      </c>
      <c r="K431" t="s">
        <v>57</v>
      </c>
      <c r="L431" t="s">
        <v>58</v>
      </c>
      <c r="M431" t="s">
        <v>22</v>
      </c>
    </row>
    <row r="432" spans="1:13" x14ac:dyDescent="0.25">
      <c r="A432">
        <v>10215</v>
      </c>
      <c r="B432">
        <v>46</v>
      </c>
      <c r="C432">
        <v>100</v>
      </c>
      <c r="D432">
        <v>2</v>
      </c>
      <c r="E432">
        <v>5152</v>
      </c>
      <c r="F432" t="s">
        <v>13</v>
      </c>
      <c r="G432">
        <v>1</v>
      </c>
      <c r="H432">
        <v>2004</v>
      </c>
      <c r="I432" t="s">
        <v>113</v>
      </c>
      <c r="J432" t="s">
        <v>126</v>
      </c>
      <c r="K432" t="s">
        <v>59</v>
      </c>
      <c r="L432" t="s">
        <v>17</v>
      </c>
      <c r="M432" t="s">
        <v>22</v>
      </c>
    </row>
    <row r="433" spans="1:13" x14ac:dyDescent="0.25">
      <c r="A433">
        <v>10228</v>
      </c>
      <c r="B433">
        <v>32</v>
      </c>
      <c r="C433">
        <v>100</v>
      </c>
      <c r="D433">
        <v>1</v>
      </c>
      <c r="E433">
        <v>3360</v>
      </c>
      <c r="F433" t="s">
        <v>13</v>
      </c>
      <c r="G433">
        <v>3</v>
      </c>
      <c r="H433">
        <v>2004</v>
      </c>
      <c r="I433" t="s">
        <v>113</v>
      </c>
      <c r="J433" t="s">
        <v>126</v>
      </c>
      <c r="K433" t="s">
        <v>34</v>
      </c>
      <c r="L433" t="s">
        <v>17</v>
      </c>
      <c r="M433" t="s">
        <v>22</v>
      </c>
    </row>
    <row r="434" spans="1:13" x14ac:dyDescent="0.25">
      <c r="A434">
        <v>10245</v>
      </c>
      <c r="B434">
        <v>29</v>
      </c>
      <c r="C434">
        <v>100</v>
      </c>
      <c r="D434">
        <v>8</v>
      </c>
      <c r="E434">
        <v>3451</v>
      </c>
      <c r="F434" t="s">
        <v>13</v>
      </c>
      <c r="G434">
        <v>5</v>
      </c>
      <c r="H434">
        <v>2004</v>
      </c>
      <c r="I434" t="s">
        <v>113</v>
      </c>
      <c r="J434" t="s">
        <v>126</v>
      </c>
      <c r="K434" t="s">
        <v>60</v>
      </c>
      <c r="L434" t="s">
        <v>17</v>
      </c>
      <c r="M434" t="s">
        <v>22</v>
      </c>
    </row>
    <row r="435" spans="1:13" x14ac:dyDescent="0.25">
      <c r="A435">
        <v>10258</v>
      </c>
      <c r="B435">
        <v>41</v>
      </c>
      <c r="C435">
        <v>100</v>
      </c>
      <c r="D435">
        <v>5</v>
      </c>
      <c r="E435">
        <v>5453</v>
      </c>
      <c r="F435" t="s">
        <v>13</v>
      </c>
      <c r="G435">
        <v>6</v>
      </c>
      <c r="H435">
        <v>2004</v>
      </c>
      <c r="I435" t="s">
        <v>113</v>
      </c>
      <c r="J435" t="s">
        <v>126</v>
      </c>
      <c r="K435" t="s">
        <v>61</v>
      </c>
      <c r="L435" t="s">
        <v>62</v>
      </c>
      <c r="M435" t="s">
        <v>22</v>
      </c>
    </row>
    <row r="436" spans="1:13" x14ac:dyDescent="0.25">
      <c r="A436">
        <v>10270</v>
      </c>
      <c r="B436">
        <v>43</v>
      </c>
      <c r="C436">
        <v>96.84</v>
      </c>
      <c r="D436">
        <v>8</v>
      </c>
      <c r="E436">
        <v>4164.12</v>
      </c>
      <c r="F436" t="s">
        <v>13</v>
      </c>
      <c r="G436">
        <v>7</v>
      </c>
      <c r="H436">
        <v>2004</v>
      </c>
      <c r="I436" t="s">
        <v>113</v>
      </c>
      <c r="J436" t="s">
        <v>126</v>
      </c>
      <c r="K436" t="s">
        <v>42</v>
      </c>
      <c r="L436" t="s">
        <v>30</v>
      </c>
      <c r="M436" t="s">
        <v>22</v>
      </c>
    </row>
    <row r="437" spans="1:13" x14ac:dyDescent="0.25">
      <c r="A437">
        <v>10280</v>
      </c>
      <c r="B437">
        <v>24</v>
      </c>
      <c r="C437">
        <v>100</v>
      </c>
      <c r="D437">
        <v>1</v>
      </c>
      <c r="E437">
        <v>2800.08</v>
      </c>
      <c r="F437" t="s">
        <v>13</v>
      </c>
      <c r="G437">
        <v>8</v>
      </c>
      <c r="H437">
        <v>2004</v>
      </c>
      <c r="I437" t="s">
        <v>113</v>
      </c>
      <c r="J437" t="s">
        <v>126</v>
      </c>
      <c r="K437" t="s">
        <v>63</v>
      </c>
      <c r="L437" t="s">
        <v>64</v>
      </c>
      <c r="M437" t="s">
        <v>18</v>
      </c>
    </row>
    <row r="438" spans="1:13" x14ac:dyDescent="0.25">
      <c r="A438">
        <v>10291</v>
      </c>
      <c r="B438">
        <v>41</v>
      </c>
      <c r="C438">
        <v>100</v>
      </c>
      <c r="D438">
        <v>10</v>
      </c>
      <c r="E438">
        <v>4687.9399999999996</v>
      </c>
      <c r="F438" t="s">
        <v>13</v>
      </c>
      <c r="G438">
        <v>9</v>
      </c>
      <c r="H438">
        <v>2004</v>
      </c>
      <c r="I438" t="s">
        <v>113</v>
      </c>
      <c r="J438" t="s">
        <v>126</v>
      </c>
      <c r="K438" t="s">
        <v>65</v>
      </c>
      <c r="L438" t="s">
        <v>52</v>
      </c>
      <c r="M438" t="s">
        <v>22</v>
      </c>
    </row>
    <row r="439" spans="1:13" x14ac:dyDescent="0.25">
      <c r="A439">
        <v>10304</v>
      </c>
      <c r="B439">
        <v>46</v>
      </c>
      <c r="C439">
        <v>98</v>
      </c>
      <c r="D439">
        <v>5</v>
      </c>
      <c r="E439">
        <v>4508</v>
      </c>
      <c r="F439" t="s">
        <v>13</v>
      </c>
      <c r="G439">
        <v>10</v>
      </c>
      <c r="H439">
        <v>2004</v>
      </c>
      <c r="I439" t="s">
        <v>113</v>
      </c>
      <c r="J439" t="s">
        <v>126</v>
      </c>
      <c r="K439" t="s">
        <v>66</v>
      </c>
      <c r="L439" t="s">
        <v>20</v>
      </c>
      <c r="M439" t="s">
        <v>22</v>
      </c>
    </row>
    <row r="440" spans="1:13" x14ac:dyDescent="0.25">
      <c r="A440">
        <v>10312</v>
      </c>
      <c r="B440">
        <v>32</v>
      </c>
      <c r="C440">
        <v>100</v>
      </c>
      <c r="D440">
        <v>2</v>
      </c>
      <c r="E440">
        <v>4181.4399999999996</v>
      </c>
      <c r="F440" t="s">
        <v>13</v>
      </c>
      <c r="G440">
        <v>10</v>
      </c>
      <c r="H440">
        <v>2004</v>
      </c>
      <c r="I440" t="s">
        <v>113</v>
      </c>
      <c r="J440" t="s">
        <v>126</v>
      </c>
      <c r="K440" t="s">
        <v>67</v>
      </c>
      <c r="L440" t="s">
        <v>17</v>
      </c>
      <c r="M440" t="s">
        <v>22</v>
      </c>
    </row>
    <row r="441" spans="1:13" x14ac:dyDescent="0.25">
      <c r="A441">
        <v>10322</v>
      </c>
      <c r="B441">
        <v>22</v>
      </c>
      <c r="C441">
        <v>100</v>
      </c>
      <c r="D441">
        <v>10</v>
      </c>
      <c r="E441">
        <v>2251.04</v>
      </c>
      <c r="F441" t="s">
        <v>13</v>
      </c>
      <c r="G441">
        <v>11</v>
      </c>
      <c r="H441">
        <v>2004</v>
      </c>
      <c r="I441" t="s">
        <v>113</v>
      </c>
      <c r="J441" t="s">
        <v>126</v>
      </c>
      <c r="K441" t="s">
        <v>68</v>
      </c>
      <c r="L441" t="s">
        <v>17</v>
      </c>
      <c r="M441" t="s">
        <v>18</v>
      </c>
    </row>
    <row r="442" spans="1:13" x14ac:dyDescent="0.25">
      <c r="A442">
        <v>10333</v>
      </c>
      <c r="B442">
        <v>29</v>
      </c>
      <c r="C442">
        <v>40.25</v>
      </c>
      <c r="D442">
        <v>7</v>
      </c>
      <c r="E442">
        <v>1167.25</v>
      </c>
      <c r="F442" t="s">
        <v>13</v>
      </c>
      <c r="G442">
        <v>11</v>
      </c>
      <c r="H442">
        <v>2004</v>
      </c>
      <c r="I442" t="s">
        <v>113</v>
      </c>
      <c r="J442" t="s">
        <v>126</v>
      </c>
      <c r="K442" t="s">
        <v>24</v>
      </c>
      <c r="L442" t="s">
        <v>17</v>
      </c>
      <c r="M442" t="s">
        <v>18</v>
      </c>
    </row>
    <row r="443" spans="1:13" x14ac:dyDescent="0.25">
      <c r="A443">
        <v>10347</v>
      </c>
      <c r="B443">
        <v>42</v>
      </c>
      <c r="C443">
        <v>49.6</v>
      </c>
      <c r="D443">
        <v>5</v>
      </c>
      <c r="E443">
        <v>2083.1999999999998</v>
      </c>
      <c r="F443" t="s">
        <v>13</v>
      </c>
      <c r="G443">
        <v>11</v>
      </c>
      <c r="H443">
        <v>2004</v>
      </c>
      <c r="I443" t="s">
        <v>113</v>
      </c>
      <c r="J443" t="s">
        <v>126</v>
      </c>
      <c r="K443" t="s">
        <v>29</v>
      </c>
      <c r="L443" t="s">
        <v>30</v>
      </c>
      <c r="M443" t="s">
        <v>18</v>
      </c>
    </row>
    <row r="444" spans="1:13" x14ac:dyDescent="0.25">
      <c r="A444">
        <v>10357</v>
      </c>
      <c r="B444">
        <v>39</v>
      </c>
      <c r="C444">
        <v>98</v>
      </c>
      <c r="D444">
        <v>1</v>
      </c>
      <c r="E444">
        <v>3822</v>
      </c>
      <c r="F444" t="s">
        <v>13</v>
      </c>
      <c r="G444">
        <v>12</v>
      </c>
      <c r="H444">
        <v>2004</v>
      </c>
      <c r="I444" t="s">
        <v>113</v>
      </c>
      <c r="J444" t="s">
        <v>126</v>
      </c>
      <c r="K444" t="s">
        <v>67</v>
      </c>
      <c r="L444" t="s">
        <v>17</v>
      </c>
      <c r="M444" t="s">
        <v>22</v>
      </c>
    </row>
    <row r="445" spans="1:13" x14ac:dyDescent="0.25">
      <c r="A445">
        <v>10370</v>
      </c>
      <c r="B445">
        <v>27</v>
      </c>
      <c r="C445">
        <v>100</v>
      </c>
      <c r="D445">
        <v>1</v>
      </c>
      <c r="E445">
        <v>3911.49</v>
      </c>
      <c r="F445" t="s">
        <v>13</v>
      </c>
      <c r="G445">
        <v>1</v>
      </c>
      <c r="H445">
        <v>2005</v>
      </c>
      <c r="I445" t="s">
        <v>113</v>
      </c>
      <c r="J445" t="s">
        <v>126</v>
      </c>
      <c r="K445" t="s">
        <v>70</v>
      </c>
      <c r="L445" t="s">
        <v>30</v>
      </c>
      <c r="M445" t="s">
        <v>22</v>
      </c>
    </row>
    <row r="446" spans="1:13" x14ac:dyDescent="0.25">
      <c r="A446">
        <v>10381</v>
      </c>
      <c r="B446">
        <v>48</v>
      </c>
      <c r="C446">
        <v>98</v>
      </c>
      <c r="D446">
        <v>2</v>
      </c>
      <c r="E446">
        <v>4704</v>
      </c>
      <c r="F446" t="s">
        <v>13</v>
      </c>
      <c r="G446">
        <v>2</v>
      </c>
      <c r="H446">
        <v>2005</v>
      </c>
      <c r="I446" t="s">
        <v>113</v>
      </c>
      <c r="J446" t="s">
        <v>126</v>
      </c>
      <c r="K446" t="s">
        <v>24</v>
      </c>
      <c r="L446" t="s">
        <v>17</v>
      </c>
      <c r="M446" t="s">
        <v>22</v>
      </c>
    </row>
    <row r="447" spans="1:13" x14ac:dyDescent="0.25">
      <c r="A447">
        <v>10391</v>
      </c>
      <c r="B447">
        <v>29</v>
      </c>
      <c r="C447">
        <v>85.1</v>
      </c>
      <c r="D447">
        <v>10</v>
      </c>
      <c r="E447">
        <v>2467.9</v>
      </c>
      <c r="F447" t="s">
        <v>13</v>
      </c>
      <c r="G447">
        <v>3</v>
      </c>
      <c r="H447">
        <v>2005</v>
      </c>
      <c r="I447" t="s">
        <v>113</v>
      </c>
      <c r="J447" t="s">
        <v>126</v>
      </c>
      <c r="K447" t="s">
        <v>70</v>
      </c>
      <c r="L447" t="s">
        <v>30</v>
      </c>
      <c r="M447" t="s">
        <v>18</v>
      </c>
    </row>
    <row r="448" spans="1:13" x14ac:dyDescent="0.25">
      <c r="A448">
        <v>10411</v>
      </c>
      <c r="B448">
        <v>27</v>
      </c>
      <c r="C448">
        <v>100</v>
      </c>
      <c r="D448">
        <v>8</v>
      </c>
      <c r="E448">
        <v>3213</v>
      </c>
      <c r="F448" t="s">
        <v>13</v>
      </c>
      <c r="G448">
        <v>5</v>
      </c>
      <c r="H448">
        <v>2005</v>
      </c>
      <c r="I448" t="s">
        <v>113</v>
      </c>
      <c r="J448" t="s">
        <v>126</v>
      </c>
      <c r="K448" t="s">
        <v>71</v>
      </c>
      <c r="L448" t="s">
        <v>58</v>
      </c>
      <c r="M448" t="s">
        <v>22</v>
      </c>
    </row>
    <row r="449" spans="1:13" x14ac:dyDescent="0.25">
      <c r="A449">
        <v>10424</v>
      </c>
      <c r="B449">
        <v>54</v>
      </c>
      <c r="C449">
        <v>100</v>
      </c>
      <c r="D449">
        <v>5</v>
      </c>
      <c r="E449">
        <v>7182</v>
      </c>
      <c r="F449" t="s">
        <v>72</v>
      </c>
      <c r="G449">
        <v>5</v>
      </c>
      <c r="H449">
        <v>2005</v>
      </c>
      <c r="I449" t="s">
        <v>113</v>
      </c>
      <c r="J449" t="s">
        <v>126</v>
      </c>
      <c r="K449" t="s">
        <v>47</v>
      </c>
      <c r="L449" t="s">
        <v>48</v>
      </c>
      <c r="M449" t="s">
        <v>41</v>
      </c>
    </row>
    <row r="450" spans="1:13" x14ac:dyDescent="0.25">
      <c r="A450">
        <v>10109</v>
      </c>
      <c r="B450">
        <v>26</v>
      </c>
      <c r="C450">
        <v>100</v>
      </c>
      <c r="D450">
        <v>4</v>
      </c>
      <c r="E450">
        <v>4379.18</v>
      </c>
      <c r="F450" t="s">
        <v>13</v>
      </c>
      <c r="G450">
        <v>3</v>
      </c>
      <c r="H450">
        <v>2003</v>
      </c>
      <c r="I450" t="s">
        <v>49</v>
      </c>
      <c r="J450" t="s">
        <v>127</v>
      </c>
      <c r="K450" t="s">
        <v>55</v>
      </c>
      <c r="L450" t="s">
        <v>17</v>
      </c>
      <c r="M450" t="s">
        <v>22</v>
      </c>
    </row>
    <row r="451" spans="1:13" x14ac:dyDescent="0.25">
      <c r="A451">
        <v>10122</v>
      </c>
      <c r="B451">
        <v>34</v>
      </c>
      <c r="C451">
        <v>100</v>
      </c>
      <c r="D451">
        <v>2</v>
      </c>
      <c r="E451">
        <v>5004.8</v>
      </c>
      <c r="F451" t="s">
        <v>13</v>
      </c>
      <c r="G451">
        <v>5</v>
      </c>
      <c r="H451">
        <v>2003</v>
      </c>
      <c r="I451" t="s">
        <v>49</v>
      </c>
      <c r="J451" t="s">
        <v>127</v>
      </c>
      <c r="K451" t="s">
        <v>100</v>
      </c>
      <c r="L451" t="s">
        <v>20</v>
      </c>
      <c r="M451" t="s">
        <v>22</v>
      </c>
    </row>
    <row r="452" spans="1:13" x14ac:dyDescent="0.25">
      <c r="A452">
        <v>10136</v>
      </c>
      <c r="B452">
        <v>25</v>
      </c>
      <c r="C452">
        <v>100</v>
      </c>
      <c r="D452">
        <v>2</v>
      </c>
      <c r="E452">
        <v>3644.75</v>
      </c>
      <c r="F452" t="s">
        <v>13</v>
      </c>
      <c r="G452">
        <v>7</v>
      </c>
      <c r="H452">
        <v>2003</v>
      </c>
      <c r="I452" t="s">
        <v>49</v>
      </c>
      <c r="J452" t="s">
        <v>127</v>
      </c>
      <c r="K452" t="s">
        <v>82</v>
      </c>
      <c r="L452" t="s">
        <v>20</v>
      </c>
      <c r="M452" t="s">
        <v>22</v>
      </c>
    </row>
    <row r="453" spans="1:13" x14ac:dyDescent="0.25">
      <c r="A453">
        <v>10148</v>
      </c>
      <c r="B453">
        <v>23</v>
      </c>
      <c r="C453">
        <v>100</v>
      </c>
      <c r="D453">
        <v>13</v>
      </c>
      <c r="E453">
        <v>2702.04</v>
      </c>
      <c r="F453" t="s">
        <v>13</v>
      </c>
      <c r="G453">
        <v>9</v>
      </c>
      <c r="H453">
        <v>2003</v>
      </c>
      <c r="I453" t="s">
        <v>49</v>
      </c>
      <c r="J453" t="s">
        <v>127</v>
      </c>
      <c r="K453" t="s">
        <v>70</v>
      </c>
      <c r="L453" t="s">
        <v>30</v>
      </c>
      <c r="M453" t="s">
        <v>18</v>
      </c>
    </row>
    <row r="454" spans="1:13" x14ac:dyDescent="0.25">
      <c r="A454">
        <v>10161</v>
      </c>
      <c r="B454">
        <v>28</v>
      </c>
      <c r="C454">
        <v>100</v>
      </c>
      <c r="D454">
        <v>12</v>
      </c>
      <c r="E454">
        <v>3764.88</v>
      </c>
      <c r="F454" t="s">
        <v>13</v>
      </c>
      <c r="G454">
        <v>10</v>
      </c>
      <c r="H454">
        <v>2003</v>
      </c>
      <c r="I454" t="s">
        <v>49</v>
      </c>
      <c r="J454" t="s">
        <v>127</v>
      </c>
      <c r="K454" t="s">
        <v>112</v>
      </c>
      <c r="L454" t="s">
        <v>79</v>
      </c>
      <c r="M454" t="s">
        <v>22</v>
      </c>
    </row>
    <row r="455" spans="1:13" x14ac:dyDescent="0.25">
      <c r="A455">
        <v>10171</v>
      </c>
      <c r="B455">
        <v>35</v>
      </c>
      <c r="C455">
        <v>100</v>
      </c>
      <c r="D455">
        <v>2</v>
      </c>
      <c r="E455">
        <v>4508</v>
      </c>
      <c r="F455" t="s">
        <v>13</v>
      </c>
      <c r="G455">
        <v>11</v>
      </c>
      <c r="H455">
        <v>2003</v>
      </c>
      <c r="I455" t="s">
        <v>49</v>
      </c>
      <c r="J455" t="s">
        <v>127</v>
      </c>
      <c r="K455" t="s">
        <v>71</v>
      </c>
      <c r="L455" t="s">
        <v>58</v>
      </c>
      <c r="M455" t="s">
        <v>22</v>
      </c>
    </row>
    <row r="456" spans="1:13" x14ac:dyDescent="0.25">
      <c r="A456">
        <v>10181</v>
      </c>
      <c r="B456">
        <v>44</v>
      </c>
      <c r="C456">
        <v>100</v>
      </c>
      <c r="D456">
        <v>6</v>
      </c>
      <c r="E456">
        <v>5418.16</v>
      </c>
      <c r="F456" t="s">
        <v>13</v>
      </c>
      <c r="G456">
        <v>11</v>
      </c>
      <c r="H456">
        <v>2003</v>
      </c>
      <c r="I456" t="s">
        <v>49</v>
      </c>
      <c r="J456" t="s">
        <v>127</v>
      </c>
      <c r="K456" t="s">
        <v>27</v>
      </c>
      <c r="L456" t="s">
        <v>28</v>
      </c>
      <c r="M456" t="s">
        <v>22</v>
      </c>
    </row>
    <row r="457" spans="1:13" x14ac:dyDescent="0.25">
      <c r="A457">
        <v>10192</v>
      </c>
      <c r="B457">
        <v>22</v>
      </c>
      <c r="C457">
        <v>100</v>
      </c>
      <c r="D457">
        <v>11</v>
      </c>
      <c r="E457">
        <v>3300.66</v>
      </c>
      <c r="F457" t="s">
        <v>13</v>
      </c>
      <c r="G457">
        <v>11</v>
      </c>
      <c r="H457">
        <v>2003</v>
      </c>
      <c r="I457" t="s">
        <v>49</v>
      </c>
      <c r="J457" t="s">
        <v>127</v>
      </c>
      <c r="K457" t="s">
        <v>68</v>
      </c>
      <c r="L457" t="s">
        <v>17</v>
      </c>
      <c r="M457" t="s">
        <v>22</v>
      </c>
    </row>
    <row r="458" spans="1:13" x14ac:dyDescent="0.25">
      <c r="A458">
        <v>10204</v>
      </c>
      <c r="B458">
        <v>42</v>
      </c>
      <c r="C458">
        <v>100</v>
      </c>
      <c r="D458">
        <v>17</v>
      </c>
      <c r="E458">
        <v>6182.4</v>
      </c>
      <c r="F458" t="s">
        <v>13</v>
      </c>
      <c r="G458">
        <v>12</v>
      </c>
      <c r="H458">
        <v>2003</v>
      </c>
      <c r="I458" t="s">
        <v>49</v>
      </c>
      <c r="J458" t="s">
        <v>127</v>
      </c>
      <c r="K458" t="s">
        <v>16</v>
      </c>
      <c r="L458" t="s">
        <v>17</v>
      </c>
      <c r="M458" t="s">
        <v>22</v>
      </c>
    </row>
    <row r="459" spans="1:13" x14ac:dyDescent="0.25">
      <c r="A459">
        <v>10212</v>
      </c>
      <c r="B459">
        <v>29</v>
      </c>
      <c r="C459">
        <v>100</v>
      </c>
      <c r="D459">
        <v>10</v>
      </c>
      <c r="E459">
        <v>4186.7299999999996</v>
      </c>
      <c r="F459" t="s">
        <v>13</v>
      </c>
      <c r="G459">
        <v>1</v>
      </c>
      <c r="H459">
        <v>2004</v>
      </c>
      <c r="I459" t="s">
        <v>49</v>
      </c>
      <c r="J459" t="s">
        <v>127</v>
      </c>
      <c r="K459" t="s">
        <v>47</v>
      </c>
      <c r="L459" t="s">
        <v>48</v>
      </c>
      <c r="M459" t="s">
        <v>22</v>
      </c>
    </row>
    <row r="460" spans="1:13" x14ac:dyDescent="0.25">
      <c r="A460">
        <v>10225</v>
      </c>
      <c r="B460">
        <v>32</v>
      </c>
      <c r="C460">
        <v>100</v>
      </c>
      <c r="D460">
        <v>1</v>
      </c>
      <c r="E460">
        <v>4529.28</v>
      </c>
      <c r="F460" t="s">
        <v>13</v>
      </c>
      <c r="G460">
        <v>2</v>
      </c>
      <c r="H460">
        <v>2004</v>
      </c>
      <c r="I460" t="s">
        <v>49</v>
      </c>
      <c r="J460" t="s">
        <v>127</v>
      </c>
      <c r="K460" t="s">
        <v>103</v>
      </c>
      <c r="L460" t="s">
        <v>104</v>
      </c>
      <c r="M460" t="s">
        <v>22</v>
      </c>
    </row>
    <row r="461" spans="1:13" x14ac:dyDescent="0.25">
      <c r="A461">
        <v>10240</v>
      </c>
      <c r="B461">
        <v>41</v>
      </c>
      <c r="C461">
        <v>100</v>
      </c>
      <c r="D461">
        <v>3</v>
      </c>
      <c r="E461">
        <v>5628.89</v>
      </c>
      <c r="F461" t="s">
        <v>13</v>
      </c>
      <c r="G461">
        <v>4</v>
      </c>
      <c r="H461">
        <v>2004</v>
      </c>
      <c r="I461" t="s">
        <v>49</v>
      </c>
      <c r="J461" t="s">
        <v>127</v>
      </c>
      <c r="K461" t="s">
        <v>74</v>
      </c>
      <c r="L461" t="s">
        <v>62</v>
      </c>
      <c r="M461" t="s">
        <v>22</v>
      </c>
    </row>
    <row r="462" spans="1:13" x14ac:dyDescent="0.25">
      <c r="A462">
        <v>10253</v>
      </c>
      <c r="B462">
        <v>26</v>
      </c>
      <c r="C462">
        <v>100</v>
      </c>
      <c r="D462">
        <v>5</v>
      </c>
      <c r="E462">
        <v>3054.48</v>
      </c>
      <c r="F462" t="s">
        <v>81</v>
      </c>
      <c r="G462">
        <v>6</v>
      </c>
      <c r="H462">
        <v>2004</v>
      </c>
      <c r="I462" t="s">
        <v>49</v>
      </c>
      <c r="J462" t="s">
        <v>127</v>
      </c>
      <c r="K462" t="s">
        <v>44</v>
      </c>
      <c r="L462" t="s">
        <v>45</v>
      </c>
      <c r="M462" t="s">
        <v>22</v>
      </c>
    </row>
    <row r="463" spans="1:13" x14ac:dyDescent="0.25">
      <c r="A463">
        <v>10266</v>
      </c>
      <c r="B463">
        <v>21</v>
      </c>
      <c r="C463">
        <v>100</v>
      </c>
      <c r="D463">
        <v>6</v>
      </c>
      <c r="E463">
        <v>2526.5100000000002</v>
      </c>
      <c r="F463" t="s">
        <v>13</v>
      </c>
      <c r="G463">
        <v>7</v>
      </c>
      <c r="H463">
        <v>2004</v>
      </c>
      <c r="I463" t="s">
        <v>49</v>
      </c>
      <c r="J463" t="s">
        <v>127</v>
      </c>
      <c r="K463" t="s">
        <v>105</v>
      </c>
      <c r="L463" t="s">
        <v>64</v>
      </c>
      <c r="M463" t="s">
        <v>18</v>
      </c>
    </row>
    <row r="464" spans="1:13" x14ac:dyDescent="0.25">
      <c r="A464">
        <v>10278</v>
      </c>
      <c r="B464">
        <v>34</v>
      </c>
      <c r="C464">
        <v>100</v>
      </c>
      <c r="D464">
        <v>6</v>
      </c>
      <c r="E464">
        <v>4667.8599999999997</v>
      </c>
      <c r="F464" t="s">
        <v>13</v>
      </c>
      <c r="G464">
        <v>8</v>
      </c>
      <c r="H464">
        <v>2004</v>
      </c>
      <c r="I464" t="s">
        <v>49</v>
      </c>
      <c r="J464" t="s">
        <v>127</v>
      </c>
      <c r="K464" t="s">
        <v>128</v>
      </c>
      <c r="L464" t="s">
        <v>17</v>
      </c>
      <c r="M464" t="s">
        <v>22</v>
      </c>
    </row>
    <row r="465" spans="1:13" x14ac:dyDescent="0.25">
      <c r="A465">
        <v>10287</v>
      </c>
      <c r="B465">
        <v>41</v>
      </c>
      <c r="C465">
        <v>100</v>
      </c>
      <c r="D465">
        <v>4</v>
      </c>
      <c r="E465">
        <v>6499.32</v>
      </c>
      <c r="F465" t="s">
        <v>13</v>
      </c>
      <c r="G465">
        <v>8</v>
      </c>
      <c r="H465">
        <v>2004</v>
      </c>
      <c r="I465" t="s">
        <v>49</v>
      </c>
      <c r="J465" t="s">
        <v>127</v>
      </c>
      <c r="K465" t="s">
        <v>103</v>
      </c>
      <c r="L465" t="s">
        <v>104</v>
      </c>
      <c r="M465" t="s">
        <v>22</v>
      </c>
    </row>
    <row r="466" spans="1:13" x14ac:dyDescent="0.25">
      <c r="A466">
        <v>10301</v>
      </c>
      <c r="B466">
        <v>37</v>
      </c>
      <c r="C466">
        <v>100</v>
      </c>
      <c r="D466">
        <v>8</v>
      </c>
      <c r="E466">
        <v>5917.78</v>
      </c>
      <c r="F466" t="s">
        <v>13</v>
      </c>
      <c r="G466">
        <v>10</v>
      </c>
      <c r="H466">
        <v>2003</v>
      </c>
      <c r="I466" t="s">
        <v>49</v>
      </c>
      <c r="J466" t="s">
        <v>127</v>
      </c>
      <c r="K466" t="s">
        <v>129</v>
      </c>
      <c r="L466" t="s">
        <v>28</v>
      </c>
      <c r="M466" t="s">
        <v>22</v>
      </c>
    </row>
    <row r="467" spans="1:13" x14ac:dyDescent="0.25">
      <c r="A467">
        <v>10310</v>
      </c>
      <c r="B467">
        <v>37</v>
      </c>
      <c r="C467">
        <v>100</v>
      </c>
      <c r="D467">
        <v>2</v>
      </c>
      <c r="E467">
        <v>6231.91</v>
      </c>
      <c r="F467" t="s">
        <v>13</v>
      </c>
      <c r="G467">
        <v>10</v>
      </c>
      <c r="H467">
        <v>2004</v>
      </c>
      <c r="I467" t="s">
        <v>49</v>
      </c>
      <c r="J467" t="s">
        <v>127</v>
      </c>
      <c r="K467" t="s">
        <v>101</v>
      </c>
      <c r="L467" t="s">
        <v>102</v>
      </c>
      <c r="M467" t="s">
        <v>22</v>
      </c>
    </row>
    <row r="468" spans="1:13" x14ac:dyDescent="0.25">
      <c r="A468">
        <v>10321</v>
      </c>
      <c r="B468">
        <v>41</v>
      </c>
      <c r="C468">
        <v>100</v>
      </c>
      <c r="D468">
        <v>10</v>
      </c>
      <c r="E468">
        <v>5803.14</v>
      </c>
      <c r="F468" t="s">
        <v>13</v>
      </c>
      <c r="G468">
        <v>11</v>
      </c>
      <c r="H468">
        <v>2004</v>
      </c>
      <c r="I468" t="s">
        <v>49</v>
      </c>
      <c r="J468" t="s">
        <v>127</v>
      </c>
      <c r="K468" t="s">
        <v>43</v>
      </c>
      <c r="L468" t="s">
        <v>17</v>
      </c>
      <c r="M468" t="s">
        <v>22</v>
      </c>
    </row>
    <row r="469" spans="1:13" x14ac:dyDescent="0.25">
      <c r="A469">
        <v>10331</v>
      </c>
      <c r="B469">
        <v>46</v>
      </c>
      <c r="C469">
        <v>100</v>
      </c>
      <c r="D469">
        <v>6</v>
      </c>
      <c r="E469">
        <v>6434.02</v>
      </c>
      <c r="F469" t="s">
        <v>13</v>
      </c>
      <c r="G469">
        <v>11</v>
      </c>
      <c r="H469">
        <v>2004</v>
      </c>
      <c r="I469" t="s">
        <v>49</v>
      </c>
      <c r="J469" t="s">
        <v>127</v>
      </c>
      <c r="K469" t="s">
        <v>55</v>
      </c>
      <c r="L469" t="s">
        <v>17</v>
      </c>
      <c r="M469" t="s">
        <v>22</v>
      </c>
    </row>
    <row r="470" spans="1:13" x14ac:dyDescent="0.25">
      <c r="A470">
        <v>10342</v>
      </c>
      <c r="B470">
        <v>40</v>
      </c>
      <c r="C470">
        <v>100</v>
      </c>
      <c r="D470">
        <v>2</v>
      </c>
      <c r="E470">
        <v>6454.4</v>
      </c>
      <c r="F470" t="s">
        <v>13</v>
      </c>
      <c r="G470">
        <v>11</v>
      </c>
      <c r="H470">
        <v>2004</v>
      </c>
      <c r="I470" t="s">
        <v>49</v>
      </c>
      <c r="J470" t="s">
        <v>127</v>
      </c>
      <c r="K470" t="s">
        <v>29</v>
      </c>
      <c r="L470" t="s">
        <v>30</v>
      </c>
      <c r="M470" t="s">
        <v>22</v>
      </c>
    </row>
    <row r="471" spans="1:13" x14ac:dyDescent="0.25">
      <c r="A471">
        <v>10356</v>
      </c>
      <c r="B471">
        <v>43</v>
      </c>
      <c r="C471">
        <v>97.6</v>
      </c>
      <c r="D471">
        <v>8</v>
      </c>
      <c r="E471">
        <v>4196.8</v>
      </c>
      <c r="F471" t="s">
        <v>13</v>
      </c>
      <c r="G471">
        <v>12</v>
      </c>
      <c r="H471">
        <v>2004</v>
      </c>
      <c r="I471" t="s">
        <v>49</v>
      </c>
      <c r="J471" t="s">
        <v>127</v>
      </c>
      <c r="K471" t="s">
        <v>21</v>
      </c>
      <c r="L471" t="s">
        <v>20</v>
      </c>
      <c r="M471" t="s">
        <v>22</v>
      </c>
    </row>
    <row r="472" spans="1:13" x14ac:dyDescent="0.25">
      <c r="A472">
        <v>10365</v>
      </c>
      <c r="B472">
        <v>30</v>
      </c>
      <c r="C472">
        <v>87.06</v>
      </c>
      <c r="D472">
        <v>1</v>
      </c>
      <c r="E472">
        <v>2611.8000000000002</v>
      </c>
      <c r="F472" t="s">
        <v>13</v>
      </c>
      <c r="G472">
        <v>1</v>
      </c>
      <c r="H472">
        <v>2005</v>
      </c>
      <c r="I472" t="s">
        <v>49</v>
      </c>
      <c r="J472" t="s">
        <v>127</v>
      </c>
      <c r="K472" t="s">
        <v>43</v>
      </c>
      <c r="L472" t="s">
        <v>17</v>
      </c>
      <c r="M472" t="s">
        <v>18</v>
      </c>
    </row>
    <row r="473" spans="1:13" x14ac:dyDescent="0.25">
      <c r="A473">
        <v>10377</v>
      </c>
      <c r="B473">
        <v>35</v>
      </c>
      <c r="C473">
        <v>100</v>
      </c>
      <c r="D473">
        <v>2</v>
      </c>
      <c r="E473">
        <v>5895.05</v>
      </c>
      <c r="F473" t="s">
        <v>13</v>
      </c>
      <c r="G473">
        <v>2</v>
      </c>
      <c r="H473">
        <v>2005</v>
      </c>
      <c r="I473" t="s">
        <v>49</v>
      </c>
      <c r="J473" t="s">
        <v>127</v>
      </c>
      <c r="K473" t="s">
        <v>35</v>
      </c>
      <c r="L473" t="s">
        <v>36</v>
      </c>
      <c r="M473" t="s">
        <v>22</v>
      </c>
    </row>
    <row r="474" spans="1:13" x14ac:dyDescent="0.25">
      <c r="A474">
        <v>10390</v>
      </c>
      <c r="B474">
        <v>36</v>
      </c>
      <c r="C474">
        <v>93.77</v>
      </c>
      <c r="D474">
        <v>14</v>
      </c>
      <c r="E474">
        <v>3375.72</v>
      </c>
      <c r="F474" t="s">
        <v>13</v>
      </c>
      <c r="G474">
        <v>3</v>
      </c>
      <c r="H474">
        <v>2005</v>
      </c>
      <c r="I474" t="s">
        <v>49</v>
      </c>
      <c r="J474" t="s">
        <v>127</v>
      </c>
      <c r="K474" t="s">
        <v>67</v>
      </c>
      <c r="L474" t="s">
        <v>17</v>
      </c>
      <c r="M474" t="s">
        <v>22</v>
      </c>
    </row>
    <row r="475" spans="1:13" x14ac:dyDescent="0.25">
      <c r="A475">
        <v>10406</v>
      </c>
      <c r="B475">
        <v>61</v>
      </c>
      <c r="C475">
        <v>100</v>
      </c>
      <c r="D475">
        <v>3</v>
      </c>
      <c r="E475">
        <v>8374.69</v>
      </c>
      <c r="F475" t="s">
        <v>46</v>
      </c>
      <c r="G475">
        <v>4</v>
      </c>
      <c r="H475">
        <v>2005</v>
      </c>
      <c r="I475" t="s">
        <v>49</v>
      </c>
      <c r="J475" t="s">
        <v>127</v>
      </c>
      <c r="K475" t="s">
        <v>78</v>
      </c>
      <c r="L475" t="s">
        <v>79</v>
      </c>
      <c r="M475" t="s">
        <v>41</v>
      </c>
    </row>
    <row r="476" spans="1:13" x14ac:dyDescent="0.25">
      <c r="A476">
        <v>10419</v>
      </c>
      <c r="B476">
        <v>38</v>
      </c>
      <c r="C476">
        <v>100</v>
      </c>
      <c r="D476">
        <v>5</v>
      </c>
      <c r="E476">
        <v>4464.24</v>
      </c>
      <c r="F476" t="s">
        <v>13</v>
      </c>
      <c r="G476">
        <v>5</v>
      </c>
      <c r="H476">
        <v>2005</v>
      </c>
      <c r="I476" t="s">
        <v>49</v>
      </c>
      <c r="J476" t="s">
        <v>127</v>
      </c>
      <c r="K476" t="s">
        <v>39</v>
      </c>
      <c r="L476" t="s">
        <v>40</v>
      </c>
      <c r="M476" t="s">
        <v>22</v>
      </c>
    </row>
    <row r="477" spans="1:13" x14ac:dyDescent="0.25">
      <c r="A477">
        <v>10102</v>
      </c>
      <c r="B477">
        <v>39</v>
      </c>
      <c r="C477">
        <v>100</v>
      </c>
      <c r="D477">
        <v>2</v>
      </c>
      <c r="E477">
        <v>4808.3100000000004</v>
      </c>
      <c r="F477" t="s">
        <v>13</v>
      </c>
      <c r="G477">
        <v>1</v>
      </c>
      <c r="H477">
        <v>2003</v>
      </c>
      <c r="I477" t="s">
        <v>130</v>
      </c>
      <c r="J477" t="s">
        <v>131</v>
      </c>
      <c r="K477" t="s">
        <v>16</v>
      </c>
      <c r="L477" t="s">
        <v>17</v>
      </c>
      <c r="M477" t="s">
        <v>22</v>
      </c>
    </row>
    <row r="478" spans="1:13" x14ac:dyDescent="0.25">
      <c r="A478">
        <v>10111</v>
      </c>
      <c r="B478">
        <v>33</v>
      </c>
      <c r="C478">
        <v>99.66</v>
      </c>
      <c r="D478">
        <v>6</v>
      </c>
      <c r="E478">
        <v>3288.78</v>
      </c>
      <c r="F478" t="s">
        <v>13</v>
      </c>
      <c r="G478">
        <v>3</v>
      </c>
      <c r="H478">
        <v>2003</v>
      </c>
      <c r="I478" t="s">
        <v>130</v>
      </c>
      <c r="J478" t="s">
        <v>131</v>
      </c>
      <c r="K478" t="s">
        <v>24</v>
      </c>
      <c r="L478" t="s">
        <v>17</v>
      </c>
      <c r="M478" t="s">
        <v>22</v>
      </c>
    </row>
    <row r="479" spans="1:13" x14ac:dyDescent="0.25">
      <c r="A479">
        <v>10125</v>
      </c>
      <c r="B479">
        <v>32</v>
      </c>
      <c r="C479">
        <v>100</v>
      </c>
      <c r="D479">
        <v>1</v>
      </c>
      <c r="E479">
        <v>3254.72</v>
      </c>
      <c r="F479" t="s">
        <v>13</v>
      </c>
      <c r="G479">
        <v>5</v>
      </c>
      <c r="H479">
        <v>2003</v>
      </c>
      <c r="I479" t="s">
        <v>130</v>
      </c>
      <c r="J479" t="s">
        <v>131</v>
      </c>
      <c r="K479" t="s">
        <v>29</v>
      </c>
      <c r="L479" t="s">
        <v>30</v>
      </c>
      <c r="M479" t="s">
        <v>22</v>
      </c>
    </row>
    <row r="480" spans="1:13" x14ac:dyDescent="0.25">
      <c r="A480">
        <v>10139</v>
      </c>
      <c r="B480">
        <v>31</v>
      </c>
      <c r="C480">
        <v>100</v>
      </c>
      <c r="D480">
        <v>7</v>
      </c>
      <c r="E480">
        <v>3184.94</v>
      </c>
      <c r="F480" t="s">
        <v>13</v>
      </c>
      <c r="G480">
        <v>7</v>
      </c>
      <c r="H480">
        <v>2003</v>
      </c>
      <c r="I480" t="s">
        <v>130</v>
      </c>
      <c r="J480" t="s">
        <v>131</v>
      </c>
      <c r="K480" t="s">
        <v>42</v>
      </c>
      <c r="L480" t="s">
        <v>30</v>
      </c>
      <c r="M480" t="s">
        <v>22</v>
      </c>
    </row>
    <row r="481" spans="1:13" x14ac:dyDescent="0.25">
      <c r="A481">
        <v>10149</v>
      </c>
      <c r="B481">
        <v>50</v>
      </c>
      <c r="C481">
        <v>100</v>
      </c>
      <c r="D481">
        <v>4</v>
      </c>
      <c r="E481">
        <v>5907.5</v>
      </c>
      <c r="F481" t="s">
        <v>13</v>
      </c>
      <c r="G481">
        <v>9</v>
      </c>
      <c r="H481">
        <v>2003</v>
      </c>
      <c r="I481" t="s">
        <v>130</v>
      </c>
      <c r="J481" t="s">
        <v>131</v>
      </c>
      <c r="K481" t="s">
        <v>123</v>
      </c>
      <c r="L481" t="s">
        <v>17</v>
      </c>
      <c r="M481" t="s">
        <v>22</v>
      </c>
    </row>
    <row r="482" spans="1:13" x14ac:dyDescent="0.25">
      <c r="A482">
        <v>10162</v>
      </c>
      <c r="B482">
        <v>48</v>
      </c>
      <c r="C482">
        <v>91.44</v>
      </c>
      <c r="D482">
        <v>2</v>
      </c>
      <c r="E482">
        <v>4389.12</v>
      </c>
      <c r="F482" t="s">
        <v>13</v>
      </c>
      <c r="G482">
        <v>10</v>
      </c>
      <c r="H482">
        <v>2003</v>
      </c>
      <c r="I482" t="s">
        <v>130</v>
      </c>
      <c r="J482" t="s">
        <v>131</v>
      </c>
      <c r="K482" t="s">
        <v>24</v>
      </c>
      <c r="L482" t="s">
        <v>17</v>
      </c>
      <c r="M482" t="s">
        <v>22</v>
      </c>
    </row>
    <row r="483" spans="1:13" x14ac:dyDescent="0.25">
      <c r="A483">
        <v>10173</v>
      </c>
      <c r="B483">
        <v>43</v>
      </c>
      <c r="C483">
        <v>100</v>
      </c>
      <c r="D483">
        <v>6</v>
      </c>
      <c r="E483">
        <v>5036.16</v>
      </c>
      <c r="F483" t="s">
        <v>13</v>
      </c>
      <c r="G483">
        <v>11</v>
      </c>
      <c r="H483">
        <v>2003</v>
      </c>
      <c r="I483" t="s">
        <v>130</v>
      </c>
      <c r="J483" t="s">
        <v>131</v>
      </c>
      <c r="K483" t="s">
        <v>132</v>
      </c>
      <c r="L483" t="s">
        <v>64</v>
      </c>
      <c r="M483" t="s">
        <v>22</v>
      </c>
    </row>
    <row r="484" spans="1:13" x14ac:dyDescent="0.25">
      <c r="A484">
        <v>10182</v>
      </c>
      <c r="B484">
        <v>25</v>
      </c>
      <c r="C484">
        <v>87.33</v>
      </c>
      <c r="D484">
        <v>3</v>
      </c>
      <c r="E484">
        <v>2183.25</v>
      </c>
      <c r="F484" t="s">
        <v>13</v>
      </c>
      <c r="G484">
        <v>11</v>
      </c>
      <c r="H484">
        <v>2003</v>
      </c>
      <c r="I484" t="s">
        <v>130</v>
      </c>
      <c r="J484" t="s">
        <v>131</v>
      </c>
      <c r="K484" t="s">
        <v>67</v>
      </c>
      <c r="L484" t="s">
        <v>17</v>
      </c>
      <c r="M484" t="s">
        <v>18</v>
      </c>
    </row>
    <row r="485" spans="1:13" x14ac:dyDescent="0.25">
      <c r="A485">
        <v>10193</v>
      </c>
      <c r="B485">
        <v>28</v>
      </c>
      <c r="C485">
        <v>100</v>
      </c>
      <c r="D485">
        <v>7</v>
      </c>
      <c r="E485">
        <v>3106.88</v>
      </c>
      <c r="F485" t="s">
        <v>13</v>
      </c>
      <c r="G485">
        <v>11</v>
      </c>
      <c r="H485">
        <v>2003</v>
      </c>
      <c r="I485" t="s">
        <v>130</v>
      </c>
      <c r="J485" t="s">
        <v>131</v>
      </c>
      <c r="K485" t="s">
        <v>133</v>
      </c>
      <c r="L485" t="s">
        <v>30</v>
      </c>
      <c r="M485" t="s">
        <v>22</v>
      </c>
    </row>
    <row r="486" spans="1:13" x14ac:dyDescent="0.25">
      <c r="A486">
        <v>10205</v>
      </c>
      <c r="B486">
        <v>36</v>
      </c>
      <c r="C486">
        <v>100</v>
      </c>
      <c r="D486">
        <v>2</v>
      </c>
      <c r="E486">
        <v>3735.72</v>
      </c>
      <c r="F486" t="s">
        <v>13</v>
      </c>
      <c r="G486">
        <v>12</v>
      </c>
      <c r="H486">
        <v>2003</v>
      </c>
      <c r="I486" t="s">
        <v>130</v>
      </c>
      <c r="J486" t="s">
        <v>131</v>
      </c>
      <c r="K486" t="s">
        <v>47</v>
      </c>
      <c r="L486" t="s">
        <v>48</v>
      </c>
      <c r="M486" t="s">
        <v>22</v>
      </c>
    </row>
    <row r="487" spans="1:13" x14ac:dyDescent="0.25">
      <c r="A487">
        <v>10215</v>
      </c>
      <c r="B487">
        <v>27</v>
      </c>
      <c r="C487">
        <v>89.38</v>
      </c>
      <c r="D487">
        <v>10</v>
      </c>
      <c r="E487">
        <v>2413.2600000000002</v>
      </c>
      <c r="F487" t="s">
        <v>13</v>
      </c>
      <c r="G487">
        <v>1</v>
      </c>
      <c r="H487">
        <v>2004</v>
      </c>
      <c r="I487" t="s">
        <v>130</v>
      </c>
      <c r="J487" t="s">
        <v>131</v>
      </c>
      <c r="K487" t="s">
        <v>59</v>
      </c>
      <c r="L487" t="s">
        <v>17</v>
      </c>
      <c r="M487" t="s">
        <v>18</v>
      </c>
    </row>
    <row r="488" spans="1:13" x14ac:dyDescent="0.25">
      <c r="A488">
        <v>10227</v>
      </c>
      <c r="B488">
        <v>25</v>
      </c>
      <c r="C488">
        <v>100</v>
      </c>
      <c r="D488">
        <v>3</v>
      </c>
      <c r="E488">
        <v>2953.75</v>
      </c>
      <c r="F488" t="s">
        <v>13</v>
      </c>
      <c r="G488">
        <v>3</v>
      </c>
      <c r="H488">
        <v>2004</v>
      </c>
      <c r="I488" t="s">
        <v>130</v>
      </c>
      <c r="J488" t="s">
        <v>131</v>
      </c>
      <c r="K488" t="s">
        <v>56</v>
      </c>
      <c r="L488" t="s">
        <v>20</v>
      </c>
      <c r="M488" t="s">
        <v>18</v>
      </c>
    </row>
    <row r="489" spans="1:13" x14ac:dyDescent="0.25">
      <c r="A489">
        <v>10244</v>
      </c>
      <c r="B489">
        <v>40</v>
      </c>
      <c r="C489">
        <v>100</v>
      </c>
      <c r="D489">
        <v>7</v>
      </c>
      <c r="E489">
        <v>4684.8</v>
      </c>
      <c r="F489" t="s">
        <v>13</v>
      </c>
      <c r="G489">
        <v>4</v>
      </c>
      <c r="H489">
        <v>2004</v>
      </c>
      <c r="I489" t="s">
        <v>130</v>
      </c>
      <c r="J489" t="s">
        <v>131</v>
      </c>
      <c r="K489" t="s">
        <v>47</v>
      </c>
      <c r="L489" t="s">
        <v>48</v>
      </c>
      <c r="M489" t="s">
        <v>22</v>
      </c>
    </row>
    <row r="490" spans="1:13" x14ac:dyDescent="0.25">
      <c r="A490">
        <v>10256</v>
      </c>
      <c r="B490">
        <v>34</v>
      </c>
      <c r="C490">
        <v>95.55</v>
      </c>
      <c r="D490">
        <v>2</v>
      </c>
      <c r="E490">
        <v>3248.7</v>
      </c>
      <c r="F490" t="s">
        <v>13</v>
      </c>
      <c r="G490">
        <v>6</v>
      </c>
      <c r="H490">
        <v>2004</v>
      </c>
      <c r="I490" t="s">
        <v>130</v>
      </c>
      <c r="J490" t="s">
        <v>131</v>
      </c>
      <c r="K490" t="s">
        <v>78</v>
      </c>
      <c r="L490" t="s">
        <v>79</v>
      </c>
      <c r="M490" t="s">
        <v>22</v>
      </c>
    </row>
    <row r="491" spans="1:13" x14ac:dyDescent="0.25">
      <c r="A491">
        <v>10280</v>
      </c>
      <c r="B491">
        <v>50</v>
      </c>
      <c r="C491">
        <v>100</v>
      </c>
      <c r="D491">
        <v>9</v>
      </c>
      <c r="E491">
        <v>5239.5</v>
      </c>
      <c r="F491" t="s">
        <v>13</v>
      </c>
      <c r="G491">
        <v>8</v>
      </c>
      <c r="H491">
        <v>2004</v>
      </c>
      <c r="I491" t="s">
        <v>130</v>
      </c>
      <c r="J491" t="s">
        <v>131</v>
      </c>
      <c r="K491" t="s">
        <v>63</v>
      </c>
      <c r="L491" t="s">
        <v>64</v>
      </c>
      <c r="M491" t="s">
        <v>22</v>
      </c>
    </row>
    <row r="492" spans="1:13" x14ac:dyDescent="0.25">
      <c r="A492">
        <v>10289</v>
      </c>
      <c r="B492">
        <v>38</v>
      </c>
      <c r="C492">
        <v>100</v>
      </c>
      <c r="D492">
        <v>2</v>
      </c>
      <c r="E492">
        <v>4567.9799999999996</v>
      </c>
      <c r="F492" t="s">
        <v>13</v>
      </c>
      <c r="G492">
        <v>9</v>
      </c>
      <c r="H492">
        <v>2004</v>
      </c>
      <c r="I492" t="s">
        <v>130</v>
      </c>
      <c r="J492" t="s">
        <v>131</v>
      </c>
      <c r="K492" t="s">
        <v>27</v>
      </c>
      <c r="L492" t="s">
        <v>28</v>
      </c>
      <c r="M492" t="s">
        <v>22</v>
      </c>
    </row>
    <row r="493" spans="1:13" x14ac:dyDescent="0.25">
      <c r="A493">
        <v>10304</v>
      </c>
      <c r="B493">
        <v>37</v>
      </c>
      <c r="C493">
        <v>95.55</v>
      </c>
      <c r="D493">
        <v>13</v>
      </c>
      <c r="E493">
        <v>3535.35</v>
      </c>
      <c r="F493" t="s">
        <v>13</v>
      </c>
      <c r="G493">
        <v>10</v>
      </c>
      <c r="H493">
        <v>2004</v>
      </c>
      <c r="I493" t="s">
        <v>130</v>
      </c>
      <c r="J493" t="s">
        <v>131</v>
      </c>
      <c r="K493" t="s">
        <v>66</v>
      </c>
      <c r="L493" t="s">
        <v>20</v>
      </c>
      <c r="M493" t="s">
        <v>22</v>
      </c>
    </row>
    <row r="494" spans="1:13" x14ac:dyDescent="0.25">
      <c r="A494">
        <v>10312</v>
      </c>
      <c r="B494">
        <v>43</v>
      </c>
      <c r="C494">
        <v>89.38</v>
      </c>
      <c r="D494">
        <v>10</v>
      </c>
      <c r="E494">
        <v>3843.34</v>
      </c>
      <c r="F494" t="s">
        <v>13</v>
      </c>
      <c r="G494">
        <v>10</v>
      </c>
      <c r="H494">
        <v>2004</v>
      </c>
      <c r="I494" t="s">
        <v>130</v>
      </c>
      <c r="J494" t="s">
        <v>131</v>
      </c>
      <c r="K494" t="s">
        <v>67</v>
      </c>
      <c r="L494" t="s">
        <v>17</v>
      </c>
      <c r="M494" t="s">
        <v>22</v>
      </c>
    </row>
    <row r="495" spans="1:13" x14ac:dyDescent="0.25">
      <c r="A495">
        <v>10322</v>
      </c>
      <c r="B495">
        <v>43</v>
      </c>
      <c r="C495">
        <v>86.3</v>
      </c>
      <c r="D495">
        <v>14</v>
      </c>
      <c r="E495">
        <v>3710.9</v>
      </c>
      <c r="F495" t="s">
        <v>13</v>
      </c>
      <c r="G495">
        <v>11</v>
      </c>
      <c r="H495">
        <v>2004</v>
      </c>
      <c r="I495" t="s">
        <v>130</v>
      </c>
      <c r="J495" t="s">
        <v>131</v>
      </c>
      <c r="K495" t="s">
        <v>68</v>
      </c>
      <c r="L495" t="s">
        <v>17</v>
      </c>
      <c r="M495" t="s">
        <v>22</v>
      </c>
    </row>
    <row r="496" spans="1:13" x14ac:dyDescent="0.25">
      <c r="A496">
        <v>10332</v>
      </c>
      <c r="B496">
        <v>46</v>
      </c>
      <c r="C496">
        <v>95.13</v>
      </c>
      <c r="D496">
        <v>15</v>
      </c>
      <c r="E496">
        <v>4375.9799999999996</v>
      </c>
      <c r="F496" t="s">
        <v>13</v>
      </c>
      <c r="G496">
        <v>11</v>
      </c>
      <c r="H496">
        <v>2004</v>
      </c>
      <c r="I496" t="s">
        <v>130</v>
      </c>
      <c r="J496" t="s">
        <v>131</v>
      </c>
      <c r="K496" t="s">
        <v>111</v>
      </c>
      <c r="L496" t="s">
        <v>45</v>
      </c>
      <c r="M496" t="s">
        <v>22</v>
      </c>
    </row>
    <row r="497" spans="1:13" x14ac:dyDescent="0.25">
      <c r="A497">
        <v>10346</v>
      </c>
      <c r="B497">
        <v>42</v>
      </c>
      <c r="C497">
        <v>36.11</v>
      </c>
      <c r="D497">
        <v>3</v>
      </c>
      <c r="E497">
        <v>1516.62</v>
      </c>
      <c r="F497" t="s">
        <v>13</v>
      </c>
      <c r="G497">
        <v>11</v>
      </c>
      <c r="H497">
        <v>2004</v>
      </c>
      <c r="I497" t="s">
        <v>130</v>
      </c>
      <c r="J497" t="s">
        <v>131</v>
      </c>
      <c r="K497" t="s">
        <v>128</v>
      </c>
      <c r="L497" t="s">
        <v>17</v>
      </c>
      <c r="M497" t="s">
        <v>18</v>
      </c>
    </row>
    <row r="498" spans="1:13" x14ac:dyDescent="0.25">
      <c r="A498">
        <v>10356</v>
      </c>
      <c r="B498">
        <v>50</v>
      </c>
      <c r="C498">
        <v>50.18</v>
      </c>
      <c r="D498">
        <v>9</v>
      </c>
      <c r="E498">
        <v>2509</v>
      </c>
      <c r="F498" t="s">
        <v>13</v>
      </c>
      <c r="G498">
        <v>12</v>
      </c>
      <c r="H498">
        <v>2004</v>
      </c>
      <c r="I498" t="s">
        <v>130</v>
      </c>
      <c r="J498" t="s">
        <v>131</v>
      </c>
      <c r="K498" t="s">
        <v>21</v>
      </c>
      <c r="L498" t="s">
        <v>20</v>
      </c>
      <c r="M498" t="s">
        <v>18</v>
      </c>
    </row>
    <row r="499" spans="1:13" x14ac:dyDescent="0.25">
      <c r="A499">
        <v>10369</v>
      </c>
      <c r="B499">
        <v>44</v>
      </c>
      <c r="C499">
        <v>100</v>
      </c>
      <c r="D499">
        <v>8</v>
      </c>
      <c r="E499">
        <v>9240.44</v>
      </c>
      <c r="F499" t="s">
        <v>13</v>
      </c>
      <c r="G499">
        <v>1</v>
      </c>
      <c r="H499">
        <v>2005</v>
      </c>
      <c r="I499" t="s">
        <v>130</v>
      </c>
      <c r="J499" t="s">
        <v>131</v>
      </c>
      <c r="K499" t="s">
        <v>69</v>
      </c>
      <c r="L499" t="s">
        <v>17</v>
      </c>
      <c r="M499" t="s">
        <v>41</v>
      </c>
    </row>
    <row r="500" spans="1:13" x14ac:dyDescent="0.25">
      <c r="A500">
        <v>10380</v>
      </c>
      <c r="B500">
        <v>27</v>
      </c>
      <c r="C500">
        <v>93.16</v>
      </c>
      <c r="D500">
        <v>13</v>
      </c>
      <c r="E500">
        <v>2515.3200000000002</v>
      </c>
      <c r="F500" t="s">
        <v>13</v>
      </c>
      <c r="G500">
        <v>2</v>
      </c>
      <c r="H500">
        <v>2005</v>
      </c>
      <c r="I500" t="s">
        <v>130</v>
      </c>
      <c r="J500" t="s">
        <v>131</v>
      </c>
      <c r="K500" t="s">
        <v>47</v>
      </c>
      <c r="L500" t="s">
        <v>48</v>
      </c>
      <c r="M500" t="s">
        <v>18</v>
      </c>
    </row>
    <row r="501" spans="1:13" x14ac:dyDescent="0.25">
      <c r="A501">
        <v>10391</v>
      </c>
      <c r="B501">
        <v>35</v>
      </c>
      <c r="C501">
        <v>100</v>
      </c>
      <c r="D501">
        <v>2</v>
      </c>
      <c r="E501">
        <v>5548.9</v>
      </c>
      <c r="F501" t="s">
        <v>13</v>
      </c>
      <c r="G501">
        <v>3</v>
      </c>
      <c r="H501">
        <v>2005</v>
      </c>
      <c r="I501" t="s">
        <v>130</v>
      </c>
      <c r="J501" t="s">
        <v>131</v>
      </c>
      <c r="K501" t="s">
        <v>70</v>
      </c>
      <c r="L501" t="s">
        <v>30</v>
      </c>
      <c r="M501" t="s">
        <v>22</v>
      </c>
    </row>
    <row r="502" spans="1:13" x14ac:dyDescent="0.25">
      <c r="A502">
        <v>10422</v>
      </c>
      <c r="B502">
        <v>51</v>
      </c>
      <c r="C502">
        <v>95.55</v>
      </c>
      <c r="D502">
        <v>2</v>
      </c>
      <c r="E502">
        <v>4873.05</v>
      </c>
      <c r="F502" t="s">
        <v>72</v>
      </c>
      <c r="G502">
        <v>5</v>
      </c>
      <c r="H502">
        <v>2005</v>
      </c>
      <c r="I502" t="s">
        <v>130</v>
      </c>
      <c r="J502" t="s">
        <v>131</v>
      </c>
      <c r="K502" t="s">
        <v>38</v>
      </c>
      <c r="L502" t="s">
        <v>17</v>
      </c>
      <c r="M502" t="s">
        <v>22</v>
      </c>
    </row>
    <row r="503" spans="1:13" x14ac:dyDescent="0.25">
      <c r="A503">
        <v>10102</v>
      </c>
      <c r="B503">
        <v>41</v>
      </c>
      <c r="C503">
        <v>50.14</v>
      </c>
      <c r="D503">
        <v>1</v>
      </c>
      <c r="E503">
        <v>2055.7399999999998</v>
      </c>
      <c r="F503" t="s">
        <v>13</v>
      </c>
      <c r="G503">
        <v>1</v>
      </c>
      <c r="H503">
        <v>2003</v>
      </c>
      <c r="I503" t="s">
        <v>130</v>
      </c>
      <c r="J503" t="s">
        <v>134</v>
      </c>
      <c r="K503" t="s">
        <v>16</v>
      </c>
      <c r="L503" t="s">
        <v>17</v>
      </c>
      <c r="M503" t="s">
        <v>18</v>
      </c>
    </row>
    <row r="504" spans="1:13" x14ac:dyDescent="0.25">
      <c r="A504">
        <v>10111</v>
      </c>
      <c r="B504">
        <v>48</v>
      </c>
      <c r="C504">
        <v>49.06</v>
      </c>
      <c r="D504">
        <v>5</v>
      </c>
      <c r="E504">
        <v>2354.88</v>
      </c>
      <c r="F504" t="s">
        <v>13</v>
      </c>
      <c r="G504">
        <v>3</v>
      </c>
      <c r="H504">
        <v>2003</v>
      </c>
      <c r="I504" t="s">
        <v>130</v>
      </c>
      <c r="J504" t="s">
        <v>134</v>
      </c>
      <c r="K504" t="s">
        <v>24</v>
      </c>
      <c r="L504" t="s">
        <v>17</v>
      </c>
      <c r="M504" t="s">
        <v>18</v>
      </c>
    </row>
    <row r="505" spans="1:13" x14ac:dyDescent="0.25">
      <c r="A505">
        <v>10126</v>
      </c>
      <c r="B505">
        <v>42</v>
      </c>
      <c r="C505">
        <v>54.99</v>
      </c>
      <c r="D505">
        <v>17</v>
      </c>
      <c r="E505">
        <v>2309.58</v>
      </c>
      <c r="F505" t="s">
        <v>13</v>
      </c>
      <c r="G505">
        <v>5</v>
      </c>
      <c r="H505">
        <v>2003</v>
      </c>
      <c r="I505" t="s">
        <v>130</v>
      </c>
      <c r="J505" t="s">
        <v>134</v>
      </c>
      <c r="K505" t="s">
        <v>47</v>
      </c>
      <c r="L505" t="s">
        <v>48</v>
      </c>
      <c r="M505" t="s">
        <v>18</v>
      </c>
    </row>
    <row r="506" spans="1:13" x14ac:dyDescent="0.25">
      <c r="A506">
        <v>10139</v>
      </c>
      <c r="B506">
        <v>49</v>
      </c>
      <c r="C506">
        <v>43.13</v>
      </c>
      <c r="D506">
        <v>6</v>
      </c>
      <c r="E506">
        <v>2113.37</v>
      </c>
      <c r="F506" t="s">
        <v>13</v>
      </c>
      <c r="G506">
        <v>7</v>
      </c>
      <c r="H506">
        <v>2003</v>
      </c>
      <c r="I506" t="s">
        <v>130</v>
      </c>
      <c r="J506" t="s">
        <v>134</v>
      </c>
      <c r="K506" t="s">
        <v>42</v>
      </c>
      <c r="L506" t="s">
        <v>30</v>
      </c>
      <c r="M506" t="s">
        <v>18</v>
      </c>
    </row>
    <row r="507" spans="1:13" x14ac:dyDescent="0.25">
      <c r="A507">
        <v>10149</v>
      </c>
      <c r="B507">
        <v>30</v>
      </c>
      <c r="C507">
        <v>58.22</v>
      </c>
      <c r="D507">
        <v>3</v>
      </c>
      <c r="E507">
        <v>1746.6</v>
      </c>
      <c r="F507" t="s">
        <v>13</v>
      </c>
      <c r="G507">
        <v>9</v>
      </c>
      <c r="H507">
        <v>2003</v>
      </c>
      <c r="I507" t="s">
        <v>130</v>
      </c>
      <c r="J507" t="s">
        <v>134</v>
      </c>
      <c r="K507" t="s">
        <v>123</v>
      </c>
      <c r="L507" t="s">
        <v>17</v>
      </c>
      <c r="M507" t="s">
        <v>18</v>
      </c>
    </row>
    <row r="508" spans="1:13" x14ac:dyDescent="0.25">
      <c r="A508">
        <v>10162</v>
      </c>
      <c r="B508">
        <v>45</v>
      </c>
      <c r="C508">
        <v>51.21</v>
      </c>
      <c r="D508">
        <v>1</v>
      </c>
      <c r="E508">
        <v>2304.4499999999998</v>
      </c>
      <c r="F508" t="s">
        <v>13</v>
      </c>
      <c r="G508">
        <v>10</v>
      </c>
      <c r="H508">
        <v>2003</v>
      </c>
      <c r="I508" t="s">
        <v>130</v>
      </c>
      <c r="J508" t="s">
        <v>134</v>
      </c>
      <c r="K508" t="s">
        <v>24</v>
      </c>
      <c r="L508" t="s">
        <v>17</v>
      </c>
      <c r="M508" t="s">
        <v>18</v>
      </c>
    </row>
    <row r="509" spans="1:13" x14ac:dyDescent="0.25">
      <c r="A509">
        <v>10173</v>
      </c>
      <c r="B509">
        <v>48</v>
      </c>
      <c r="C509">
        <v>44.21</v>
      </c>
      <c r="D509">
        <v>5</v>
      </c>
      <c r="E509">
        <v>2122.08</v>
      </c>
      <c r="F509" t="s">
        <v>13</v>
      </c>
      <c r="G509">
        <v>11</v>
      </c>
      <c r="H509">
        <v>2003</v>
      </c>
      <c r="I509" t="s">
        <v>130</v>
      </c>
      <c r="J509" t="s">
        <v>134</v>
      </c>
      <c r="K509" t="s">
        <v>132</v>
      </c>
      <c r="L509" t="s">
        <v>64</v>
      </c>
      <c r="M509" t="s">
        <v>18</v>
      </c>
    </row>
    <row r="510" spans="1:13" x14ac:dyDescent="0.25">
      <c r="A510">
        <v>10182</v>
      </c>
      <c r="B510">
        <v>32</v>
      </c>
      <c r="C510">
        <v>54.45</v>
      </c>
      <c r="D510">
        <v>2</v>
      </c>
      <c r="E510">
        <v>1742.4</v>
      </c>
      <c r="F510" t="s">
        <v>13</v>
      </c>
      <c r="G510">
        <v>11</v>
      </c>
      <c r="H510">
        <v>2003</v>
      </c>
      <c r="I510" t="s">
        <v>130</v>
      </c>
      <c r="J510" t="s">
        <v>134</v>
      </c>
      <c r="K510" t="s">
        <v>67</v>
      </c>
      <c r="L510" t="s">
        <v>17</v>
      </c>
      <c r="M510" t="s">
        <v>18</v>
      </c>
    </row>
    <row r="511" spans="1:13" x14ac:dyDescent="0.25">
      <c r="A511">
        <v>10193</v>
      </c>
      <c r="B511">
        <v>46</v>
      </c>
      <c r="C511">
        <v>53.37</v>
      </c>
      <c r="D511">
        <v>6</v>
      </c>
      <c r="E511">
        <v>2455.02</v>
      </c>
      <c r="F511" t="s">
        <v>13</v>
      </c>
      <c r="G511">
        <v>11</v>
      </c>
      <c r="H511">
        <v>2003</v>
      </c>
      <c r="I511" t="s">
        <v>130</v>
      </c>
      <c r="J511" t="s">
        <v>134</v>
      </c>
      <c r="K511" t="s">
        <v>133</v>
      </c>
      <c r="L511" t="s">
        <v>30</v>
      </c>
      <c r="M511" t="s">
        <v>18</v>
      </c>
    </row>
    <row r="512" spans="1:13" x14ac:dyDescent="0.25">
      <c r="A512">
        <v>10205</v>
      </c>
      <c r="B512">
        <v>48</v>
      </c>
      <c r="C512">
        <v>63.61</v>
      </c>
      <c r="D512">
        <v>1</v>
      </c>
      <c r="E512">
        <v>3053.28</v>
      </c>
      <c r="F512" t="s">
        <v>13</v>
      </c>
      <c r="G512">
        <v>12</v>
      </c>
      <c r="H512">
        <v>2003</v>
      </c>
      <c r="I512" t="s">
        <v>130</v>
      </c>
      <c r="J512" t="s">
        <v>134</v>
      </c>
      <c r="K512" t="s">
        <v>47</v>
      </c>
      <c r="L512" t="s">
        <v>48</v>
      </c>
      <c r="M512" t="s">
        <v>22</v>
      </c>
    </row>
    <row r="513" spans="1:13" x14ac:dyDescent="0.25">
      <c r="A513">
        <v>10215</v>
      </c>
      <c r="B513">
        <v>33</v>
      </c>
      <c r="C513">
        <v>43.13</v>
      </c>
      <c r="D513">
        <v>9</v>
      </c>
      <c r="E513">
        <v>1423.29</v>
      </c>
      <c r="F513" t="s">
        <v>13</v>
      </c>
      <c r="G513">
        <v>1</v>
      </c>
      <c r="H513">
        <v>2004</v>
      </c>
      <c r="I513" t="s">
        <v>130</v>
      </c>
      <c r="J513" t="s">
        <v>134</v>
      </c>
      <c r="K513" t="s">
        <v>59</v>
      </c>
      <c r="L513" t="s">
        <v>17</v>
      </c>
      <c r="M513" t="s">
        <v>18</v>
      </c>
    </row>
    <row r="514" spans="1:13" x14ac:dyDescent="0.25">
      <c r="A514">
        <v>10227</v>
      </c>
      <c r="B514">
        <v>31</v>
      </c>
      <c r="C514">
        <v>48.52</v>
      </c>
      <c r="D514">
        <v>2</v>
      </c>
      <c r="E514">
        <v>1504.12</v>
      </c>
      <c r="F514" t="s">
        <v>13</v>
      </c>
      <c r="G514">
        <v>3</v>
      </c>
      <c r="H514">
        <v>2004</v>
      </c>
      <c r="I514" t="s">
        <v>130</v>
      </c>
      <c r="J514" t="s">
        <v>134</v>
      </c>
      <c r="K514" t="s">
        <v>56</v>
      </c>
      <c r="L514" t="s">
        <v>20</v>
      </c>
      <c r="M514" t="s">
        <v>18</v>
      </c>
    </row>
    <row r="515" spans="1:13" x14ac:dyDescent="0.25">
      <c r="A515">
        <v>10244</v>
      </c>
      <c r="B515">
        <v>20</v>
      </c>
      <c r="C515">
        <v>58.22</v>
      </c>
      <c r="D515">
        <v>6</v>
      </c>
      <c r="E515">
        <v>1164.4000000000001</v>
      </c>
      <c r="F515" t="s">
        <v>13</v>
      </c>
      <c r="G515">
        <v>4</v>
      </c>
      <c r="H515">
        <v>2004</v>
      </c>
      <c r="I515" t="s">
        <v>130</v>
      </c>
      <c r="J515" t="s">
        <v>134</v>
      </c>
      <c r="K515" t="s">
        <v>47</v>
      </c>
      <c r="L515" t="s">
        <v>48</v>
      </c>
      <c r="M515" t="s">
        <v>18</v>
      </c>
    </row>
    <row r="516" spans="1:13" x14ac:dyDescent="0.25">
      <c r="A516">
        <v>10256</v>
      </c>
      <c r="B516">
        <v>29</v>
      </c>
      <c r="C516">
        <v>51.75</v>
      </c>
      <c r="D516">
        <v>1</v>
      </c>
      <c r="E516">
        <v>1500.75</v>
      </c>
      <c r="F516" t="s">
        <v>13</v>
      </c>
      <c r="G516">
        <v>6</v>
      </c>
      <c r="H516">
        <v>2004</v>
      </c>
      <c r="I516" t="s">
        <v>130</v>
      </c>
      <c r="J516" t="s">
        <v>134</v>
      </c>
      <c r="K516" t="s">
        <v>78</v>
      </c>
      <c r="L516" t="s">
        <v>79</v>
      </c>
      <c r="M516" t="s">
        <v>18</v>
      </c>
    </row>
    <row r="517" spans="1:13" x14ac:dyDescent="0.25">
      <c r="A517">
        <v>10280</v>
      </c>
      <c r="B517">
        <v>27</v>
      </c>
      <c r="C517">
        <v>57.68</v>
      </c>
      <c r="D517">
        <v>8</v>
      </c>
      <c r="E517">
        <v>1557.36</v>
      </c>
      <c r="F517" t="s">
        <v>13</v>
      </c>
      <c r="G517">
        <v>8</v>
      </c>
      <c r="H517">
        <v>2004</v>
      </c>
      <c r="I517" t="s">
        <v>130</v>
      </c>
      <c r="J517" t="s">
        <v>134</v>
      </c>
      <c r="K517" t="s">
        <v>63</v>
      </c>
      <c r="L517" t="s">
        <v>64</v>
      </c>
      <c r="M517" t="s">
        <v>18</v>
      </c>
    </row>
    <row r="518" spans="1:13" x14ac:dyDescent="0.25">
      <c r="A518">
        <v>10289</v>
      </c>
      <c r="B518">
        <v>24</v>
      </c>
      <c r="C518">
        <v>56.07</v>
      </c>
      <c r="D518">
        <v>1</v>
      </c>
      <c r="E518">
        <v>1345.68</v>
      </c>
      <c r="F518" t="s">
        <v>13</v>
      </c>
      <c r="G518">
        <v>9</v>
      </c>
      <c r="H518">
        <v>2004</v>
      </c>
      <c r="I518" t="s">
        <v>130</v>
      </c>
      <c r="J518" t="s">
        <v>134</v>
      </c>
      <c r="K518" t="s">
        <v>27</v>
      </c>
      <c r="L518" t="s">
        <v>28</v>
      </c>
      <c r="M518" t="s">
        <v>18</v>
      </c>
    </row>
    <row r="519" spans="1:13" x14ac:dyDescent="0.25">
      <c r="A519">
        <v>10304</v>
      </c>
      <c r="B519">
        <v>37</v>
      </c>
      <c r="C519">
        <v>48.52</v>
      </c>
      <c r="D519">
        <v>12</v>
      </c>
      <c r="E519">
        <v>1795.24</v>
      </c>
      <c r="F519" t="s">
        <v>13</v>
      </c>
      <c r="G519">
        <v>10</v>
      </c>
      <c r="H519">
        <v>2004</v>
      </c>
      <c r="I519" t="s">
        <v>130</v>
      </c>
      <c r="J519" t="s">
        <v>134</v>
      </c>
      <c r="K519" t="s">
        <v>66</v>
      </c>
      <c r="L519" t="s">
        <v>20</v>
      </c>
      <c r="M519" t="s">
        <v>18</v>
      </c>
    </row>
    <row r="520" spans="1:13" x14ac:dyDescent="0.25">
      <c r="A520">
        <v>10312</v>
      </c>
      <c r="B520">
        <v>25</v>
      </c>
      <c r="C520">
        <v>44.21</v>
      </c>
      <c r="D520">
        <v>9</v>
      </c>
      <c r="E520">
        <v>1105.25</v>
      </c>
      <c r="F520" t="s">
        <v>13</v>
      </c>
      <c r="G520">
        <v>10</v>
      </c>
      <c r="H520">
        <v>2004</v>
      </c>
      <c r="I520" t="s">
        <v>130</v>
      </c>
      <c r="J520" t="s">
        <v>134</v>
      </c>
      <c r="K520" t="s">
        <v>67</v>
      </c>
      <c r="L520" t="s">
        <v>17</v>
      </c>
      <c r="M520" t="s">
        <v>18</v>
      </c>
    </row>
    <row r="521" spans="1:13" x14ac:dyDescent="0.25">
      <c r="A521">
        <v>10322</v>
      </c>
      <c r="B521">
        <v>41</v>
      </c>
      <c r="C521">
        <v>57.68</v>
      </c>
      <c r="D521">
        <v>5</v>
      </c>
      <c r="E521">
        <v>2364.88</v>
      </c>
      <c r="F521" t="s">
        <v>13</v>
      </c>
      <c r="G521">
        <v>11</v>
      </c>
      <c r="H521">
        <v>2004</v>
      </c>
      <c r="I521" t="s">
        <v>130</v>
      </c>
      <c r="J521" t="s">
        <v>134</v>
      </c>
      <c r="K521" t="s">
        <v>68</v>
      </c>
      <c r="L521" t="s">
        <v>17</v>
      </c>
      <c r="M521" t="s">
        <v>18</v>
      </c>
    </row>
    <row r="522" spans="1:13" x14ac:dyDescent="0.25">
      <c r="A522">
        <v>10332</v>
      </c>
      <c r="B522">
        <v>27</v>
      </c>
      <c r="C522">
        <v>89.89</v>
      </c>
      <c r="D522">
        <v>16</v>
      </c>
      <c r="E522">
        <v>2427.0300000000002</v>
      </c>
      <c r="F522" t="s">
        <v>13</v>
      </c>
      <c r="G522">
        <v>11</v>
      </c>
      <c r="H522">
        <v>2004</v>
      </c>
      <c r="I522" t="s">
        <v>130</v>
      </c>
      <c r="J522" t="s">
        <v>134</v>
      </c>
      <c r="K522" t="s">
        <v>111</v>
      </c>
      <c r="L522" t="s">
        <v>45</v>
      </c>
      <c r="M522" t="s">
        <v>18</v>
      </c>
    </row>
    <row r="523" spans="1:13" x14ac:dyDescent="0.25">
      <c r="A523">
        <v>10347</v>
      </c>
      <c r="B523">
        <v>21</v>
      </c>
      <c r="C523">
        <v>58.95</v>
      </c>
      <c r="D523">
        <v>7</v>
      </c>
      <c r="E523">
        <v>1237.95</v>
      </c>
      <c r="F523" t="s">
        <v>13</v>
      </c>
      <c r="G523">
        <v>11</v>
      </c>
      <c r="H523">
        <v>2004</v>
      </c>
      <c r="I523" t="s">
        <v>130</v>
      </c>
      <c r="J523" t="s">
        <v>134</v>
      </c>
      <c r="K523" t="s">
        <v>29</v>
      </c>
      <c r="L523" t="s">
        <v>30</v>
      </c>
      <c r="M523" t="s">
        <v>18</v>
      </c>
    </row>
    <row r="524" spans="1:13" x14ac:dyDescent="0.25">
      <c r="A524">
        <v>10356</v>
      </c>
      <c r="B524">
        <v>22</v>
      </c>
      <c r="C524">
        <v>72.41</v>
      </c>
      <c r="D524">
        <v>6</v>
      </c>
      <c r="E524">
        <v>1593.02</v>
      </c>
      <c r="F524" t="s">
        <v>13</v>
      </c>
      <c r="G524">
        <v>12</v>
      </c>
      <c r="H524">
        <v>2004</v>
      </c>
      <c r="I524" t="s">
        <v>130</v>
      </c>
      <c r="J524" t="s">
        <v>134</v>
      </c>
      <c r="K524" t="s">
        <v>21</v>
      </c>
      <c r="L524" t="s">
        <v>20</v>
      </c>
      <c r="M524" t="s">
        <v>18</v>
      </c>
    </row>
    <row r="525" spans="1:13" x14ac:dyDescent="0.25">
      <c r="A525">
        <v>10369</v>
      </c>
      <c r="B525">
        <v>32</v>
      </c>
      <c r="C525">
        <v>98.63</v>
      </c>
      <c r="D525">
        <v>7</v>
      </c>
      <c r="E525">
        <v>3156.16</v>
      </c>
      <c r="F525" t="s">
        <v>13</v>
      </c>
      <c r="G525">
        <v>1</v>
      </c>
      <c r="H525">
        <v>2005</v>
      </c>
      <c r="I525" t="s">
        <v>130</v>
      </c>
      <c r="J525" t="s">
        <v>134</v>
      </c>
      <c r="K525" t="s">
        <v>69</v>
      </c>
      <c r="L525" t="s">
        <v>17</v>
      </c>
      <c r="M525" t="s">
        <v>22</v>
      </c>
    </row>
    <row r="526" spans="1:13" x14ac:dyDescent="0.25">
      <c r="A526">
        <v>10381</v>
      </c>
      <c r="B526">
        <v>25</v>
      </c>
      <c r="C526">
        <v>52.83</v>
      </c>
      <c r="D526">
        <v>9</v>
      </c>
      <c r="E526">
        <v>1320.75</v>
      </c>
      <c r="F526" t="s">
        <v>13</v>
      </c>
      <c r="G526">
        <v>2</v>
      </c>
      <c r="H526">
        <v>2005</v>
      </c>
      <c r="I526" t="s">
        <v>130</v>
      </c>
      <c r="J526" t="s">
        <v>134</v>
      </c>
      <c r="K526" t="s">
        <v>24</v>
      </c>
      <c r="L526" t="s">
        <v>17</v>
      </c>
      <c r="M526" t="s">
        <v>18</v>
      </c>
    </row>
    <row r="527" spans="1:13" x14ac:dyDescent="0.25">
      <c r="A527">
        <v>10391</v>
      </c>
      <c r="B527">
        <v>42</v>
      </c>
      <c r="C527">
        <v>100</v>
      </c>
      <c r="D527">
        <v>3</v>
      </c>
      <c r="E527">
        <v>4998</v>
      </c>
      <c r="F527" t="s">
        <v>13</v>
      </c>
      <c r="G527">
        <v>3</v>
      </c>
      <c r="H527">
        <v>2005</v>
      </c>
      <c r="I527" t="s">
        <v>130</v>
      </c>
      <c r="J527" t="s">
        <v>134</v>
      </c>
      <c r="K527" t="s">
        <v>70</v>
      </c>
      <c r="L527" t="s">
        <v>30</v>
      </c>
      <c r="M527" t="s">
        <v>22</v>
      </c>
    </row>
    <row r="528" spans="1:13" x14ac:dyDescent="0.25">
      <c r="A528">
        <v>10422</v>
      </c>
      <c r="B528">
        <v>25</v>
      </c>
      <c r="C528">
        <v>51.75</v>
      </c>
      <c r="D528">
        <v>1</v>
      </c>
      <c r="E528">
        <v>1293.75</v>
      </c>
      <c r="F528" t="s">
        <v>72</v>
      </c>
      <c r="G528">
        <v>5</v>
      </c>
      <c r="H528">
        <v>2005</v>
      </c>
      <c r="I528" t="s">
        <v>130</v>
      </c>
      <c r="J528" t="s">
        <v>134</v>
      </c>
      <c r="K528" t="s">
        <v>38</v>
      </c>
      <c r="L528" t="s">
        <v>17</v>
      </c>
      <c r="M528" t="s">
        <v>18</v>
      </c>
    </row>
    <row r="529" spans="1:13" x14ac:dyDescent="0.25">
      <c r="A529">
        <v>10110</v>
      </c>
      <c r="B529">
        <v>37</v>
      </c>
      <c r="C529">
        <v>100</v>
      </c>
      <c r="D529">
        <v>16</v>
      </c>
      <c r="E529">
        <v>5433.08</v>
      </c>
      <c r="F529" t="s">
        <v>13</v>
      </c>
      <c r="G529">
        <v>3</v>
      </c>
      <c r="H529">
        <v>2003</v>
      </c>
      <c r="I529" t="s">
        <v>49</v>
      </c>
      <c r="J529" t="s">
        <v>135</v>
      </c>
      <c r="K529" t="s">
        <v>111</v>
      </c>
      <c r="L529" t="s">
        <v>45</v>
      </c>
      <c r="M529" t="s">
        <v>22</v>
      </c>
    </row>
    <row r="530" spans="1:13" x14ac:dyDescent="0.25">
      <c r="A530">
        <v>10123</v>
      </c>
      <c r="B530">
        <v>26</v>
      </c>
      <c r="C530">
        <v>100</v>
      </c>
      <c r="D530">
        <v>2</v>
      </c>
      <c r="E530">
        <v>3073.72</v>
      </c>
      <c r="F530" t="s">
        <v>13</v>
      </c>
      <c r="G530">
        <v>5</v>
      </c>
      <c r="H530">
        <v>2003</v>
      </c>
      <c r="I530" t="s">
        <v>49</v>
      </c>
      <c r="J530" t="s">
        <v>135</v>
      </c>
      <c r="K530" t="s">
        <v>33</v>
      </c>
      <c r="L530" t="s">
        <v>20</v>
      </c>
      <c r="M530" t="s">
        <v>22</v>
      </c>
    </row>
    <row r="531" spans="1:13" x14ac:dyDescent="0.25">
      <c r="A531">
        <v>10137</v>
      </c>
      <c r="B531">
        <v>44</v>
      </c>
      <c r="C531">
        <v>99.55</v>
      </c>
      <c r="D531">
        <v>2</v>
      </c>
      <c r="E531">
        <v>4380.2</v>
      </c>
      <c r="F531" t="s">
        <v>13</v>
      </c>
      <c r="G531">
        <v>7</v>
      </c>
      <c r="H531">
        <v>2003</v>
      </c>
      <c r="I531" t="s">
        <v>49</v>
      </c>
      <c r="J531" t="s">
        <v>135</v>
      </c>
      <c r="K531" t="s">
        <v>19</v>
      </c>
      <c r="L531" t="s">
        <v>20</v>
      </c>
      <c r="M531" t="s">
        <v>22</v>
      </c>
    </row>
    <row r="532" spans="1:13" x14ac:dyDescent="0.25">
      <c r="A532">
        <v>10148</v>
      </c>
      <c r="B532">
        <v>47</v>
      </c>
      <c r="C532">
        <v>100</v>
      </c>
      <c r="D532">
        <v>9</v>
      </c>
      <c r="E532">
        <v>5848.68</v>
      </c>
      <c r="F532" t="s">
        <v>13</v>
      </c>
      <c r="G532">
        <v>9</v>
      </c>
      <c r="H532">
        <v>2003</v>
      </c>
      <c r="I532" t="s">
        <v>49</v>
      </c>
      <c r="J532" t="s">
        <v>135</v>
      </c>
      <c r="K532" t="s">
        <v>70</v>
      </c>
      <c r="L532" t="s">
        <v>30</v>
      </c>
      <c r="M532" t="s">
        <v>22</v>
      </c>
    </row>
    <row r="533" spans="1:13" x14ac:dyDescent="0.25">
      <c r="A533">
        <v>10161</v>
      </c>
      <c r="B533">
        <v>43</v>
      </c>
      <c r="C533">
        <v>100</v>
      </c>
      <c r="D533">
        <v>8</v>
      </c>
      <c r="E533">
        <v>6153.73</v>
      </c>
      <c r="F533" t="s">
        <v>13</v>
      </c>
      <c r="G533">
        <v>10</v>
      </c>
      <c r="H533">
        <v>2003</v>
      </c>
      <c r="I533" t="s">
        <v>49</v>
      </c>
      <c r="J533" t="s">
        <v>135</v>
      </c>
      <c r="K533" t="s">
        <v>112</v>
      </c>
      <c r="L533" t="s">
        <v>79</v>
      </c>
      <c r="M533" t="s">
        <v>22</v>
      </c>
    </row>
    <row r="534" spans="1:13" x14ac:dyDescent="0.25">
      <c r="A534">
        <v>10172</v>
      </c>
      <c r="B534">
        <v>42</v>
      </c>
      <c r="C534">
        <v>100</v>
      </c>
      <c r="D534">
        <v>6</v>
      </c>
      <c r="E534">
        <v>4965.24</v>
      </c>
      <c r="F534" t="s">
        <v>13</v>
      </c>
      <c r="G534">
        <v>11</v>
      </c>
      <c r="H534">
        <v>2003</v>
      </c>
      <c r="I534" t="s">
        <v>49</v>
      </c>
      <c r="J534" t="s">
        <v>135</v>
      </c>
      <c r="K534" t="s">
        <v>32</v>
      </c>
      <c r="L534" t="s">
        <v>17</v>
      </c>
      <c r="M534" t="s">
        <v>22</v>
      </c>
    </row>
    <row r="535" spans="1:13" x14ac:dyDescent="0.25">
      <c r="A535">
        <v>10181</v>
      </c>
      <c r="B535">
        <v>42</v>
      </c>
      <c r="C535">
        <v>100</v>
      </c>
      <c r="D535">
        <v>2</v>
      </c>
      <c r="E535">
        <v>5435.64</v>
      </c>
      <c r="F535" t="s">
        <v>13</v>
      </c>
      <c r="G535">
        <v>11</v>
      </c>
      <c r="H535">
        <v>2003</v>
      </c>
      <c r="I535" t="s">
        <v>49</v>
      </c>
      <c r="J535" t="s">
        <v>135</v>
      </c>
      <c r="K535" t="s">
        <v>27</v>
      </c>
      <c r="L535" t="s">
        <v>28</v>
      </c>
      <c r="M535" t="s">
        <v>22</v>
      </c>
    </row>
    <row r="536" spans="1:13" x14ac:dyDescent="0.25">
      <c r="A536">
        <v>10192</v>
      </c>
      <c r="B536">
        <v>29</v>
      </c>
      <c r="C536">
        <v>100</v>
      </c>
      <c r="D536">
        <v>7</v>
      </c>
      <c r="E536">
        <v>4258.3599999999997</v>
      </c>
      <c r="F536" t="s">
        <v>13</v>
      </c>
      <c r="G536">
        <v>11</v>
      </c>
      <c r="H536">
        <v>2003</v>
      </c>
      <c r="I536" t="s">
        <v>49</v>
      </c>
      <c r="J536" t="s">
        <v>135</v>
      </c>
      <c r="K536" t="s">
        <v>68</v>
      </c>
      <c r="L536" t="s">
        <v>17</v>
      </c>
      <c r="M536" t="s">
        <v>22</v>
      </c>
    </row>
    <row r="537" spans="1:13" x14ac:dyDescent="0.25">
      <c r="A537">
        <v>10204</v>
      </c>
      <c r="B537">
        <v>40</v>
      </c>
      <c r="C537">
        <v>100</v>
      </c>
      <c r="D537">
        <v>13</v>
      </c>
      <c r="E537">
        <v>4032</v>
      </c>
      <c r="F537" t="s">
        <v>13</v>
      </c>
      <c r="G537">
        <v>12</v>
      </c>
      <c r="H537">
        <v>2003</v>
      </c>
      <c r="I537" t="s">
        <v>49</v>
      </c>
      <c r="J537" t="s">
        <v>135</v>
      </c>
      <c r="K537" t="s">
        <v>16</v>
      </c>
      <c r="L537" t="s">
        <v>17</v>
      </c>
      <c r="M537" t="s">
        <v>22</v>
      </c>
    </row>
    <row r="538" spans="1:13" x14ac:dyDescent="0.25">
      <c r="A538">
        <v>10212</v>
      </c>
      <c r="B538">
        <v>38</v>
      </c>
      <c r="C538">
        <v>100</v>
      </c>
      <c r="D538">
        <v>6</v>
      </c>
      <c r="E538">
        <v>4492.3599999999997</v>
      </c>
      <c r="F538" t="s">
        <v>13</v>
      </c>
      <c r="G538">
        <v>1</v>
      </c>
      <c r="H538">
        <v>2004</v>
      </c>
      <c r="I538" t="s">
        <v>49</v>
      </c>
      <c r="J538" t="s">
        <v>135</v>
      </c>
      <c r="K538" t="s">
        <v>47</v>
      </c>
      <c r="L538" t="s">
        <v>48</v>
      </c>
      <c r="M538" t="s">
        <v>22</v>
      </c>
    </row>
    <row r="539" spans="1:13" x14ac:dyDescent="0.25">
      <c r="A539">
        <v>10226</v>
      </c>
      <c r="B539">
        <v>38</v>
      </c>
      <c r="C539">
        <v>100</v>
      </c>
      <c r="D539">
        <v>4</v>
      </c>
      <c r="E539">
        <v>4161.38</v>
      </c>
      <c r="F539" t="s">
        <v>13</v>
      </c>
      <c r="G539">
        <v>2</v>
      </c>
      <c r="H539">
        <v>2004</v>
      </c>
      <c r="I539" t="s">
        <v>49</v>
      </c>
      <c r="J539" t="s">
        <v>135</v>
      </c>
      <c r="K539" t="s">
        <v>85</v>
      </c>
      <c r="L539" t="s">
        <v>17</v>
      </c>
      <c r="M539" t="s">
        <v>22</v>
      </c>
    </row>
    <row r="540" spans="1:13" x14ac:dyDescent="0.25">
      <c r="A540">
        <v>10241</v>
      </c>
      <c r="B540">
        <v>21</v>
      </c>
      <c r="C540">
        <v>100</v>
      </c>
      <c r="D540">
        <v>11</v>
      </c>
      <c r="E540">
        <v>2508.66</v>
      </c>
      <c r="F540" t="s">
        <v>13</v>
      </c>
      <c r="G540">
        <v>4</v>
      </c>
      <c r="H540">
        <v>2004</v>
      </c>
      <c r="I540" t="s">
        <v>49</v>
      </c>
      <c r="J540" t="s">
        <v>135</v>
      </c>
      <c r="K540" t="s">
        <v>125</v>
      </c>
      <c r="L540" t="s">
        <v>20</v>
      </c>
      <c r="M540" t="s">
        <v>18</v>
      </c>
    </row>
    <row r="541" spans="1:13" x14ac:dyDescent="0.25">
      <c r="A541">
        <v>10253</v>
      </c>
      <c r="B541">
        <v>24</v>
      </c>
      <c r="C541">
        <v>100</v>
      </c>
      <c r="D541">
        <v>1</v>
      </c>
      <c r="E541">
        <v>3374.88</v>
      </c>
      <c r="F541" t="s">
        <v>81</v>
      </c>
      <c r="G541">
        <v>6</v>
      </c>
      <c r="H541">
        <v>2004</v>
      </c>
      <c r="I541" t="s">
        <v>49</v>
      </c>
      <c r="J541" t="s">
        <v>135</v>
      </c>
      <c r="K541" t="s">
        <v>44</v>
      </c>
      <c r="L541" t="s">
        <v>45</v>
      </c>
      <c r="M541" t="s">
        <v>22</v>
      </c>
    </row>
    <row r="542" spans="1:13" x14ac:dyDescent="0.25">
      <c r="A542">
        <v>10266</v>
      </c>
      <c r="B542">
        <v>36</v>
      </c>
      <c r="C542">
        <v>100</v>
      </c>
      <c r="D542">
        <v>2</v>
      </c>
      <c r="E542">
        <v>5196.6000000000004</v>
      </c>
      <c r="F542" t="s">
        <v>13</v>
      </c>
      <c r="G542">
        <v>7</v>
      </c>
      <c r="H542">
        <v>2004</v>
      </c>
      <c r="I542" t="s">
        <v>49</v>
      </c>
      <c r="J542" t="s">
        <v>135</v>
      </c>
      <c r="K542" t="s">
        <v>105</v>
      </c>
      <c r="L542" t="s">
        <v>64</v>
      </c>
      <c r="M542" t="s">
        <v>22</v>
      </c>
    </row>
    <row r="543" spans="1:13" x14ac:dyDescent="0.25">
      <c r="A543">
        <v>10278</v>
      </c>
      <c r="B543">
        <v>23</v>
      </c>
      <c r="C543">
        <v>100</v>
      </c>
      <c r="D543">
        <v>2</v>
      </c>
      <c r="E543">
        <v>2604.52</v>
      </c>
      <c r="F543" t="s">
        <v>13</v>
      </c>
      <c r="G543">
        <v>8</v>
      </c>
      <c r="H543">
        <v>2004</v>
      </c>
      <c r="I543" t="s">
        <v>49</v>
      </c>
      <c r="J543" t="s">
        <v>135</v>
      </c>
      <c r="K543" t="s">
        <v>128</v>
      </c>
      <c r="L543" t="s">
        <v>17</v>
      </c>
      <c r="M543" t="s">
        <v>18</v>
      </c>
    </row>
    <row r="544" spans="1:13" x14ac:dyDescent="0.25">
      <c r="A544">
        <v>10288</v>
      </c>
      <c r="B544">
        <v>20</v>
      </c>
      <c r="C544">
        <v>100</v>
      </c>
      <c r="D544">
        <v>14</v>
      </c>
      <c r="E544">
        <v>2936.8</v>
      </c>
      <c r="F544" t="s">
        <v>13</v>
      </c>
      <c r="G544">
        <v>9</v>
      </c>
      <c r="H544">
        <v>2004</v>
      </c>
      <c r="I544" t="s">
        <v>49</v>
      </c>
      <c r="J544" t="s">
        <v>135</v>
      </c>
      <c r="K544" t="s">
        <v>53</v>
      </c>
      <c r="L544" t="s">
        <v>53</v>
      </c>
      <c r="M544" t="s">
        <v>18</v>
      </c>
    </row>
    <row r="545" spans="1:13" x14ac:dyDescent="0.25">
      <c r="A545">
        <v>10301</v>
      </c>
      <c r="B545">
        <v>32</v>
      </c>
      <c r="C545">
        <v>100</v>
      </c>
      <c r="D545">
        <v>4</v>
      </c>
      <c r="E545">
        <v>3424.64</v>
      </c>
      <c r="F545" t="s">
        <v>13</v>
      </c>
      <c r="G545">
        <v>10</v>
      </c>
      <c r="H545">
        <v>2003</v>
      </c>
      <c r="I545" t="s">
        <v>49</v>
      </c>
      <c r="J545" t="s">
        <v>135</v>
      </c>
      <c r="K545" t="s">
        <v>129</v>
      </c>
      <c r="L545" t="s">
        <v>28</v>
      </c>
      <c r="M545" t="s">
        <v>22</v>
      </c>
    </row>
    <row r="546" spans="1:13" x14ac:dyDescent="0.25">
      <c r="A546">
        <v>10311</v>
      </c>
      <c r="B546">
        <v>29</v>
      </c>
      <c r="C546">
        <v>100</v>
      </c>
      <c r="D546">
        <v>9</v>
      </c>
      <c r="E546">
        <v>2923.2</v>
      </c>
      <c r="F546" t="s">
        <v>13</v>
      </c>
      <c r="G546">
        <v>10</v>
      </c>
      <c r="H546">
        <v>2004</v>
      </c>
      <c r="I546" t="s">
        <v>49</v>
      </c>
      <c r="J546" t="s">
        <v>135</v>
      </c>
      <c r="K546" t="s">
        <v>47</v>
      </c>
      <c r="L546" t="s">
        <v>48</v>
      </c>
      <c r="M546" t="s">
        <v>18</v>
      </c>
    </row>
    <row r="547" spans="1:13" x14ac:dyDescent="0.25">
      <c r="A547">
        <v>10321</v>
      </c>
      <c r="B547">
        <v>44</v>
      </c>
      <c r="C547">
        <v>100</v>
      </c>
      <c r="D547">
        <v>6</v>
      </c>
      <c r="E547">
        <v>4489.76</v>
      </c>
      <c r="F547" t="s">
        <v>13</v>
      </c>
      <c r="G547">
        <v>11</v>
      </c>
      <c r="H547">
        <v>2004</v>
      </c>
      <c r="I547" t="s">
        <v>49</v>
      </c>
      <c r="J547" t="s">
        <v>135</v>
      </c>
      <c r="K547" t="s">
        <v>43</v>
      </c>
      <c r="L547" t="s">
        <v>17</v>
      </c>
      <c r="M547" t="s">
        <v>22</v>
      </c>
    </row>
    <row r="548" spans="1:13" x14ac:dyDescent="0.25">
      <c r="A548">
        <v>10331</v>
      </c>
      <c r="B548">
        <v>44</v>
      </c>
      <c r="C548">
        <v>100</v>
      </c>
      <c r="D548">
        <v>14</v>
      </c>
      <c r="E548">
        <v>4849.24</v>
      </c>
      <c r="F548" t="s">
        <v>13</v>
      </c>
      <c r="G548">
        <v>11</v>
      </c>
      <c r="H548">
        <v>2004</v>
      </c>
      <c r="I548" t="s">
        <v>49</v>
      </c>
      <c r="J548" t="s">
        <v>135</v>
      </c>
      <c r="K548" t="s">
        <v>55</v>
      </c>
      <c r="L548" t="s">
        <v>17</v>
      </c>
      <c r="M548" t="s">
        <v>22</v>
      </c>
    </row>
    <row r="549" spans="1:13" x14ac:dyDescent="0.25">
      <c r="A549">
        <v>10343</v>
      </c>
      <c r="B549">
        <v>36</v>
      </c>
      <c r="C549">
        <v>100</v>
      </c>
      <c r="D549">
        <v>4</v>
      </c>
      <c r="E549">
        <v>5848.92</v>
      </c>
      <c r="F549" t="s">
        <v>13</v>
      </c>
      <c r="G549">
        <v>11</v>
      </c>
      <c r="H549">
        <v>2004</v>
      </c>
      <c r="I549" t="s">
        <v>49</v>
      </c>
      <c r="J549" t="s">
        <v>135</v>
      </c>
      <c r="K549" t="s">
        <v>19</v>
      </c>
      <c r="L549" t="s">
        <v>20</v>
      </c>
      <c r="M549" t="s">
        <v>22</v>
      </c>
    </row>
    <row r="550" spans="1:13" x14ac:dyDescent="0.25">
      <c r="A550">
        <v>10367</v>
      </c>
      <c r="B550">
        <v>49</v>
      </c>
      <c r="C550">
        <v>56.3</v>
      </c>
      <c r="D550">
        <v>1</v>
      </c>
      <c r="E550">
        <v>2758.7</v>
      </c>
      <c r="F550" t="s">
        <v>95</v>
      </c>
      <c r="G550">
        <v>1</v>
      </c>
      <c r="H550">
        <v>2005</v>
      </c>
      <c r="I550" t="s">
        <v>49</v>
      </c>
      <c r="J550" t="s">
        <v>135</v>
      </c>
      <c r="K550" t="s">
        <v>23</v>
      </c>
      <c r="L550" t="s">
        <v>17</v>
      </c>
      <c r="M550" t="s">
        <v>18</v>
      </c>
    </row>
    <row r="551" spans="1:13" x14ac:dyDescent="0.25">
      <c r="A551">
        <v>10378</v>
      </c>
      <c r="B551">
        <v>34</v>
      </c>
      <c r="C551">
        <v>42.64</v>
      </c>
      <c r="D551">
        <v>5</v>
      </c>
      <c r="E551">
        <v>1449.76</v>
      </c>
      <c r="F551" t="s">
        <v>13</v>
      </c>
      <c r="G551">
        <v>2</v>
      </c>
      <c r="H551">
        <v>2005</v>
      </c>
      <c r="I551" t="s">
        <v>49</v>
      </c>
      <c r="J551" t="s">
        <v>135</v>
      </c>
      <c r="K551" t="s">
        <v>47</v>
      </c>
      <c r="L551" t="s">
        <v>48</v>
      </c>
      <c r="M551" t="s">
        <v>18</v>
      </c>
    </row>
    <row r="552" spans="1:13" x14ac:dyDescent="0.25">
      <c r="A552">
        <v>10407</v>
      </c>
      <c r="B552">
        <v>59</v>
      </c>
      <c r="C552">
        <v>100</v>
      </c>
      <c r="D552">
        <v>11</v>
      </c>
      <c r="E552">
        <v>7048.14</v>
      </c>
      <c r="F552" t="s">
        <v>93</v>
      </c>
      <c r="G552">
        <v>4</v>
      </c>
      <c r="H552">
        <v>2005</v>
      </c>
      <c r="I552" t="s">
        <v>49</v>
      </c>
      <c r="J552" t="s">
        <v>135</v>
      </c>
      <c r="K552" t="s">
        <v>92</v>
      </c>
      <c r="L552" t="s">
        <v>17</v>
      </c>
      <c r="M552" t="s">
        <v>41</v>
      </c>
    </row>
    <row r="553" spans="1:13" x14ac:dyDescent="0.25">
      <c r="A553">
        <v>10419</v>
      </c>
      <c r="B553">
        <v>37</v>
      </c>
      <c r="C553">
        <v>100</v>
      </c>
      <c r="D553">
        <v>1</v>
      </c>
      <c r="E553">
        <v>5202.9399999999996</v>
      </c>
      <c r="F553" t="s">
        <v>13</v>
      </c>
      <c r="G553">
        <v>5</v>
      </c>
      <c r="H553">
        <v>2005</v>
      </c>
      <c r="I553" t="s">
        <v>49</v>
      </c>
      <c r="J553" t="s">
        <v>135</v>
      </c>
      <c r="K553" t="s">
        <v>39</v>
      </c>
      <c r="L553" t="s">
        <v>40</v>
      </c>
      <c r="M553" t="s">
        <v>22</v>
      </c>
    </row>
    <row r="554" spans="1:13" x14ac:dyDescent="0.25">
      <c r="A554">
        <v>10106</v>
      </c>
      <c r="B554">
        <v>36</v>
      </c>
      <c r="C554">
        <v>100</v>
      </c>
      <c r="D554">
        <v>12</v>
      </c>
      <c r="E554">
        <v>5279.4</v>
      </c>
      <c r="F554" t="s">
        <v>13</v>
      </c>
      <c r="G554">
        <v>2</v>
      </c>
      <c r="H554">
        <v>2003</v>
      </c>
      <c r="I554" t="s">
        <v>136</v>
      </c>
      <c r="J554" t="s">
        <v>137</v>
      </c>
      <c r="K554" t="s">
        <v>132</v>
      </c>
      <c r="L554" t="s">
        <v>64</v>
      </c>
      <c r="M554" t="s">
        <v>22</v>
      </c>
    </row>
    <row r="555" spans="1:13" x14ac:dyDescent="0.25">
      <c r="A555">
        <v>10119</v>
      </c>
      <c r="B555">
        <v>43</v>
      </c>
      <c r="C555">
        <v>100</v>
      </c>
      <c r="D555">
        <v>3</v>
      </c>
      <c r="E555">
        <v>6916.12</v>
      </c>
      <c r="F555" t="s">
        <v>13</v>
      </c>
      <c r="G555">
        <v>4</v>
      </c>
      <c r="H555">
        <v>2003</v>
      </c>
      <c r="I555" t="s">
        <v>136</v>
      </c>
      <c r="J555" t="s">
        <v>137</v>
      </c>
      <c r="K555" t="s">
        <v>39</v>
      </c>
      <c r="L555" t="s">
        <v>40</v>
      </c>
      <c r="M555" t="s">
        <v>22</v>
      </c>
    </row>
    <row r="556" spans="1:13" x14ac:dyDescent="0.25">
      <c r="A556">
        <v>10131</v>
      </c>
      <c r="B556">
        <v>21</v>
      </c>
      <c r="C556">
        <v>100</v>
      </c>
      <c r="D556">
        <v>4</v>
      </c>
      <c r="E556">
        <v>2781.66</v>
      </c>
      <c r="F556" t="s">
        <v>13</v>
      </c>
      <c r="G556">
        <v>6</v>
      </c>
      <c r="H556">
        <v>2003</v>
      </c>
      <c r="I556" t="s">
        <v>136</v>
      </c>
      <c r="J556" t="s">
        <v>137</v>
      </c>
      <c r="K556" t="s">
        <v>118</v>
      </c>
      <c r="L556" t="s">
        <v>17</v>
      </c>
      <c r="M556" t="s">
        <v>18</v>
      </c>
    </row>
    <row r="557" spans="1:13" x14ac:dyDescent="0.25">
      <c r="A557">
        <v>10143</v>
      </c>
      <c r="B557">
        <v>32</v>
      </c>
      <c r="C557">
        <v>100</v>
      </c>
      <c r="D557">
        <v>7</v>
      </c>
      <c r="E557">
        <v>5248</v>
      </c>
      <c r="F557" t="s">
        <v>13</v>
      </c>
      <c r="G557">
        <v>8</v>
      </c>
      <c r="H557">
        <v>2003</v>
      </c>
      <c r="I557" t="s">
        <v>136</v>
      </c>
      <c r="J557" t="s">
        <v>137</v>
      </c>
      <c r="K557" t="s">
        <v>43</v>
      </c>
      <c r="L557" t="s">
        <v>17</v>
      </c>
      <c r="M557" t="s">
        <v>22</v>
      </c>
    </row>
    <row r="558" spans="1:13" x14ac:dyDescent="0.25">
      <c r="A558">
        <v>10155</v>
      </c>
      <c r="B558">
        <v>38</v>
      </c>
      <c r="C558">
        <v>100</v>
      </c>
      <c r="D558">
        <v>5</v>
      </c>
      <c r="E558">
        <v>6531.44</v>
      </c>
      <c r="F558" t="s">
        <v>13</v>
      </c>
      <c r="G558">
        <v>10</v>
      </c>
      <c r="H558">
        <v>2003</v>
      </c>
      <c r="I558" t="s">
        <v>136</v>
      </c>
      <c r="J558" t="s">
        <v>137</v>
      </c>
      <c r="K558" t="s">
        <v>35</v>
      </c>
      <c r="L558" t="s">
        <v>36</v>
      </c>
      <c r="M558" t="s">
        <v>22</v>
      </c>
    </row>
    <row r="559" spans="1:13" x14ac:dyDescent="0.25">
      <c r="A559">
        <v>10167</v>
      </c>
      <c r="B559">
        <v>43</v>
      </c>
      <c r="C559">
        <v>100</v>
      </c>
      <c r="D559">
        <v>1</v>
      </c>
      <c r="E559">
        <v>5763.72</v>
      </c>
      <c r="F559" t="s">
        <v>81</v>
      </c>
      <c r="G559">
        <v>10</v>
      </c>
      <c r="H559">
        <v>2003</v>
      </c>
      <c r="I559" t="s">
        <v>136</v>
      </c>
      <c r="J559" t="s">
        <v>137</v>
      </c>
      <c r="K559" t="s">
        <v>65</v>
      </c>
      <c r="L559" t="s">
        <v>52</v>
      </c>
      <c r="M559" t="s">
        <v>22</v>
      </c>
    </row>
    <row r="560" spans="1:13" x14ac:dyDescent="0.25">
      <c r="A560">
        <v>10178</v>
      </c>
      <c r="B560">
        <v>42</v>
      </c>
      <c r="C560">
        <v>100</v>
      </c>
      <c r="D560">
        <v>4</v>
      </c>
      <c r="E560">
        <v>6490.68</v>
      </c>
      <c r="F560" t="s">
        <v>13</v>
      </c>
      <c r="G560">
        <v>11</v>
      </c>
      <c r="H560">
        <v>2003</v>
      </c>
      <c r="I560" t="s">
        <v>136</v>
      </c>
      <c r="J560" t="s">
        <v>137</v>
      </c>
      <c r="K560" t="s">
        <v>82</v>
      </c>
      <c r="L560" t="s">
        <v>20</v>
      </c>
      <c r="M560" t="s">
        <v>22</v>
      </c>
    </row>
    <row r="561" spans="1:13" x14ac:dyDescent="0.25">
      <c r="A561">
        <v>10186</v>
      </c>
      <c r="B561">
        <v>32</v>
      </c>
      <c r="C561">
        <v>100</v>
      </c>
      <c r="D561">
        <v>1</v>
      </c>
      <c r="E561">
        <v>6004.8</v>
      </c>
      <c r="F561" t="s">
        <v>13</v>
      </c>
      <c r="G561">
        <v>11</v>
      </c>
      <c r="H561">
        <v>2003</v>
      </c>
      <c r="I561" t="s">
        <v>136</v>
      </c>
      <c r="J561" t="s">
        <v>137</v>
      </c>
      <c r="K561" t="s">
        <v>80</v>
      </c>
      <c r="L561" t="s">
        <v>45</v>
      </c>
      <c r="M561" t="s">
        <v>22</v>
      </c>
    </row>
    <row r="562" spans="1:13" x14ac:dyDescent="0.25">
      <c r="A562">
        <v>10198</v>
      </c>
      <c r="B562">
        <v>42</v>
      </c>
      <c r="C562">
        <v>100</v>
      </c>
      <c r="D562">
        <v>4</v>
      </c>
      <c r="E562">
        <v>7483.98</v>
      </c>
      <c r="F562" t="s">
        <v>13</v>
      </c>
      <c r="G562">
        <v>11</v>
      </c>
      <c r="H562">
        <v>2003</v>
      </c>
      <c r="I562" t="s">
        <v>136</v>
      </c>
      <c r="J562" t="s">
        <v>137</v>
      </c>
      <c r="K562" t="s">
        <v>98</v>
      </c>
      <c r="L562" t="s">
        <v>99</v>
      </c>
      <c r="M562" t="s">
        <v>41</v>
      </c>
    </row>
    <row r="563" spans="1:13" x14ac:dyDescent="0.25">
      <c r="A563">
        <v>10210</v>
      </c>
      <c r="B563">
        <v>31</v>
      </c>
      <c r="C563">
        <v>100</v>
      </c>
      <c r="D563">
        <v>17</v>
      </c>
      <c r="E563">
        <v>5719.5</v>
      </c>
      <c r="F563" t="s">
        <v>13</v>
      </c>
      <c r="G563">
        <v>1</v>
      </c>
      <c r="H563">
        <v>2004</v>
      </c>
      <c r="I563" t="s">
        <v>136</v>
      </c>
      <c r="J563" t="s">
        <v>137</v>
      </c>
      <c r="K563" t="s">
        <v>74</v>
      </c>
      <c r="L563" t="s">
        <v>62</v>
      </c>
      <c r="M563" t="s">
        <v>22</v>
      </c>
    </row>
    <row r="564" spans="1:13" x14ac:dyDescent="0.25">
      <c r="A564">
        <v>10222</v>
      </c>
      <c r="B564">
        <v>49</v>
      </c>
      <c r="C564">
        <v>100</v>
      </c>
      <c r="D564">
        <v>4</v>
      </c>
      <c r="E564">
        <v>6954.08</v>
      </c>
      <c r="F564" t="s">
        <v>13</v>
      </c>
      <c r="G564">
        <v>2</v>
      </c>
      <c r="H564">
        <v>2004</v>
      </c>
      <c r="I564" t="s">
        <v>136</v>
      </c>
      <c r="J564" t="s">
        <v>137</v>
      </c>
      <c r="K564" t="s">
        <v>85</v>
      </c>
      <c r="L564" t="s">
        <v>17</v>
      </c>
      <c r="M564" t="s">
        <v>22</v>
      </c>
    </row>
    <row r="565" spans="1:13" x14ac:dyDescent="0.25">
      <c r="A565">
        <v>10250</v>
      </c>
      <c r="B565">
        <v>45</v>
      </c>
      <c r="C565">
        <v>100</v>
      </c>
      <c r="D565">
        <v>14</v>
      </c>
      <c r="E565">
        <v>8160.3</v>
      </c>
      <c r="F565" t="s">
        <v>13</v>
      </c>
      <c r="G565">
        <v>5</v>
      </c>
      <c r="H565">
        <v>2004</v>
      </c>
      <c r="I565" t="s">
        <v>136</v>
      </c>
      <c r="J565" t="s">
        <v>137</v>
      </c>
      <c r="K565" t="s">
        <v>92</v>
      </c>
      <c r="L565" t="s">
        <v>17</v>
      </c>
      <c r="M565" t="s">
        <v>41</v>
      </c>
    </row>
    <row r="566" spans="1:13" x14ac:dyDescent="0.25">
      <c r="A566">
        <v>10262</v>
      </c>
      <c r="B566">
        <v>49</v>
      </c>
      <c r="C566">
        <v>100</v>
      </c>
      <c r="D566">
        <v>9</v>
      </c>
      <c r="E566">
        <v>6567.96</v>
      </c>
      <c r="F566" t="s">
        <v>81</v>
      </c>
      <c r="G566">
        <v>6</v>
      </c>
      <c r="H566">
        <v>2004</v>
      </c>
      <c r="I566" t="s">
        <v>136</v>
      </c>
      <c r="J566" t="s">
        <v>137</v>
      </c>
      <c r="K566" t="s">
        <v>47</v>
      </c>
      <c r="L566" t="s">
        <v>48</v>
      </c>
      <c r="M566" t="s">
        <v>22</v>
      </c>
    </row>
    <row r="567" spans="1:13" x14ac:dyDescent="0.25">
      <c r="A567">
        <v>10274</v>
      </c>
      <c r="B567">
        <v>41</v>
      </c>
      <c r="C567">
        <v>100</v>
      </c>
      <c r="D567">
        <v>1</v>
      </c>
      <c r="E567">
        <v>6724</v>
      </c>
      <c r="F567" t="s">
        <v>13</v>
      </c>
      <c r="G567">
        <v>7</v>
      </c>
      <c r="H567">
        <v>2004</v>
      </c>
      <c r="I567" t="s">
        <v>136</v>
      </c>
      <c r="J567" t="s">
        <v>137</v>
      </c>
      <c r="K567" t="s">
        <v>69</v>
      </c>
      <c r="L567" t="s">
        <v>17</v>
      </c>
      <c r="M567" t="s">
        <v>22</v>
      </c>
    </row>
    <row r="568" spans="1:13" x14ac:dyDescent="0.25">
      <c r="A568">
        <v>10284</v>
      </c>
      <c r="B568">
        <v>45</v>
      </c>
      <c r="C568">
        <v>100</v>
      </c>
      <c r="D568">
        <v>11</v>
      </c>
      <c r="E568">
        <v>5747.85</v>
      </c>
      <c r="F568" t="s">
        <v>13</v>
      </c>
      <c r="G568">
        <v>8</v>
      </c>
      <c r="H568">
        <v>2004</v>
      </c>
      <c r="I568" t="s">
        <v>136</v>
      </c>
      <c r="J568" t="s">
        <v>137</v>
      </c>
      <c r="K568" t="s">
        <v>129</v>
      </c>
      <c r="L568" t="s">
        <v>28</v>
      </c>
      <c r="M568" t="s">
        <v>22</v>
      </c>
    </row>
    <row r="569" spans="1:13" x14ac:dyDescent="0.25">
      <c r="A569">
        <v>10296</v>
      </c>
      <c r="B569">
        <v>36</v>
      </c>
      <c r="C569">
        <v>100</v>
      </c>
      <c r="D569">
        <v>7</v>
      </c>
      <c r="E569">
        <v>5676.84</v>
      </c>
      <c r="F569" t="s">
        <v>13</v>
      </c>
      <c r="G569">
        <v>9</v>
      </c>
      <c r="H569">
        <v>2004</v>
      </c>
      <c r="I569" t="s">
        <v>136</v>
      </c>
      <c r="J569" t="s">
        <v>137</v>
      </c>
      <c r="K569" t="s">
        <v>138</v>
      </c>
      <c r="L569" t="s">
        <v>102</v>
      </c>
      <c r="M569" t="s">
        <v>22</v>
      </c>
    </row>
    <row r="570" spans="1:13" x14ac:dyDescent="0.25">
      <c r="A570">
        <v>10307</v>
      </c>
      <c r="B570">
        <v>39</v>
      </c>
      <c r="C570">
        <v>100</v>
      </c>
      <c r="D570">
        <v>1</v>
      </c>
      <c r="E570">
        <v>7379.97</v>
      </c>
      <c r="F570" t="s">
        <v>13</v>
      </c>
      <c r="G570">
        <v>10</v>
      </c>
      <c r="H570">
        <v>2004</v>
      </c>
      <c r="I570" t="s">
        <v>136</v>
      </c>
      <c r="J570" t="s">
        <v>137</v>
      </c>
      <c r="K570" t="s">
        <v>55</v>
      </c>
      <c r="L570" t="s">
        <v>17</v>
      </c>
      <c r="M570" t="s">
        <v>41</v>
      </c>
    </row>
    <row r="571" spans="1:13" x14ac:dyDescent="0.25">
      <c r="A571">
        <v>10316</v>
      </c>
      <c r="B571">
        <v>27</v>
      </c>
      <c r="C571">
        <v>100</v>
      </c>
      <c r="D571">
        <v>9</v>
      </c>
      <c r="E571">
        <v>3704.13</v>
      </c>
      <c r="F571" t="s">
        <v>13</v>
      </c>
      <c r="G571">
        <v>11</v>
      </c>
      <c r="H571">
        <v>2004</v>
      </c>
      <c r="I571" t="s">
        <v>136</v>
      </c>
      <c r="J571" t="s">
        <v>137</v>
      </c>
      <c r="K571" t="s">
        <v>90</v>
      </c>
      <c r="L571" t="s">
        <v>45</v>
      </c>
      <c r="M571" t="s">
        <v>22</v>
      </c>
    </row>
    <row r="572" spans="1:13" x14ac:dyDescent="0.25">
      <c r="A572">
        <v>10327</v>
      </c>
      <c r="B572">
        <v>25</v>
      </c>
      <c r="C572">
        <v>100</v>
      </c>
      <c r="D572">
        <v>6</v>
      </c>
      <c r="E572">
        <v>2804.75</v>
      </c>
      <c r="F572" t="s">
        <v>95</v>
      </c>
      <c r="G572">
        <v>11</v>
      </c>
      <c r="H572">
        <v>2004</v>
      </c>
      <c r="I572" t="s">
        <v>136</v>
      </c>
      <c r="J572" t="s">
        <v>137</v>
      </c>
      <c r="K572" t="s">
        <v>78</v>
      </c>
      <c r="L572" t="s">
        <v>79</v>
      </c>
      <c r="M572" t="s">
        <v>18</v>
      </c>
    </row>
    <row r="573" spans="1:13" x14ac:dyDescent="0.25">
      <c r="A573">
        <v>10338</v>
      </c>
      <c r="B573">
        <v>41</v>
      </c>
      <c r="C573">
        <v>100</v>
      </c>
      <c r="D573">
        <v>1</v>
      </c>
      <c r="E573">
        <v>5624.79</v>
      </c>
      <c r="F573" t="s">
        <v>13</v>
      </c>
      <c r="G573">
        <v>11</v>
      </c>
      <c r="H573">
        <v>2004</v>
      </c>
      <c r="I573" t="s">
        <v>136</v>
      </c>
      <c r="J573" t="s">
        <v>137</v>
      </c>
      <c r="K573" t="s">
        <v>139</v>
      </c>
      <c r="L573" t="s">
        <v>87</v>
      </c>
      <c r="M573" t="s">
        <v>22</v>
      </c>
    </row>
    <row r="574" spans="1:13" x14ac:dyDescent="0.25">
      <c r="A574">
        <v>10351</v>
      </c>
      <c r="B574">
        <v>39</v>
      </c>
      <c r="C574">
        <v>99.52</v>
      </c>
      <c r="D574">
        <v>1</v>
      </c>
      <c r="E574">
        <v>3881.28</v>
      </c>
      <c r="F574" t="s">
        <v>13</v>
      </c>
      <c r="G574">
        <v>12</v>
      </c>
      <c r="H574">
        <v>2004</v>
      </c>
      <c r="I574" t="s">
        <v>136</v>
      </c>
      <c r="J574" t="s">
        <v>137</v>
      </c>
      <c r="K574" t="s">
        <v>80</v>
      </c>
      <c r="L574" t="s">
        <v>45</v>
      </c>
      <c r="M574" t="s">
        <v>22</v>
      </c>
    </row>
    <row r="575" spans="1:13" x14ac:dyDescent="0.25">
      <c r="A575">
        <v>10373</v>
      </c>
      <c r="B575">
        <v>28</v>
      </c>
      <c r="C575">
        <v>57.55</v>
      </c>
      <c r="D575">
        <v>4</v>
      </c>
      <c r="E575">
        <v>1611.4</v>
      </c>
      <c r="F575" t="s">
        <v>13</v>
      </c>
      <c r="G575">
        <v>1</v>
      </c>
      <c r="H575">
        <v>2005</v>
      </c>
      <c r="I575" t="s">
        <v>136</v>
      </c>
      <c r="J575" t="s">
        <v>137</v>
      </c>
      <c r="K575" t="s">
        <v>91</v>
      </c>
      <c r="L575" t="s">
        <v>36</v>
      </c>
      <c r="M575" t="s">
        <v>18</v>
      </c>
    </row>
    <row r="576" spans="1:13" x14ac:dyDescent="0.25">
      <c r="A576">
        <v>10386</v>
      </c>
      <c r="B576">
        <v>25</v>
      </c>
      <c r="C576">
        <v>54.57</v>
      </c>
      <c r="D576">
        <v>7</v>
      </c>
      <c r="E576">
        <v>1364.25</v>
      </c>
      <c r="F576" t="s">
        <v>95</v>
      </c>
      <c r="G576">
        <v>3</v>
      </c>
      <c r="H576">
        <v>2005</v>
      </c>
      <c r="I576" t="s">
        <v>136</v>
      </c>
      <c r="J576" t="s">
        <v>137</v>
      </c>
      <c r="K576" t="s">
        <v>47</v>
      </c>
      <c r="L576" t="s">
        <v>48</v>
      </c>
      <c r="M576" t="s">
        <v>18</v>
      </c>
    </row>
    <row r="577" spans="1:13" x14ac:dyDescent="0.25">
      <c r="A577">
        <v>10398</v>
      </c>
      <c r="B577">
        <v>33</v>
      </c>
      <c r="C577">
        <v>100</v>
      </c>
      <c r="D577">
        <v>11</v>
      </c>
      <c r="E577">
        <v>4215.09</v>
      </c>
      <c r="F577" t="s">
        <v>13</v>
      </c>
      <c r="G577">
        <v>3</v>
      </c>
      <c r="H577">
        <v>2005</v>
      </c>
      <c r="I577" t="s">
        <v>136</v>
      </c>
      <c r="J577" t="s">
        <v>137</v>
      </c>
      <c r="K577" t="s">
        <v>19</v>
      </c>
      <c r="L577" t="s">
        <v>20</v>
      </c>
      <c r="M577" t="s">
        <v>22</v>
      </c>
    </row>
    <row r="578" spans="1:13" x14ac:dyDescent="0.25">
      <c r="A578">
        <v>10400</v>
      </c>
      <c r="B578">
        <v>34</v>
      </c>
      <c r="C578">
        <v>100</v>
      </c>
      <c r="D578">
        <v>1</v>
      </c>
      <c r="E578">
        <v>6433.82</v>
      </c>
      <c r="F578" t="s">
        <v>13</v>
      </c>
      <c r="G578">
        <v>4</v>
      </c>
      <c r="H578">
        <v>2005</v>
      </c>
      <c r="I578" t="s">
        <v>136</v>
      </c>
      <c r="J578" t="s">
        <v>137</v>
      </c>
      <c r="K578" t="s">
        <v>92</v>
      </c>
      <c r="L578" t="s">
        <v>17</v>
      </c>
      <c r="M578" t="s">
        <v>22</v>
      </c>
    </row>
    <row r="579" spans="1:13" x14ac:dyDescent="0.25">
      <c r="A579">
        <v>10416</v>
      </c>
      <c r="B579">
        <v>24</v>
      </c>
      <c r="C579">
        <v>100</v>
      </c>
      <c r="D579">
        <v>14</v>
      </c>
      <c r="E579">
        <v>4352.16</v>
      </c>
      <c r="F579" t="s">
        <v>13</v>
      </c>
      <c r="G579">
        <v>5</v>
      </c>
      <c r="H579">
        <v>2005</v>
      </c>
      <c r="I579" t="s">
        <v>136</v>
      </c>
      <c r="J579" t="s">
        <v>137</v>
      </c>
      <c r="K579" t="s">
        <v>105</v>
      </c>
      <c r="L579" t="s">
        <v>64</v>
      </c>
      <c r="M579" t="s">
        <v>22</v>
      </c>
    </row>
    <row r="580" spans="1:13" x14ac:dyDescent="0.25">
      <c r="A580">
        <v>10100</v>
      </c>
      <c r="B580">
        <v>30</v>
      </c>
      <c r="C580">
        <v>100</v>
      </c>
      <c r="D580">
        <v>3</v>
      </c>
      <c r="E580">
        <v>5151</v>
      </c>
      <c r="F580" t="s">
        <v>13</v>
      </c>
      <c r="G580">
        <v>1</v>
      </c>
      <c r="H580">
        <v>2003</v>
      </c>
      <c r="I580" t="s">
        <v>130</v>
      </c>
      <c r="J580" t="s">
        <v>140</v>
      </c>
      <c r="K580" t="s">
        <v>68</v>
      </c>
      <c r="L580" t="s">
        <v>17</v>
      </c>
      <c r="M580" t="s">
        <v>22</v>
      </c>
    </row>
    <row r="581" spans="1:13" x14ac:dyDescent="0.25">
      <c r="A581">
        <v>10110</v>
      </c>
      <c r="B581">
        <v>42</v>
      </c>
      <c r="C581">
        <v>100</v>
      </c>
      <c r="D581">
        <v>7</v>
      </c>
      <c r="E581">
        <v>6069</v>
      </c>
      <c r="F581" t="s">
        <v>13</v>
      </c>
      <c r="G581">
        <v>3</v>
      </c>
      <c r="H581">
        <v>2003</v>
      </c>
      <c r="I581" t="s">
        <v>130</v>
      </c>
      <c r="J581" t="s">
        <v>140</v>
      </c>
      <c r="K581" t="s">
        <v>111</v>
      </c>
      <c r="L581" t="s">
        <v>45</v>
      </c>
      <c r="M581" t="s">
        <v>22</v>
      </c>
    </row>
    <row r="582" spans="1:13" x14ac:dyDescent="0.25">
      <c r="A582">
        <v>10124</v>
      </c>
      <c r="B582">
        <v>21</v>
      </c>
      <c r="C582">
        <v>100</v>
      </c>
      <c r="D582">
        <v>6</v>
      </c>
      <c r="E582">
        <v>2856</v>
      </c>
      <c r="F582" t="s">
        <v>13</v>
      </c>
      <c r="G582">
        <v>5</v>
      </c>
      <c r="H582">
        <v>2003</v>
      </c>
      <c r="I582" t="s">
        <v>130</v>
      </c>
      <c r="J582" t="s">
        <v>140</v>
      </c>
      <c r="K582" t="s">
        <v>128</v>
      </c>
      <c r="L582" t="s">
        <v>17</v>
      </c>
      <c r="M582" t="s">
        <v>18</v>
      </c>
    </row>
    <row r="583" spans="1:13" x14ac:dyDescent="0.25">
      <c r="A583">
        <v>10149</v>
      </c>
      <c r="B583">
        <v>34</v>
      </c>
      <c r="C583">
        <v>100</v>
      </c>
      <c r="D583">
        <v>11</v>
      </c>
      <c r="E583">
        <v>5375.4</v>
      </c>
      <c r="F583" t="s">
        <v>13</v>
      </c>
      <c r="G583">
        <v>9</v>
      </c>
      <c r="H583">
        <v>2003</v>
      </c>
      <c r="I583" t="s">
        <v>130</v>
      </c>
      <c r="J583" t="s">
        <v>140</v>
      </c>
      <c r="K583" t="s">
        <v>123</v>
      </c>
      <c r="L583" t="s">
        <v>17</v>
      </c>
      <c r="M583" t="s">
        <v>22</v>
      </c>
    </row>
    <row r="584" spans="1:13" x14ac:dyDescent="0.25">
      <c r="A584">
        <v>10162</v>
      </c>
      <c r="B584">
        <v>29</v>
      </c>
      <c r="C584">
        <v>100</v>
      </c>
      <c r="D584">
        <v>9</v>
      </c>
      <c r="E584">
        <v>5176.5</v>
      </c>
      <c r="F584" t="s">
        <v>13</v>
      </c>
      <c r="G584">
        <v>10</v>
      </c>
      <c r="H584">
        <v>2003</v>
      </c>
      <c r="I584" t="s">
        <v>130</v>
      </c>
      <c r="J584" t="s">
        <v>140</v>
      </c>
      <c r="K584" t="s">
        <v>24</v>
      </c>
      <c r="L584" t="s">
        <v>17</v>
      </c>
      <c r="M584" t="s">
        <v>22</v>
      </c>
    </row>
    <row r="585" spans="1:13" x14ac:dyDescent="0.25">
      <c r="A585">
        <v>10173</v>
      </c>
      <c r="B585">
        <v>24</v>
      </c>
      <c r="C585">
        <v>100</v>
      </c>
      <c r="D585">
        <v>13</v>
      </c>
      <c r="E585">
        <v>3508.8</v>
      </c>
      <c r="F585" t="s">
        <v>13</v>
      </c>
      <c r="G585">
        <v>11</v>
      </c>
      <c r="H585">
        <v>2003</v>
      </c>
      <c r="I585" t="s">
        <v>130</v>
      </c>
      <c r="J585" t="s">
        <v>140</v>
      </c>
      <c r="K585" t="s">
        <v>132</v>
      </c>
      <c r="L585" t="s">
        <v>64</v>
      </c>
      <c r="M585" t="s">
        <v>22</v>
      </c>
    </row>
    <row r="586" spans="1:13" x14ac:dyDescent="0.25">
      <c r="A586">
        <v>10182</v>
      </c>
      <c r="B586">
        <v>44</v>
      </c>
      <c r="C586">
        <v>100</v>
      </c>
      <c r="D586">
        <v>10</v>
      </c>
      <c r="E586">
        <v>7554.8</v>
      </c>
      <c r="F586" t="s">
        <v>13</v>
      </c>
      <c r="G586">
        <v>11</v>
      </c>
      <c r="H586">
        <v>2003</v>
      </c>
      <c r="I586" t="s">
        <v>130</v>
      </c>
      <c r="J586" t="s">
        <v>140</v>
      </c>
      <c r="K586" t="s">
        <v>67</v>
      </c>
      <c r="L586" t="s">
        <v>17</v>
      </c>
      <c r="M586" t="s">
        <v>41</v>
      </c>
    </row>
    <row r="587" spans="1:13" x14ac:dyDescent="0.25">
      <c r="A587">
        <v>10193</v>
      </c>
      <c r="B587">
        <v>21</v>
      </c>
      <c r="C587">
        <v>100</v>
      </c>
      <c r="D587">
        <v>14</v>
      </c>
      <c r="E587">
        <v>3141.6</v>
      </c>
      <c r="F587" t="s">
        <v>13</v>
      </c>
      <c r="G587">
        <v>11</v>
      </c>
      <c r="H587">
        <v>2003</v>
      </c>
      <c r="I587" t="s">
        <v>130</v>
      </c>
      <c r="J587" t="s">
        <v>140</v>
      </c>
      <c r="K587" t="s">
        <v>133</v>
      </c>
      <c r="L587" t="s">
        <v>30</v>
      </c>
      <c r="M587" t="s">
        <v>22</v>
      </c>
    </row>
    <row r="588" spans="1:13" x14ac:dyDescent="0.25">
      <c r="A588">
        <v>10204</v>
      </c>
      <c r="B588">
        <v>33</v>
      </c>
      <c r="C588">
        <v>100</v>
      </c>
      <c r="D588">
        <v>4</v>
      </c>
      <c r="E588">
        <v>5890.5</v>
      </c>
      <c r="F588" t="s">
        <v>13</v>
      </c>
      <c r="G588">
        <v>12</v>
      </c>
      <c r="H588">
        <v>2003</v>
      </c>
      <c r="I588" t="s">
        <v>130</v>
      </c>
      <c r="J588" t="s">
        <v>140</v>
      </c>
      <c r="K588" t="s">
        <v>16</v>
      </c>
      <c r="L588" t="s">
        <v>17</v>
      </c>
      <c r="M588" t="s">
        <v>22</v>
      </c>
    </row>
    <row r="589" spans="1:13" x14ac:dyDescent="0.25">
      <c r="A589">
        <v>10214</v>
      </c>
      <c r="B589">
        <v>30</v>
      </c>
      <c r="C589">
        <v>100</v>
      </c>
      <c r="D589">
        <v>7</v>
      </c>
      <c r="E589">
        <v>5967</v>
      </c>
      <c r="F589" t="s">
        <v>13</v>
      </c>
      <c r="G589">
        <v>1</v>
      </c>
      <c r="H589">
        <v>2004</v>
      </c>
      <c r="I589" t="s">
        <v>130</v>
      </c>
      <c r="J589" t="s">
        <v>140</v>
      </c>
      <c r="K589" t="s">
        <v>47</v>
      </c>
      <c r="L589" t="s">
        <v>48</v>
      </c>
      <c r="M589" t="s">
        <v>22</v>
      </c>
    </row>
    <row r="590" spans="1:13" x14ac:dyDescent="0.25">
      <c r="A590">
        <v>10227</v>
      </c>
      <c r="B590">
        <v>26</v>
      </c>
      <c r="C590">
        <v>100</v>
      </c>
      <c r="D590">
        <v>10</v>
      </c>
      <c r="E590">
        <v>3712.8</v>
      </c>
      <c r="F590" t="s">
        <v>13</v>
      </c>
      <c r="G590">
        <v>3</v>
      </c>
      <c r="H590">
        <v>2004</v>
      </c>
      <c r="I590" t="s">
        <v>130</v>
      </c>
      <c r="J590" t="s">
        <v>140</v>
      </c>
      <c r="K590" t="s">
        <v>56</v>
      </c>
      <c r="L590" t="s">
        <v>20</v>
      </c>
      <c r="M590" t="s">
        <v>22</v>
      </c>
    </row>
    <row r="591" spans="1:13" x14ac:dyDescent="0.25">
      <c r="A591">
        <v>10241</v>
      </c>
      <c r="B591">
        <v>41</v>
      </c>
      <c r="C591">
        <v>100</v>
      </c>
      <c r="D591">
        <v>2</v>
      </c>
      <c r="E591">
        <v>7597.3</v>
      </c>
      <c r="F591" t="s">
        <v>13</v>
      </c>
      <c r="G591">
        <v>4</v>
      </c>
      <c r="H591">
        <v>2004</v>
      </c>
      <c r="I591" t="s">
        <v>130</v>
      </c>
      <c r="J591" t="s">
        <v>140</v>
      </c>
      <c r="K591" t="s">
        <v>125</v>
      </c>
      <c r="L591" t="s">
        <v>20</v>
      </c>
      <c r="M591" t="s">
        <v>41</v>
      </c>
    </row>
    <row r="592" spans="1:13" x14ac:dyDescent="0.25">
      <c r="A592">
        <v>10280</v>
      </c>
      <c r="B592">
        <v>26</v>
      </c>
      <c r="C592">
        <v>100</v>
      </c>
      <c r="D592">
        <v>16</v>
      </c>
      <c r="E592">
        <v>3668.6</v>
      </c>
      <c r="F592" t="s">
        <v>13</v>
      </c>
      <c r="G592">
        <v>8</v>
      </c>
      <c r="H592">
        <v>2004</v>
      </c>
      <c r="I592" t="s">
        <v>130</v>
      </c>
      <c r="J592" t="s">
        <v>140</v>
      </c>
      <c r="K592" t="s">
        <v>63</v>
      </c>
      <c r="L592" t="s">
        <v>64</v>
      </c>
      <c r="M592" t="s">
        <v>22</v>
      </c>
    </row>
    <row r="593" spans="1:13" x14ac:dyDescent="0.25">
      <c r="A593">
        <v>10288</v>
      </c>
      <c r="B593">
        <v>32</v>
      </c>
      <c r="C593">
        <v>100</v>
      </c>
      <c r="D593">
        <v>5</v>
      </c>
      <c r="E593">
        <v>5875.2</v>
      </c>
      <c r="F593" t="s">
        <v>13</v>
      </c>
      <c r="G593">
        <v>9</v>
      </c>
      <c r="H593">
        <v>2004</v>
      </c>
      <c r="I593" t="s">
        <v>130</v>
      </c>
      <c r="J593" t="s">
        <v>140</v>
      </c>
      <c r="K593" t="s">
        <v>53</v>
      </c>
      <c r="L593" t="s">
        <v>53</v>
      </c>
      <c r="M593" t="s">
        <v>22</v>
      </c>
    </row>
    <row r="594" spans="1:13" x14ac:dyDescent="0.25">
      <c r="A594">
        <v>10302</v>
      </c>
      <c r="B594">
        <v>43</v>
      </c>
      <c r="C594">
        <v>100</v>
      </c>
      <c r="D594">
        <v>1</v>
      </c>
      <c r="E594">
        <v>7310</v>
      </c>
      <c r="F594" t="s">
        <v>13</v>
      </c>
      <c r="G594">
        <v>10</v>
      </c>
      <c r="H594">
        <v>2003</v>
      </c>
      <c r="I594" t="s">
        <v>130</v>
      </c>
      <c r="J594" t="s">
        <v>140</v>
      </c>
      <c r="K594" t="s">
        <v>44</v>
      </c>
      <c r="L594" t="s">
        <v>45</v>
      </c>
      <c r="M594" t="s">
        <v>41</v>
      </c>
    </row>
    <row r="595" spans="1:13" x14ac:dyDescent="0.25">
      <c r="A595">
        <v>10312</v>
      </c>
      <c r="B595">
        <v>48</v>
      </c>
      <c r="C595">
        <v>100</v>
      </c>
      <c r="D595">
        <v>17</v>
      </c>
      <c r="E595">
        <v>8078.4</v>
      </c>
      <c r="F595" t="s">
        <v>13</v>
      </c>
      <c r="G595">
        <v>10</v>
      </c>
      <c r="H595">
        <v>2004</v>
      </c>
      <c r="I595" t="s">
        <v>130</v>
      </c>
      <c r="J595" t="s">
        <v>140</v>
      </c>
      <c r="K595" t="s">
        <v>67</v>
      </c>
      <c r="L595" t="s">
        <v>17</v>
      </c>
      <c r="M595" t="s">
        <v>41</v>
      </c>
    </row>
    <row r="596" spans="1:13" x14ac:dyDescent="0.25">
      <c r="A596">
        <v>10331</v>
      </c>
      <c r="B596">
        <v>44</v>
      </c>
      <c r="C596">
        <v>74.040000000000006</v>
      </c>
      <c r="D596">
        <v>7</v>
      </c>
      <c r="E596">
        <v>3257.76</v>
      </c>
      <c r="F596" t="s">
        <v>13</v>
      </c>
      <c r="G596">
        <v>11</v>
      </c>
      <c r="H596">
        <v>2004</v>
      </c>
      <c r="I596" t="s">
        <v>130</v>
      </c>
      <c r="J596" t="s">
        <v>140</v>
      </c>
      <c r="K596" t="s">
        <v>55</v>
      </c>
      <c r="L596" t="s">
        <v>17</v>
      </c>
      <c r="M596" t="s">
        <v>22</v>
      </c>
    </row>
    <row r="597" spans="1:13" x14ac:dyDescent="0.25">
      <c r="A597">
        <v>10344</v>
      </c>
      <c r="B597">
        <v>45</v>
      </c>
      <c r="C597">
        <v>100</v>
      </c>
      <c r="D597">
        <v>1</v>
      </c>
      <c r="E597">
        <v>7650</v>
      </c>
      <c r="F597" t="s">
        <v>13</v>
      </c>
      <c r="G597">
        <v>11</v>
      </c>
      <c r="H597">
        <v>2004</v>
      </c>
      <c r="I597" t="s">
        <v>130</v>
      </c>
      <c r="J597" t="s">
        <v>140</v>
      </c>
      <c r="K597" t="s">
        <v>100</v>
      </c>
      <c r="L597" t="s">
        <v>20</v>
      </c>
      <c r="M597" t="s">
        <v>41</v>
      </c>
    </row>
    <row r="598" spans="1:13" x14ac:dyDescent="0.25">
      <c r="A598">
        <v>10367</v>
      </c>
      <c r="B598">
        <v>37</v>
      </c>
      <c r="C598">
        <v>100</v>
      </c>
      <c r="D598">
        <v>3</v>
      </c>
      <c r="E598">
        <v>4703.8100000000004</v>
      </c>
      <c r="F598" t="s">
        <v>95</v>
      </c>
      <c r="G598">
        <v>1</v>
      </c>
      <c r="H598">
        <v>2005</v>
      </c>
      <c r="I598" t="s">
        <v>130</v>
      </c>
      <c r="J598" t="s">
        <v>140</v>
      </c>
      <c r="K598" t="s">
        <v>23</v>
      </c>
      <c r="L598" t="s">
        <v>17</v>
      </c>
      <c r="M598" t="s">
        <v>22</v>
      </c>
    </row>
    <row r="599" spans="1:13" x14ac:dyDescent="0.25">
      <c r="A599">
        <v>10379</v>
      </c>
      <c r="B599">
        <v>39</v>
      </c>
      <c r="C599">
        <v>100</v>
      </c>
      <c r="D599">
        <v>2</v>
      </c>
      <c r="E599">
        <v>5399.55</v>
      </c>
      <c r="F599" t="s">
        <v>13</v>
      </c>
      <c r="G599">
        <v>2</v>
      </c>
      <c r="H599">
        <v>2005</v>
      </c>
      <c r="I599" t="s">
        <v>130</v>
      </c>
      <c r="J599" t="s">
        <v>140</v>
      </c>
      <c r="K599" t="s">
        <v>47</v>
      </c>
      <c r="L599" t="s">
        <v>48</v>
      </c>
      <c r="M599" t="s">
        <v>22</v>
      </c>
    </row>
    <row r="600" spans="1:13" x14ac:dyDescent="0.25">
      <c r="A600">
        <v>10407</v>
      </c>
      <c r="B600">
        <v>76</v>
      </c>
      <c r="C600">
        <v>100</v>
      </c>
      <c r="D600">
        <v>2</v>
      </c>
      <c r="E600">
        <v>14082.8</v>
      </c>
      <c r="F600" t="s">
        <v>93</v>
      </c>
      <c r="G600">
        <v>4</v>
      </c>
      <c r="H600">
        <v>2005</v>
      </c>
      <c r="I600" t="s">
        <v>130</v>
      </c>
      <c r="J600" t="s">
        <v>140</v>
      </c>
      <c r="K600" t="s">
        <v>92</v>
      </c>
      <c r="L600" t="s">
        <v>17</v>
      </c>
      <c r="M600" t="s">
        <v>41</v>
      </c>
    </row>
    <row r="601" spans="1:13" x14ac:dyDescent="0.25">
      <c r="A601">
        <v>10420</v>
      </c>
      <c r="B601">
        <v>37</v>
      </c>
      <c r="C601">
        <v>100</v>
      </c>
      <c r="D601">
        <v>5</v>
      </c>
      <c r="E601">
        <v>5283.6</v>
      </c>
      <c r="F601" t="s">
        <v>72</v>
      </c>
      <c r="G601">
        <v>5</v>
      </c>
      <c r="H601">
        <v>2005</v>
      </c>
      <c r="I601" t="s">
        <v>130</v>
      </c>
      <c r="J601" t="s">
        <v>140</v>
      </c>
      <c r="K601" t="s">
        <v>42</v>
      </c>
      <c r="L601" t="s">
        <v>30</v>
      </c>
      <c r="M601" t="s">
        <v>22</v>
      </c>
    </row>
    <row r="602" spans="1:13" x14ac:dyDescent="0.25">
      <c r="A602">
        <v>10108</v>
      </c>
      <c r="B602">
        <v>38</v>
      </c>
      <c r="C602">
        <v>82.39</v>
      </c>
      <c r="D602">
        <v>2</v>
      </c>
      <c r="E602">
        <v>3130.82</v>
      </c>
      <c r="F602" t="s">
        <v>13</v>
      </c>
      <c r="G602">
        <v>3</v>
      </c>
      <c r="H602">
        <v>2003</v>
      </c>
      <c r="I602" t="s">
        <v>49</v>
      </c>
      <c r="J602" t="s">
        <v>141</v>
      </c>
      <c r="K602" t="s">
        <v>98</v>
      </c>
      <c r="L602" t="s">
        <v>99</v>
      </c>
      <c r="M602" t="s">
        <v>22</v>
      </c>
    </row>
    <row r="603" spans="1:13" x14ac:dyDescent="0.25">
      <c r="A603">
        <v>10122</v>
      </c>
      <c r="B603">
        <v>43</v>
      </c>
      <c r="C603">
        <v>72.38</v>
      </c>
      <c r="D603">
        <v>6</v>
      </c>
      <c r="E603">
        <v>3112.34</v>
      </c>
      <c r="F603" t="s">
        <v>13</v>
      </c>
      <c r="G603">
        <v>5</v>
      </c>
      <c r="H603">
        <v>2003</v>
      </c>
      <c r="I603" t="s">
        <v>49</v>
      </c>
      <c r="J603" t="s">
        <v>141</v>
      </c>
      <c r="K603" t="s">
        <v>100</v>
      </c>
      <c r="L603" t="s">
        <v>20</v>
      </c>
      <c r="M603" t="s">
        <v>22</v>
      </c>
    </row>
    <row r="604" spans="1:13" x14ac:dyDescent="0.25">
      <c r="A604">
        <v>10135</v>
      </c>
      <c r="B604">
        <v>48</v>
      </c>
      <c r="C604">
        <v>79.31</v>
      </c>
      <c r="D604">
        <v>3</v>
      </c>
      <c r="E604">
        <v>3806.88</v>
      </c>
      <c r="F604" t="s">
        <v>13</v>
      </c>
      <c r="G604">
        <v>7</v>
      </c>
      <c r="H604">
        <v>2003</v>
      </c>
      <c r="I604" t="s">
        <v>49</v>
      </c>
      <c r="J604" t="s">
        <v>141</v>
      </c>
      <c r="K604" t="s">
        <v>67</v>
      </c>
      <c r="L604" t="s">
        <v>17</v>
      </c>
      <c r="M604" t="s">
        <v>22</v>
      </c>
    </row>
    <row r="605" spans="1:13" x14ac:dyDescent="0.25">
      <c r="A605">
        <v>10147</v>
      </c>
      <c r="B605">
        <v>26</v>
      </c>
      <c r="C605">
        <v>82.39</v>
      </c>
      <c r="D605">
        <v>3</v>
      </c>
      <c r="E605">
        <v>2142.14</v>
      </c>
      <c r="F605" t="s">
        <v>13</v>
      </c>
      <c r="G605">
        <v>9</v>
      </c>
      <c r="H605">
        <v>2003</v>
      </c>
      <c r="I605" t="s">
        <v>49</v>
      </c>
      <c r="J605" t="s">
        <v>141</v>
      </c>
      <c r="K605" t="s">
        <v>69</v>
      </c>
      <c r="L605" t="s">
        <v>17</v>
      </c>
      <c r="M605" t="s">
        <v>18</v>
      </c>
    </row>
    <row r="606" spans="1:13" x14ac:dyDescent="0.25">
      <c r="A606">
        <v>10160</v>
      </c>
      <c r="B606">
        <v>38</v>
      </c>
      <c r="C606">
        <v>88.55</v>
      </c>
      <c r="D606">
        <v>4</v>
      </c>
      <c r="E606">
        <v>3364.9</v>
      </c>
      <c r="F606" t="s">
        <v>13</v>
      </c>
      <c r="G606">
        <v>10</v>
      </c>
      <c r="H606">
        <v>2003</v>
      </c>
      <c r="I606" t="s">
        <v>49</v>
      </c>
      <c r="J606" t="s">
        <v>141</v>
      </c>
      <c r="K606" t="s">
        <v>84</v>
      </c>
      <c r="L606" t="s">
        <v>17</v>
      </c>
      <c r="M606" t="s">
        <v>22</v>
      </c>
    </row>
    <row r="607" spans="1:13" x14ac:dyDescent="0.25">
      <c r="A607">
        <v>10170</v>
      </c>
      <c r="B607">
        <v>20</v>
      </c>
      <c r="C607">
        <v>63.14</v>
      </c>
      <c r="D607">
        <v>2</v>
      </c>
      <c r="E607">
        <v>1262.8</v>
      </c>
      <c r="F607" t="s">
        <v>13</v>
      </c>
      <c r="G607">
        <v>11</v>
      </c>
      <c r="H607">
        <v>2003</v>
      </c>
      <c r="I607" t="s">
        <v>49</v>
      </c>
      <c r="J607" t="s">
        <v>141</v>
      </c>
      <c r="K607" t="s">
        <v>96</v>
      </c>
      <c r="L607" t="s">
        <v>40</v>
      </c>
      <c r="M607" t="s">
        <v>18</v>
      </c>
    </row>
    <row r="608" spans="1:13" x14ac:dyDescent="0.25">
      <c r="A608">
        <v>10181</v>
      </c>
      <c r="B608">
        <v>22</v>
      </c>
      <c r="C608">
        <v>73.92</v>
      </c>
      <c r="D608">
        <v>10</v>
      </c>
      <c r="E608">
        <v>1626.24</v>
      </c>
      <c r="F608" t="s">
        <v>13</v>
      </c>
      <c r="G608">
        <v>11</v>
      </c>
      <c r="H608">
        <v>2003</v>
      </c>
      <c r="I608" t="s">
        <v>49</v>
      </c>
      <c r="J608" t="s">
        <v>141</v>
      </c>
      <c r="K608" t="s">
        <v>27</v>
      </c>
      <c r="L608" t="s">
        <v>28</v>
      </c>
      <c r="M608" t="s">
        <v>18</v>
      </c>
    </row>
    <row r="609" spans="1:13" x14ac:dyDescent="0.25">
      <c r="A609">
        <v>10192</v>
      </c>
      <c r="B609">
        <v>45</v>
      </c>
      <c r="C609">
        <v>90.86</v>
      </c>
      <c r="D609">
        <v>15</v>
      </c>
      <c r="E609">
        <v>4088.7</v>
      </c>
      <c r="F609" t="s">
        <v>13</v>
      </c>
      <c r="G609">
        <v>11</v>
      </c>
      <c r="H609">
        <v>2003</v>
      </c>
      <c r="I609" t="s">
        <v>49</v>
      </c>
      <c r="J609" t="s">
        <v>141</v>
      </c>
      <c r="K609" t="s">
        <v>68</v>
      </c>
      <c r="L609" t="s">
        <v>17</v>
      </c>
      <c r="M609" t="s">
        <v>22</v>
      </c>
    </row>
    <row r="610" spans="1:13" x14ac:dyDescent="0.25">
      <c r="A610">
        <v>10203</v>
      </c>
      <c r="B610">
        <v>45</v>
      </c>
      <c r="C610">
        <v>85.47</v>
      </c>
      <c r="D610">
        <v>4</v>
      </c>
      <c r="E610">
        <v>3846.15</v>
      </c>
      <c r="F610" t="s">
        <v>13</v>
      </c>
      <c r="G610">
        <v>12</v>
      </c>
      <c r="H610">
        <v>2003</v>
      </c>
      <c r="I610" t="s">
        <v>49</v>
      </c>
      <c r="J610" t="s">
        <v>141</v>
      </c>
      <c r="K610" t="s">
        <v>47</v>
      </c>
      <c r="L610" t="s">
        <v>48</v>
      </c>
      <c r="M610" t="s">
        <v>22</v>
      </c>
    </row>
    <row r="611" spans="1:13" x14ac:dyDescent="0.25">
      <c r="A611">
        <v>10212</v>
      </c>
      <c r="B611">
        <v>20</v>
      </c>
      <c r="C611">
        <v>66.989999999999995</v>
      </c>
      <c r="D611">
        <v>14</v>
      </c>
      <c r="E611">
        <v>1339.8</v>
      </c>
      <c r="F611" t="s">
        <v>13</v>
      </c>
      <c r="G611">
        <v>1</v>
      </c>
      <c r="H611">
        <v>2004</v>
      </c>
      <c r="I611" t="s">
        <v>49</v>
      </c>
      <c r="J611" t="s">
        <v>141</v>
      </c>
      <c r="K611" t="s">
        <v>47</v>
      </c>
      <c r="L611" t="s">
        <v>48</v>
      </c>
      <c r="M611" t="s">
        <v>18</v>
      </c>
    </row>
    <row r="612" spans="1:13" x14ac:dyDescent="0.25">
      <c r="A612">
        <v>10225</v>
      </c>
      <c r="B612">
        <v>47</v>
      </c>
      <c r="C612">
        <v>64.680000000000007</v>
      </c>
      <c r="D612">
        <v>5</v>
      </c>
      <c r="E612">
        <v>3039.96</v>
      </c>
      <c r="F612" t="s">
        <v>13</v>
      </c>
      <c r="G612">
        <v>2</v>
      </c>
      <c r="H612">
        <v>2004</v>
      </c>
      <c r="I612" t="s">
        <v>49</v>
      </c>
      <c r="J612" t="s">
        <v>141</v>
      </c>
      <c r="K612" t="s">
        <v>103</v>
      </c>
      <c r="L612" t="s">
        <v>104</v>
      </c>
      <c r="M612" t="s">
        <v>22</v>
      </c>
    </row>
    <row r="613" spans="1:13" x14ac:dyDescent="0.25">
      <c r="A613">
        <v>10239</v>
      </c>
      <c r="B613">
        <v>46</v>
      </c>
      <c r="C613">
        <v>73.92</v>
      </c>
      <c r="D613">
        <v>4</v>
      </c>
      <c r="E613">
        <v>3400.32</v>
      </c>
      <c r="F613" t="s">
        <v>13</v>
      </c>
      <c r="G613">
        <v>4</v>
      </c>
      <c r="H613">
        <v>2004</v>
      </c>
      <c r="I613" t="s">
        <v>49</v>
      </c>
      <c r="J613" t="s">
        <v>141</v>
      </c>
      <c r="K613" t="s">
        <v>91</v>
      </c>
      <c r="L613" t="s">
        <v>36</v>
      </c>
      <c r="M613" t="s">
        <v>22</v>
      </c>
    </row>
    <row r="614" spans="1:13" x14ac:dyDescent="0.25">
      <c r="A614">
        <v>10253</v>
      </c>
      <c r="B614">
        <v>23</v>
      </c>
      <c r="C614">
        <v>83.93</v>
      </c>
      <c r="D614">
        <v>9</v>
      </c>
      <c r="E614">
        <v>1930.39</v>
      </c>
      <c r="F614" t="s">
        <v>81</v>
      </c>
      <c r="G614">
        <v>6</v>
      </c>
      <c r="H614">
        <v>2004</v>
      </c>
      <c r="I614" t="s">
        <v>49</v>
      </c>
      <c r="J614" t="s">
        <v>141</v>
      </c>
      <c r="K614" t="s">
        <v>44</v>
      </c>
      <c r="L614" t="s">
        <v>45</v>
      </c>
      <c r="M614" t="s">
        <v>18</v>
      </c>
    </row>
    <row r="615" spans="1:13" x14ac:dyDescent="0.25">
      <c r="A615">
        <v>10266</v>
      </c>
      <c r="B615">
        <v>33</v>
      </c>
      <c r="C615">
        <v>74.69</v>
      </c>
      <c r="D615">
        <v>10</v>
      </c>
      <c r="E615">
        <v>2464.77</v>
      </c>
      <c r="F615" t="s">
        <v>13</v>
      </c>
      <c r="G615">
        <v>7</v>
      </c>
      <c r="H615">
        <v>2004</v>
      </c>
      <c r="I615" t="s">
        <v>49</v>
      </c>
      <c r="J615" t="s">
        <v>141</v>
      </c>
      <c r="K615" t="s">
        <v>105</v>
      </c>
      <c r="L615" t="s">
        <v>64</v>
      </c>
      <c r="M615" t="s">
        <v>18</v>
      </c>
    </row>
    <row r="616" spans="1:13" x14ac:dyDescent="0.25">
      <c r="A616">
        <v>10278</v>
      </c>
      <c r="B616">
        <v>29</v>
      </c>
      <c r="C616">
        <v>90.86</v>
      </c>
      <c r="D616">
        <v>10</v>
      </c>
      <c r="E616">
        <v>2634.94</v>
      </c>
      <c r="F616" t="s">
        <v>13</v>
      </c>
      <c r="G616">
        <v>8</v>
      </c>
      <c r="H616">
        <v>2004</v>
      </c>
      <c r="I616" t="s">
        <v>49</v>
      </c>
      <c r="J616" t="s">
        <v>141</v>
      </c>
      <c r="K616" t="s">
        <v>128</v>
      </c>
      <c r="L616" t="s">
        <v>17</v>
      </c>
      <c r="M616" t="s">
        <v>18</v>
      </c>
    </row>
    <row r="617" spans="1:13" x14ac:dyDescent="0.25">
      <c r="A617">
        <v>10287</v>
      </c>
      <c r="B617">
        <v>44</v>
      </c>
      <c r="C617">
        <v>82.39</v>
      </c>
      <c r="D617">
        <v>8</v>
      </c>
      <c r="E617">
        <v>3625.16</v>
      </c>
      <c r="F617" t="s">
        <v>13</v>
      </c>
      <c r="G617">
        <v>8</v>
      </c>
      <c r="H617">
        <v>2004</v>
      </c>
      <c r="I617" t="s">
        <v>49</v>
      </c>
      <c r="J617" t="s">
        <v>141</v>
      </c>
      <c r="K617" t="s">
        <v>103</v>
      </c>
      <c r="L617" t="s">
        <v>104</v>
      </c>
      <c r="M617" t="s">
        <v>22</v>
      </c>
    </row>
    <row r="618" spans="1:13" x14ac:dyDescent="0.25">
      <c r="A618">
        <v>10300</v>
      </c>
      <c r="B618">
        <v>41</v>
      </c>
      <c r="C618">
        <v>92.4</v>
      </c>
      <c r="D618">
        <v>1</v>
      </c>
      <c r="E618">
        <v>3788.4</v>
      </c>
      <c r="F618" t="s">
        <v>13</v>
      </c>
      <c r="G618">
        <v>10</v>
      </c>
      <c r="H618">
        <v>2003</v>
      </c>
      <c r="I618" t="s">
        <v>49</v>
      </c>
      <c r="J618" t="s">
        <v>141</v>
      </c>
      <c r="K618" t="s">
        <v>106</v>
      </c>
      <c r="L618" t="s">
        <v>102</v>
      </c>
      <c r="M618" t="s">
        <v>22</v>
      </c>
    </row>
    <row r="619" spans="1:13" x14ac:dyDescent="0.25">
      <c r="A619">
        <v>10310</v>
      </c>
      <c r="B619">
        <v>20</v>
      </c>
      <c r="C619">
        <v>91.63</v>
      </c>
      <c r="D619">
        <v>6</v>
      </c>
      <c r="E619">
        <v>1832.6</v>
      </c>
      <c r="F619" t="s">
        <v>13</v>
      </c>
      <c r="G619">
        <v>10</v>
      </c>
      <c r="H619">
        <v>2004</v>
      </c>
      <c r="I619" t="s">
        <v>49</v>
      </c>
      <c r="J619" t="s">
        <v>141</v>
      </c>
      <c r="K619" t="s">
        <v>101</v>
      </c>
      <c r="L619" t="s">
        <v>102</v>
      </c>
      <c r="M619" t="s">
        <v>18</v>
      </c>
    </row>
    <row r="620" spans="1:13" x14ac:dyDescent="0.25">
      <c r="A620">
        <v>10321</v>
      </c>
      <c r="B620">
        <v>37</v>
      </c>
      <c r="C620">
        <v>78.540000000000006</v>
      </c>
      <c r="D620">
        <v>14</v>
      </c>
      <c r="E620">
        <v>2905.98</v>
      </c>
      <c r="F620" t="s">
        <v>13</v>
      </c>
      <c r="G620">
        <v>11</v>
      </c>
      <c r="H620">
        <v>2004</v>
      </c>
      <c r="I620" t="s">
        <v>49</v>
      </c>
      <c r="J620" t="s">
        <v>141</v>
      </c>
      <c r="K620" t="s">
        <v>43</v>
      </c>
      <c r="L620" t="s">
        <v>17</v>
      </c>
      <c r="M620" t="s">
        <v>18</v>
      </c>
    </row>
    <row r="621" spans="1:13" x14ac:dyDescent="0.25">
      <c r="A621">
        <v>10329</v>
      </c>
      <c r="B621">
        <v>29</v>
      </c>
      <c r="C621">
        <v>100</v>
      </c>
      <c r="D621">
        <v>9</v>
      </c>
      <c r="E621">
        <v>2954.81</v>
      </c>
      <c r="F621" t="s">
        <v>13</v>
      </c>
      <c r="G621">
        <v>11</v>
      </c>
      <c r="H621">
        <v>2004</v>
      </c>
      <c r="I621" t="s">
        <v>49</v>
      </c>
      <c r="J621" t="s">
        <v>141</v>
      </c>
      <c r="K621" t="s">
        <v>16</v>
      </c>
      <c r="L621" t="s">
        <v>17</v>
      </c>
      <c r="M621" t="s">
        <v>18</v>
      </c>
    </row>
    <row r="622" spans="1:13" x14ac:dyDescent="0.25">
      <c r="A622">
        <v>10342</v>
      </c>
      <c r="B622">
        <v>55</v>
      </c>
      <c r="C622">
        <v>65.45</v>
      </c>
      <c r="D622">
        <v>1</v>
      </c>
      <c r="E622">
        <v>3599.75</v>
      </c>
      <c r="F622" t="s">
        <v>13</v>
      </c>
      <c r="G622">
        <v>11</v>
      </c>
      <c r="H622">
        <v>2004</v>
      </c>
      <c r="I622" t="s">
        <v>49</v>
      </c>
      <c r="J622" t="s">
        <v>141</v>
      </c>
      <c r="K622" t="s">
        <v>29</v>
      </c>
      <c r="L622" t="s">
        <v>30</v>
      </c>
      <c r="M622" t="s">
        <v>22</v>
      </c>
    </row>
    <row r="623" spans="1:13" x14ac:dyDescent="0.25">
      <c r="A623">
        <v>10363</v>
      </c>
      <c r="B623">
        <v>22</v>
      </c>
      <c r="C623">
        <v>100</v>
      </c>
      <c r="D623">
        <v>7</v>
      </c>
      <c r="E623">
        <v>3686.54</v>
      </c>
      <c r="F623" t="s">
        <v>13</v>
      </c>
      <c r="G623">
        <v>1</v>
      </c>
      <c r="H623">
        <v>2005</v>
      </c>
      <c r="I623" t="s">
        <v>49</v>
      </c>
      <c r="J623" t="s">
        <v>141</v>
      </c>
      <c r="K623" t="s">
        <v>107</v>
      </c>
      <c r="L623" t="s">
        <v>36</v>
      </c>
      <c r="M623" t="s">
        <v>22</v>
      </c>
    </row>
    <row r="624" spans="1:13" x14ac:dyDescent="0.25">
      <c r="A624">
        <v>10377</v>
      </c>
      <c r="B624">
        <v>31</v>
      </c>
      <c r="C624">
        <v>67.760000000000005</v>
      </c>
      <c r="D624">
        <v>4</v>
      </c>
      <c r="E624">
        <v>2100.56</v>
      </c>
      <c r="F624" t="s">
        <v>13</v>
      </c>
      <c r="G624">
        <v>2</v>
      </c>
      <c r="H624">
        <v>2005</v>
      </c>
      <c r="I624" t="s">
        <v>49</v>
      </c>
      <c r="J624" t="s">
        <v>141</v>
      </c>
      <c r="K624" t="s">
        <v>35</v>
      </c>
      <c r="L624" t="s">
        <v>36</v>
      </c>
      <c r="M624" t="s">
        <v>18</v>
      </c>
    </row>
    <row r="625" spans="1:13" x14ac:dyDescent="0.25">
      <c r="A625">
        <v>10389</v>
      </c>
      <c r="B625">
        <v>49</v>
      </c>
      <c r="C625">
        <v>79.22</v>
      </c>
      <c r="D625">
        <v>3</v>
      </c>
      <c r="E625">
        <v>3881.78</v>
      </c>
      <c r="F625" t="s">
        <v>13</v>
      </c>
      <c r="G625">
        <v>3</v>
      </c>
      <c r="H625">
        <v>2005</v>
      </c>
      <c r="I625" t="s">
        <v>49</v>
      </c>
      <c r="J625" t="s">
        <v>141</v>
      </c>
      <c r="K625" t="s">
        <v>65</v>
      </c>
      <c r="L625" t="s">
        <v>52</v>
      </c>
      <c r="M625" t="s">
        <v>22</v>
      </c>
    </row>
    <row r="626" spans="1:13" x14ac:dyDescent="0.25">
      <c r="A626">
        <v>10405</v>
      </c>
      <c r="B626">
        <v>61</v>
      </c>
      <c r="C626">
        <v>73.92</v>
      </c>
      <c r="D626">
        <v>4</v>
      </c>
      <c r="E626">
        <v>4509.12</v>
      </c>
      <c r="F626" t="s">
        <v>13</v>
      </c>
      <c r="G626">
        <v>4</v>
      </c>
      <c r="H626">
        <v>2005</v>
      </c>
      <c r="I626" t="s">
        <v>49</v>
      </c>
      <c r="J626" t="s">
        <v>141</v>
      </c>
      <c r="K626" t="s">
        <v>125</v>
      </c>
      <c r="L626" t="s">
        <v>20</v>
      </c>
      <c r="M626" t="s">
        <v>22</v>
      </c>
    </row>
    <row r="627" spans="1:13" x14ac:dyDescent="0.25">
      <c r="A627">
        <v>10419</v>
      </c>
      <c r="B627">
        <v>39</v>
      </c>
      <c r="C627">
        <v>83.93</v>
      </c>
      <c r="D627">
        <v>9</v>
      </c>
      <c r="E627">
        <v>3273.27</v>
      </c>
      <c r="F627" t="s">
        <v>13</v>
      </c>
      <c r="G627">
        <v>5</v>
      </c>
      <c r="H627">
        <v>2005</v>
      </c>
      <c r="I627" t="s">
        <v>49</v>
      </c>
      <c r="J627" t="s">
        <v>141</v>
      </c>
      <c r="K627" t="s">
        <v>39</v>
      </c>
      <c r="L627" t="s">
        <v>40</v>
      </c>
      <c r="M627" t="s">
        <v>22</v>
      </c>
    </row>
    <row r="628" spans="1:13" x14ac:dyDescent="0.25">
      <c r="A628">
        <v>10109</v>
      </c>
      <c r="B628">
        <v>38</v>
      </c>
      <c r="C628">
        <v>100</v>
      </c>
      <c r="D628">
        <v>3</v>
      </c>
      <c r="E628">
        <v>4432.7</v>
      </c>
      <c r="F628" t="s">
        <v>13</v>
      </c>
      <c r="G628">
        <v>3</v>
      </c>
      <c r="H628">
        <v>2003</v>
      </c>
      <c r="I628" t="s">
        <v>49</v>
      </c>
      <c r="J628" t="s">
        <v>142</v>
      </c>
      <c r="K628" t="s">
        <v>55</v>
      </c>
      <c r="L628" t="s">
        <v>17</v>
      </c>
      <c r="M628" t="s">
        <v>22</v>
      </c>
    </row>
    <row r="629" spans="1:13" x14ac:dyDescent="0.25">
      <c r="A629">
        <v>10122</v>
      </c>
      <c r="B629">
        <v>31</v>
      </c>
      <c r="C629">
        <v>100</v>
      </c>
      <c r="D629">
        <v>1</v>
      </c>
      <c r="E629">
        <v>4100.99</v>
      </c>
      <c r="F629" t="s">
        <v>13</v>
      </c>
      <c r="G629">
        <v>5</v>
      </c>
      <c r="H629">
        <v>2003</v>
      </c>
      <c r="I629" t="s">
        <v>49</v>
      </c>
      <c r="J629" t="s">
        <v>142</v>
      </c>
      <c r="K629" t="s">
        <v>100</v>
      </c>
      <c r="L629" t="s">
        <v>20</v>
      </c>
      <c r="M629" t="s">
        <v>22</v>
      </c>
    </row>
    <row r="630" spans="1:13" x14ac:dyDescent="0.25">
      <c r="A630">
        <v>10136</v>
      </c>
      <c r="B630">
        <v>36</v>
      </c>
      <c r="C630">
        <v>100</v>
      </c>
      <c r="D630">
        <v>1</v>
      </c>
      <c r="E630">
        <v>5274.72</v>
      </c>
      <c r="F630" t="s">
        <v>13</v>
      </c>
      <c r="G630">
        <v>7</v>
      </c>
      <c r="H630">
        <v>2003</v>
      </c>
      <c r="I630" t="s">
        <v>49</v>
      </c>
      <c r="J630" t="s">
        <v>142</v>
      </c>
      <c r="K630" t="s">
        <v>82</v>
      </c>
      <c r="L630" t="s">
        <v>20</v>
      </c>
      <c r="M630" t="s">
        <v>22</v>
      </c>
    </row>
    <row r="631" spans="1:13" x14ac:dyDescent="0.25">
      <c r="A631">
        <v>10148</v>
      </c>
      <c r="B631">
        <v>25</v>
      </c>
      <c r="C631">
        <v>100</v>
      </c>
      <c r="D631">
        <v>12</v>
      </c>
      <c r="E631">
        <v>4232</v>
      </c>
      <c r="F631" t="s">
        <v>13</v>
      </c>
      <c r="G631">
        <v>9</v>
      </c>
      <c r="H631">
        <v>2003</v>
      </c>
      <c r="I631" t="s">
        <v>49</v>
      </c>
      <c r="J631" t="s">
        <v>142</v>
      </c>
      <c r="K631" t="s">
        <v>70</v>
      </c>
      <c r="L631" t="s">
        <v>30</v>
      </c>
      <c r="M631" t="s">
        <v>22</v>
      </c>
    </row>
    <row r="632" spans="1:13" x14ac:dyDescent="0.25">
      <c r="A632">
        <v>10161</v>
      </c>
      <c r="B632">
        <v>48</v>
      </c>
      <c r="C632">
        <v>100</v>
      </c>
      <c r="D632">
        <v>11</v>
      </c>
      <c r="E632">
        <v>6145.44</v>
      </c>
      <c r="F632" t="s">
        <v>13</v>
      </c>
      <c r="G632">
        <v>10</v>
      </c>
      <c r="H632">
        <v>2003</v>
      </c>
      <c r="I632" t="s">
        <v>49</v>
      </c>
      <c r="J632" t="s">
        <v>142</v>
      </c>
      <c r="K632" t="s">
        <v>112</v>
      </c>
      <c r="L632" t="s">
        <v>79</v>
      </c>
      <c r="M632" t="s">
        <v>22</v>
      </c>
    </row>
    <row r="633" spans="1:13" x14ac:dyDescent="0.25">
      <c r="A633">
        <v>10171</v>
      </c>
      <c r="B633">
        <v>35</v>
      </c>
      <c r="C633">
        <v>100</v>
      </c>
      <c r="D633">
        <v>1</v>
      </c>
      <c r="E633">
        <v>4680.2</v>
      </c>
      <c r="F633" t="s">
        <v>13</v>
      </c>
      <c r="G633">
        <v>11</v>
      </c>
      <c r="H633">
        <v>2003</v>
      </c>
      <c r="I633" t="s">
        <v>49</v>
      </c>
      <c r="J633" t="s">
        <v>142</v>
      </c>
      <c r="K633" t="s">
        <v>71</v>
      </c>
      <c r="L633" t="s">
        <v>58</v>
      </c>
      <c r="M633" t="s">
        <v>22</v>
      </c>
    </row>
    <row r="634" spans="1:13" x14ac:dyDescent="0.25">
      <c r="A634">
        <v>10181</v>
      </c>
      <c r="B634">
        <v>21</v>
      </c>
      <c r="C634">
        <v>100</v>
      </c>
      <c r="D634">
        <v>5</v>
      </c>
      <c r="E634">
        <v>3286.08</v>
      </c>
      <c r="F634" t="s">
        <v>13</v>
      </c>
      <c r="G634">
        <v>11</v>
      </c>
      <c r="H634">
        <v>2003</v>
      </c>
      <c r="I634" t="s">
        <v>49</v>
      </c>
      <c r="J634" t="s">
        <v>142</v>
      </c>
      <c r="K634" t="s">
        <v>27</v>
      </c>
      <c r="L634" t="s">
        <v>28</v>
      </c>
      <c r="M634" t="s">
        <v>22</v>
      </c>
    </row>
    <row r="635" spans="1:13" x14ac:dyDescent="0.25">
      <c r="A635">
        <v>10192</v>
      </c>
      <c r="B635">
        <v>47</v>
      </c>
      <c r="C635">
        <v>100</v>
      </c>
      <c r="D635">
        <v>10</v>
      </c>
      <c r="E635">
        <v>7421.3</v>
      </c>
      <c r="F635" t="s">
        <v>13</v>
      </c>
      <c r="G635">
        <v>11</v>
      </c>
      <c r="H635">
        <v>2003</v>
      </c>
      <c r="I635" t="s">
        <v>49</v>
      </c>
      <c r="J635" t="s">
        <v>142</v>
      </c>
      <c r="K635" t="s">
        <v>68</v>
      </c>
      <c r="L635" t="s">
        <v>17</v>
      </c>
      <c r="M635" t="s">
        <v>41</v>
      </c>
    </row>
    <row r="636" spans="1:13" x14ac:dyDescent="0.25">
      <c r="A636">
        <v>10204</v>
      </c>
      <c r="B636">
        <v>38</v>
      </c>
      <c r="C636">
        <v>100</v>
      </c>
      <c r="D636">
        <v>16</v>
      </c>
      <c r="E636">
        <v>6432.64</v>
      </c>
      <c r="F636" t="s">
        <v>13</v>
      </c>
      <c r="G636">
        <v>12</v>
      </c>
      <c r="H636">
        <v>2003</v>
      </c>
      <c r="I636" t="s">
        <v>49</v>
      </c>
      <c r="J636" t="s">
        <v>142</v>
      </c>
      <c r="K636" t="s">
        <v>16</v>
      </c>
      <c r="L636" t="s">
        <v>17</v>
      </c>
      <c r="M636" t="s">
        <v>22</v>
      </c>
    </row>
    <row r="637" spans="1:13" x14ac:dyDescent="0.25">
      <c r="A637">
        <v>10212</v>
      </c>
      <c r="B637">
        <v>41</v>
      </c>
      <c r="C637">
        <v>100</v>
      </c>
      <c r="D637">
        <v>9</v>
      </c>
      <c r="E637">
        <v>4840.87</v>
      </c>
      <c r="F637" t="s">
        <v>13</v>
      </c>
      <c r="G637">
        <v>1</v>
      </c>
      <c r="H637">
        <v>2004</v>
      </c>
      <c r="I637" t="s">
        <v>49</v>
      </c>
      <c r="J637" t="s">
        <v>142</v>
      </c>
      <c r="K637" t="s">
        <v>47</v>
      </c>
      <c r="L637" t="s">
        <v>48</v>
      </c>
      <c r="M637" t="s">
        <v>22</v>
      </c>
    </row>
    <row r="638" spans="1:13" x14ac:dyDescent="0.25">
      <c r="A638">
        <v>10226</v>
      </c>
      <c r="B638">
        <v>24</v>
      </c>
      <c r="C638">
        <v>100</v>
      </c>
      <c r="D638">
        <v>7</v>
      </c>
      <c r="E638">
        <v>3892.08</v>
      </c>
      <c r="F638" t="s">
        <v>13</v>
      </c>
      <c r="G638">
        <v>2</v>
      </c>
      <c r="H638">
        <v>2004</v>
      </c>
      <c r="I638" t="s">
        <v>49</v>
      </c>
      <c r="J638" t="s">
        <v>142</v>
      </c>
      <c r="K638" t="s">
        <v>85</v>
      </c>
      <c r="L638" t="s">
        <v>17</v>
      </c>
      <c r="M638" t="s">
        <v>22</v>
      </c>
    </row>
    <row r="639" spans="1:13" x14ac:dyDescent="0.25">
      <c r="A639">
        <v>10240</v>
      </c>
      <c r="B639">
        <v>37</v>
      </c>
      <c r="C639">
        <v>100</v>
      </c>
      <c r="D639">
        <v>2</v>
      </c>
      <c r="E639">
        <v>5526.32</v>
      </c>
      <c r="F639" t="s">
        <v>13</v>
      </c>
      <c r="G639">
        <v>4</v>
      </c>
      <c r="H639">
        <v>2004</v>
      </c>
      <c r="I639" t="s">
        <v>49</v>
      </c>
      <c r="J639" t="s">
        <v>142</v>
      </c>
      <c r="K639" t="s">
        <v>74</v>
      </c>
      <c r="L639" t="s">
        <v>62</v>
      </c>
      <c r="M639" t="s">
        <v>22</v>
      </c>
    </row>
    <row r="640" spans="1:13" x14ac:dyDescent="0.25">
      <c r="A640">
        <v>10253</v>
      </c>
      <c r="B640">
        <v>33</v>
      </c>
      <c r="C640">
        <v>100</v>
      </c>
      <c r="D640">
        <v>4</v>
      </c>
      <c r="E640">
        <v>4459.62</v>
      </c>
      <c r="F640" t="s">
        <v>81</v>
      </c>
      <c r="G640">
        <v>6</v>
      </c>
      <c r="H640">
        <v>2004</v>
      </c>
      <c r="I640" t="s">
        <v>49</v>
      </c>
      <c r="J640" t="s">
        <v>142</v>
      </c>
      <c r="K640" t="s">
        <v>44</v>
      </c>
      <c r="L640" t="s">
        <v>45</v>
      </c>
      <c r="M640" t="s">
        <v>22</v>
      </c>
    </row>
    <row r="641" spans="1:13" x14ac:dyDescent="0.25">
      <c r="A641">
        <v>10266</v>
      </c>
      <c r="B641">
        <v>49</v>
      </c>
      <c r="C641">
        <v>100</v>
      </c>
      <c r="D641">
        <v>5</v>
      </c>
      <c r="E641">
        <v>6203.4</v>
      </c>
      <c r="F641" t="s">
        <v>13</v>
      </c>
      <c r="G641">
        <v>7</v>
      </c>
      <c r="H641">
        <v>2004</v>
      </c>
      <c r="I641" t="s">
        <v>49</v>
      </c>
      <c r="J641" t="s">
        <v>142</v>
      </c>
      <c r="K641" t="s">
        <v>105</v>
      </c>
      <c r="L641" t="s">
        <v>64</v>
      </c>
      <c r="M641" t="s">
        <v>22</v>
      </c>
    </row>
    <row r="642" spans="1:13" x14ac:dyDescent="0.25">
      <c r="A642">
        <v>10278</v>
      </c>
      <c r="B642">
        <v>29</v>
      </c>
      <c r="C642">
        <v>100</v>
      </c>
      <c r="D642">
        <v>5</v>
      </c>
      <c r="E642">
        <v>3754.05</v>
      </c>
      <c r="F642" t="s">
        <v>13</v>
      </c>
      <c r="G642">
        <v>8</v>
      </c>
      <c r="H642">
        <v>2004</v>
      </c>
      <c r="I642" t="s">
        <v>49</v>
      </c>
      <c r="J642" t="s">
        <v>142</v>
      </c>
      <c r="K642" t="s">
        <v>128</v>
      </c>
      <c r="L642" t="s">
        <v>17</v>
      </c>
      <c r="M642" t="s">
        <v>22</v>
      </c>
    </row>
    <row r="643" spans="1:13" x14ac:dyDescent="0.25">
      <c r="A643">
        <v>10287</v>
      </c>
      <c r="B643">
        <v>24</v>
      </c>
      <c r="C643">
        <v>100</v>
      </c>
      <c r="D643">
        <v>3</v>
      </c>
      <c r="E643">
        <v>3516.48</v>
      </c>
      <c r="F643" t="s">
        <v>13</v>
      </c>
      <c r="G643">
        <v>8</v>
      </c>
      <c r="H643">
        <v>2004</v>
      </c>
      <c r="I643" t="s">
        <v>49</v>
      </c>
      <c r="J643" t="s">
        <v>142</v>
      </c>
      <c r="K643" t="s">
        <v>103</v>
      </c>
      <c r="L643" t="s">
        <v>104</v>
      </c>
      <c r="M643" t="s">
        <v>22</v>
      </c>
    </row>
    <row r="644" spans="1:13" x14ac:dyDescent="0.25">
      <c r="A644">
        <v>10301</v>
      </c>
      <c r="B644">
        <v>47</v>
      </c>
      <c r="C644">
        <v>100</v>
      </c>
      <c r="D644">
        <v>7</v>
      </c>
      <c r="E644">
        <v>7488.04</v>
      </c>
      <c r="F644" t="s">
        <v>13</v>
      </c>
      <c r="G644">
        <v>10</v>
      </c>
      <c r="H644">
        <v>2003</v>
      </c>
      <c r="I644" t="s">
        <v>49</v>
      </c>
      <c r="J644" t="s">
        <v>142</v>
      </c>
      <c r="K644" t="s">
        <v>129</v>
      </c>
      <c r="L644" t="s">
        <v>28</v>
      </c>
      <c r="M644" t="s">
        <v>41</v>
      </c>
    </row>
    <row r="645" spans="1:13" x14ac:dyDescent="0.25">
      <c r="A645">
        <v>10310</v>
      </c>
      <c r="B645">
        <v>24</v>
      </c>
      <c r="C645">
        <v>100</v>
      </c>
      <c r="D645">
        <v>1</v>
      </c>
      <c r="E645">
        <v>3448.08</v>
      </c>
      <c r="F645" t="s">
        <v>13</v>
      </c>
      <c r="G645">
        <v>10</v>
      </c>
      <c r="H645">
        <v>2004</v>
      </c>
      <c r="I645" t="s">
        <v>49</v>
      </c>
      <c r="J645" t="s">
        <v>142</v>
      </c>
      <c r="K645" t="s">
        <v>101</v>
      </c>
      <c r="L645" t="s">
        <v>102</v>
      </c>
      <c r="M645" t="s">
        <v>22</v>
      </c>
    </row>
    <row r="646" spans="1:13" x14ac:dyDescent="0.25">
      <c r="A646">
        <v>10321</v>
      </c>
      <c r="B646">
        <v>25</v>
      </c>
      <c r="C646">
        <v>100</v>
      </c>
      <c r="D646">
        <v>9</v>
      </c>
      <c r="E646">
        <v>3734</v>
      </c>
      <c r="F646" t="s">
        <v>13</v>
      </c>
      <c r="G646">
        <v>11</v>
      </c>
      <c r="H646">
        <v>2004</v>
      </c>
      <c r="I646" t="s">
        <v>49</v>
      </c>
      <c r="J646" t="s">
        <v>142</v>
      </c>
      <c r="K646" t="s">
        <v>43</v>
      </c>
      <c r="L646" t="s">
        <v>17</v>
      </c>
      <c r="M646" t="s">
        <v>22</v>
      </c>
    </row>
    <row r="647" spans="1:13" x14ac:dyDescent="0.25">
      <c r="A647">
        <v>10331</v>
      </c>
      <c r="B647">
        <v>30</v>
      </c>
      <c r="C647">
        <v>32.47</v>
      </c>
      <c r="D647">
        <v>8</v>
      </c>
      <c r="E647">
        <v>974.1</v>
      </c>
      <c r="F647" t="s">
        <v>13</v>
      </c>
      <c r="G647">
        <v>11</v>
      </c>
      <c r="H647">
        <v>2004</v>
      </c>
      <c r="I647" t="s">
        <v>49</v>
      </c>
      <c r="J647" t="s">
        <v>142</v>
      </c>
      <c r="K647" t="s">
        <v>55</v>
      </c>
      <c r="L647" t="s">
        <v>17</v>
      </c>
      <c r="M647" t="s">
        <v>18</v>
      </c>
    </row>
    <row r="648" spans="1:13" x14ac:dyDescent="0.25">
      <c r="A648">
        <v>10342</v>
      </c>
      <c r="B648">
        <v>22</v>
      </c>
      <c r="C648">
        <v>100</v>
      </c>
      <c r="D648">
        <v>3</v>
      </c>
      <c r="E648">
        <v>3160.74</v>
      </c>
      <c r="F648" t="s">
        <v>13</v>
      </c>
      <c r="G648">
        <v>11</v>
      </c>
      <c r="H648">
        <v>2004</v>
      </c>
      <c r="I648" t="s">
        <v>49</v>
      </c>
      <c r="J648" t="s">
        <v>142</v>
      </c>
      <c r="K648" t="s">
        <v>29</v>
      </c>
      <c r="L648" t="s">
        <v>30</v>
      </c>
      <c r="M648" t="s">
        <v>22</v>
      </c>
    </row>
    <row r="649" spans="1:13" x14ac:dyDescent="0.25">
      <c r="A649">
        <v>10356</v>
      </c>
      <c r="B649">
        <v>27</v>
      </c>
      <c r="C649">
        <v>64.69</v>
      </c>
      <c r="D649">
        <v>2</v>
      </c>
      <c r="E649">
        <v>1746.63</v>
      </c>
      <c r="F649" t="s">
        <v>13</v>
      </c>
      <c r="G649">
        <v>12</v>
      </c>
      <c r="H649">
        <v>2004</v>
      </c>
      <c r="I649" t="s">
        <v>49</v>
      </c>
      <c r="J649" t="s">
        <v>142</v>
      </c>
      <c r="K649" t="s">
        <v>21</v>
      </c>
      <c r="L649" t="s">
        <v>20</v>
      </c>
      <c r="M649" t="s">
        <v>18</v>
      </c>
    </row>
    <row r="650" spans="1:13" x14ac:dyDescent="0.25">
      <c r="A650">
        <v>10366</v>
      </c>
      <c r="B650">
        <v>34</v>
      </c>
      <c r="C650">
        <v>100</v>
      </c>
      <c r="D650">
        <v>3</v>
      </c>
      <c r="E650">
        <v>4207.84</v>
      </c>
      <c r="F650" t="s">
        <v>13</v>
      </c>
      <c r="G650">
        <v>1</v>
      </c>
      <c r="H650">
        <v>2005</v>
      </c>
      <c r="I650" t="s">
        <v>49</v>
      </c>
      <c r="J650" t="s">
        <v>142</v>
      </c>
      <c r="K650" t="s">
        <v>139</v>
      </c>
      <c r="L650" t="s">
        <v>87</v>
      </c>
      <c r="M650" t="s">
        <v>22</v>
      </c>
    </row>
    <row r="651" spans="1:13" x14ac:dyDescent="0.25">
      <c r="A651">
        <v>10377</v>
      </c>
      <c r="B651">
        <v>36</v>
      </c>
      <c r="C651">
        <v>100</v>
      </c>
      <c r="D651">
        <v>6</v>
      </c>
      <c r="E651">
        <v>4352.76</v>
      </c>
      <c r="F651" t="s">
        <v>13</v>
      </c>
      <c r="G651">
        <v>2</v>
      </c>
      <c r="H651">
        <v>2005</v>
      </c>
      <c r="I651" t="s">
        <v>49</v>
      </c>
      <c r="J651" t="s">
        <v>142</v>
      </c>
      <c r="K651" t="s">
        <v>35</v>
      </c>
      <c r="L651" t="s">
        <v>36</v>
      </c>
      <c r="M651" t="s">
        <v>22</v>
      </c>
    </row>
    <row r="652" spans="1:13" x14ac:dyDescent="0.25">
      <c r="A652">
        <v>10390</v>
      </c>
      <c r="B652">
        <v>34</v>
      </c>
      <c r="C652">
        <v>43.05</v>
      </c>
      <c r="D652">
        <v>15</v>
      </c>
      <c r="E652">
        <v>1463.7</v>
      </c>
      <c r="F652" t="s">
        <v>13</v>
      </c>
      <c r="G652">
        <v>3</v>
      </c>
      <c r="H652">
        <v>2005</v>
      </c>
      <c r="I652" t="s">
        <v>49</v>
      </c>
      <c r="J652" t="s">
        <v>142</v>
      </c>
      <c r="K652" t="s">
        <v>67</v>
      </c>
      <c r="L652" t="s">
        <v>17</v>
      </c>
      <c r="M652" t="s">
        <v>18</v>
      </c>
    </row>
    <row r="653" spans="1:13" x14ac:dyDescent="0.25">
      <c r="A653">
        <v>10406</v>
      </c>
      <c r="B653">
        <v>48</v>
      </c>
      <c r="C653">
        <v>100</v>
      </c>
      <c r="D653">
        <v>2</v>
      </c>
      <c r="E653">
        <v>7169.28</v>
      </c>
      <c r="F653" t="s">
        <v>46</v>
      </c>
      <c r="G653">
        <v>4</v>
      </c>
      <c r="H653">
        <v>2005</v>
      </c>
      <c r="I653" t="s">
        <v>49</v>
      </c>
      <c r="J653" t="s">
        <v>142</v>
      </c>
      <c r="K653" t="s">
        <v>78</v>
      </c>
      <c r="L653" t="s">
        <v>79</v>
      </c>
      <c r="M653" t="s">
        <v>41</v>
      </c>
    </row>
    <row r="654" spans="1:13" x14ac:dyDescent="0.25">
      <c r="A654">
        <v>10419</v>
      </c>
      <c r="B654">
        <v>34</v>
      </c>
      <c r="C654">
        <v>100</v>
      </c>
      <c r="D654">
        <v>4</v>
      </c>
      <c r="E654">
        <v>4594.76</v>
      </c>
      <c r="F654" t="s">
        <v>13</v>
      </c>
      <c r="G654">
        <v>5</v>
      </c>
      <c r="H654">
        <v>2005</v>
      </c>
      <c r="I654" t="s">
        <v>49</v>
      </c>
      <c r="J654" t="s">
        <v>142</v>
      </c>
      <c r="K654" t="s">
        <v>39</v>
      </c>
      <c r="L654" t="s">
        <v>40</v>
      </c>
      <c r="M654" t="s">
        <v>22</v>
      </c>
    </row>
    <row r="655" spans="1:13" x14ac:dyDescent="0.25">
      <c r="A655">
        <v>10104</v>
      </c>
      <c r="B655">
        <v>24</v>
      </c>
      <c r="C655">
        <v>100</v>
      </c>
      <c r="D655">
        <v>8</v>
      </c>
      <c r="E655">
        <v>3457.92</v>
      </c>
      <c r="F655" t="s">
        <v>13</v>
      </c>
      <c r="G655">
        <v>1</v>
      </c>
      <c r="H655">
        <v>2003</v>
      </c>
      <c r="I655" t="s">
        <v>49</v>
      </c>
      <c r="J655" t="s">
        <v>143</v>
      </c>
      <c r="K655" t="s">
        <v>47</v>
      </c>
      <c r="L655" t="s">
        <v>48</v>
      </c>
      <c r="M655" t="s">
        <v>22</v>
      </c>
    </row>
    <row r="656" spans="1:13" x14ac:dyDescent="0.25">
      <c r="A656">
        <v>10115</v>
      </c>
      <c r="B656">
        <v>46</v>
      </c>
      <c r="C656">
        <v>100</v>
      </c>
      <c r="D656">
        <v>4</v>
      </c>
      <c r="E656">
        <v>7381.16</v>
      </c>
      <c r="F656" t="s">
        <v>13</v>
      </c>
      <c r="G656">
        <v>4</v>
      </c>
      <c r="H656">
        <v>2003</v>
      </c>
      <c r="I656" t="s">
        <v>49</v>
      </c>
      <c r="J656" t="s">
        <v>143</v>
      </c>
      <c r="K656" t="s">
        <v>16</v>
      </c>
      <c r="L656" t="s">
        <v>17</v>
      </c>
      <c r="M656" t="s">
        <v>41</v>
      </c>
    </row>
    <row r="657" spans="1:13" x14ac:dyDescent="0.25">
      <c r="A657">
        <v>10127</v>
      </c>
      <c r="B657">
        <v>45</v>
      </c>
      <c r="C657">
        <v>100</v>
      </c>
      <c r="D657">
        <v>10</v>
      </c>
      <c r="E657">
        <v>7146.9</v>
      </c>
      <c r="F657" t="s">
        <v>13</v>
      </c>
      <c r="G657">
        <v>6</v>
      </c>
      <c r="H657">
        <v>2003</v>
      </c>
      <c r="I657" t="s">
        <v>49</v>
      </c>
      <c r="J657" t="s">
        <v>143</v>
      </c>
      <c r="K657" t="s">
        <v>16</v>
      </c>
      <c r="L657" t="s">
        <v>17</v>
      </c>
      <c r="M657" t="s">
        <v>41</v>
      </c>
    </row>
    <row r="658" spans="1:13" x14ac:dyDescent="0.25">
      <c r="A658">
        <v>10141</v>
      </c>
      <c r="B658">
        <v>39</v>
      </c>
      <c r="C658">
        <v>100</v>
      </c>
      <c r="D658">
        <v>4</v>
      </c>
      <c r="E658">
        <v>5938.53</v>
      </c>
      <c r="F658" t="s">
        <v>13</v>
      </c>
      <c r="G658">
        <v>8</v>
      </c>
      <c r="H658">
        <v>2003</v>
      </c>
      <c r="I658" t="s">
        <v>49</v>
      </c>
      <c r="J658" t="s">
        <v>143</v>
      </c>
      <c r="K658" t="s">
        <v>107</v>
      </c>
      <c r="L658" t="s">
        <v>36</v>
      </c>
      <c r="M658" t="s">
        <v>22</v>
      </c>
    </row>
    <row r="659" spans="1:13" x14ac:dyDescent="0.25">
      <c r="A659">
        <v>10151</v>
      </c>
      <c r="B659">
        <v>43</v>
      </c>
      <c r="C659">
        <v>100</v>
      </c>
      <c r="D659">
        <v>2</v>
      </c>
      <c r="E659">
        <v>7110.91</v>
      </c>
      <c r="F659" t="s">
        <v>13</v>
      </c>
      <c r="G659">
        <v>9</v>
      </c>
      <c r="H659">
        <v>2003</v>
      </c>
      <c r="I659" t="s">
        <v>49</v>
      </c>
      <c r="J659" t="s">
        <v>143</v>
      </c>
      <c r="K659" t="s">
        <v>91</v>
      </c>
      <c r="L659" t="s">
        <v>36</v>
      </c>
      <c r="M659" t="s">
        <v>41</v>
      </c>
    </row>
    <row r="660" spans="1:13" x14ac:dyDescent="0.25">
      <c r="A660">
        <v>10165</v>
      </c>
      <c r="B660">
        <v>29</v>
      </c>
      <c r="C660">
        <v>100</v>
      </c>
      <c r="D660">
        <v>11</v>
      </c>
      <c r="E660">
        <v>5032.95</v>
      </c>
      <c r="F660" t="s">
        <v>13</v>
      </c>
      <c r="G660">
        <v>10</v>
      </c>
      <c r="H660">
        <v>2003</v>
      </c>
      <c r="I660" t="s">
        <v>49</v>
      </c>
      <c r="J660" t="s">
        <v>143</v>
      </c>
      <c r="K660" t="s">
        <v>53</v>
      </c>
      <c r="L660" t="s">
        <v>53</v>
      </c>
      <c r="M660" t="s">
        <v>22</v>
      </c>
    </row>
    <row r="661" spans="1:13" x14ac:dyDescent="0.25">
      <c r="A661">
        <v>10176</v>
      </c>
      <c r="B661">
        <v>20</v>
      </c>
      <c r="C661">
        <v>100</v>
      </c>
      <c r="D661">
        <v>10</v>
      </c>
      <c r="E661">
        <v>3667.6</v>
      </c>
      <c r="F661" t="s">
        <v>13</v>
      </c>
      <c r="G661">
        <v>11</v>
      </c>
      <c r="H661">
        <v>2003</v>
      </c>
      <c r="I661" t="s">
        <v>49</v>
      </c>
      <c r="J661" t="s">
        <v>143</v>
      </c>
      <c r="K661" t="s">
        <v>105</v>
      </c>
      <c r="L661" t="s">
        <v>64</v>
      </c>
      <c r="M661" t="s">
        <v>22</v>
      </c>
    </row>
    <row r="662" spans="1:13" x14ac:dyDescent="0.25">
      <c r="A662">
        <v>10184</v>
      </c>
      <c r="B662">
        <v>46</v>
      </c>
      <c r="C662">
        <v>100</v>
      </c>
      <c r="D662">
        <v>5</v>
      </c>
      <c r="E662">
        <v>7381.16</v>
      </c>
      <c r="F662" t="s">
        <v>13</v>
      </c>
      <c r="G662">
        <v>11</v>
      </c>
      <c r="H662">
        <v>2003</v>
      </c>
      <c r="I662" t="s">
        <v>49</v>
      </c>
      <c r="J662" t="s">
        <v>143</v>
      </c>
      <c r="K662" t="s">
        <v>122</v>
      </c>
      <c r="L662" t="s">
        <v>48</v>
      </c>
      <c r="M662" t="s">
        <v>41</v>
      </c>
    </row>
    <row r="663" spans="1:13" x14ac:dyDescent="0.25">
      <c r="A663">
        <v>10195</v>
      </c>
      <c r="B663">
        <v>27</v>
      </c>
      <c r="C663">
        <v>100</v>
      </c>
      <c r="D663">
        <v>5</v>
      </c>
      <c r="E663">
        <v>5128.1099999999997</v>
      </c>
      <c r="F663" t="s">
        <v>13</v>
      </c>
      <c r="G663">
        <v>11</v>
      </c>
      <c r="H663">
        <v>2003</v>
      </c>
      <c r="I663" t="s">
        <v>49</v>
      </c>
      <c r="J663" t="s">
        <v>143</v>
      </c>
      <c r="K663" t="s">
        <v>75</v>
      </c>
      <c r="L663" t="s">
        <v>17</v>
      </c>
      <c r="M663" t="s">
        <v>22</v>
      </c>
    </row>
    <row r="664" spans="1:13" x14ac:dyDescent="0.25">
      <c r="A664">
        <v>10207</v>
      </c>
      <c r="B664">
        <v>44</v>
      </c>
      <c r="C664">
        <v>100</v>
      </c>
      <c r="D664">
        <v>6</v>
      </c>
      <c r="E664">
        <v>7060.24</v>
      </c>
      <c r="F664" t="s">
        <v>13</v>
      </c>
      <c r="G664">
        <v>12</v>
      </c>
      <c r="H664">
        <v>2003</v>
      </c>
      <c r="I664" t="s">
        <v>49</v>
      </c>
      <c r="J664" t="s">
        <v>143</v>
      </c>
      <c r="K664" t="s">
        <v>89</v>
      </c>
      <c r="L664" t="s">
        <v>17</v>
      </c>
      <c r="M664" t="s">
        <v>41</v>
      </c>
    </row>
    <row r="665" spans="1:13" x14ac:dyDescent="0.25">
      <c r="A665">
        <v>10219</v>
      </c>
      <c r="B665">
        <v>43</v>
      </c>
      <c r="C665">
        <v>100</v>
      </c>
      <c r="D665">
        <v>1</v>
      </c>
      <c r="E665">
        <v>8448.64</v>
      </c>
      <c r="F665" t="s">
        <v>13</v>
      </c>
      <c r="G665">
        <v>2</v>
      </c>
      <c r="H665">
        <v>2004</v>
      </c>
      <c r="I665" t="s">
        <v>49</v>
      </c>
      <c r="J665" t="s">
        <v>143</v>
      </c>
      <c r="K665" t="s">
        <v>123</v>
      </c>
      <c r="L665" t="s">
        <v>17</v>
      </c>
      <c r="M665" t="s">
        <v>41</v>
      </c>
    </row>
    <row r="666" spans="1:13" x14ac:dyDescent="0.25">
      <c r="A666">
        <v>10230</v>
      </c>
      <c r="B666">
        <v>49</v>
      </c>
      <c r="C666">
        <v>100</v>
      </c>
      <c r="D666">
        <v>8</v>
      </c>
      <c r="E666">
        <v>7300.51</v>
      </c>
      <c r="F666" t="s">
        <v>13</v>
      </c>
      <c r="G666">
        <v>3</v>
      </c>
      <c r="H666">
        <v>2004</v>
      </c>
      <c r="I666" t="s">
        <v>49</v>
      </c>
      <c r="J666" t="s">
        <v>143</v>
      </c>
      <c r="K666" t="s">
        <v>106</v>
      </c>
      <c r="L666" t="s">
        <v>102</v>
      </c>
      <c r="M666" t="s">
        <v>41</v>
      </c>
    </row>
    <row r="667" spans="1:13" x14ac:dyDescent="0.25">
      <c r="A667">
        <v>10246</v>
      </c>
      <c r="B667">
        <v>40</v>
      </c>
      <c r="C667">
        <v>100</v>
      </c>
      <c r="D667">
        <v>4</v>
      </c>
      <c r="E667">
        <v>6549.2</v>
      </c>
      <c r="F667" t="s">
        <v>13</v>
      </c>
      <c r="G667">
        <v>5</v>
      </c>
      <c r="H667">
        <v>2004</v>
      </c>
      <c r="I667" t="s">
        <v>49</v>
      </c>
      <c r="J667" t="s">
        <v>143</v>
      </c>
      <c r="K667" t="s">
        <v>47</v>
      </c>
      <c r="L667" t="s">
        <v>48</v>
      </c>
      <c r="M667" t="s">
        <v>22</v>
      </c>
    </row>
    <row r="668" spans="1:13" x14ac:dyDescent="0.25">
      <c r="A668">
        <v>10259</v>
      </c>
      <c r="B668">
        <v>30</v>
      </c>
      <c r="C668">
        <v>100</v>
      </c>
      <c r="D668">
        <v>3</v>
      </c>
      <c r="E668">
        <v>5697.9</v>
      </c>
      <c r="F668" t="s">
        <v>13</v>
      </c>
      <c r="G668">
        <v>6</v>
      </c>
      <c r="H668">
        <v>2004</v>
      </c>
      <c r="I668" t="s">
        <v>49</v>
      </c>
      <c r="J668" t="s">
        <v>143</v>
      </c>
      <c r="K668" t="s">
        <v>53</v>
      </c>
      <c r="L668" t="s">
        <v>53</v>
      </c>
      <c r="M668" t="s">
        <v>22</v>
      </c>
    </row>
    <row r="669" spans="1:13" x14ac:dyDescent="0.25">
      <c r="A669">
        <v>10271</v>
      </c>
      <c r="B669">
        <v>50</v>
      </c>
      <c r="C669">
        <v>100</v>
      </c>
      <c r="D669">
        <v>4</v>
      </c>
      <c r="E669">
        <v>9169</v>
      </c>
      <c r="F669" t="s">
        <v>13</v>
      </c>
      <c r="G669">
        <v>7</v>
      </c>
      <c r="H669">
        <v>2004</v>
      </c>
      <c r="I669" t="s">
        <v>49</v>
      </c>
      <c r="J669" t="s">
        <v>143</v>
      </c>
      <c r="K669" t="s">
        <v>67</v>
      </c>
      <c r="L669" t="s">
        <v>17</v>
      </c>
      <c r="M669" t="s">
        <v>41</v>
      </c>
    </row>
    <row r="670" spans="1:13" x14ac:dyDescent="0.25">
      <c r="A670">
        <v>10282</v>
      </c>
      <c r="B670">
        <v>23</v>
      </c>
      <c r="C670">
        <v>100</v>
      </c>
      <c r="D670">
        <v>13</v>
      </c>
      <c r="E670">
        <v>3238.63</v>
      </c>
      <c r="F670" t="s">
        <v>13</v>
      </c>
      <c r="G670">
        <v>8</v>
      </c>
      <c r="H670">
        <v>2004</v>
      </c>
      <c r="I670" t="s">
        <v>49</v>
      </c>
      <c r="J670" t="s">
        <v>143</v>
      </c>
      <c r="K670" t="s">
        <v>67</v>
      </c>
      <c r="L670" t="s">
        <v>17</v>
      </c>
      <c r="M670" t="s">
        <v>22</v>
      </c>
    </row>
    <row r="671" spans="1:13" x14ac:dyDescent="0.25">
      <c r="A671">
        <v>10292</v>
      </c>
      <c r="B671">
        <v>26</v>
      </c>
      <c r="C671">
        <v>100</v>
      </c>
      <c r="D671">
        <v>7</v>
      </c>
      <c r="E671">
        <v>4554.9399999999996</v>
      </c>
      <c r="F671" t="s">
        <v>13</v>
      </c>
      <c r="G671">
        <v>9</v>
      </c>
      <c r="H671">
        <v>2004</v>
      </c>
      <c r="I671" t="s">
        <v>49</v>
      </c>
      <c r="J671" t="s">
        <v>143</v>
      </c>
      <c r="K671" t="s">
        <v>16</v>
      </c>
      <c r="L671" t="s">
        <v>17</v>
      </c>
      <c r="M671" t="s">
        <v>22</v>
      </c>
    </row>
    <row r="672" spans="1:13" x14ac:dyDescent="0.25">
      <c r="A672">
        <v>10305</v>
      </c>
      <c r="B672">
        <v>27</v>
      </c>
      <c r="C672">
        <v>100</v>
      </c>
      <c r="D672">
        <v>4</v>
      </c>
      <c r="E672">
        <v>3934.44</v>
      </c>
      <c r="F672" t="s">
        <v>13</v>
      </c>
      <c r="G672">
        <v>10</v>
      </c>
      <c r="H672">
        <v>2004</v>
      </c>
      <c r="I672" t="s">
        <v>49</v>
      </c>
      <c r="J672" t="s">
        <v>143</v>
      </c>
      <c r="K672" t="s">
        <v>34</v>
      </c>
      <c r="L672" t="s">
        <v>17</v>
      </c>
      <c r="M672" t="s">
        <v>22</v>
      </c>
    </row>
    <row r="673" spans="1:13" x14ac:dyDescent="0.25">
      <c r="A673">
        <v>10314</v>
      </c>
      <c r="B673">
        <v>42</v>
      </c>
      <c r="C673">
        <v>100</v>
      </c>
      <c r="D673">
        <v>13</v>
      </c>
      <c r="E673">
        <v>5776.26</v>
      </c>
      <c r="F673" t="s">
        <v>13</v>
      </c>
      <c r="G673">
        <v>10</v>
      </c>
      <c r="H673">
        <v>2004</v>
      </c>
      <c r="I673" t="s">
        <v>49</v>
      </c>
      <c r="J673" t="s">
        <v>143</v>
      </c>
      <c r="K673" t="s">
        <v>112</v>
      </c>
      <c r="L673" t="s">
        <v>79</v>
      </c>
      <c r="M673" t="s">
        <v>22</v>
      </c>
    </row>
    <row r="674" spans="1:13" x14ac:dyDescent="0.25">
      <c r="A674">
        <v>10324</v>
      </c>
      <c r="B674">
        <v>47</v>
      </c>
      <c r="C674">
        <v>100</v>
      </c>
      <c r="D674">
        <v>8</v>
      </c>
      <c r="E674">
        <v>7207.45</v>
      </c>
      <c r="F674" t="s">
        <v>13</v>
      </c>
      <c r="G674">
        <v>11</v>
      </c>
      <c r="H674">
        <v>2004</v>
      </c>
      <c r="I674" t="s">
        <v>49</v>
      </c>
      <c r="J674" t="s">
        <v>143</v>
      </c>
      <c r="K674" t="s">
        <v>16</v>
      </c>
      <c r="L674" t="s">
        <v>17</v>
      </c>
      <c r="M674" t="s">
        <v>41</v>
      </c>
    </row>
    <row r="675" spans="1:13" x14ac:dyDescent="0.25">
      <c r="A675">
        <v>10336</v>
      </c>
      <c r="B675">
        <v>49</v>
      </c>
      <c r="C675">
        <v>100</v>
      </c>
      <c r="D675">
        <v>6</v>
      </c>
      <c r="E675">
        <v>7460.74</v>
      </c>
      <c r="F675" t="s">
        <v>13</v>
      </c>
      <c r="G675">
        <v>11</v>
      </c>
      <c r="H675">
        <v>2004</v>
      </c>
      <c r="I675" t="s">
        <v>49</v>
      </c>
      <c r="J675" t="s">
        <v>143</v>
      </c>
      <c r="K675" t="s">
        <v>21</v>
      </c>
      <c r="L675" t="s">
        <v>20</v>
      </c>
      <c r="M675" t="s">
        <v>41</v>
      </c>
    </row>
    <row r="676" spans="1:13" x14ac:dyDescent="0.25">
      <c r="A676">
        <v>10349</v>
      </c>
      <c r="B676">
        <v>38</v>
      </c>
      <c r="C676">
        <v>100</v>
      </c>
      <c r="D676">
        <v>8</v>
      </c>
      <c r="E676">
        <v>6719.54</v>
      </c>
      <c r="F676" t="s">
        <v>13</v>
      </c>
      <c r="G676">
        <v>12</v>
      </c>
      <c r="H676">
        <v>2004</v>
      </c>
      <c r="I676" t="s">
        <v>49</v>
      </c>
      <c r="J676" t="s">
        <v>143</v>
      </c>
      <c r="K676" t="s">
        <v>16</v>
      </c>
      <c r="L676" t="s">
        <v>17</v>
      </c>
      <c r="M676" t="s">
        <v>22</v>
      </c>
    </row>
    <row r="677" spans="1:13" x14ac:dyDescent="0.25">
      <c r="A677">
        <v>10358</v>
      </c>
      <c r="B677">
        <v>20</v>
      </c>
      <c r="C677">
        <v>100</v>
      </c>
      <c r="D677">
        <v>10</v>
      </c>
      <c r="E677">
        <v>2428</v>
      </c>
      <c r="F677" t="s">
        <v>13</v>
      </c>
      <c r="G677">
        <v>12</v>
      </c>
      <c r="H677">
        <v>2004</v>
      </c>
      <c r="I677" t="s">
        <v>49</v>
      </c>
      <c r="J677" t="s">
        <v>143</v>
      </c>
      <c r="K677" t="s">
        <v>47</v>
      </c>
      <c r="L677" t="s">
        <v>48</v>
      </c>
      <c r="M677" t="s">
        <v>18</v>
      </c>
    </row>
    <row r="678" spans="1:13" x14ac:dyDescent="0.25">
      <c r="A678">
        <v>10371</v>
      </c>
      <c r="B678">
        <v>25</v>
      </c>
      <c r="C678">
        <v>100</v>
      </c>
      <c r="D678">
        <v>7</v>
      </c>
      <c r="E678">
        <v>2602.25</v>
      </c>
      <c r="F678" t="s">
        <v>13</v>
      </c>
      <c r="G678">
        <v>1</v>
      </c>
      <c r="H678">
        <v>2005</v>
      </c>
      <c r="I678" t="s">
        <v>49</v>
      </c>
      <c r="J678" t="s">
        <v>143</v>
      </c>
      <c r="K678" t="s">
        <v>67</v>
      </c>
      <c r="L678" t="s">
        <v>17</v>
      </c>
      <c r="M678" t="s">
        <v>18</v>
      </c>
    </row>
    <row r="679" spans="1:13" x14ac:dyDescent="0.25">
      <c r="A679">
        <v>10382</v>
      </c>
      <c r="B679">
        <v>25</v>
      </c>
      <c r="C679">
        <v>88</v>
      </c>
      <c r="D679">
        <v>5</v>
      </c>
      <c r="E679">
        <v>2200</v>
      </c>
      <c r="F679" t="s">
        <v>13</v>
      </c>
      <c r="G679">
        <v>2</v>
      </c>
      <c r="H679">
        <v>2005</v>
      </c>
      <c r="I679" t="s">
        <v>49</v>
      </c>
      <c r="J679" t="s">
        <v>143</v>
      </c>
      <c r="K679" t="s">
        <v>67</v>
      </c>
      <c r="L679" t="s">
        <v>17</v>
      </c>
      <c r="M679" t="s">
        <v>18</v>
      </c>
    </row>
    <row r="680" spans="1:13" x14ac:dyDescent="0.25">
      <c r="A680">
        <v>10412</v>
      </c>
      <c r="B680">
        <v>41</v>
      </c>
      <c r="C680">
        <v>100</v>
      </c>
      <c r="D680">
        <v>4</v>
      </c>
      <c r="E680">
        <v>6712.93</v>
      </c>
      <c r="F680" t="s">
        <v>13</v>
      </c>
      <c r="G680">
        <v>5</v>
      </c>
      <c r="H680">
        <v>2005</v>
      </c>
      <c r="I680" t="s">
        <v>49</v>
      </c>
      <c r="J680" t="s">
        <v>143</v>
      </c>
      <c r="K680" t="s">
        <v>47</v>
      </c>
      <c r="L680" t="s">
        <v>48</v>
      </c>
      <c r="M680" t="s">
        <v>22</v>
      </c>
    </row>
    <row r="681" spans="1:13" x14ac:dyDescent="0.25">
      <c r="A681">
        <v>10425</v>
      </c>
      <c r="B681">
        <v>28</v>
      </c>
      <c r="C681">
        <v>100</v>
      </c>
      <c r="D681">
        <v>3</v>
      </c>
      <c r="E681">
        <v>5318.04</v>
      </c>
      <c r="F681" t="s">
        <v>72</v>
      </c>
      <c r="G681">
        <v>5</v>
      </c>
      <c r="H681">
        <v>2005</v>
      </c>
      <c r="I681" t="s">
        <v>49</v>
      </c>
      <c r="J681" t="s">
        <v>143</v>
      </c>
      <c r="K681" t="s">
        <v>33</v>
      </c>
      <c r="L681" t="s">
        <v>20</v>
      </c>
      <c r="M681" t="s">
        <v>22</v>
      </c>
    </row>
    <row r="682" spans="1:13" x14ac:dyDescent="0.25">
      <c r="A682">
        <v>10100</v>
      </c>
      <c r="B682">
        <v>50</v>
      </c>
      <c r="C682">
        <v>67.8</v>
      </c>
      <c r="D682">
        <v>2</v>
      </c>
      <c r="E682">
        <v>3390</v>
      </c>
      <c r="F682" t="s">
        <v>13</v>
      </c>
      <c r="G682">
        <v>1</v>
      </c>
      <c r="H682">
        <v>2003</v>
      </c>
      <c r="I682" t="s">
        <v>130</v>
      </c>
      <c r="J682" t="s">
        <v>144</v>
      </c>
      <c r="K682" t="s">
        <v>68</v>
      </c>
      <c r="L682" t="s">
        <v>17</v>
      </c>
      <c r="M682" t="s">
        <v>22</v>
      </c>
    </row>
    <row r="683" spans="1:13" x14ac:dyDescent="0.25">
      <c r="A683">
        <v>10110</v>
      </c>
      <c r="B683">
        <v>32</v>
      </c>
      <c r="C683">
        <v>50.25</v>
      </c>
      <c r="D683">
        <v>6</v>
      </c>
      <c r="E683">
        <v>1608</v>
      </c>
      <c r="F683" t="s">
        <v>13</v>
      </c>
      <c r="G683">
        <v>3</v>
      </c>
      <c r="H683">
        <v>2003</v>
      </c>
      <c r="I683" t="s">
        <v>130</v>
      </c>
      <c r="J683" t="s">
        <v>144</v>
      </c>
      <c r="K683" t="s">
        <v>111</v>
      </c>
      <c r="L683" t="s">
        <v>45</v>
      </c>
      <c r="M683" t="s">
        <v>18</v>
      </c>
    </row>
    <row r="684" spans="1:13" x14ac:dyDescent="0.25">
      <c r="A684">
        <v>10124</v>
      </c>
      <c r="B684">
        <v>42</v>
      </c>
      <c r="C684">
        <v>53.88</v>
      </c>
      <c r="D684">
        <v>5</v>
      </c>
      <c r="E684">
        <v>2262.96</v>
      </c>
      <c r="F684" t="s">
        <v>13</v>
      </c>
      <c r="G684">
        <v>5</v>
      </c>
      <c r="H684">
        <v>2003</v>
      </c>
      <c r="I684" t="s">
        <v>130</v>
      </c>
      <c r="J684" t="s">
        <v>144</v>
      </c>
      <c r="K684" t="s">
        <v>128</v>
      </c>
      <c r="L684" t="s">
        <v>17</v>
      </c>
      <c r="M684" t="s">
        <v>18</v>
      </c>
    </row>
    <row r="685" spans="1:13" x14ac:dyDescent="0.25">
      <c r="A685">
        <v>10149</v>
      </c>
      <c r="B685">
        <v>24</v>
      </c>
      <c r="C685">
        <v>62.36</v>
      </c>
      <c r="D685">
        <v>10</v>
      </c>
      <c r="E685">
        <v>1496.64</v>
      </c>
      <c r="F685" t="s">
        <v>13</v>
      </c>
      <c r="G685">
        <v>9</v>
      </c>
      <c r="H685">
        <v>2003</v>
      </c>
      <c r="I685" t="s">
        <v>130</v>
      </c>
      <c r="J685" t="s">
        <v>144</v>
      </c>
      <c r="K685" t="s">
        <v>123</v>
      </c>
      <c r="L685" t="s">
        <v>17</v>
      </c>
      <c r="M685" t="s">
        <v>18</v>
      </c>
    </row>
    <row r="686" spans="1:13" x14ac:dyDescent="0.25">
      <c r="A686">
        <v>10162</v>
      </c>
      <c r="B686">
        <v>27</v>
      </c>
      <c r="C686">
        <v>69.62</v>
      </c>
      <c r="D686">
        <v>8</v>
      </c>
      <c r="E686">
        <v>1879.74</v>
      </c>
      <c r="F686" t="s">
        <v>13</v>
      </c>
      <c r="G686">
        <v>10</v>
      </c>
      <c r="H686">
        <v>2003</v>
      </c>
      <c r="I686" t="s">
        <v>130</v>
      </c>
      <c r="J686" t="s">
        <v>144</v>
      </c>
      <c r="K686" t="s">
        <v>24</v>
      </c>
      <c r="L686" t="s">
        <v>17</v>
      </c>
      <c r="M686" t="s">
        <v>18</v>
      </c>
    </row>
    <row r="687" spans="1:13" x14ac:dyDescent="0.25">
      <c r="A687">
        <v>10173</v>
      </c>
      <c r="B687">
        <v>26</v>
      </c>
      <c r="C687">
        <v>57.51</v>
      </c>
      <c r="D687">
        <v>12</v>
      </c>
      <c r="E687">
        <v>1495.26</v>
      </c>
      <c r="F687" t="s">
        <v>13</v>
      </c>
      <c r="G687">
        <v>11</v>
      </c>
      <c r="H687">
        <v>2003</v>
      </c>
      <c r="I687" t="s">
        <v>130</v>
      </c>
      <c r="J687" t="s">
        <v>144</v>
      </c>
      <c r="K687" t="s">
        <v>132</v>
      </c>
      <c r="L687" t="s">
        <v>64</v>
      </c>
      <c r="M687" t="s">
        <v>18</v>
      </c>
    </row>
    <row r="688" spans="1:13" x14ac:dyDescent="0.25">
      <c r="A688">
        <v>10182</v>
      </c>
      <c r="B688">
        <v>38</v>
      </c>
      <c r="C688">
        <v>61.15</v>
      </c>
      <c r="D688">
        <v>9</v>
      </c>
      <c r="E688">
        <v>2323.6999999999998</v>
      </c>
      <c r="F688" t="s">
        <v>13</v>
      </c>
      <c r="G688">
        <v>11</v>
      </c>
      <c r="H688">
        <v>2003</v>
      </c>
      <c r="I688" t="s">
        <v>130</v>
      </c>
      <c r="J688" t="s">
        <v>144</v>
      </c>
      <c r="K688" t="s">
        <v>67</v>
      </c>
      <c r="L688" t="s">
        <v>17</v>
      </c>
      <c r="M688" t="s">
        <v>18</v>
      </c>
    </row>
    <row r="689" spans="1:13" x14ac:dyDescent="0.25">
      <c r="A689">
        <v>10193</v>
      </c>
      <c r="B689">
        <v>42</v>
      </c>
      <c r="C689">
        <v>59.33</v>
      </c>
      <c r="D689">
        <v>13</v>
      </c>
      <c r="E689">
        <v>2491.86</v>
      </c>
      <c r="F689" t="s">
        <v>13</v>
      </c>
      <c r="G689">
        <v>11</v>
      </c>
      <c r="H689">
        <v>2003</v>
      </c>
      <c r="I689" t="s">
        <v>130</v>
      </c>
      <c r="J689" t="s">
        <v>144</v>
      </c>
      <c r="K689" t="s">
        <v>133</v>
      </c>
      <c r="L689" t="s">
        <v>30</v>
      </c>
      <c r="M689" t="s">
        <v>18</v>
      </c>
    </row>
    <row r="690" spans="1:13" x14ac:dyDescent="0.25">
      <c r="A690">
        <v>10204</v>
      </c>
      <c r="B690">
        <v>23</v>
      </c>
      <c r="C690">
        <v>71.44</v>
      </c>
      <c r="D690">
        <v>3</v>
      </c>
      <c r="E690">
        <v>1643.12</v>
      </c>
      <c r="F690" t="s">
        <v>13</v>
      </c>
      <c r="G690">
        <v>12</v>
      </c>
      <c r="H690">
        <v>2003</v>
      </c>
      <c r="I690" t="s">
        <v>130</v>
      </c>
      <c r="J690" t="s">
        <v>144</v>
      </c>
      <c r="K690" t="s">
        <v>16</v>
      </c>
      <c r="L690" t="s">
        <v>17</v>
      </c>
      <c r="M690" t="s">
        <v>18</v>
      </c>
    </row>
    <row r="691" spans="1:13" x14ac:dyDescent="0.25">
      <c r="A691">
        <v>10214</v>
      </c>
      <c r="B691">
        <v>21</v>
      </c>
      <c r="C691">
        <v>62.96</v>
      </c>
      <c r="D691">
        <v>6</v>
      </c>
      <c r="E691">
        <v>1322.16</v>
      </c>
      <c r="F691" t="s">
        <v>13</v>
      </c>
      <c r="G691">
        <v>1</v>
      </c>
      <c r="H691">
        <v>2004</v>
      </c>
      <c r="I691" t="s">
        <v>130</v>
      </c>
      <c r="J691" t="s">
        <v>144</v>
      </c>
      <c r="K691" t="s">
        <v>47</v>
      </c>
      <c r="L691" t="s">
        <v>48</v>
      </c>
      <c r="M691" t="s">
        <v>18</v>
      </c>
    </row>
    <row r="692" spans="1:13" x14ac:dyDescent="0.25">
      <c r="A692">
        <v>10227</v>
      </c>
      <c r="B692">
        <v>28</v>
      </c>
      <c r="C692">
        <v>50.85</v>
      </c>
      <c r="D692">
        <v>9</v>
      </c>
      <c r="E692">
        <v>1423.8</v>
      </c>
      <c r="F692" t="s">
        <v>13</v>
      </c>
      <c r="G692">
        <v>3</v>
      </c>
      <c r="H692">
        <v>2004</v>
      </c>
      <c r="I692" t="s">
        <v>130</v>
      </c>
      <c r="J692" t="s">
        <v>144</v>
      </c>
      <c r="K692" t="s">
        <v>56</v>
      </c>
      <c r="L692" t="s">
        <v>20</v>
      </c>
      <c r="M692" t="s">
        <v>18</v>
      </c>
    </row>
    <row r="693" spans="1:13" x14ac:dyDescent="0.25">
      <c r="A693">
        <v>10241</v>
      </c>
      <c r="B693">
        <v>33</v>
      </c>
      <c r="C693">
        <v>72.650000000000006</v>
      </c>
      <c r="D693">
        <v>1</v>
      </c>
      <c r="E693">
        <v>2397.4499999999998</v>
      </c>
      <c r="F693" t="s">
        <v>13</v>
      </c>
      <c r="G693">
        <v>4</v>
      </c>
      <c r="H693">
        <v>2004</v>
      </c>
      <c r="I693" t="s">
        <v>130</v>
      </c>
      <c r="J693" t="s">
        <v>144</v>
      </c>
      <c r="K693" t="s">
        <v>125</v>
      </c>
      <c r="L693" t="s">
        <v>20</v>
      </c>
      <c r="M693" t="s">
        <v>18</v>
      </c>
    </row>
    <row r="694" spans="1:13" x14ac:dyDescent="0.25">
      <c r="A694">
        <v>10280</v>
      </c>
      <c r="B694">
        <v>25</v>
      </c>
      <c r="C694">
        <v>62.96</v>
      </c>
      <c r="D694">
        <v>15</v>
      </c>
      <c r="E694">
        <v>1574</v>
      </c>
      <c r="F694" t="s">
        <v>13</v>
      </c>
      <c r="G694">
        <v>8</v>
      </c>
      <c r="H694">
        <v>2004</v>
      </c>
      <c r="I694" t="s">
        <v>130</v>
      </c>
      <c r="J694" t="s">
        <v>144</v>
      </c>
      <c r="K694" t="s">
        <v>63</v>
      </c>
      <c r="L694" t="s">
        <v>64</v>
      </c>
      <c r="M694" t="s">
        <v>18</v>
      </c>
    </row>
    <row r="695" spans="1:13" x14ac:dyDescent="0.25">
      <c r="A695">
        <v>10288</v>
      </c>
      <c r="B695">
        <v>28</v>
      </c>
      <c r="C695">
        <v>61.75</v>
      </c>
      <c r="D695">
        <v>4</v>
      </c>
      <c r="E695">
        <v>1729</v>
      </c>
      <c r="F695" t="s">
        <v>13</v>
      </c>
      <c r="G695">
        <v>9</v>
      </c>
      <c r="H695">
        <v>2004</v>
      </c>
      <c r="I695" t="s">
        <v>130</v>
      </c>
      <c r="J695" t="s">
        <v>144</v>
      </c>
      <c r="K695" t="s">
        <v>53</v>
      </c>
      <c r="L695" t="s">
        <v>53</v>
      </c>
      <c r="M695" t="s">
        <v>18</v>
      </c>
    </row>
    <row r="696" spans="1:13" x14ac:dyDescent="0.25">
      <c r="A696">
        <v>10303</v>
      </c>
      <c r="B696">
        <v>46</v>
      </c>
      <c r="C696">
        <v>49.04</v>
      </c>
      <c r="D696">
        <v>2</v>
      </c>
      <c r="E696">
        <v>2255.84</v>
      </c>
      <c r="F696" t="s">
        <v>13</v>
      </c>
      <c r="G696">
        <v>10</v>
      </c>
      <c r="H696">
        <v>2004</v>
      </c>
      <c r="I696" t="s">
        <v>130</v>
      </c>
      <c r="J696" t="s">
        <v>144</v>
      </c>
      <c r="K696" t="s">
        <v>122</v>
      </c>
      <c r="L696" t="s">
        <v>48</v>
      </c>
      <c r="M696" t="s">
        <v>18</v>
      </c>
    </row>
    <row r="697" spans="1:13" x14ac:dyDescent="0.25">
      <c r="A697">
        <v>10312</v>
      </c>
      <c r="B697">
        <v>30</v>
      </c>
      <c r="C697">
        <v>61.15</v>
      </c>
      <c r="D697">
        <v>16</v>
      </c>
      <c r="E697">
        <v>1834.5</v>
      </c>
      <c r="F697" t="s">
        <v>13</v>
      </c>
      <c r="G697">
        <v>10</v>
      </c>
      <c r="H697">
        <v>2004</v>
      </c>
      <c r="I697" t="s">
        <v>130</v>
      </c>
      <c r="J697" t="s">
        <v>144</v>
      </c>
      <c r="K697" t="s">
        <v>67</v>
      </c>
      <c r="L697" t="s">
        <v>17</v>
      </c>
      <c r="M697" t="s">
        <v>18</v>
      </c>
    </row>
    <row r="698" spans="1:13" x14ac:dyDescent="0.25">
      <c r="A698">
        <v>10332</v>
      </c>
      <c r="B698">
        <v>38</v>
      </c>
      <c r="C698">
        <v>84.25</v>
      </c>
      <c r="D698">
        <v>9</v>
      </c>
      <c r="E698">
        <v>3201.5</v>
      </c>
      <c r="F698" t="s">
        <v>13</v>
      </c>
      <c r="G698">
        <v>11</v>
      </c>
      <c r="H698">
        <v>2004</v>
      </c>
      <c r="I698" t="s">
        <v>130</v>
      </c>
      <c r="J698" t="s">
        <v>144</v>
      </c>
      <c r="K698" t="s">
        <v>111</v>
      </c>
      <c r="L698" t="s">
        <v>45</v>
      </c>
      <c r="M698" t="s">
        <v>22</v>
      </c>
    </row>
    <row r="699" spans="1:13" x14ac:dyDescent="0.25">
      <c r="A699">
        <v>10344</v>
      </c>
      <c r="B699">
        <v>40</v>
      </c>
      <c r="C699">
        <v>56.91</v>
      </c>
      <c r="D699">
        <v>2</v>
      </c>
      <c r="E699">
        <v>2276.4</v>
      </c>
      <c r="F699" t="s">
        <v>13</v>
      </c>
      <c r="G699">
        <v>11</v>
      </c>
      <c r="H699">
        <v>2004</v>
      </c>
      <c r="I699" t="s">
        <v>130</v>
      </c>
      <c r="J699" t="s">
        <v>144</v>
      </c>
      <c r="K699" t="s">
        <v>100</v>
      </c>
      <c r="L699" t="s">
        <v>20</v>
      </c>
      <c r="M699" t="s">
        <v>18</v>
      </c>
    </row>
    <row r="700" spans="1:13" x14ac:dyDescent="0.25">
      <c r="A700">
        <v>10367</v>
      </c>
      <c r="B700">
        <v>45</v>
      </c>
      <c r="C700">
        <v>100</v>
      </c>
      <c r="D700">
        <v>4</v>
      </c>
      <c r="E700">
        <v>8884.7999999999993</v>
      </c>
      <c r="F700" t="s">
        <v>95</v>
      </c>
      <c r="G700">
        <v>1</v>
      </c>
      <c r="H700">
        <v>2005</v>
      </c>
      <c r="I700" t="s">
        <v>130</v>
      </c>
      <c r="J700" t="s">
        <v>144</v>
      </c>
      <c r="K700" t="s">
        <v>23</v>
      </c>
      <c r="L700" t="s">
        <v>17</v>
      </c>
      <c r="M700" t="s">
        <v>41</v>
      </c>
    </row>
    <row r="701" spans="1:13" x14ac:dyDescent="0.25">
      <c r="A701">
        <v>10379</v>
      </c>
      <c r="B701">
        <v>27</v>
      </c>
      <c r="C701">
        <v>49.3</v>
      </c>
      <c r="D701">
        <v>1</v>
      </c>
      <c r="E701">
        <v>1331.1</v>
      </c>
      <c r="F701" t="s">
        <v>13</v>
      </c>
      <c r="G701">
        <v>2</v>
      </c>
      <c r="H701">
        <v>2005</v>
      </c>
      <c r="I701" t="s">
        <v>130</v>
      </c>
      <c r="J701" t="s">
        <v>144</v>
      </c>
      <c r="K701" t="s">
        <v>47</v>
      </c>
      <c r="L701" t="s">
        <v>48</v>
      </c>
      <c r="M701" t="s">
        <v>18</v>
      </c>
    </row>
    <row r="702" spans="1:13" x14ac:dyDescent="0.25">
      <c r="A702">
        <v>10407</v>
      </c>
      <c r="B702">
        <v>42</v>
      </c>
      <c r="C702">
        <v>72.650000000000006</v>
      </c>
      <c r="D702">
        <v>1</v>
      </c>
      <c r="E702">
        <v>3051.3</v>
      </c>
      <c r="F702" t="s">
        <v>93</v>
      </c>
      <c r="G702">
        <v>4</v>
      </c>
      <c r="H702">
        <v>2005</v>
      </c>
      <c r="I702" t="s">
        <v>130</v>
      </c>
      <c r="J702" t="s">
        <v>144</v>
      </c>
      <c r="K702" t="s">
        <v>92</v>
      </c>
      <c r="L702" t="s">
        <v>17</v>
      </c>
      <c r="M702" t="s">
        <v>22</v>
      </c>
    </row>
    <row r="703" spans="1:13" x14ac:dyDescent="0.25">
      <c r="A703">
        <v>10420</v>
      </c>
      <c r="B703">
        <v>36</v>
      </c>
      <c r="C703">
        <v>63.57</v>
      </c>
      <c r="D703">
        <v>4</v>
      </c>
      <c r="E703">
        <v>2288.52</v>
      </c>
      <c r="F703" t="s">
        <v>72</v>
      </c>
      <c r="G703">
        <v>5</v>
      </c>
      <c r="H703">
        <v>2005</v>
      </c>
      <c r="I703" t="s">
        <v>130</v>
      </c>
      <c r="J703" t="s">
        <v>144</v>
      </c>
      <c r="K703" t="s">
        <v>42</v>
      </c>
      <c r="L703" t="s">
        <v>30</v>
      </c>
      <c r="M703" t="s">
        <v>18</v>
      </c>
    </row>
    <row r="704" spans="1:13" x14ac:dyDescent="0.25">
      <c r="A704">
        <v>10104</v>
      </c>
      <c r="B704">
        <v>29</v>
      </c>
      <c r="C704">
        <v>100</v>
      </c>
      <c r="D704">
        <v>12</v>
      </c>
      <c r="E704">
        <v>3772.61</v>
      </c>
      <c r="F704" t="s">
        <v>13</v>
      </c>
      <c r="G704">
        <v>1</v>
      </c>
      <c r="H704">
        <v>2003</v>
      </c>
      <c r="I704" t="s">
        <v>113</v>
      </c>
      <c r="J704" t="s">
        <v>145</v>
      </c>
      <c r="K704" t="s">
        <v>47</v>
      </c>
      <c r="L704" t="s">
        <v>48</v>
      </c>
      <c r="M704" t="s">
        <v>22</v>
      </c>
    </row>
    <row r="705" spans="1:13" x14ac:dyDescent="0.25">
      <c r="A705">
        <v>10114</v>
      </c>
      <c r="B705">
        <v>39</v>
      </c>
      <c r="C705">
        <v>100</v>
      </c>
      <c r="D705">
        <v>3</v>
      </c>
      <c r="E705">
        <v>4164.42</v>
      </c>
      <c r="F705" t="s">
        <v>13</v>
      </c>
      <c r="G705">
        <v>4</v>
      </c>
      <c r="H705">
        <v>2003</v>
      </c>
      <c r="I705" t="s">
        <v>113</v>
      </c>
      <c r="J705" t="s">
        <v>145</v>
      </c>
      <c r="K705" t="s">
        <v>21</v>
      </c>
      <c r="L705" t="s">
        <v>20</v>
      </c>
      <c r="M705" t="s">
        <v>22</v>
      </c>
    </row>
    <row r="706" spans="1:13" x14ac:dyDescent="0.25">
      <c r="A706">
        <v>10127</v>
      </c>
      <c r="B706">
        <v>45</v>
      </c>
      <c r="C706">
        <v>100</v>
      </c>
      <c r="D706">
        <v>14</v>
      </c>
      <c r="E706">
        <v>6295.95</v>
      </c>
      <c r="F706" t="s">
        <v>13</v>
      </c>
      <c r="G706">
        <v>6</v>
      </c>
      <c r="H706">
        <v>2003</v>
      </c>
      <c r="I706" t="s">
        <v>113</v>
      </c>
      <c r="J706" t="s">
        <v>145</v>
      </c>
      <c r="K706" t="s">
        <v>16</v>
      </c>
      <c r="L706" t="s">
        <v>17</v>
      </c>
      <c r="M706" t="s">
        <v>22</v>
      </c>
    </row>
    <row r="707" spans="1:13" x14ac:dyDescent="0.25">
      <c r="A707">
        <v>10141</v>
      </c>
      <c r="B707">
        <v>47</v>
      </c>
      <c r="C707">
        <v>100</v>
      </c>
      <c r="D707">
        <v>8</v>
      </c>
      <c r="E707">
        <v>6287.66</v>
      </c>
      <c r="F707" t="s">
        <v>13</v>
      </c>
      <c r="G707">
        <v>8</v>
      </c>
      <c r="H707">
        <v>2003</v>
      </c>
      <c r="I707" t="s">
        <v>113</v>
      </c>
      <c r="J707" t="s">
        <v>145</v>
      </c>
      <c r="K707" t="s">
        <v>107</v>
      </c>
      <c r="L707" t="s">
        <v>36</v>
      </c>
      <c r="M707" t="s">
        <v>22</v>
      </c>
    </row>
    <row r="708" spans="1:13" x14ac:dyDescent="0.25">
      <c r="A708">
        <v>10151</v>
      </c>
      <c r="B708">
        <v>49</v>
      </c>
      <c r="C708">
        <v>100</v>
      </c>
      <c r="D708">
        <v>6</v>
      </c>
      <c r="E708">
        <v>5412.54</v>
      </c>
      <c r="F708" t="s">
        <v>13</v>
      </c>
      <c r="G708">
        <v>9</v>
      </c>
      <c r="H708">
        <v>2003</v>
      </c>
      <c r="I708" t="s">
        <v>113</v>
      </c>
      <c r="J708" t="s">
        <v>145</v>
      </c>
      <c r="K708" t="s">
        <v>91</v>
      </c>
      <c r="L708" t="s">
        <v>36</v>
      </c>
      <c r="M708" t="s">
        <v>22</v>
      </c>
    </row>
    <row r="709" spans="1:13" x14ac:dyDescent="0.25">
      <c r="A709">
        <v>10165</v>
      </c>
      <c r="B709">
        <v>46</v>
      </c>
      <c r="C709">
        <v>100</v>
      </c>
      <c r="D709">
        <v>15</v>
      </c>
      <c r="E709">
        <v>5984.14</v>
      </c>
      <c r="F709" t="s">
        <v>13</v>
      </c>
      <c r="G709">
        <v>10</v>
      </c>
      <c r="H709">
        <v>2003</v>
      </c>
      <c r="I709" t="s">
        <v>113</v>
      </c>
      <c r="J709" t="s">
        <v>145</v>
      </c>
      <c r="K709" t="s">
        <v>53</v>
      </c>
      <c r="L709" t="s">
        <v>53</v>
      </c>
      <c r="M709" t="s">
        <v>22</v>
      </c>
    </row>
    <row r="710" spans="1:13" x14ac:dyDescent="0.25">
      <c r="A710">
        <v>10175</v>
      </c>
      <c r="B710">
        <v>48</v>
      </c>
      <c r="C710">
        <v>100</v>
      </c>
      <c r="D710">
        <v>4</v>
      </c>
      <c r="E710">
        <v>5891.04</v>
      </c>
      <c r="F710" t="s">
        <v>13</v>
      </c>
      <c r="G710">
        <v>11</v>
      </c>
      <c r="H710">
        <v>2003</v>
      </c>
      <c r="I710" t="s">
        <v>113</v>
      </c>
      <c r="J710" t="s">
        <v>145</v>
      </c>
      <c r="K710" t="s">
        <v>80</v>
      </c>
      <c r="L710" t="s">
        <v>45</v>
      </c>
      <c r="M710" t="s">
        <v>22</v>
      </c>
    </row>
    <row r="711" spans="1:13" x14ac:dyDescent="0.25">
      <c r="A711">
        <v>10184</v>
      </c>
      <c r="B711">
        <v>46</v>
      </c>
      <c r="C711">
        <v>100</v>
      </c>
      <c r="D711">
        <v>9</v>
      </c>
      <c r="E711">
        <v>5984.14</v>
      </c>
      <c r="F711" t="s">
        <v>13</v>
      </c>
      <c r="G711">
        <v>11</v>
      </c>
      <c r="H711">
        <v>2003</v>
      </c>
      <c r="I711" t="s">
        <v>113</v>
      </c>
      <c r="J711" t="s">
        <v>145</v>
      </c>
      <c r="K711" t="s">
        <v>122</v>
      </c>
      <c r="L711" t="s">
        <v>48</v>
      </c>
      <c r="M711" t="s">
        <v>22</v>
      </c>
    </row>
    <row r="712" spans="1:13" x14ac:dyDescent="0.25">
      <c r="A712">
        <v>10195</v>
      </c>
      <c r="B712">
        <v>35</v>
      </c>
      <c r="C712">
        <v>100</v>
      </c>
      <c r="D712">
        <v>9</v>
      </c>
      <c r="E712">
        <v>3608.15</v>
      </c>
      <c r="F712" t="s">
        <v>13</v>
      </c>
      <c r="G712">
        <v>11</v>
      </c>
      <c r="H712">
        <v>2003</v>
      </c>
      <c r="I712" t="s">
        <v>113</v>
      </c>
      <c r="J712" t="s">
        <v>145</v>
      </c>
      <c r="K712" t="s">
        <v>75</v>
      </c>
      <c r="L712" t="s">
        <v>17</v>
      </c>
      <c r="M712" t="s">
        <v>22</v>
      </c>
    </row>
    <row r="713" spans="1:13" x14ac:dyDescent="0.25">
      <c r="A713">
        <v>10207</v>
      </c>
      <c r="B713">
        <v>43</v>
      </c>
      <c r="C713">
        <v>100</v>
      </c>
      <c r="D713">
        <v>10</v>
      </c>
      <c r="E713">
        <v>5752.54</v>
      </c>
      <c r="F713" t="s">
        <v>13</v>
      </c>
      <c r="G713">
        <v>12</v>
      </c>
      <c r="H713">
        <v>2003</v>
      </c>
      <c r="I713" t="s">
        <v>113</v>
      </c>
      <c r="J713" t="s">
        <v>145</v>
      </c>
      <c r="K713" t="s">
        <v>89</v>
      </c>
      <c r="L713" t="s">
        <v>17</v>
      </c>
      <c r="M713" t="s">
        <v>22</v>
      </c>
    </row>
    <row r="714" spans="1:13" x14ac:dyDescent="0.25">
      <c r="A714">
        <v>10229</v>
      </c>
      <c r="B714">
        <v>26</v>
      </c>
      <c r="C714">
        <v>100</v>
      </c>
      <c r="D714">
        <v>4</v>
      </c>
      <c r="E714">
        <v>3765.32</v>
      </c>
      <c r="F714" t="s">
        <v>13</v>
      </c>
      <c r="G714">
        <v>3</v>
      </c>
      <c r="H714">
        <v>2004</v>
      </c>
      <c r="I714" t="s">
        <v>113</v>
      </c>
      <c r="J714" t="s">
        <v>145</v>
      </c>
      <c r="K714" t="s">
        <v>67</v>
      </c>
      <c r="L714" t="s">
        <v>17</v>
      </c>
      <c r="M714" t="s">
        <v>22</v>
      </c>
    </row>
    <row r="715" spans="1:13" x14ac:dyDescent="0.25">
      <c r="A715">
        <v>10246</v>
      </c>
      <c r="B715">
        <v>22</v>
      </c>
      <c r="C715">
        <v>98.18</v>
      </c>
      <c r="D715">
        <v>8</v>
      </c>
      <c r="E715">
        <v>2159.96</v>
      </c>
      <c r="F715" t="s">
        <v>13</v>
      </c>
      <c r="G715">
        <v>5</v>
      </c>
      <c r="H715">
        <v>2004</v>
      </c>
      <c r="I715" t="s">
        <v>113</v>
      </c>
      <c r="J715" t="s">
        <v>145</v>
      </c>
      <c r="K715" t="s">
        <v>47</v>
      </c>
      <c r="L715" t="s">
        <v>48</v>
      </c>
      <c r="M715" t="s">
        <v>18</v>
      </c>
    </row>
    <row r="716" spans="1:13" x14ac:dyDescent="0.25">
      <c r="A716">
        <v>10259</v>
      </c>
      <c r="B716">
        <v>34</v>
      </c>
      <c r="C716">
        <v>99.41</v>
      </c>
      <c r="D716">
        <v>7</v>
      </c>
      <c r="E716">
        <v>3379.94</v>
      </c>
      <c r="F716" t="s">
        <v>13</v>
      </c>
      <c r="G716">
        <v>6</v>
      </c>
      <c r="H716">
        <v>2004</v>
      </c>
      <c r="I716" t="s">
        <v>113</v>
      </c>
      <c r="J716" t="s">
        <v>145</v>
      </c>
      <c r="K716" t="s">
        <v>53</v>
      </c>
      <c r="L716" t="s">
        <v>53</v>
      </c>
      <c r="M716" t="s">
        <v>22</v>
      </c>
    </row>
    <row r="717" spans="1:13" x14ac:dyDescent="0.25">
      <c r="A717">
        <v>10271</v>
      </c>
      <c r="B717">
        <v>50</v>
      </c>
      <c r="C717">
        <v>100</v>
      </c>
      <c r="D717">
        <v>8</v>
      </c>
      <c r="E717">
        <v>5093.5</v>
      </c>
      <c r="F717" t="s">
        <v>13</v>
      </c>
      <c r="G717">
        <v>7</v>
      </c>
      <c r="H717">
        <v>2004</v>
      </c>
      <c r="I717" t="s">
        <v>113</v>
      </c>
      <c r="J717" t="s">
        <v>145</v>
      </c>
      <c r="K717" t="s">
        <v>67</v>
      </c>
      <c r="L717" t="s">
        <v>17</v>
      </c>
      <c r="M717" t="s">
        <v>22</v>
      </c>
    </row>
    <row r="718" spans="1:13" x14ac:dyDescent="0.25">
      <c r="A718">
        <v>10281</v>
      </c>
      <c r="B718">
        <v>48</v>
      </c>
      <c r="C718">
        <v>100</v>
      </c>
      <c r="D718">
        <v>4</v>
      </c>
      <c r="E718">
        <v>5773.44</v>
      </c>
      <c r="F718" t="s">
        <v>13</v>
      </c>
      <c r="G718">
        <v>8</v>
      </c>
      <c r="H718">
        <v>2004</v>
      </c>
      <c r="I718" t="s">
        <v>113</v>
      </c>
      <c r="J718" t="s">
        <v>145</v>
      </c>
      <c r="K718" t="s">
        <v>38</v>
      </c>
      <c r="L718" t="s">
        <v>17</v>
      </c>
      <c r="M718" t="s">
        <v>22</v>
      </c>
    </row>
    <row r="719" spans="1:13" x14ac:dyDescent="0.25">
      <c r="A719">
        <v>10292</v>
      </c>
      <c r="B719">
        <v>41</v>
      </c>
      <c r="C719">
        <v>100</v>
      </c>
      <c r="D719">
        <v>11</v>
      </c>
      <c r="E719">
        <v>4528.8599999999997</v>
      </c>
      <c r="F719" t="s">
        <v>13</v>
      </c>
      <c r="G719">
        <v>9</v>
      </c>
      <c r="H719">
        <v>2004</v>
      </c>
      <c r="I719" t="s">
        <v>113</v>
      </c>
      <c r="J719" t="s">
        <v>145</v>
      </c>
      <c r="K719" t="s">
        <v>16</v>
      </c>
      <c r="L719" t="s">
        <v>17</v>
      </c>
      <c r="M719" t="s">
        <v>22</v>
      </c>
    </row>
    <row r="720" spans="1:13" x14ac:dyDescent="0.25">
      <c r="A720">
        <v>10305</v>
      </c>
      <c r="B720">
        <v>36</v>
      </c>
      <c r="C720">
        <v>100</v>
      </c>
      <c r="D720">
        <v>8</v>
      </c>
      <c r="E720">
        <v>4816.08</v>
      </c>
      <c r="F720" t="s">
        <v>13</v>
      </c>
      <c r="G720">
        <v>10</v>
      </c>
      <c r="H720">
        <v>2004</v>
      </c>
      <c r="I720" t="s">
        <v>113</v>
      </c>
      <c r="J720" t="s">
        <v>145</v>
      </c>
      <c r="K720" t="s">
        <v>34</v>
      </c>
      <c r="L720" t="s">
        <v>17</v>
      </c>
      <c r="M720" t="s">
        <v>22</v>
      </c>
    </row>
    <row r="721" spans="1:13" x14ac:dyDescent="0.25">
      <c r="A721">
        <v>10313</v>
      </c>
      <c r="B721">
        <v>29</v>
      </c>
      <c r="C721">
        <v>100</v>
      </c>
      <c r="D721">
        <v>2</v>
      </c>
      <c r="E721">
        <v>3416.78</v>
      </c>
      <c r="F721" t="s">
        <v>13</v>
      </c>
      <c r="G721">
        <v>10</v>
      </c>
      <c r="H721">
        <v>2004</v>
      </c>
      <c r="I721" t="s">
        <v>113</v>
      </c>
      <c r="J721" t="s">
        <v>145</v>
      </c>
      <c r="K721" t="s">
        <v>57</v>
      </c>
      <c r="L721" t="s">
        <v>58</v>
      </c>
      <c r="M721" t="s">
        <v>22</v>
      </c>
    </row>
    <row r="722" spans="1:13" x14ac:dyDescent="0.25">
      <c r="A722">
        <v>10324</v>
      </c>
      <c r="B722">
        <v>33</v>
      </c>
      <c r="C722">
        <v>37.479999999999997</v>
      </c>
      <c r="D722">
        <v>10</v>
      </c>
      <c r="E722">
        <v>1236.8399999999999</v>
      </c>
      <c r="F722" t="s">
        <v>13</v>
      </c>
      <c r="G722">
        <v>11</v>
      </c>
      <c r="H722">
        <v>2004</v>
      </c>
      <c r="I722" t="s">
        <v>113</v>
      </c>
      <c r="J722" t="s">
        <v>145</v>
      </c>
      <c r="K722" t="s">
        <v>16</v>
      </c>
      <c r="L722" t="s">
        <v>17</v>
      </c>
      <c r="M722" t="s">
        <v>18</v>
      </c>
    </row>
    <row r="723" spans="1:13" x14ac:dyDescent="0.25">
      <c r="A723">
        <v>10334</v>
      </c>
      <c r="B723">
        <v>46</v>
      </c>
      <c r="C723">
        <v>100</v>
      </c>
      <c r="D723">
        <v>6</v>
      </c>
      <c r="E723">
        <v>5814.86</v>
      </c>
      <c r="F723" t="s">
        <v>93</v>
      </c>
      <c r="G723">
        <v>11</v>
      </c>
      <c r="H723">
        <v>2004</v>
      </c>
      <c r="I723" t="s">
        <v>113</v>
      </c>
      <c r="J723" t="s">
        <v>145</v>
      </c>
      <c r="K723" t="s">
        <v>51</v>
      </c>
      <c r="L723" t="s">
        <v>52</v>
      </c>
      <c r="M723" t="s">
        <v>22</v>
      </c>
    </row>
    <row r="724" spans="1:13" x14ac:dyDescent="0.25">
      <c r="A724">
        <v>10349</v>
      </c>
      <c r="B724">
        <v>38</v>
      </c>
      <c r="C724">
        <v>100</v>
      </c>
      <c r="D724">
        <v>7</v>
      </c>
      <c r="E724">
        <v>5223.4799999999996</v>
      </c>
      <c r="F724" t="s">
        <v>13</v>
      </c>
      <c r="G724">
        <v>12</v>
      </c>
      <c r="H724">
        <v>2004</v>
      </c>
      <c r="I724" t="s">
        <v>113</v>
      </c>
      <c r="J724" t="s">
        <v>145</v>
      </c>
      <c r="K724" t="s">
        <v>16</v>
      </c>
      <c r="L724" t="s">
        <v>17</v>
      </c>
      <c r="M724" t="s">
        <v>22</v>
      </c>
    </row>
    <row r="725" spans="1:13" x14ac:dyDescent="0.25">
      <c r="A725">
        <v>10358</v>
      </c>
      <c r="B725">
        <v>20</v>
      </c>
      <c r="C725">
        <v>36.42</v>
      </c>
      <c r="D725">
        <v>11</v>
      </c>
      <c r="E725">
        <v>728.4</v>
      </c>
      <c r="F725" t="s">
        <v>13</v>
      </c>
      <c r="G725">
        <v>12</v>
      </c>
      <c r="H725">
        <v>2004</v>
      </c>
      <c r="I725" t="s">
        <v>113</v>
      </c>
      <c r="J725" t="s">
        <v>145</v>
      </c>
      <c r="K725" t="s">
        <v>47</v>
      </c>
      <c r="L725" t="s">
        <v>48</v>
      </c>
      <c r="M725" t="s">
        <v>18</v>
      </c>
    </row>
    <row r="726" spans="1:13" x14ac:dyDescent="0.25">
      <c r="A726">
        <v>10370</v>
      </c>
      <c r="B726">
        <v>22</v>
      </c>
      <c r="C726">
        <v>100</v>
      </c>
      <c r="D726">
        <v>5</v>
      </c>
      <c r="E726">
        <v>3949</v>
      </c>
      <c r="F726" t="s">
        <v>13</v>
      </c>
      <c r="G726">
        <v>1</v>
      </c>
      <c r="H726">
        <v>2005</v>
      </c>
      <c r="I726" t="s">
        <v>113</v>
      </c>
      <c r="J726" t="s">
        <v>145</v>
      </c>
      <c r="K726" t="s">
        <v>70</v>
      </c>
      <c r="L726" t="s">
        <v>30</v>
      </c>
      <c r="M726" t="s">
        <v>22</v>
      </c>
    </row>
    <row r="727" spans="1:13" x14ac:dyDescent="0.25">
      <c r="A727">
        <v>10383</v>
      </c>
      <c r="B727">
        <v>27</v>
      </c>
      <c r="C727">
        <v>100</v>
      </c>
      <c r="D727">
        <v>11</v>
      </c>
      <c r="E727">
        <v>3843.99</v>
      </c>
      <c r="F727" t="s">
        <v>13</v>
      </c>
      <c r="G727">
        <v>2</v>
      </c>
      <c r="H727">
        <v>2005</v>
      </c>
      <c r="I727" t="s">
        <v>113</v>
      </c>
      <c r="J727" t="s">
        <v>145</v>
      </c>
      <c r="K727" t="s">
        <v>47</v>
      </c>
      <c r="L727" t="s">
        <v>48</v>
      </c>
      <c r="M727" t="s">
        <v>22</v>
      </c>
    </row>
    <row r="728" spans="1:13" x14ac:dyDescent="0.25">
      <c r="A728">
        <v>10412</v>
      </c>
      <c r="B728">
        <v>56</v>
      </c>
      <c r="C728">
        <v>98.18</v>
      </c>
      <c r="D728">
        <v>8</v>
      </c>
      <c r="E728">
        <v>5498.08</v>
      </c>
      <c r="F728" t="s">
        <v>13</v>
      </c>
      <c r="G728">
        <v>5</v>
      </c>
      <c r="H728">
        <v>2005</v>
      </c>
      <c r="I728" t="s">
        <v>113</v>
      </c>
      <c r="J728" t="s">
        <v>145</v>
      </c>
      <c r="K728" t="s">
        <v>47</v>
      </c>
      <c r="L728" t="s">
        <v>48</v>
      </c>
      <c r="M728" t="s">
        <v>22</v>
      </c>
    </row>
    <row r="729" spans="1:13" x14ac:dyDescent="0.25">
      <c r="A729">
        <v>10425</v>
      </c>
      <c r="B729">
        <v>38</v>
      </c>
      <c r="C729">
        <v>99.41</v>
      </c>
      <c r="D729">
        <v>7</v>
      </c>
      <c r="E729">
        <v>3777.58</v>
      </c>
      <c r="F729" t="s">
        <v>72</v>
      </c>
      <c r="G729">
        <v>5</v>
      </c>
      <c r="H729">
        <v>2005</v>
      </c>
      <c r="I729" t="s">
        <v>113</v>
      </c>
      <c r="J729" t="s">
        <v>145</v>
      </c>
      <c r="K729" t="s">
        <v>33</v>
      </c>
      <c r="L729" t="s">
        <v>20</v>
      </c>
      <c r="M729" t="s">
        <v>22</v>
      </c>
    </row>
    <row r="730" spans="1:13" x14ac:dyDescent="0.25">
      <c r="A730">
        <v>10101</v>
      </c>
      <c r="B730">
        <v>25</v>
      </c>
      <c r="C730">
        <v>100</v>
      </c>
      <c r="D730">
        <v>4</v>
      </c>
      <c r="E730">
        <v>3782</v>
      </c>
      <c r="F730" t="s">
        <v>13</v>
      </c>
      <c r="G730">
        <v>1</v>
      </c>
      <c r="H730">
        <v>2003</v>
      </c>
      <c r="I730" t="s">
        <v>130</v>
      </c>
      <c r="J730" t="s">
        <v>146</v>
      </c>
      <c r="K730" t="s">
        <v>106</v>
      </c>
      <c r="L730" t="s">
        <v>102</v>
      </c>
      <c r="M730" t="s">
        <v>22</v>
      </c>
    </row>
    <row r="731" spans="1:13" x14ac:dyDescent="0.25">
      <c r="A731">
        <v>10110</v>
      </c>
      <c r="B731">
        <v>33</v>
      </c>
      <c r="C731">
        <v>100</v>
      </c>
      <c r="D731">
        <v>4</v>
      </c>
      <c r="E731">
        <v>3859.68</v>
      </c>
      <c r="F731" t="s">
        <v>13</v>
      </c>
      <c r="G731">
        <v>3</v>
      </c>
      <c r="H731">
        <v>2003</v>
      </c>
      <c r="I731" t="s">
        <v>130</v>
      </c>
      <c r="J731" t="s">
        <v>146</v>
      </c>
      <c r="K731" t="s">
        <v>111</v>
      </c>
      <c r="L731" t="s">
        <v>45</v>
      </c>
      <c r="M731" t="s">
        <v>22</v>
      </c>
    </row>
    <row r="732" spans="1:13" x14ac:dyDescent="0.25">
      <c r="A732">
        <v>10124</v>
      </c>
      <c r="B732">
        <v>42</v>
      </c>
      <c r="C732">
        <v>100</v>
      </c>
      <c r="D732">
        <v>3</v>
      </c>
      <c r="E732">
        <v>4431.84</v>
      </c>
      <c r="F732" t="s">
        <v>13</v>
      </c>
      <c r="G732">
        <v>5</v>
      </c>
      <c r="H732">
        <v>2003</v>
      </c>
      <c r="I732" t="s">
        <v>130</v>
      </c>
      <c r="J732" t="s">
        <v>146</v>
      </c>
      <c r="K732" t="s">
        <v>128</v>
      </c>
      <c r="L732" t="s">
        <v>17</v>
      </c>
      <c r="M732" t="s">
        <v>22</v>
      </c>
    </row>
    <row r="733" spans="1:13" x14ac:dyDescent="0.25">
      <c r="A733">
        <v>10149</v>
      </c>
      <c r="B733">
        <v>33</v>
      </c>
      <c r="C733">
        <v>100</v>
      </c>
      <c r="D733">
        <v>8</v>
      </c>
      <c r="E733">
        <v>4950.33</v>
      </c>
      <c r="F733" t="s">
        <v>13</v>
      </c>
      <c r="G733">
        <v>9</v>
      </c>
      <c r="H733">
        <v>2003</v>
      </c>
      <c r="I733" t="s">
        <v>130</v>
      </c>
      <c r="J733" t="s">
        <v>146</v>
      </c>
      <c r="K733" t="s">
        <v>123</v>
      </c>
      <c r="L733" t="s">
        <v>17</v>
      </c>
      <c r="M733" t="s">
        <v>22</v>
      </c>
    </row>
    <row r="734" spans="1:13" x14ac:dyDescent="0.25">
      <c r="A734">
        <v>10162</v>
      </c>
      <c r="B734">
        <v>38</v>
      </c>
      <c r="C734">
        <v>100</v>
      </c>
      <c r="D734">
        <v>6</v>
      </c>
      <c r="E734">
        <v>4299.7</v>
      </c>
      <c r="F734" t="s">
        <v>13</v>
      </c>
      <c r="G734">
        <v>10</v>
      </c>
      <c r="H734">
        <v>2003</v>
      </c>
      <c r="I734" t="s">
        <v>130</v>
      </c>
      <c r="J734" t="s">
        <v>146</v>
      </c>
      <c r="K734" t="s">
        <v>24</v>
      </c>
      <c r="L734" t="s">
        <v>17</v>
      </c>
      <c r="M734" t="s">
        <v>22</v>
      </c>
    </row>
    <row r="735" spans="1:13" x14ac:dyDescent="0.25">
      <c r="A735">
        <v>10173</v>
      </c>
      <c r="B735">
        <v>31</v>
      </c>
      <c r="C735">
        <v>100</v>
      </c>
      <c r="D735">
        <v>10</v>
      </c>
      <c r="E735">
        <v>4492.83</v>
      </c>
      <c r="F735" t="s">
        <v>13</v>
      </c>
      <c r="G735">
        <v>11</v>
      </c>
      <c r="H735">
        <v>2003</v>
      </c>
      <c r="I735" t="s">
        <v>130</v>
      </c>
      <c r="J735" t="s">
        <v>146</v>
      </c>
      <c r="K735" t="s">
        <v>132</v>
      </c>
      <c r="L735" t="s">
        <v>64</v>
      </c>
      <c r="M735" t="s">
        <v>22</v>
      </c>
    </row>
    <row r="736" spans="1:13" x14ac:dyDescent="0.25">
      <c r="A736">
        <v>10182</v>
      </c>
      <c r="B736">
        <v>20</v>
      </c>
      <c r="C736">
        <v>100</v>
      </c>
      <c r="D736">
        <v>7</v>
      </c>
      <c r="E736">
        <v>2212</v>
      </c>
      <c r="F736" t="s">
        <v>13</v>
      </c>
      <c r="G736">
        <v>11</v>
      </c>
      <c r="H736">
        <v>2003</v>
      </c>
      <c r="I736" t="s">
        <v>130</v>
      </c>
      <c r="J736" t="s">
        <v>146</v>
      </c>
      <c r="K736" t="s">
        <v>67</v>
      </c>
      <c r="L736" t="s">
        <v>17</v>
      </c>
      <c r="M736" t="s">
        <v>18</v>
      </c>
    </row>
    <row r="737" spans="1:13" x14ac:dyDescent="0.25">
      <c r="A737">
        <v>10193</v>
      </c>
      <c r="B737">
        <v>44</v>
      </c>
      <c r="C737">
        <v>100</v>
      </c>
      <c r="D737">
        <v>11</v>
      </c>
      <c r="E737">
        <v>4642.88</v>
      </c>
      <c r="F737" t="s">
        <v>13</v>
      </c>
      <c r="G737">
        <v>11</v>
      </c>
      <c r="H737">
        <v>2003</v>
      </c>
      <c r="I737" t="s">
        <v>130</v>
      </c>
      <c r="J737" t="s">
        <v>146</v>
      </c>
      <c r="K737" t="s">
        <v>133</v>
      </c>
      <c r="L737" t="s">
        <v>30</v>
      </c>
      <c r="M737" t="s">
        <v>22</v>
      </c>
    </row>
    <row r="738" spans="1:13" x14ac:dyDescent="0.25">
      <c r="A738">
        <v>10204</v>
      </c>
      <c r="B738">
        <v>26</v>
      </c>
      <c r="C738">
        <v>100</v>
      </c>
      <c r="D738">
        <v>1</v>
      </c>
      <c r="E738">
        <v>3206.32</v>
      </c>
      <c r="F738" t="s">
        <v>13</v>
      </c>
      <c r="G738">
        <v>12</v>
      </c>
      <c r="H738">
        <v>2003</v>
      </c>
      <c r="I738" t="s">
        <v>130</v>
      </c>
      <c r="J738" t="s">
        <v>146</v>
      </c>
      <c r="K738" t="s">
        <v>16</v>
      </c>
      <c r="L738" t="s">
        <v>17</v>
      </c>
      <c r="M738" t="s">
        <v>22</v>
      </c>
    </row>
    <row r="739" spans="1:13" x14ac:dyDescent="0.25">
      <c r="A739">
        <v>10214</v>
      </c>
      <c r="B739">
        <v>27</v>
      </c>
      <c r="C739">
        <v>100</v>
      </c>
      <c r="D739">
        <v>4</v>
      </c>
      <c r="E739">
        <v>3604.23</v>
      </c>
      <c r="F739" t="s">
        <v>13</v>
      </c>
      <c r="G739">
        <v>1</v>
      </c>
      <c r="H739">
        <v>2004</v>
      </c>
      <c r="I739" t="s">
        <v>130</v>
      </c>
      <c r="J739" t="s">
        <v>146</v>
      </c>
      <c r="K739" t="s">
        <v>47</v>
      </c>
      <c r="L739" t="s">
        <v>48</v>
      </c>
      <c r="M739" t="s">
        <v>22</v>
      </c>
    </row>
    <row r="740" spans="1:13" x14ac:dyDescent="0.25">
      <c r="A740">
        <v>10227</v>
      </c>
      <c r="B740">
        <v>46</v>
      </c>
      <c r="C740">
        <v>100</v>
      </c>
      <c r="D740">
        <v>7</v>
      </c>
      <c r="E740">
        <v>7017.76</v>
      </c>
      <c r="F740" t="s">
        <v>13</v>
      </c>
      <c r="G740">
        <v>3</v>
      </c>
      <c r="H740">
        <v>2004</v>
      </c>
      <c r="I740" t="s">
        <v>130</v>
      </c>
      <c r="J740" t="s">
        <v>146</v>
      </c>
      <c r="K740" t="s">
        <v>56</v>
      </c>
      <c r="L740" t="s">
        <v>20</v>
      </c>
      <c r="M740" t="s">
        <v>41</v>
      </c>
    </row>
    <row r="741" spans="1:13" x14ac:dyDescent="0.25">
      <c r="A741">
        <v>10243</v>
      </c>
      <c r="B741">
        <v>47</v>
      </c>
      <c r="C741">
        <v>100</v>
      </c>
      <c r="D741">
        <v>2</v>
      </c>
      <c r="E741">
        <v>6154.18</v>
      </c>
      <c r="F741" t="s">
        <v>13</v>
      </c>
      <c r="G741">
        <v>4</v>
      </c>
      <c r="H741">
        <v>2004</v>
      </c>
      <c r="I741" t="s">
        <v>130</v>
      </c>
      <c r="J741" t="s">
        <v>146</v>
      </c>
      <c r="K741" t="s">
        <v>89</v>
      </c>
      <c r="L741" t="s">
        <v>17</v>
      </c>
      <c r="M741" t="s">
        <v>22</v>
      </c>
    </row>
    <row r="742" spans="1:13" x14ac:dyDescent="0.25">
      <c r="A742">
        <v>10280</v>
      </c>
      <c r="B742">
        <v>37</v>
      </c>
      <c r="C742">
        <v>100</v>
      </c>
      <c r="D742">
        <v>13</v>
      </c>
      <c r="E742">
        <v>4750.8</v>
      </c>
      <c r="F742" t="s">
        <v>13</v>
      </c>
      <c r="G742">
        <v>8</v>
      </c>
      <c r="H742">
        <v>2004</v>
      </c>
      <c r="I742" t="s">
        <v>130</v>
      </c>
      <c r="J742" t="s">
        <v>146</v>
      </c>
      <c r="K742" t="s">
        <v>63</v>
      </c>
      <c r="L742" t="s">
        <v>64</v>
      </c>
      <c r="M742" t="s">
        <v>22</v>
      </c>
    </row>
    <row r="743" spans="1:13" x14ac:dyDescent="0.25">
      <c r="A743">
        <v>10288</v>
      </c>
      <c r="B743">
        <v>31</v>
      </c>
      <c r="C743">
        <v>100</v>
      </c>
      <c r="D743">
        <v>2</v>
      </c>
      <c r="E743">
        <v>3822.92</v>
      </c>
      <c r="F743" t="s">
        <v>13</v>
      </c>
      <c r="G743">
        <v>9</v>
      </c>
      <c r="H743">
        <v>2004</v>
      </c>
      <c r="I743" t="s">
        <v>130</v>
      </c>
      <c r="J743" t="s">
        <v>146</v>
      </c>
      <c r="K743" t="s">
        <v>53</v>
      </c>
      <c r="L743" t="s">
        <v>53</v>
      </c>
      <c r="M743" t="s">
        <v>22</v>
      </c>
    </row>
    <row r="744" spans="1:13" x14ac:dyDescent="0.25">
      <c r="A744">
        <v>10304</v>
      </c>
      <c r="B744">
        <v>24</v>
      </c>
      <c r="C744">
        <v>100</v>
      </c>
      <c r="D744">
        <v>17</v>
      </c>
      <c r="E744">
        <v>2440.8000000000002</v>
      </c>
      <c r="F744" t="s">
        <v>13</v>
      </c>
      <c r="G744">
        <v>10</v>
      </c>
      <c r="H744">
        <v>2004</v>
      </c>
      <c r="I744" t="s">
        <v>130</v>
      </c>
      <c r="J744" t="s">
        <v>146</v>
      </c>
      <c r="K744" t="s">
        <v>66</v>
      </c>
      <c r="L744" t="s">
        <v>20</v>
      </c>
      <c r="M744" t="s">
        <v>18</v>
      </c>
    </row>
    <row r="745" spans="1:13" x14ac:dyDescent="0.25">
      <c r="A745">
        <v>10312</v>
      </c>
      <c r="B745">
        <v>31</v>
      </c>
      <c r="C745">
        <v>100</v>
      </c>
      <c r="D745">
        <v>14</v>
      </c>
      <c r="E745">
        <v>4729.3599999999997</v>
      </c>
      <c r="F745" t="s">
        <v>13</v>
      </c>
      <c r="G745">
        <v>10</v>
      </c>
      <c r="H745">
        <v>2004</v>
      </c>
      <c r="I745" t="s">
        <v>130</v>
      </c>
      <c r="J745" t="s">
        <v>146</v>
      </c>
      <c r="K745" t="s">
        <v>67</v>
      </c>
      <c r="L745" t="s">
        <v>17</v>
      </c>
      <c r="M745" t="s">
        <v>22</v>
      </c>
    </row>
    <row r="746" spans="1:13" x14ac:dyDescent="0.25">
      <c r="A746">
        <v>10322</v>
      </c>
      <c r="B746">
        <v>50</v>
      </c>
      <c r="C746">
        <v>100</v>
      </c>
      <c r="D746">
        <v>6</v>
      </c>
      <c r="E746">
        <v>12536.5</v>
      </c>
      <c r="F746" t="s">
        <v>13</v>
      </c>
      <c r="G746">
        <v>11</v>
      </c>
      <c r="H746">
        <v>2004</v>
      </c>
      <c r="I746" t="s">
        <v>130</v>
      </c>
      <c r="J746" t="s">
        <v>146</v>
      </c>
      <c r="K746" t="s">
        <v>68</v>
      </c>
      <c r="L746" t="s">
        <v>17</v>
      </c>
      <c r="M746" t="s">
        <v>41</v>
      </c>
    </row>
    <row r="747" spans="1:13" x14ac:dyDescent="0.25">
      <c r="A747">
        <v>10332</v>
      </c>
      <c r="B747">
        <v>35</v>
      </c>
      <c r="C747">
        <v>64.69</v>
      </c>
      <c r="D747">
        <v>8</v>
      </c>
      <c r="E747">
        <v>2264.15</v>
      </c>
      <c r="F747" t="s">
        <v>13</v>
      </c>
      <c r="G747">
        <v>11</v>
      </c>
      <c r="H747">
        <v>2004</v>
      </c>
      <c r="I747" t="s">
        <v>130</v>
      </c>
      <c r="J747" t="s">
        <v>146</v>
      </c>
      <c r="K747" t="s">
        <v>111</v>
      </c>
      <c r="L747" t="s">
        <v>45</v>
      </c>
      <c r="M747" t="s">
        <v>18</v>
      </c>
    </row>
    <row r="748" spans="1:13" x14ac:dyDescent="0.25">
      <c r="A748">
        <v>10344</v>
      </c>
      <c r="B748">
        <v>30</v>
      </c>
      <c r="C748">
        <v>100</v>
      </c>
      <c r="D748">
        <v>3</v>
      </c>
      <c r="E748">
        <v>3928.2</v>
      </c>
      <c r="F748" t="s">
        <v>13</v>
      </c>
      <c r="G748">
        <v>11</v>
      </c>
      <c r="H748">
        <v>2004</v>
      </c>
      <c r="I748" t="s">
        <v>130</v>
      </c>
      <c r="J748" t="s">
        <v>146</v>
      </c>
      <c r="K748" t="s">
        <v>100</v>
      </c>
      <c r="L748" t="s">
        <v>20</v>
      </c>
      <c r="M748" t="s">
        <v>22</v>
      </c>
    </row>
    <row r="749" spans="1:13" x14ac:dyDescent="0.25">
      <c r="A749">
        <v>10356</v>
      </c>
      <c r="B749">
        <v>29</v>
      </c>
      <c r="C749">
        <v>100</v>
      </c>
      <c r="D749">
        <v>3</v>
      </c>
      <c r="E749">
        <v>3630.22</v>
      </c>
      <c r="F749" t="s">
        <v>13</v>
      </c>
      <c r="G749">
        <v>12</v>
      </c>
      <c r="H749">
        <v>2004</v>
      </c>
      <c r="I749" t="s">
        <v>130</v>
      </c>
      <c r="J749" t="s">
        <v>146</v>
      </c>
      <c r="K749" t="s">
        <v>21</v>
      </c>
      <c r="L749" t="s">
        <v>20</v>
      </c>
      <c r="M749" t="s">
        <v>22</v>
      </c>
    </row>
    <row r="750" spans="1:13" x14ac:dyDescent="0.25">
      <c r="A750">
        <v>10367</v>
      </c>
      <c r="B750">
        <v>27</v>
      </c>
      <c r="C750">
        <v>100</v>
      </c>
      <c r="D750">
        <v>5</v>
      </c>
      <c r="E750">
        <v>4196.07</v>
      </c>
      <c r="F750" t="s">
        <v>95</v>
      </c>
      <c r="G750">
        <v>1</v>
      </c>
      <c r="H750">
        <v>2005</v>
      </c>
      <c r="I750" t="s">
        <v>130</v>
      </c>
      <c r="J750" t="s">
        <v>146</v>
      </c>
      <c r="K750" t="s">
        <v>23</v>
      </c>
      <c r="L750" t="s">
        <v>17</v>
      </c>
      <c r="M750" t="s">
        <v>22</v>
      </c>
    </row>
    <row r="751" spans="1:13" x14ac:dyDescent="0.25">
      <c r="A751">
        <v>10380</v>
      </c>
      <c r="B751">
        <v>40</v>
      </c>
      <c r="C751">
        <v>100</v>
      </c>
      <c r="D751">
        <v>10</v>
      </c>
      <c r="E751">
        <v>4931.6000000000004</v>
      </c>
      <c r="F751" t="s">
        <v>13</v>
      </c>
      <c r="G751">
        <v>2</v>
      </c>
      <c r="H751">
        <v>2005</v>
      </c>
      <c r="I751" t="s">
        <v>130</v>
      </c>
      <c r="J751" t="s">
        <v>146</v>
      </c>
      <c r="K751" t="s">
        <v>47</v>
      </c>
      <c r="L751" t="s">
        <v>48</v>
      </c>
      <c r="M751" t="s">
        <v>22</v>
      </c>
    </row>
    <row r="752" spans="1:13" x14ac:dyDescent="0.25">
      <c r="A752">
        <v>10390</v>
      </c>
      <c r="B752">
        <v>31</v>
      </c>
      <c r="C752">
        <v>98.99</v>
      </c>
      <c r="D752">
        <v>16</v>
      </c>
      <c r="E752">
        <v>3068.69</v>
      </c>
      <c r="F752" t="s">
        <v>13</v>
      </c>
      <c r="G752">
        <v>3</v>
      </c>
      <c r="H752">
        <v>2005</v>
      </c>
      <c r="I752" t="s">
        <v>130</v>
      </c>
      <c r="J752" t="s">
        <v>146</v>
      </c>
      <c r="K752" t="s">
        <v>67</v>
      </c>
      <c r="L752" t="s">
        <v>17</v>
      </c>
      <c r="M752" t="s">
        <v>22</v>
      </c>
    </row>
    <row r="753" spans="1:13" x14ac:dyDescent="0.25">
      <c r="A753">
        <v>10409</v>
      </c>
      <c r="B753">
        <v>6</v>
      </c>
      <c r="C753">
        <v>100</v>
      </c>
      <c r="D753">
        <v>2</v>
      </c>
      <c r="E753">
        <v>785.64</v>
      </c>
      <c r="F753" t="s">
        <v>13</v>
      </c>
      <c r="G753">
        <v>4</v>
      </c>
      <c r="H753">
        <v>2005</v>
      </c>
      <c r="I753" t="s">
        <v>130</v>
      </c>
      <c r="J753" t="s">
        <v>146</v>
      </c>
      <c r="K753" t="s">
        <v>53</v>
      </c>
      <c r="L753" t="s">
        <v>53</v>
      </c>
      <c r="M753" t="s">
        <v>18</v>
      </c>
    </row>
    <row r="754" spans="1:13" x14ac:dyDescent="0.25">
      <c r="A754">
        <v>10420</v>
      </c>
      <c r="B754">
        <v>45</v>
      </c>
      <c r="C754">
        <v>100</v>
      </c>
      <c r="D754">
        <v>2</v>
      </c>
      <c r="E754">
        <v>4977</v>
      </c>
      <c r="F754" t="s">
        <v>72</v>
      </c>
      <c r="G754">
        <v>5</v>
      </c>
      <c r="H754">
        <v>2005</v>
      </c>
      <c r="I754" t="s">
        <v>130</v>
      </c>
      <c r="J754" t="s">
        <v>146</v>
      </c>
      <c r="K754" t="s">
        <v>42</v>
      </c>
      <c r="L754" t="s">
        <v>30</v>
      </c>
      <c r="M754" t="s">
        <v>22</v>
      </c>
    </row>
    <row r="755" spans="1:13" x14ac:dyDescent="0.25">
      <c r="A755">
        <v>10103</v>
      </c>
      <c r="B755">
        <v>22</v>
      </c>
      <c r="C755">
        <v>54.09</v>
      </c>
      <c r="D755">
        <v>2</v>
      </c>
      <c r="E755">
        <v>1189.98</v>
      </c>
      <c r="F755" t="s">
        <v>13</v>
      </c>
      <c r="G755">
        <v>1</v>
      </c>
      <c r="H755">
        <v>2003</v>
      </c>
      <c r="I755" t="s">
        <v>113</v>
      </c>
      <c r="J755" t="s">
        <v>147</v>
      </c>
      <c r="K755" t="s">
        <v>37</v>
      </c>
      <c r="L755" t="s">
        <v>28</v>
      </c>
      <c r="M755" t="s">
        <v>18</v>
      </c>
    </row>
    <row r="756" spans="1:13" x14ac:dyDescent="0.25">
      <c r="A756">
        <v>10114</v>
      </c>
      <c r="B756">
        <v>45</v>
      </c>
      <c r="C756">
        <v>68.67</v>
      </c>
      <c r="D756">
        <v>6</v>
      </c>
      <c r="E756">
        <v>3090.15</v>
      </c>
      <c r="F756" t="s">
        <v>13</v>
      </c>
      <c r="G756">
        <v>4</v>
      </c>
      <c r="H756">
        <v>2003</v>
      </c>
      <c r="I756" t="s">
        <v>113</v>
      </c>
      <c r="J756" t="s">
        <v>147</v>
      </c>
      <c r="K756" t="s">
        <v>21</v>
      </c>
      <c r="L756" t="s">
        <v>20</v>
      </c>
      <c r="M756" t="s">
        <v>22</v>
      </c>
    </row>
    <row r="757" spans="1:13" x14ac:dyDescent="0.25">
      <c r="A757">
        <v>10126</v>
      </c>
      <c r="B757">
        <v>43</v>
      </c>
      <c r="C757">
        <v>65.02</v>
      </c>
      <c r="D757">
        <v>2</v>
      </c>
      <c r="E757">
        <v>2795.86</v>
      </c>
      <c r="F757" t="s">
        <v>13</v>
      </c>
      <c r="G757">
        <v>5</v>
      </c>
      <c r="H757">
        <v>2003</v>
      </c>
      <c r="I757" t="s">
        <v>113</v>
      </c>
      <c r="J757" t="s">
        <v>147</v>
      </c>
      <c r="K757" t="s">
        <v>47</v>
      </c>
      <c r="L757" t="s">
        <v>48</v>
      </c>
      <c r="M757" t="s">
        <v>18</v>
      </c>
    </row>
    <row r="758" spans="1:13" x14ac:dyDescent="0.25">
      <c r="A758">
        <v>10140</v>
      </c>
      <c r="B758">
        <v>46</v>
      </c>
      <c r="C758">
        <v>61.99</v>
      </c>
      <c r="D758">
        <v>2</v>
      </c>
      <c r="E758">
        <v>2851.54</v>
      </c>
      <c r="F758" t="s">
        <v>13</v>
      </c>
      <c r="G758">
        <v>7</v>
      </c>
      <c r="H758">
        <v>2003</v>
      </c>
      <c r="I758" t="s">
        <v>113</v>
      </c>
      <c r="J758" t="s">
        <v>147</v>
      </c>
      <c r="K758" t="s">
        <v>25</v>
      </c>
      <c r="L758" t="s">
        <v>17</v>
      </c>
      <c r="M758" t="s">
        <v>18</v>
      </c>
    </row>
    <row r="759" spans="1:13" x14ac:dyDescent="0.25">
      <c r="A759">
        <v>10151</v>
      </c>
      <c r="B759">
        <v>39</v>
      </c>
      <c r="C759">
        <v>69.28</v>
      </c>
      <c r="D759">
        <v>9</v>
      </c>
      <c r="E759">
        <v>2701.92</v>
      </c>
      <c r="F759" t="s">
        <v>13</v>
      </c>
      <c r="G759">
        <v>9</v>
      </c>
      <c r="H759">
        <v>2003</v>
      </c>
      <c r="I759" t="s">
        <v>113</v>
      </c>
      <c r="J759" t="s">
        <v>147</v>
      </c>
      <c r="K759" t="s">
        <v>91</v>
      </c>
      <c r="L759" t="s">
        <v>36</v>
      </c>
      <c r="M759" t="s">
        <v>18</v>
      </c>
    </row>
    <row r="760" spans="1:13" x14ac:dyDescent="0.25">
      <c r="A760">
        <v>10165</v>
      </c>
      <c r="B760">
        <v>31</v>
      </c>
      <c r="C760">
        <v>71.099999999999994</v>
      </c>
      <c r="D760">
        <v>18</v>
      </c>
      <c r="E760">
        <v>2204.1</v>
      </c>
      <c r="F760" t="s">
        <v>13</v>
      </c>
      <c r="G760">
        <v>10</v>
      </c>
      <c r="H760">
        <v>2003</v>
      </c>
      <c r="I760" t="s">
        <v>113</v>
      </c>
      <c r="J760" t="s">
        <v>147</v>
      </c>
      <c r="K760" t="s">
        <v>53</v>
      </c>
      <c r="L760" t="s">
        <v>53</v>
      </c>
      <c r="M760" t="s">
        <v>18</v>
      </c>
    </row>
    <row r="761" spans="1:13" x14ac:dyDescent="0.25">
      <c r="A761">
        <v>10175</v>
      </c>
      <c r="B761">
        <v>41</v>
      </c>
      <c r="C761">
        <v>69.28</v>
      </c>
      <c r="D761">
        <v>7</v>
      </c>
      <c r="E761">
        <v>2840.48</v>
      </c>
      <c r="F761" t="s">
        <v>13</v>
      </c>
      <c r="G761">
        <v>11</v>
      </c>
      <c r="H761">
        <v>2003</v>
      </c>
      <c r="I761" t="s">
        <v>113</v>
      </c>
      <c r="J761" t="s">
        <v>147</v>
      </c>
      <c r="K761" t="s">
        <v>80</v>
      </c>
      <c r="L761" t="s">
        <v>45</v>
      </c>
      <c r="M761" t="s">
        <v>18</v>
      </c>
    </row>
    <row r="762" spans="1:13" x14ac:dyDescent="0.25">
      <c r="A762">
        <v>10184</v>
      </c>
      <c r="B762">
        <v>44</v>
      </c>
      <c r="C762">
        <v>60.16</v>
      </c>
      <c r="D762">
        <v>12</v>
      </c>
      <c r="E762">
        <v>2647.04</v>
      </c>
      <c r="F762" t="s">
        <v>13</v>
      </c>
      <c r="G762">
        <v>11</v>
      </c>
      <c r="H762">
        <v>2003</v>
      </c>
      <c r="I762" t="s">
        <v>113</v>
      </c>
      <c r="J762" t="s">
        <v>147</v>
      </c>
      <c r="K762" t="s">
        <v>122</v>
      </c>
      <c r="L762" t="s">
        <v>48</v>
      </c>
      <c r="M762" t="s">
        <v>18</v>
      </c>
    </row>
    <row r="763" spans="1:13" x14ac:dyDescent="0.25">
      <c r="A763">
        <v>10194</v>
      </c>
      <c r="B763">
        <v>45</v>
      </c>
      <c r="C763">
        <v>70.489999999999995</v>
      </c>
      <c r="D763">
        <v>2</v>
      </c>
      <c r="E763">
        <v>3172.05</v>
      </c>
      <c r="F763" t="s">
        <v>13</v>
      </c>
      <c r="G763">
        <v>11</v>
      </c>
      <c r="H763">
        <v>2003</v>
      </c>
      <c r="I763" t="s">
        <v>113</v>
      </c>
      <c r="J763" t="s">
        <v>147</v>
      </c>
      <c r="K763" t="s">
        <v>56</v>
      </c>
      <c r="L763" t="s">
        <v>20</v>
      </c>
      <c r="M763" t="s">
        <v>22</v>
      </c>
    </row>
    <row r="764" spans="1:13" x14ac:dyDescent="0.25">
      <c r="A764">
        <v>10207</v>
      </c>
      <c r="B764">
        <v>37</v>
      </c>
      <c r="C764">
        <v>69.89</v>
      </c>
      <c r="D764">
        <v>13</v>
      </c>
      <c r="E764">
        <v>2585.9299999999998</v>
      </c>
      <c r="F764" t="s">
        <v>13</v>
      </c>
      <c r="G764">
        <v>12</v>
      </c>
      <c r="H764">
        <v>2003</v>
      </c>
      <c r="I764" t="s">
        <v>113</v>
      </c>
      <c r="J764" t="s">
        <v>147</v>
      </c>
      <c r="K764" t="s">
        <v>89</v>
      </c>
      <c r="L764" t="s">
        <v>17</v>
      </c>
      <c r="M764" t="s">
        <v>18</v>
      </c>
    </row>
    <row r="765" spans="1:13" x14ac:dyDescent="0.25">
      <c r="A765">
        <v>10217</v>
      </c>
      <c r="B765">
        <v>35</v>
      </c>
      <c r="C765">
        <v>61.38</v>
      </c>
      <c r="D765">
        <v>2</v>
      </c>
      <c r="E765">
        <v>2148.3000000000002</v>
      </c>
      <c r="F765" t="s">
        <v>13</v>
      </c>
      <c r="G765">
        <v>2</v>
      </c>
      <c r="H765">
        <v>2004</v>
      </c>
      <c r="I765" t="s">
        <v>113</v>
      </c>
      <c r="J765" t="s">
        <v>147</v>
      </c>
      <c r="K765" t="s">
        <v>53</v>
      </c>
      <c r="L765" t="s">
        <v>53</v>
      </c>
      <c r="M765" t="s">
        <v>18</v>
      </c>
    </row>
    <row r="766" spans="1:13" x14ac:dyDescent="0.25">
      <c r="A766">
        <v>10229</v>
      </c>
      <c r="B766">
        <v>28</v>
      </c>
      <c r="C766">
        <v>59.55</v>
      </c>
      <c r="D766">
        <v>7</v>
      </c>
      <c r="E766">
        <v>1667.4</v>
      </c>
      <c r="F766" t="s">
        <v>13</v>
      </c>
      <c r="G766">
        <v>3</v>
      </c>
      <c r="H766">
        <v>2004</v>
      </c>
      <c r="I766" t="s">
        <v>113</v>
      </c>
      <c r="J766" t="s">
        <v>147</v>
      </c>
      <c r="K766" t="s">
        <v>67</v>
      </c>
      <c r="L766" t="s">
        <v>17</v>
      </c>
      <c r="M766" t="s">
        <v>18</v>
      </c>
    </row>
    <row r="767" spans="1:13" x14ac:dyDescent="0.25">
      <c r="A767">
        <v>10246</v>
      </c>
      <c r="B767">
        <v>30</v>
      </c>
      <c r="C767">
        <v>61.99</v>
      </c>
      <c r="D767">
        <v>11</v>
      </c>
      <c r="E767">
        <v>1859.7</v>
      </c>
      <c r="F767" t="s">
        <v>13</v>
      </c>
      <c r="G767">
        <v>5</v>
      </c>
      <c r="H767">
        <v>2004</v>
      </c>
      <c r="I767" t="s">
        <v>113</v>
      </c>
      <c r="J767" t="s">
        <v>147</v>
      </c>
      <c r="K767" t="s">
        <v>47</v>
      </c>
      <c r="L767" t="s">
        <v>48</v>
      </c>
      <c r="M767" t="s">
        <v>18</v>
      </c>
    </row>
    <row r="768" spans="1:13" x14ac:dyDescent="0.25">
      <c r="A768">
        <v>10259</v>
      </c>
      <c r="B768">
        <v>30</v>
      </c>
      <c r="C768">
        <v>49.22</v>
      </c>
      <c r="D768">
        <v>10</v>
      </c>
      <c r="E768">
        <v>1476.6</v>
      </c>
      <c r="F768" t="s">
        <v>13</v>
      </c>
      <c r="G768">
        <v>6</v>
      </c>
      <c r="H768">
        <v>2004</v>
      </c>
      <c r="I768" t="s">
        <v>113</v>
      </c>
      <c r="J768" t="s">
        <v>147</v>
      </c>
      <c r="K768" t="s">
        <v>53</v>
      </c>
      <c r="L768" t="s">
        <v>53</v>
      </c>
      <c r="M768" t="s">
        <v>18</v>
      </c>
    </row>
    <row r="769" spans="1:13" x14ac:dyDescent="0.25">
      <c r="A769">
        <v>10271</v>
      </c>
      <c r="B769">
        <v>25</v>
      </c>
      <c r="C769">
        <v>69.28</v>
      </c>
      <c r="D769">
        <v>11</v>
      </c>
      <c r="E769">
        <v>1732</v>
      </c>
      <c r="F769" t="s">
        <v>13</v>
      </c>
      <c r="G769">
        <v>7</v>
      </c>
      <c r="H769">
        <v>2004</v>
      </c>
      <c r="I769" t="s">
        <v>113</v>
      </c>
      <c r="J769" t="s">
        <v>147</v>
      </c>
      <c r="K769" t="s">
        <v>67</v>
      </c>
      <c r="L769" t="s">
        <v>17</v>
      </c>
      <c r="M769" t="s">
        <v>18</v>
      </c>
    </row>
    <row r="770" spans="1:13" x14ac:dyDescent="0.25">
      <c r="A770">
        <v>10281</v>
      </c>
      <c r="B770">
        <v>29</v>
      </c>
      <c r="C770">
        <v>57.73</v>
      </c>
      <c r="D770">
        <v>7</v>
      </c>
      <c r="E770">
        <v>1674.17</v>
      </c>
      <c r="F770" t="s">
        <v>13</v>
      </c>
      <c r="G770">
        <v>8</v>
      </c>
      <c r="H770">
        <v>2004</v>
      </c>
      <c r="I770" t="s">
        <v>113</v>
      </c>
      <c r="J770" t="s">
        <v>147</v>
      </c>
      <c r="K770" t="s">
        <v>38</v>
      </c>
      <c r="L770" t="s">
        <v>17</v>
      </c>
      <c r="M770" t="s">
        <v>18</v>
      </c>
    </row>
    <row r="771" spans="1:13" x14ac:dyDescent="0.25">
      <c r="A771">
        <v>10291</v>
      </c>
      <c r="B771">
        <v>26</v>
      </c>
      <c r="C771">
        <v>57.73</v>
      </c>
      <c r="D771">
        <v>2</v>
      </c>
      <c r="E771">
        <v>1500.98</v>
      </c>
      <c r="F771" t="s">
        <v>13</v>
      </c>
      <c r="G771">
        <v>9</v>
      </c>
      <c r="H771">
        <v>2004</v>
      </c>
      <c r="I771" t="s">
        <v>113</v>
      </c>
      <c r="J771" t="s">
        <v>147</v>
      </c>
      <c r="K771" t="s">
        <v>65</v>
      </c>
      <c r="L771" t="s">
        <v>52</v>
      </c>
      <c r="M771" t="s">
        <v>18</v>
      </c>
    </row>
    <row r="772" spans="1:13" x14ac:dyDescent="0.25">
      <c r="A772">
        <v>10305</v>
      </c>
      <c r="B772">
        <v>41</v>
      </c>
      <c r="C772">
        <v>53.48</v>
      </c>
      <c r="D772">
        <v>11</v>
      </c>
      <c r="E772">
        <v>2192.6799999999998</v>
      </c>
      <c r="F772" t="s">
        <v>13</v>
      </c>
      <c r="G772">
        <v>10</v>
      </c>
      <c r="H772">
        <v>2004</v>
      </c>
      <c r="I772" t="s">
        <v>113</v>
      </c>
      <c r="J772" t="s">
        <v>147</v>
      </c>
      <c r="K772" t="s">
        <v>34</v>
      </c>
      <c r="L772" t="s">
        <v>17</v>
      </c>
      <c r="M772" t="s">
        <v>18</v>
      </c>
    </row>
    <row r="773" spans="1:13" x14ac:dyDescent="0.25">
      <c r="A773">
        <v>10313</v>
      </c>
      <c r="B773">
        <v>34</v>
      </c>
      <c r="C773">
        <v>52.87</v>
      </c>
      <c r="D773">
        <v>5</v>
      </c>
      <c r="E773">
        <v>1797.58</v>
      </c>
      <c r="F773" t="s">
        <v>13</v>
      </c>
      <c r="G773">
        <v>10</v>
      </c>
      <c r="H773">
        <v>2004</v>
      </c>
      <c r="I773" t="s">
        <v>113</v>
      </c>
      <c r="J773" t="s">
        <v>147</v>
      </c>
      <c r="K773" t="s">
        <v>57</v>
      </c>
      <c r="L773" t="s">
        <v>58</v>
      </c>
      <c r="M773" t="s">
        <v>18</v>
      </c>
    </row>
    <row r="774" spans="1:13" x14ac:dyDescent="0.25">
      <c r="A774">
        <v>10322</v>
      </c>
      <c r="B774">
        <v>35</v>
      </c>
      <c r="C774">
        <v>61.21</v>
      </c>
      <c r="D774">
        <v>11</v>
      </c>
      <c r="E774">
        <v>2142.35</v>
      </c>
      <c r="F774" t="s">
        <v>13</v>
      </c>
      <c r="G774">
        <v>11</v>
      </c>
      <c r="H774">
        <v>2004</v>
      </c>
      <c r="I774" t="s">
        <v>113</v>
      </c>
      <c r="J774" t="s">
        <v>147</v>
      </c>
      <c r="K774" t="s">
        <v>68</v>
      </c>
      <c r="L774" t="s">
        <v>17</v>
      </c>
      <c r="M774" t="s">
        <v>18</v>
      </c>
    </row>
    <row r="775" spans="1:13" x14ac:dyDescent="0.25">
      <c r="A775">
        <v>10334</v>
      </c>
      <c r="B775">
        <v>34</v>
      </c>
      <c r="C775">
        <v>61.38</v>
      </c>
      <c r="D775">
        <v>1</v>
      </c>
      <c r="E775">
        <v>2086.92</v>
      </c>
      <c r="F775" t="s">
        <v>93</v>
      </c>
      <c r="G775">
        <v>11</v>
      </c>
      <c r="H775">
        <v>2004</v>
      </c>
      <c r="I775" t="s">
        <v>113</v>
      </c>
      <c r="J775" t="s">
        <v>147</v>
      </c>
      <c r="K775" t="s">
        <v>51</v>
      </c>
      <c r="L775" t="s">
        <v>52</v>
      </c>
      <c r="M775" t="s">
        <v>18</v>
      </c>
    </row>
    <row r="776" spans="1:13" x14ac:dyDescent="0.25">
      <c r="A776">
        <v>10347</v>
      </c>
      <c r="B776">
        <v>50</v>
      </c>
      <c r="C776">
        <v>100</v>
      </c>
      <c r="D776">
        <v>8</v>
      </c>
      <c r="E776">
        <v>6834.5</v>
      </c>
      <c r="F776" t="s">
        <v>13</v>
      </c>
      <c r="G776">
        <v>11</v>
      </c>
      <c r="H776">
        <v>2004</v>
      </c>
      <c r="I776" t="s">
        <v>113</v>
      </c>
      <c r="J776" t="s">
        <v>147</v>
      </c>
      <c r="K776" t="s">
        <v>29</v>
      </c>
      <c r="L776" t="s">
        <v>30</v>
      </c>
      <c r="M776" t="s">
        <v>22</v>
      </c>
    </row>
    <row r="777" spans="1:13" x14ac:dyDescent="0.25">
      <c r="A777">
        <v>10357</v>
      </c>
      <c r="B777">
        <v>41</v>
      </c>
      <c r="C777">
        <v>61.99</v>
      </c>
      <c r="D777">
        <v>7</v>
      </c>
      <c r="E777">
        <v>2541.59</v>
      </c>
      <c r="F777" t="s">
        <v>13</v>
      </c>
      <c r="G777">
        <v>12</v>
      </c>
      <c r="H777">
        <v>2004</v>
      </c>
      <c r="I777" t="s">
        <v>113</v>
      </c>
      <c r="J777" t="s">
        <v>147</v>
      </c>
      <c r="K777" t="s">
        <v>67</v>
      </c>
      <c r="L777" t="s">
        <v>17</v>
      </c>
      <c r="M777" t="s">
        <v>18</v>
      </c>
    </row>
    <row r="778" spans="1:13" x14ac:dyDescent="0.25">
      <c r="A778">
        <v>10370</v>
      </c>
      <c r="B778">
        <v>22</v>
      </c>
      <c r="C778">
        <v>96.86</v>
      </c>
      <c r="D778">
        <v>7</v>
      </c>
      <c r="E778">
        <v>2130.92</v>
      </c>
      <c r="F778" t="s">
        <v>13</v>
      </c>
      <c r="G778">
        <v>1</v>
      </c>
      <c r="H778">
        <v>2005</v>
      </c>
      <c r="I778" t="s">
        <v>113</v>
      </c>
      <c r="J778" t="s">
        <v>147</v>
      </c>
      <c r="K778" t="s">
        <v>70</v>
      </c>
      <c r="L778" t="s">
        <v>30</v>
      </c>
      <c r="M778" t="s">
        <v>18</v>
      </c>
    </row>
    <row r="779" spans="1:13" x14ac:dyDescent="0.25">
      <c r="A779">
        <v>10381</v>
      </c>
      <c r="B779">
        <v>35</v>
      </c>
      <c r="C779">
        <v>48.62</v>
      </c>
      <c r="D779">
        <v>7</v>
      </c>
      <c r="E779">
        <v>1701.7</v>
      </c>
      <c r="F779" t="s">
        <v>13</v>
      </c>
      <c r="G779">
        <v>2</v>
      </c>
      <c r="H779">
        <v>2005</v>
      </c>
      <c r="I779" t="s">
        <v>113</v>
      </c>
      <c r="J779" t="s">
        <v>147</v>
      </c>
      <c r="K779" t="s">
        <v>24</v>
      </c>
      <c r="L779" t="s">
        <v>17</v>
      </c>
      <c r="M779" t="s">
        <v>18</v>
      </c>
    </row>
    <row r="780" spans="1:13" x14ac:dyDescent="0.25">
      <c r="A780">
        <v>10391</v>
      </c>
      <c r="B780">
        <v>44</v>
      </c>
      <c r="C780">
        <v>38.5</v>
      </c>
      <c r="D780">
        <v>5</v>
      </c>
      <c r="E780">
        <v>1694</v>
      </c>
      <c r="F780" t="s">
        <v>13</v>
      </c>
      <c r="G780">
        <v>3</v>
      </c>
      <c r="H780">
        <v>2005</v>
      </c>
      <c r="I780" t="s">
        <v>113</v>
      </c>
      <c r="J780" t="s">
        <v>147</v>
      </c>
      <c r="K780" t="s">
        <v>70</v>
      </c>
      <c r="L780" t="s">
        <v>30</v>
      </c>
      <c r="M780" t="s">
        <v>18</v>
      </c>
    </row>
    <row r="781" spans="1:13" x14ac:dyDescent="0.25">
      <c r="A781">
        <v>10412</v>
      </c>
      <c r="B781">
        <v>47</v>
      </c>
      <c r="C781">
        <v>61.99</v>
      </c>
      <c r="D781">
        <v>11</v>
      </c>
      <c r="E781">
        <v>2913.53</v>
      </c>
      <c r="F781" t="s">
        <v>13</v>
      </c>
      <c r="G781">
        <v>5</v>
      </c>
      <c r="H781">
        <v>2005</v>
      </c>
      <c r="I781" t="s">
        <v>113</v>
      </c>
      <c r="J781" t="s">
        <v>147</v>
      </c>
      <c r="K781" t="s">
        <v>47</v>
      </c>
      <c r="L781" t="s">
        <v>48</v>
      </c>
      <c r="M781" t="s">
        <v>18</v>
      </c>
    </row>
    <row r="782" spans="1:13" x14ac:dyDescent="0.25">
      <c r="A782">
        <v>10425</v>
      </c>
      <c r="B782">
        <v>19</v>
      </c>
      <c r="C782">
        <v>49.22</v>
      </c>
      <c r="D782">
        <v>10</v>
      </c>
      <c r="E782">
        <v>935.18</v>
      </c>
      <c r="F782" t="s">
        <v>72</v>
      </c>
      <c r="G782">
        <v>5</v>
      </c>
      <c r="H782">
        <v>2005</v>
      </c>
      <c r="I782" t="s">
        <v>113</v>
      </c>
      <c r="J782" t="s">
        <v>147</v>
      </c>
      <c r="K782" t="s">
        <v>33</v>
      </c>
      <c r="L782" t="s">
        <v>20</v>
      </c>
      <c r="M782" t="s">
        <v>18</v>
      </c>
    </row>
    <row r="783" spans="1:13" x14ac:dyDescent="0.25">
      <c r="A783">
        <v>10106</v>
      </c>
      <c r="B783">
        <v>34</v>
      </c>
      <c r="C783">
        <v>90.39</v>
      </c>
      <c r="D783">
        <v>2</v>
      </c>
      <c r="E783">
        <v>3073.26</v>
      </c>
      <c r="F783" t="s">
        <v>13</v>
      </c>
      <c r="G783">
        <v>2</v>
      </c>
      <c r="H783">
        <v>2003</v>
      </c>
      <c r="I783" t="s">
        <v>136</v>
      </c>
      <c r="J783" t="s">
        <v>148</v>
      </c>
      <c r="K783" t="s">
        <v>132</v>
      </c>
      <c r="L783" t="s">
        <v>64</v>
      </c>
      <c r="M783" t="s">
        <v>22</v>
      </c>
    </row>
    <row r="784" spans="1:13" x14ac:dyDescent="0.25">
      <c r="A784">
        <v>10120</v>
      </c>
      <c r="B784">
        <v>29</v>
      </c>
      <c r="C784">
        <v>71.81</v>
      </c>
      <c r="D784">
        <v>8</v>
      </c>
      <c r="E784">
        <v>2082.4899999999998</v>
      </c>
      <c r="F784" t="s">
        <v>13</v>
      </c>
      <c r="G784">
        <v>4</v>
      </c>
      <c r="H784">
        <v>2003</v>
      </c>
      <c r="I784" t="s">
        <v>136</v>
      </c>
      <c r="J784" t="s">
        <v>148</v>
      </c>
      <c r="K784" t="s">
        <v>29</v>
      </c>
      <c r="L784" t="s">
        <v>30</v>
      </c>
      <c r="M784" t="s">
        <v>18</v>
      </c>
    </row>
    <row r="785" spans="1:13" x14ac:dyDescent="0.25">
      <c r="A785">
        <v>10133</v>
      </c>
      <c r="B785">
        <v>49</v>
      </c>
      <c r="C785">
        <v>69.27</v>
      </c>
      <c r="D785">
        <v>3</v>
      </c>
      <c r="E785">
        <v>3394.23</v>
      </c>
      <c r="F785" t="s">
        <v>13</v>
      </c>
      <c r="G785">
        <v>6</v>
      </c>
      <c r="H785">
        <v>2003</v>
      </c>
      <c r="I785" t="s">
        <v>136</v>
      </c>
      <c r="J785" t="s">
        <v>148</v>
      </c>
      <c r="K785" t="s">
        <v>47</v>
      </c>
      <c r="L785" t="s">
        <v>48</v>
      </c>
      <c r="M785" t="s">
        <v>22</v>
      </c>
    </row>
    <row r="786" spans="1:13" x14ac:dyDescent="0.25">
      <c r="A786">
        <v>10145</v>
      </c>
      <c r="B786">
        <v>30</v>
      </c>
      <c r="C786">
        <v>85.32</v>
      </c>
      <c r="D786">
        <v>14</v>
      </c>
      <c r="E786">
        <v>2559.6</v>
      </c>
      <c r="F786" t="s">
        <v>13</v>
      </c>
      <c r="G786">
        <v>8</v>
      </c>
      <c r="H786">
        <v>2003</v>
      </c>
      <c r="I786" t="s">
        <v>136</v>
      </c>
      <c r="J786" t="s">
        <v>148</v>
      </c>
      <c r="K786" t="s">
        <v>23</v>
      </c>
      <c r="L786" t="s">
        <v>17</v>
      </c>
      <c r="M786" t="s">
        <v>18</v>
      </c>
    </row>
    <row r="787" spans="1:13" x14ac:dyDescent="0.25">
      <c r="A787">
        <v>10168</v>
      </c>
      <c r="B787">
        <v>21</v>
      </c>
      <c r="C787">
        <v>70.959999999999994</v>
      </c>
      <c r="D787">
        <v>9</v>
      </c>
      <c r="E787">
        <v>1490.16</v>
      </c>
      <c r="F787" t="s">
        <v>13</v>
      </c>
      <c r="G787">
        <v>10</v>
      </c>
      <c r="H787">
        <v>2003</v>
      </c>
      <c r="I787" t="s">
        <v>136</v>
      </c>
      <c r="J787" t="s">
        <v>148</v>
      </c>
      <c r="K787" t="s">
        <v>25</v>
      </c>
      <c r="L787" t="s">
        <v>17</v>
      </c>
      <c r="M787" t="s">
        <v>18</v>
      </c>
    </row>
    <row r="788" spans="1:13" x14ac:dyDescent="0.25">
      <c r="A788">
        <v>10210</v>
      </c>
      <c r="B788">
        <v>50</v>
      </c>
      <c r="C788">
        <v>76.88</v>
      </c>
      <c r="D788">
        <v>7</v>
      </c>
      <c r="E788">
        <v>3844</v>
      </c>
      <c r="F788" t="s">
        <v>13</v>
      </c>
      <c r="G788">
        <v>1</v>
      </c>
      <c r="H788">
        <v>2004</v>
      </c>
      <c r="I788" t="s">
        <v>136</v>
      </c>
      <c r="J788" t="s">
        <v>148</v>
      </c>
      <c r="K788" t="s">
        <v>74</v>
      </c>
      <c r="L788" t="s">
        <v>62</v>
      </c>
      <c r="M788" t="s">
        <v>22</v>
      </c>
    </row>
    <row r="789" spans="1:13" x14ac:dyDescent="0.25">
      <c r="A789">
        <v>10223</v>
      </c>
      <c r="B789">
        <v>47</v>
      </c>
      <c r="C789">
        <v>100</v>
      </c>
      <c r="D789">
        <v>9</v>
      </c>
      <c r="E789">
        <v>4724.91</v>
      </c>
      <c r="F789" t="s">
        <v>13</v>
      </c>
      <c r="G789">
        <v>2</v>
      </c>
      <c r="H789">
        <v>2004</v>
      </c>
      <c r="I789" t="s">
        <v>136</v>
      </c>
      <c r="J789" t="s">
        <v>148</v>
      </c>
      <c r="K789" t="s">
        <v>29</v>
      </c>
      <c r="L789" t="s">
        <v>30</v>
      </c>
      <c r="M789" t="s">
        <v>22</v>
      </c>
    </row>
    <row r="790" spans="1:13" x14ac:dyDescent="0.25">
      <c r="A790">
        <v>10235</v>
      </c>
      <c r="B790">
        <v>24</v>
      </c>
      <c r="C790">
        <v>76.03</v>
      </c>
      <c r="D790">
        <v>3</v>
      </c>
      <c r="E790">
        <v>1824.72</v>
      </c>
      <c r="F790" t="s">
        <v>13</v>
      </c>
      <c r="G790">
        <v>4</v>
      </c>
      <c r="H790">
        <v>2004</v>
      </c>
      <c r="I790" t="s">
        <v>136</v>
      </c>
      <c r="J790" t="s">
        <v>148</v>
      </c>
      <c r="K790" t="s">
        <v>88</v>
      </c>
      <c r="L790" t="s">
        <v>58</v>
      </c>
      <c r="M790" t="s">
        <v>18</v>
      </c>
    </row>
    <row r="791" spans="1:13" x14ac:dyDescent="0.25">
      <c r="A791">
        <v>10250</v>
      </c>
      <c r="B791">
        <v>27</v>
      </c>
      <c r="C791">
        <v>98.84</v>
      </c>
      <c r="D791">
        <v>4</v>
      </c>
      <c r="E791">
        <v>2668.68</v>
      </c>
      <c r="F791" t="s">
        <v>13</v>
      </c>
      <c r="G791">
        <v>5</v>
      </c>
      <c r="H791">
        <v>2004</v>
      </c>
      <c r="I791" t="s">
        <v>136</v>
      </c>
      <c r="J791" t="s">
        <v>148</v>
      </c>
      <c r="K791" t="s">
        <v>92</v>
      </c>
      <c r="L791" t="s">
        <v>17</v>
      </c>
      <c r="M791" t="s">
        <v>18</v>
      </c>
    </row>
    <row r="792" spans="1:13" x14ac:dyDescent="0.25">
      <c r="A792">
        <v>10263</v>
      </c>
      <c r="B792">
        <v>33</v>
      </c>
      <c r="C792">
        <v>86.17</v>
      </c>
      <c r="D792">
        <v>10</v>
      </c>
      <c r="E792">
        <v>2843.61</v>
      </c>
      <c r="F792" t="s">
        <v>13</v>
      </c>
      <c r="G792">
        <v>6</v>
      </c>
      <c r="H792">
        <v>2004</v>
      </c>
      <c r="I792" t="s">
        <v>136</v>
      </c>
      <c r="J792" t="s">
        <v>148</v>
      </c>
      <c r="K792" t="s">
        <v>32</v>
      </c>
      <c r="L792" t="s">
        <v>17</v>
      </c>
      <c r="M792" t="s">
        <v>18</v>
      </c>
    </row>
    <row r="793" spans="1:13" x14ac:dyDescent="0.25">
      <c r="A793">
        <v>10275</v>
      </c>
      <c r="B793">
        <v>35</v>
      </c>
      <c r="C793">
        <v>90.39</v>
      </c>
      <c r="D793">
        <v>9</v>
      </c>
      <c r="E793">
        <v>3163.65</v>
      </c>
      <c r="F793" t="s">
        <v>13</v>
      </c>
      <c r="G793">
        <v>7</v>
      </c>
      <c r="H793">
        <v>2004</v>
      </c>
      <c r="I793" t="s">
        <v>136</v>
      </c>
      <c r="J793" t="s">
        <v>148</v>
      </c>
      <c r="K793" t="s">
        <v>33</v>
      </c>
      <c r="L793" t="s">
        <v>20</v>
      </c>
      <c r="M793" t="s">
        <v>22</v>
      </c>
    </row>
    <row r="794" spans="1:13" x14ac:dyDescent="0.25">
      <c r="A794">
        <v>10284</v>
      </c>
      <c r="B794">
        <v>31</v>
      </c>
      <c r="C794">
        <v>71.81</v>
      </c>
      <c r="D794">
        <v>1</v>
      </c>
      <c r="E794">
        <v>2226.11</v>
      </c>
      <c r="F794" t="s">
        <v>13</v>
      </c>
      <c r="G794">
        <v>8</v>
      </c>
      <c r="H794">
        <v>2004</v>
      </c>
      <c r="I794" t="s">
        <v>136</v>
      </c>
      <c r="J794" t="s">
        <v>148</v>
      </c>
      <c r="K794" t="s">
        <v>129</v>
      </c>
      <c r="L794" t="s">
        <v>28</v>
      </c>
      <c r="M794" t="s">
        <v>18</v>
      </c>
    </row>
    <row r="795" spans="1:13" x14ac:dyDescent="0.25">
      <c r="A795">
        <v>10297</v>
      </c>
      <c r="B795">
        <v>25</v>
      </c>
      <c r="C795">
        <v>82.79</v>
      </c>
      <c r="D795">
        <v>4</v>
      </c>
      <c r="E795">
        <v>2069.75</v>
      </c>
      <c r="F795" t="s">
        <v>13</v>
      </c>
      <c r="G795">
        <v>9</v>
      </c>
      <c r="H795">
        <v>2004</v>
      </c>
      <c r="I795" t="s">
        <v>136</v>
      </c>
      <c r="J795" t="s">
        <v>148</v>
      </c>
      <c r="K795" t="s">
        <v>109</v>
      </c>
      <c r="L795" t="s">
        <v>110</v>
      </c>
      <c r="M795" t="s">
        <v>18</v>
      </c>
    </row>
    <row r="796" spans="1:13" x14ac:dyDescent="0.25">
      <c r="A796">
        <v>10308</v>
      </c>
      <c r="B796">
        <v>27</v>
      </c>
      <c r="C796">
        <v>82.79</v>
      </c>
      <c r="D796">
        <v>7</v>
      </c>
      <c r="E796">
        <v>2235.33</v>
      </c>
      <c r="F796" t="s">
        <v>13</v>
      </c>
      <c r="G796">
        <v>10</v>
      </c>
      <c r="H796">
        <v>2004</v>
      </c>
      <c r="I796" t="s">
        <v>136</v>
      </c>
      <c r="J796" t="s">
        <v>148</v>
      </c>
      <c r="K796" t="s">
        <v>75</v>
      </c>
      <c r="L796" t="s">
        <v>17</v>
      </c>
      <c r="M796" t="s">
        <v>18</v>
      </c>
    </row>
    <row r="797" spans="1:13" x14ac:dyDescent="0.25">
      <c r="A797">
        <v>10318</v>
      </c>
      <c r="B797">
        <v>31</v>
      </c>
      <c r="C797">
        <v>100</v>
      </c>
      <c r="D797">
        <v>9</v>
      </c>
      <c r="E797">
        <v>3116.43</v>
      </c>
      <c r="F797" t="s">
        <v>13</v>
      </c>
      <c r="G797">
        <v>11</v>
      </c>
      <c r="H797">
        <v>2004</v>
      </c>
      <c r="I797" t="s">
        <v>136</v>
      </c>
      <c r="J797" t="s">
        <v>148</v>
      </c>
      <c r="K797" t="s">
        <v>38</v>
      </c>
      <c r="L797" t="s">
        <v>17</v>
      </c>
      <c r="M797" t="s">
        <v>22</v>
      </c>
    </row>
    <row r="798" spans="1:13" x14ac:dyDescent="0.25">
      <c r="A798">
        <v>10327</v>
      </c>
      <c r="B798">
        <v>45</v>
      </c>
      <c r="C798">
        <v>100</v>
      </c>
      <c r="D798">
        <v>8</v>
      </c>
      <c r="E798">
        <v>4781.7</v>
      </c>
      <c r="F798" t="s">
        <v>95</v>
      </c>
      <c r="G798">
        <v>11</v>
      </c>
      <c r="H798">
        <v>2004</v>
      </c>
      <c r="I798" t="s">
        <v>136</v>
      </c>
      <c r="J798" t="s">
        <v>148</v>
      </c>
      <c r="K798" t="s">
        <v>78</v>
      </c>
      <c r="L798" t="s">
        <v>79</v>
      </c>
      <c r="M798" t="s">
        <v>22</v>
      </c>
    </row>
    <row r="799" spans="1:13" x14ac:dyDescent="0.25">
      <c r="A799">
        <v>10339</v>
      </c>
      <c r="B799">
        <v>27</v>
      </c>
      <c r="C799">
        <v>100</v>
      </c>
      <c r="D799">
        <v>2</v>
      </c>
      <c r="E799">
        <v>2810.7</v>
      </c>
      <c r="F799" t="s">
        <v>13</v>
      </c>
      <c r="G799">
        <v>11</v>
      </c>
      <c r="H799">
        <v>2004</v>
      </c>
      <c r="I799" t="s">
        <v>136</v>
      </c>
      <c r="J799" t="s">
        <v>148</v>
      </c>
      <c r="K799" t="s">
        <v>61</v>
      </c>
      <c r="L799" t="s">
        <v>62</v>
      </c>
      <c r="M799" t="s">
        <v>18</v>
      </c>
    </row>
    <row r="800" spans="1:13" x14ac:dyDescent="0.25">
      <c r="A800">
        <v>10353</v>
      </c>
      <c r="B800">
        <v>27</v>
      </c>
      <c r="C800">
        <v>100</v>
      </c>
      <c r="D800">
        <v>1</v>
      </c>
      <c r="E800">
        <v>3515.67</v>
      </c>
      <c r="F800" t="s">
        <v>13</v>
      </c>
      <c r="G800">
        <v>12</v>
      </c>
      <c r="H800">
        <v>2004</v>
      </c>
      <c r="I800" t="s">
        <v>136</v>
      </c>
      <c r="J800" t="s">
        <v>148</v>
      </c>
      <c r="K800" t="s">
        <v>118</v>
      </c>
      <c r="L800" t="s">
        <v>17</v>
      </c>
      <c r="M800" t="s">
        <v>22</v>
      </c>
    </row>
    <row r="801" spans="1:13" x14ac:dyDescent="0.25">
      <c r="A801">
        <v>10374</v>
      </c>
      <c r="B801">
        <v>42</v>
      </c>
      <c r="C801">
        <v>69.27</v>
      </c>
      <c r="D801">
        <v>2</v>
      </c>
      <c r="E801">
        <v>2909.34</v>
      </c>
      <c r="F801" t="s">
        <v>13</v>
      </c>
      <c r="G801">
        <v>2</v>
      </c>
      <c r="H801">
        <v>2005</v>
      </c>
      <c r="I801" t="s">
        <v>136</v>
      </c>
      <c r="J801" t="s">
        <v>148</v>
      </c>
      <c r="K801" t="s">
        <v>54</v>
      </c>
      <c r="L801" t="s">
        <v>30</v>
      </c>
      <c r="M801" t="s">
        <v>18</v>
      </c>
    </row>
    <row r="802" spans="1:13" x14ac:dyDescent="0.25">
      <c r="A802">
        <v>10386</v>
      </c>
      <c r="B802">
        <v>21</v>
      </c>
      <c r="C802">
        <v>74.77</v>
      </c>
      <c r="D802">
        <v>18</v>
      </c>
      <c r="E802">
        <v>1570.17</v>
      </c>
      <c r="F802" t="s">
        <v>95</v>
      </c>
      <c r="G802">
        <v>3</v>
      </c>
      <c r="H802">
        <v>2005</v>
      </c>
      <c r="I802" t="s">
        <v>136</v>
      </c>
      <c r="J802" t="s">
        <v>148</v>
      </c>
      <c r="K802" t="s">
        <v>47</v>
      </c>
      <c r="L802" t="s">
        <v>48</v>
      </c>
      <c r="M802" t="s">
        <v>18</v>
      </c>
    </row>
    <row r="803" spans="1:13" x14ac:dyDescent="0.25">
      <c r="A803">
        <v>10398</v>
      </c>
      <c r="B803">
        <v>34</v>
      </c>
      <c r="C803">
        <v>76.88</v>
      </c>
      <c r="D803">
        <v>15</v>
      </c>
      <c r="E803">
        <v>2613.92</v>
      </c>
      <c r="F803" t="s">
        <v>13</v>
      </c>
      <c r="G803">
        <v>3</v>
      </c>
      <c r="H803">
        <v>2005</v>
      </c>
      <c r="I803" t="s">
        <v>136</v>
      </c>
      <c r="J803" t="s">
        <v>148</v>
      </c>
      <c r="K803" t="s">
        <v>19</v>
      </c>
      <c r="L803" t="s">
        <v>20</v>
      </c>
      <c r="M803" t="s">
        <v>18</v>
      </c>
    </row>
    <row r="804" spans="1:13" x14ac:dyDescent="0.25">
      <c r="A804">
        <v>10401</v>
      </c>
      <c r="B804">
        <v>42</v>
      </c>
      <c r="C804">
        <v>76.03</v>
      </c>
      <c r="D804">
        <v>3</v>
      </c>
      <c r="E804">
        <v>3193.26</v>
      </c>
      <c r="F804" t="s">
        <v>93</v>
      </c>
      <c r="G804">
        <v>4</v>
      </c>
      <c r="H804">
        <v>2005</v>
      </c>
      <c r="I804" t="s">
        <v>136</v>
      </c>
      <c r="J804" t="s">
        <v>148</v>
      </c>
      <c r="K804" t="s">
        <v>31</v>
      </c>
      <c r="L804" t="s">
        <v>17</v>
      </c>
      <c r="M804" t="s">
        <v>22</v>
      </c>
    </row>
    <row r="805" spans="1:13" x14ac:dyDescent="0.25">
      <c r="A805">
        <v>10416</v>
      </c>
      <c r="B805">
        <v>15</v>
      </c>
      <c r="C805">
        <v>98.84</v>
      </c>
      <c r="D805">
        <v>4</v>
      </c>
      <c r="E805">
        <v>1482.6</v>
      </c>
      <c r="F805" t="s">
        <v>13</v>
      </c>
      <c r="G805">
        <v>5</v>
      </c>
      <c r="H805">
        <v>2005</v>
      </c>
      <c r="I805" t="s">
        <v>136</v>
      </c>
      <c r="J805" t="s">
        <v>148</v>
      </c>
      <c r="K805" t="s">
        <v>105</v>
      </c>
      <c r="L805" t="s">
        <v>64</v>
      </c>
      <c r="M805" t="s">
        <v>18</v>
      </c>
    </row>
    <row r="806" spans="1:13" x14ac:dyDescent="0.25">
      <c r="A806">
        <v>10107</v>
      </c>
      <c r="B806">
        <v>29</v>
      </c>
      <c r="C806">
        <v>70.87</v>
      </c>
      <c r="D806">
        <v>6</v>
      </c>
      <c r="E806">
        <v>2055.23</v>
      </c>
      <c r="F806" t="s">
        <v>13</v>
      </c>
      <c r="G806">
        <v>2</v>
      </c>
      <c r="H806">
        <v>2003</v>
      </c>
      <c r="I806" t="s">
        <v>14</v>
      </c>
      <c r="J806" t="s">
        <v>149</v>
      </c>
      <c r="K806" t="s">
        <v>16</v>
      </c>
      <c r="L806" t="s">
        <v>17</v>
      </c>
      <c r="M806" t="s">
        <v>18</v>
      </c>
    </row>
    <row r="807" spans="1:13" x14ac:dyDescent="0.25">
      <c r="A807">
        <v>10120</v>
      </c>
      <c r="B807">
        <v>46</v>
      </c>
      <c r="C807">
        <v>58.15</v>
      </c>
      <c r="D807">
        <v>4</v>
      </c>
      <c r="E807">
        <v>2674.9</v>
      </c>
      <c r="F807" t="s">
        <v>13</v>
      </c>
      <c r="G807">
        <v>4</v>
      </c>
      <c r="H807">
        <v>2003</v>
      </c>
      <c r="I807" t="s">
        <v>14</v>
      </c>
      <c r="J807" t="s">
        <v>149</v>
      </c>
      <c r="K807" t="s">
        <v>29</v>
      </c>
      <c r="L807" t="s">
        <v>30</v>
      </c>
      <c r="M807" t="s">
        <v>18</v>
      </c>
    </row>
    <row r="808" spans="1:13" x14ac:dyDescent="0.25">
      <c r="A808">
        <v>10134</v>
      </c>
      <c r="B808">
        <v>30</v>
      </c>
      <c r="C808">
        <v>61.78</v>
      </c>
      <c r="D808">
        <v>6</v>
      </c>
      <c r="E808">
        <v>1853.4</v>
      </c>
      <c r="F808" t="s">
        <v>13</v>
      </c>
      <c r="G808">
        <v>7</v>
      </c>
      <c r="H808">
        <v>2003</v>
      </c>
      <c r="I808" t="s">
        <v>14</v>
      </c>
      <c r="J808" t="s">
        <v>149</v>
      </c>
      <c r="K808" t="s">
        <v>21</v>
      </c>
      <c r="L808" t="s">
        <v>20</v>
      </c>
      <c r="M808" t="s">
        <v>18</v>
      </c>
    </row>
    <row r="809" spans="1:13" x14ac:dyDescent="0.25">
      <c r="A809">
        <v>10145</v>
      </c>
      <c r="B809">
        <v>30</v>
      </c>
      <c r="C809">
        <v>49.67</v>
      </c>
      <c r="D809">
        <v>10</v>
      </c>
      <c r="E809">
        <v>1490.1</v>
      </c>
      <c r="F809" t="s">
        <v>13</v>
      </c>
      <c r="G809">
        <v>8</v>
      </c>
      <c r="H809">
        <v>2003</v>
      </c>
      <c r="I809" t="s">
        <v>14</v>
      </c>
      <c r="J809" t="s">
        <v>149</v>
      </c>
      <c r="K809" t="s">
        <v>23</v>
      </c>
      <c r="L809" t="s">
        <v>17</v>
      </c>
      <c r="M809" t="s">
        <v>18</v>
      </c>
    </row>
    <row r="810" spans="1:13" x14ac:dyDescent="0.25">
      <c r="A810">
        <v>10159</v>
      </c>
      <c r="B810">
        <v>42</v>
      </c>
      <c r="C810">
        <v>51.48</v>
      </c>
      <c r="D810">
        <v>18</v>
      </c>
      <c r="E810">
        <v>2162.16</v>
      </c>
      <c r="F810" t="s">
        <v>13</v>
      </c>
      <c r="G810">
        <v>10</v>
      </c>
      <c r="H810">
        <v>2003</v>
      </c>
      <c r="I810" t="s">
        <v>14</v>
      </c>
      <c r="J810" t="s">
        <v>149</v>
      </c>
      <c r="K810" t="s">
        <v>24</v>
      </c>
      <c r="L810" t="s">
        <v>17</v>
      </c>
      <c r="M810" t="s">
        <v>18</v>
      </c>
    </row>
    <row r="811" spans="1:13" x14ac:dyDescent="0.25">
      <c r="A811">
        <v>10168</v>
      </c>
      <c r="B811">
        <v>46</v>
      </c>
      <c r="C811">
        <v>61.18</v>
      </c>
      <c r="D811">
        <v>5</v>
      </c>
      <c r="E811">
        <v>2814.28</v>
      </c>
      <c r="F811" t="s">
        <v>13</v>
      </c>
      <c r="G811">
        <v>10</v>
      </c>
      <c r="H811">
        <v>2003</v>
      </c>
      <c r="I811" t="s">
        <v>14</v>
      </c>
      <c r="J811" t="s">
        <v>149</v>
      </c>
      <c r="K811" t="s">
        <v>25</v>
      </c>
      <c r="L811" t="s">
        <v>17</v>
      </c>
      <c r="M811" t="s">
        <v>18</v>
      </c>
    </row>
    <row r="812" spans="1:13" x14ac:dyDescent="0.25">
      <c r="A812">
        <v>10180</v>
      </c>
      <c r="B812">
        <v>25</v>
      </c>
      <c r="C812">
        <v>64.2</v>
      </c>
      <c r="D812">
        <v>13</v>
      </c>
      <c r="E812">
        <v>1605</v>
      </c>
      <c r="F812" t="s">
        <v>13</v>
      </c>
      <c r="G812">
        <v>11</v>
      </c>
      <c r="H812">
        <v>2003</v>
      </c>
      <c r="I812" t="s">
        <v>14</v>
      </c>
      <c r="J812" t="s">
        <v>149</v>
      </c>
      <c r="K812" t="s">
        <v>26</v>
      </c>
      <c r="L812" t="s">
        <v>20</v>
      </c>
      <c r="M812" t="s">
        <v>18</v>
      </c>
    </row>
    <row r="813" spans="1:13" x14ac:dyDescent="0.25">
      <c r="A813">
        <v>10188</v>
      </c>
      <c r="B813">
        <v>32</v>
      </c>
      <c r="C813">
        <v>65.42</v>
      </c>
      <c r="D813">
        <v>5</v>
      </c>
      <c r="E813">
        <v>2093.44</v>
      </c>
      <c r="F813" t="s">
        <v>13</v>
      </c>
      <c r="G813">
        <v>11</v>
      </c>
      <c r="H813">
        <v>2003</v>
      </c>
      <c r="I813" t="s">
        <v>14</v>
      </c>
      <c r="J813" t="s">
        <v>149</v>
      </c>
      <c r="K813" t="s">
        <v>27</v>
      </c>
      <c r="L813" t="s">
        <v>28</v>
      </c>
      <c r="M813" t="s">
        <v>18</v>
      </c>
    </row>
    <row r="814" spans="1:13" x14ac:dyDescent="0.25">
      <c r="A814">
        <v>10201</v>
      </c>
      <c r="B814">
        <v>30</v>
      </c>
      <c r="C814">
        <v>64.81</v>
      </c>
      <c r="D814">
        <v>6</v>
      </c>
      <c r="E814">
        <v>1944.3</v>
      </c>
      <c r="F814" t="s">
        <v>13</v>
      </c>
      <c r="G814">
        <v>12</v>
      </c>
      <c r="H814">
        <v>2003</v>
      </c>
      <c r="I814" t="s">
        <v>14</v>
      </c>
      <c r="J814" t="s">
        <v>149</v>
      </c>
      <c r="K814" t="s">
        <v>24</v>
      </c>
      <c r="L814" t="s">
        <v>17</v>
      </c>
      <c r="M814" t="s">
        <v>18</v>
      </c>
    </row>
    <row r="815" spans="1:13" x14ac:dyDescent="0.25">
      <c r="A815">
        <v>10210</v>
      </c>
      <c r="B815">
        <v>40</v>
      </c>
      <c r="C815">
        <v>49.67</v>
      </c>
      <c r="D815">
        <v>3</v>
      </c>
      <c r="E815">
        <v>1986.8</v>
      </c>
      <c r="F815" t="s">
        <v>13</v>
      </c>
      <c r="G815">
        <v>1</v>
      </c>
      <c r="H815">
        <v>2004</v>
      </c>
      <c r="I815" t="s">
        <v>14</v>
      </c>
      <c r="J815" t="s">
        <v>149</v>
      </c>
      <c r="K815" t="s">
        <v>74</v>
      </c>
      <c r="L815" t="s">
        <v>62</v>
      </c>
      <c r="M815" t="s">
        <v>18</v>
      </c>
    </row>
    <row r="816" spans="1:13" x14ac:dyDescent="0.25">
      <c r="A816">
        <v>10223</v>
      </c>
      <c r="B816">
        <v>28</v>
      </c>
      <c r="C816">
        <v>60.57</v>
      </c>
      <c r="D816">
        <v>5</v>
      </c>
      <c r="E816">
        <v>1695.96</v>
      </c>
      <c r="F816" t="s">
        <v>13</v>
      </c>
      <c r="G816">
        <v>2</v>
      </c>
      <c r="H816">
        <v>2004</v>
      </c>
      <c r="I816" t="s">
        <v>14</v>
      </c>
      <c r="J816" t="s">
        <v>149</v>
      </c>
      <c r="K816" t="s">
        <v>29</v>
      </c>
      <c r="L816" t="s">
        <v>30</v>
      </c>
      <c r="M816" t="s">
        <v>18</v>
      </c>
    </row>
    <row r="817" spans="1:13" x14ac:dyDescent="0.25">
      <c r="A817">
        <v>10236</v>
      </c>
      <c r="B817">
        <v>23</v>
      </c>
      <c r="C817">
        <v>55.72</v>
      </c>
      <c r="D817">
        <v>2</v>
      </c>
      <c r="E817">
        <v>1281.56</v>
      </c>
      <c r="F817" t="s">
        <v>13</v>
      </c>
      <c r="G817">
        <v>4</v>
      </c>
      <c r="H817">
        <v>2004</v>
      </c>
      <c r="I817" t="s">
        <v>14</v>
      </c>
      <c r="J817" t="s">
        <v>149</v>
      </c>
      <c r="K817" t="s">
        <v>55</v>
      </c>
      <c r="L817" t="s">
        <v>17</v>
      </c>
      <c r="M817" t="s">
        <v>18</v>
      </c>
    </row>
    <row r="818" spans="1:13" x14ac:dyDescent="0.25">
      <c r="A818">
        <v>10251</v>
      </c>
      <c r="B818">
        <v>29</v>
      </c>
      <c r="C818">
        <v>61.18</v>
      </c>
      <c r="D818">
        <v>6</v>
      </c>
      <c r="E818">
        <v>1774.22</v>
      </c>
      <c r="F818" t="s">
        <v>13</v>
      </c>
      <c r="G818">
        <v>5</v>
      </c>
      <c r="H818">
        <v>2004</v>
      </c>
      <c r="I818" t="s">
        <v>14</v>
      </c>
      <c r="J818" t="s">
        <v>149</v>
      </c>
      <c r="K818" t="s">
        <v>31</v>
      </c>
      <c r="L818" t="s">
        <v>17</v>
      </c>
      <c r="M818" t="s">
        <v>18</v>
      </c>
    </row>
    <row r="819" spans="1:13" x14ac:dyDescent="0.25">
      <c r="A819">
        <v>10263</v>
      </c>
      <c r="B819">
        <v>34</v>
      </c>
      <c r="C819">
        <v>58.75</v>
      </c>
      <c r="D819">
        <v>6</v>
      </c>
      <c r="E819">
        <v>1997.5</v>
      </c>
      <c r="F819" t="s">
        <v>13</v>
      </c>
      <c r="G819">
        <v>6</v>
      </c>
      <c r="H819">
        <v>2004</v>
      </c>
      <c r="I819" t="s">
        <v>14</v>
      </c>
      <c r="J819" t="s">
        <v>149</v>
      </c>
      <c r="K819" t="s">
        <v>32</v>
      </c>
      <c r="L819" t="s">
        <v>17</v>
      </c>
      <c r="M819" t="s">
        <v>18</v>
      </c>
    </row>
    <row r="820" spans="1:13" x14ac:dyDescent="0.25">
      <c r="A820">
        <v>10275</v>
      </c>
      <c r="B820">
        <v>37</v>
      </c>
      <c r="C820">
        <v>63.6</v>
      </c>
      <c r="D820">
        <v>5</v>
      </c>
      <c r="E820">
        <v>2353.1999999999998</v>
      </c>
      <c r="F820" t="s">
        <v>13</v>
      </c>
      <c r="G820">
        <v>7</v>
      </c>
      <c r="H820">
        <v>2004</v>
      </c>
      <c r="I820" t="s">
        <v>14</v>
      </c>
      <c r="J820" t="s">
        <v>149</v>
      </c>
      <c r="K820" t="s">
        <v>33</v>
      </c>
      <c r="L820" t="s">
        <v>20</v>
      </c>
      <c r="M820" t="s">
        <v>18</v>
      </c>
    </row>
    <row r="821" spans="1:13" x14ac:dyDescent="0.25">
      <c r="A821">
        <v>10285</v>
      </c>
      <c r="B821">
        <v>20</v>
      </c>
      <c r="C821">
        <v>49.06</v>
      </c>
      <c r="D821">
        <v>10</v>
      </c>
      <c r="E821">
        <v>981.2</v>
      </c>
      <c r="F821" t="s">
        <v>13</v>
      </c>
      <c r="G821">
        <v>8</v>
      </c>
      <c r="H821">
        <v>2004</v>
      </c>
      <c r="I821" t="s">
        <v>14</v>
      </c>
      <c r="J821" t="s">
        <v>149</v>
      </c>
      <c r="K821" t="s">
        <v>34</v>
      </c>
      <c r="L821" t="s">
        <v>17</v>
      </c>
      <c r="M821" t="s">
        <v>18</v>
      </c>
    </row>
    <row r="822" spans="1:13" x14ac:dyDescent="0.25">
      <c r="A822">
        <v>10298</v>
      </c>
      <c r="B822">
        <v>32</v>
      </c>
      <c r="C822">
        <v>48.46</v>
      </c>
      <c r="D822">
        <v>2</v>
      </c>
      <c r="E822">
        <v>1550.72</v>
      </c>
      <c r="F822" t="s">
        <v>13</v>
      </c>
      <c r="G822">
        <v>9</v>
      </c>
      <c r="H822">
        <v>2004</v>
      </c>
      <c r="I822" t="s">
        <v>14</v>
      </c>
      <c r="J822" t="s">
        <v>149</v>
      </c>
      <c r="K822" t="s">
        <v>33</v>
      </c>
      <c r="L822" t="s">
        <v>20</v>
      </c>
      <c r="M822" t="s">
        <v>18</v>
      </c>
    </row>
    <row r="823" spans="1:13" x14ac:dyDescent="0.25">
      <c r="A823">
        <v>10308</v>
      </c>
      <c r="B823">
        <v>34</v>
      </c>
      <c r="C823">
        <v>52.09</v>
      </c>
      <c r="D823">
        <v>3</v>
      </c>
      <c r="E823">
        <v>1771.06</v>
      </c>
      <c r="F823" t="s">
        <v>13</v>
      </c>
      <c r="G823">
        <v>10</v>
      </c>
      <c r="H823">
        <v>2004</v>
      </c>
      <c r="I823" t="s">
        <v>14</v>
      </c>
      <c r="J823" t="s">
        <v>149</v>
      </c>
      <c r="K823" t="s">
        <v>75</v>
      </c>
      <c r="L823" t="s">
        <v>17</v>
      </c>
      <c r="M823" t="s">
        <v>18</v>
      </c>
    </row>
    <row r="824" spans="1:13" x14ac:dyDescent="0.25">
      <c r="A824">
        <v>10318</v>
      </c>
      <c r="B824">
        <v>42</v>
      </c>
      <c r="C824">
        <v>52.7</v>
      </c>
      <c r="D824">
        <v>5</v>
      </c>
      <c r="E824">
        <v>2213.4</v>
      </c>
      <c r="F824" t="s">
        <v>13</v>
      </c>
      <c r="G824">
        <v>11</v>
      </c>
      <c r="H824">
        <v>2004</v>
      </c>
      <c r="I824" t="s">
        <v>14</v>
      </c>
      <c r="J824" t="s">
        <v>149</v>
      </c>
      <c r="K824" t="s">
        <v>38</v>
      </c>
      <c r="L824" t="s">
        <v>17</v>
      </c>
      <c r="M824" t="s">
        <v>18</v>
      </c>
    </row>
    <row r="825" spans="1:13" x14ac:dyDescent="0.25">
      <c r="A825">
        <v>10329</v>
      </c>
      <c r="B825">
        <v>38</v>
      </c>
      <c r="C825">
        <v>100</v>
      </c>
      <c r="D825">
        <v>12</v>
      </c>
      <c r="E825">
        <v>5266.04</v>
      </c>
      <c r="F825" t="s">
        <v>13</v>
      </c>
      <c r="G825">
        <v>11</v>
      </c>
      <c r="H825">
        <v>2004</v>
      </c>
      <c r="I825" t="s">
        <v>14</v>
      </c>
      <c r="J825" t="s">
        <v>149</v>
      </c>
      <c r="K825" t="s">
        <v>16</v>
      </c>
      <c r="L825" t="s">
        <v>17</v>
      </c>
      <c r="M825" t="s">
        <v>22</v>
      </c>
    </row>
    <row r="826" spans="1:13" x14ac:dyDescent="0.25">
      <c r="A826">
        <v>10339</v>
      </c>
      <c r="B826">
        <v>30</v>
      </c>
      <c r="C826">
        <v>62.16</v>
      </c>
      <c r="D826">
        <v>1</v>
      </c>
      <c r="E826">
        <v>1864.8</v>
      </c>
      <c r="F826" t="s">
        <v>13</v>
      </c>
      <c r="G826">
        <v>11</v>
      </c>
      <c r="H826">
        <v>2004</v>
      </c>
      <c r="I826" t="s">
        <v>14</v>
      </c>
      <c r="J826" t="s">
        <v>149</v>
      </c>
      <c r="K826" t="s">
        <v>61</v>
      </c>
      <c r="L826" t="s">
        <v>62</v>
      </c>
      <c r="M826" t="s">
        <v>18</v>
      </c>
    </row>
    <row r="827" spans="1:13" x14ac:dyDescent="0.25">
      <c r="A827">
        <v>10362</v>
      </c>
      <c r="B827">
        <v>23</v>
      </c>
      <c r="C827">
        <v>49.67</v>
      </c>
      <c r="D827">
        <v>3</v>
      </c>
      <c r="E827">
        <v>1142.4100000000001</v>
      </c>
      <c r="F827" t="s">
        <v>13</v>
      </c>
      <c r="G827">
        <v>1</v>
      </c>
      <c r="H827">
        <v>2005</v>
      </c>
      <c r="I827" t="s">
        <v>14</v>
      </c>
      <c r="J827" t="s">
        <v>149</v>
      </c>
      <c r="K827" t="s">
        <v>25</v>
      </c>
      <c r="L827" t="s">
        <v>17</v>
      </c>
      <c r="M827" t="s">
        <v>18</v>
      </c>
    </row>
    <row r="828" spans="1:13" x14ac:dyDescent="0.25">
      <c r="A828">
        <v>10374</v>
      </c>
      <c r="B828">
        <v>22</v>
      </c>
      <c r="C828">
        <v>53.3</v>
      </c>
      <c r="D828">
        <v>4</v>
      </c>
      <c r="E828">
        <v>1172.5999999999999</v>
      </c>
      <c r="F828" t="s">
        <v>13</v>
      </c>
      <c r="G828">
        <v>2</v>
      </c>
      <c r="H828">
        <v>2005</v>
      </c>
      <c r="I828" t="s">
        <v>14</v>
      </c>
      <c r="J828" t="s">
        <v>149</v>
      </c>
      <c r="K828" t="s">
        <v>54</v>
      </c>
      <c r="L828" t="s">
        <v>30</v>
      </c>
      <c r="M828" t="s">
        <v>18</v>
      </c>
    </row>
    <row r="829" spans="1:13" x14ac:dyDescent="0.25">
      <c r="A829">
        <v>10389</v>
      </c>
      <c r="B829">
        <v>39</v>
      </c>
      <c r="C829">
        <v>100</v>
      </c>
      <c r="D829">
        <v>5</v>
      </c>
      <c r="E829">
        <v>6981</v>
      </c>
      <c r="F829" t="s">
        <v>13</v>
      </c>
      <c r="G829">
        <v>3</v>
      </c>
      <c r="H829">
        <v>2005</v>
      </c>
      <c r="I829" t="s">
        <v>14</v>
      </c>
      <c r="J829" t="s">
        <v>149</v>
      </c>
      <c r="K829" t="s">
        <v>65</v>
      </c>
      <c r="L829" t="s">
        <v>52</v>
      </c>
      <c r="M829" t="s">
        <v>22</v>
      </c>
    </row>
    <row r="830" spans="1:13" x14ac:dyDescent="0.25">
      <c r="A830">
        <v>10402</v>
      </c>
      <c r="B830">
        <v>55</v>
      </c>
      <c r="C830">
        <v>55.72</v>
      </c>
      <c r="D830">
        <v>2</v>
      </c>
      <c r="E830">
        <v>3064.6</v>
      </c>
      <c r="F830" t="s">
        <v>13</v>
      </c>
      <c r="G830">
        <v>4</v>
      </c>
      <c r="H830">
        <v>2005</v>
      </c>
      <c r="I830" t="s">
        <v>14</v>
      </c>
      <c r="J830" t="s">
        <v>149</v>
      </c>
      <c r="K830" t="s">
        <v>21</v>
      </c>
      <c r="L830" t="s">
        <v>20</v>
      </c>
      <c r="M830" t="s">
        <v>22</v>
      </c>
    </row>
    <row r="831" spans="1:13" x14ac:dyDescent="0.25">
      <c r="A831">
        <v>10417</v>
      </c>
      <c r="B831">
        <v>36</v>
      </c>
      <c r="C831">
        <v>61.18</v>
      </c>
      <c r="D831">
        <v>6</v>
      </c>
      <c r="E831">
        <v>2202.48</v>
      </c>
      <c r="F831" t="s">
        <v>46</v>
      </c>
      <c r="G831">
        <v>5</v>
      </c>
      <c r="H831">
        <v>2005</v>
      </c>
      <c r="I831" t="s">
        <v>14</v>
      </c>
      <c r="J831" t="s">
        <v>149</v>
      </c>
      <c r="K831" t="s">
        <v>47</v>
      </c>
      <c r="L831" t="s">
        <v>48</v>
      </c>
      <c r="M831" t="s">
        <v>18</v>
      </c>
    </row>
    <row r="832" spans="1:13" x14ac:dyDescent="0.25">
      <c r="A832">
        <v>10101</v>
      </c>
      <c r="B832">
        <v>26</v>
      </c>
      <c r="C832">
        <v>100</v>
      </c>
      <c r="D832">
        <v>1</v>
      </c>
      <c r="E832">
        <v>3773.38</v>
      </c>
      <c r="F832" t="s">
        <v>13</v>
      </c>
      <c r="G832">
        <v>1</v>
      </c>
      <c r="H832">
        <v>2003</v>
      </c>
      <c r="I832" t="s">
        <v>130</v>
      </c>
      <c r="J832" t="s">
        <v>150</v>
      </c>
      <c r="K832" t="s">
        <v>106</v>
      </c>
      <c r="L832" t="s">
        <v>102</v>
      </c>
      <c r="M832" t="s">
        <v>22</v>
      </c>
    </row>
    <row r="833" spans="1:13" x14ac:dyDescent="0.25">
      <c r="A833">
        <v>10110</v>
      </c>
      <c r="B833">
        <v>31</v>
      </c>
      <c r="C833">
        <v>100</v>
      </c>
      <c r="D833">
        <v>1</v>
      </c>
      <c r="E833">
        <v>5074.3900000000003</v>
      </c>
      <c r="F833" t="s">
        <v>13</v>
      </c>
      <c r="G833">
        <v>3</v>
      </c>
      <c r="H833">
        <v>2003</v>
      </c>
      <c r="I833" t="s">
        <v>130</v>
      </c>
      <c r="J833" t="s">
        <v>150</v>
      </c>
      <c r="K833" t="s">
        <v>111</v>
      </c>
      <c r="L833" t="s">
        <v>45</v>
      </c>
      <c r="M833" t="s">
        <v>22</v>
      </c>
    </row>
    <row r="834" spans="1:13" x14ac:dyDescent="0.25">
      <c r="A834">
        <v>10125</v>
      </c>
      <c r="B834">
        <v>34</v>
      </c>
      <c r="C834">
        <v>100</v>
      </c>
      <c r="D834">
        <v>2</v>
      </c>
      <c r="E834">
        <v>6483.46</v>
      </c>
      <c r="F834" t="s">
        <v>13</v>
      </c>
      <c r="G834">
        <v>5</v>
      </c>
      <c r="H834">
        <v>2003</v>
      </c>
      <c r="I834" t="s">
        <v>130</v>
      </c>
      <c r="J834" t="s">
        <v>150</v>
      </c>
      <c r="K834" t="s">
        <v>29</v>
      </c>
      <c r="L834" t="s">
        <v>30</v>
      </c>
      <c r="M834" t="s">
        <v>22</v>
      </c>
    </row>
    <row r="835" spans="1:13" x14ac:dyDescent="0.25">
      <c r="A835">
        <v>10139</v>
      </c>
      <c r="B835">
        <v>41</v>
      </c>
      <c r="C835">
        <v>100</v>
      </c>
      <c r="D835">
        <v>8</v>
      </c>
      <c r="E835">
        <v>7956.46</v>
      </c>
      <c r="F835" t="s">
        <v>13</v>
      </c>
      <c r="G835">
        <v>7</v>
      </c>
      <c r="H835">
        <v>2003</v>
      </c>
      <c r="I835" t="s">
        <v>130</v>
      </c>
      <c r="J835" t="s">
        <v>150</v>
      </c>
      <c r="K835" t="s">
        <v>42</v>
      </c>
      <c r="L835" t="s">
        <v>30</v>
      </c>
      <c r="M835" t="s">
        <v>41</v>
      </c>
    </row>
    <row r="836" spans="1:13" x14ac:dyDescent="0.25">
      <c r="A836">
        <v>10149</v>
      </c>
      <c r="B836">
        <v>23</v>
      </c>
      <c r="C836">
        <v>100</v>
      </c>
      <c r="D836">
        <v>5</v>
      </c>
      <c r="E836">
        <v>4230.62</v>
      </c>
      <c r="F836" t="s">
        <v>13</v>
      </c>
      <c r="G836">
        <v>9</v>
      </c>
      <c r="H836">
        <v>2003</v>
      </c>
      <c r="I836" t="s">
        <v>130</v>
      </c>
      <c r="J836" t="s">
        <v>150</v>
      </c>
      <c r="K836" t="s">
        <v>123</v>
      </c>
      <c r="L836" t="s">
        <v>17</v>
      </c>
      <c r="M836" t="s">
        <v>22</v>
      </c>
    </row>
    <row r="837" spans="1:13" x14ac:dyDescent="0.25">
      <c r="A837">
        <v>10162</v>
      </c>
      <c r="B837">
        <v>48</v>
      </c>
      <c r="C837">
        <v>100</v>
      </c>
      <c r="D837">
        <v>3</v>
      </c>
      <c r="E837">
        <v>7209.12</v>
      </c>
      <c r="F837" t="s">
        <v>13</v>
      </c>
      <c r="G837">
        <v>10</v>
      </c>
      <c r="H837">
        <v>2003</v>
      </c>
      <c r="I837" t="s">
        <v>130</v>
      </c>
      <c r="J837" t="s">
        <v>150</v>
      </c>
      <c r="K837" t="s">
        <v>24</v>
      </c>
      <c r="L837" t="s">
        <v>17</v>
      </c>
      <c r="M837" t="s">
        <v>41</v>
      </c>
    </row>
    <row r="838" spans="1:13" x14ac:dyDescent="0.25">
      <c r="A838">
        <v>10173</v>
      </c>
      <c r="B838">
        <v>22</v>
      </c>
      <c r="C838">
        <v>100</v>
      </c>
      <c r="D838">
        <v>7</v>
      </c>
      <c r="E838">
        <v>3452.68</v>
      </c>
      <c r="F838" t="s">
        <v>13</v>
      </c>
      <c r="G838">
        <v>11</v>
      </c>
      <c r="H838">
        <v>2003</v>
      </c>
      <c r="I838" t="s">
        <v>130</v>
      </c>
      <c r="J838" t="s">
        <v>150</v>
      </c>
      <c r="K838" t="s">
        <v>132</v>
      </c>
      <c r="L838" t="s">
        <v>64</v>
      </c>
      <c r="M838" t="s">
        <v>22</v>
      </c>
    </row>
    <row r="839" spans="1:13" x14ac:dyDescent="0.25">
      <c r="A839">
        <v>10182</v>
      </c>
      <c r="B839">
        <v>21</v>
      </c>
      <c r="C839">
        <v>100</v>
      </c>
      <c r="D839">
        <v>4</v>
      </c>
      <c r="E839">
        <v>3047.73</v>
      </c>
      <c r="F839" t="s">
        <v>13</v>
      </c>
      <c r="G839">
        <v>11</v>
      </c>
      <c r="H839">
        <v>2003</v>
      </c>
      <c r="I839" t="s">
        <v>130</v>
      </c>
      <c r="J839" t="s">
        <v>150</v>
      </c>
      <c r="K839" t="s">
        <v>67</v>
      </c>
      <c r="L839" t="s">
        <v>17</v>
      </c>
      <c r="M839" t="s">
        <v>22</v>
      </c>
    </row>
    <row r="840" spans="1:13" x14ac:dyDescent="0.25">
      <c r="A840">
        <v>10193</v>
      </c>
      <c r="B840">
        <v>22</v>
      </c>
      <c r="C840">
        <v>100</v>
      </c>
      <c r="D840">
        <v>8</v>
      </c>
      <c r="E840">
        <v>3675.32</v>
      </c>
      <c r="F840" t="s">
        <v>13</v>
      </c>
      <c r="G840">
        <v>11</v>
      </c>
      <c r="H840">
        <v>2003</v>
      </c>
      <c r="I840" t="s">
        <v>130</v>
      </c>
      <c r="J840" t="s">
        <v>150</v>
      </c>
      <c r="K840" t="s">
        <v>133</v>
      </c>
      <c r="L840" t="s">
        <v>30</v>
      </c>
      <c r="M840" t="s">
        <v>22</v>
      </c>
    </row>
    <row r="841" spans="1:13" x14ac:dyDescent="0.25">
      <c r="A841">
        <v>10205</v>
      </c>
      <c r="B841">
        <v>40</v>
      </c>
      <c r="C841">
        <v>100</v>
      </c>
      <c r="D841">
        <v>3</v>
      </c>
      <c r="E841">
        <v>7492.4</v>
      </c>
      <c r="F841" t="s">
        <v>13</v>
      </c>
      <c r="G841">
        <v>12</v>
      </c>
      <c r="H841">
        <v>2003</v>
      </c>
      <c r="I841" t="s">
        <v>130</v>
      </c>
      <c r="J841" t="s">
        <v>150</v>
      </c>
      <c r="K841" t="s">
        <v>47</v>
      </c>
      <c r="L841" t="s">
        <v>48</v>
      </c>
      <c r="M841" t="s">
        <v>41</v>
      </c>
    </row>
    <row r="842" spans="1:13" x14ac:dyDescent="0.25">
      <c r="A842">
        <v>10214</v>
      </c>
      <c r="B842">
        <v>50</v>
      </c>
      <c r="C842">
        <v>100</v>
      </c>
      <c r="D842">
        <v>1</v>
      </c>
      <c r="E842">
        <v>9534.5</v>
      </c>
      <c r="F842" t="s">
        <v>13</v>
      </c>
      <c r="G842">
        <v>1</v>
      </c>
      <c r="H842">
        <v>2004</v>
      </c>
      <c r="I842" t="s">
        <v>130</v>
      </c>
      <c r="J842" t="s">
        <v>150</v>
      </c>
      <c r="K842" t="s">
        <v>47</v>
      </c>
      <c r="L842" t="s">
        <v>48</v>
      </c>
      <c r="M842" t="s">
        <v>41</v>
      </c>
    </row>
    <row r="843" spans="1:13" x14ac:dyDescent="0.25">
      <c r="A843">
        <v>10227</v>
      </c>
      <c r="B843">
        <v>29</v>
      </c>
      <c r="C843">
        <v>100</v>
      </c>
      <c r="D843">
        <v>4</v>
      </c>
      <c r="E843">
        <v>5579.02</v>
      </c>
      <c r="F843" t="s">
        <v>13</v>
      </c>
      <c r="G843">
        <v>3</v>
      </c>
      <c r="H843">
        <v>2004</v>
      </c>
      <c r="I843" t="s">
        <v>130</v>
      </c>
      <c r="J843" t="s">
        <v>150</v>
      </c>
      <c r="K843" t="s">
        <v>56</v>
      </c>
      <c r="L843" t="s">
        <v>20</v>
      </c>
      <c r="M843" t="s">
        <v>22</v>
      </c>
    </row>
    <row r="844" spans="1:13" x14ac:dyDescent="0.25">
      <c r="A844">
        <v>10244</v>
      </c>
      <c r="B844">
        <v>43</v>
      </c>
      <c r="C844">
        <v>100</v>
      </c>
      <c r="D844">
        <v>8</v>
      </c>
      <c r="E844">
        <v>5950.34</v>
      </c>
      <c r="F844" t="s">
        <v>13</v>
      </c>
      <c r="G844">
        <v>4</v>
      </c>
      <c r="H844">
        <v>2004</v>
      </c>
      <c r="I844" t="s">
        <v>130</v>
      </c>
      <c r="J844" t="s">
        <v>150</v>
      </c>
      <c r="K844" t="s">
        <v>47</v>
      </c>
      <c r="L844" t="s">
        <v>48</v>
      </c>
      <c r="M844" t="s">
        <v>22</v>
      </c>
    </row>
    <row r="845" spans="1:13" x14ac:dyDescent="0.25">
      <c r="A845">
        <v>10255</v>
      </c>
      <c r="B845">
        <v>24</v>
      </c>
      <c r="C845">
        <v>100</v>
      </c>
      <c r="D845">
        <v>1</v>
      </c>
      <c r="E845">
        <v>3726</v>
      </c>
      <c r="F845" t="s">
        <v>13</v>
      </c>
      <c r="G845">
        <v>6</v>
      </c>
      <c r="H845">
        <v>2004</v>
      </c>
      <c r="I845" t="s">
        <v>130</v>
      </c>
      <c r="J845" t="s">
        <v>150</v>
      </c>
      <c r="K845" t="s">
        <v>125</v>
      </c>
      <c r="L845" t="s">
        <v>20</v>
      </c>
      <c r="M845" t="s">
        <v>22</v>
      </c>
    </row>
    <row r="846" spans="1:13" x14ac:dyDescent="0.25">
      <c r="A846">
        <v>10280</v>
      </c>
      <c r="B846">
        <v>22</v>
      </c>
      <c r="C846">
        <v>100</v>
      </c>
      <c r="D846">
        <v>10</v>
      </c>
      <c r="E846">
        <v>4455</v>
      </c>
      <c r="F846" t="s">
        <v>13</v>
      </c>
      <c r="G846">
        <v>8</v>
      </c>
      <c r="H846">
        <v>2004</v>
      </c>
      <c r="I846" t="s">
        <v>130</v>
      </c>
      <c r="J846" t="s">
        <v>150</v>
      </c>
      <c r="K846" t="s">
        <v>63</v>
      </c>
      <c r="L846" t="s">
        <v>64</v>
      </c>
      <c r="M846" t="s">
        <v>22</v>
      </c>
    </row>
    <row r="847" spans="1:13" x14ac:dyDescent="0.25">
      <c r="A847">
        <v>10289</v>
      </c>
      <c r="B847">
        <v>43</v>
      </c>
      <c r="C847">
        <v>100</v>
      </c>
      <c r="D847">
        <v>3</v>
      </c>
      <c r="E847">
        <v>8272.34</v>
      </c>
      <c r="F847" t="s">
        <v>13</v>
      </c>
      <c r="G847">
        <v>9</v>
      </c>
      <c r="H847">
        <v>2004</v>
      </c>
      <c r="I847" t="s">
        <v>130</v>
      </c>
      <c r="J847" t="s">
        <v>150</v>
      </c>
      <c r="K847" t="s">
        <v>27</v>
      </c>
      <c r="L847" t="s">
        <v>28</v>
      </c>
      <c r="M847" t="s">
        <v>41</v>
      </c>
    </row>
    <row r="848" spans="1:13" x14ac:dyDescent="0.25">
      <c r="A848">
        <v>10304</v>
      </c>
      <c r="B848">
        <v>20</v>
      </c>
      <c r="C848">
        <v>100</v>
      </c>
      <c r="D848">
        <v>14</v>
      </c>
      <c r="E848">
        <v>3577.6</v>
      </c>
      <c r="F848" t="s">
        <v>13</v>
      </c>
      <c r="G848">
        <v>10</v>
      </c>
      <c r="H848">
        <v>2004</v>
      </c>
      <c r="I848" t="s">
        <v>130</v>
      </c>
      <c r="J848" t="s">
        <v>150</v>
      </c>
      <c r="K848" t="s">
        <v>66</v>
      </c>
      <c r="L848" t="s">
        <v>20</v>
      </c>
      <c r="M848" t="s">
        <v>22</v>
      </c>
    </row>
    <row r="849" spans="1:13" x14ac:dyDescent="0.25">
      <c r="A849">
        <v>10312</v>
      </c>
      <c r="B849">
        <v>25</v>
      </c>
      <c r="C849">
        <v>100</v>
      </c>
      <c r="D849">
        <v>11</v>
      </c>
      <c r="E849">
        <v>3881.25</v>
      </c>
      <c r="F849" t="s">
        <v>13</v>
      </c>
      <c r="G849">
        <v>10</v>
      </c>
      <c r="H849">
        <v>2004</v>
      </c>
      <c r="I849" t="s">
        <v>130</v>
      </c>
      <c r="J849" t="s">
        <v>150</v>
      </c>
      <c r="K849" t="s">
        <v>67</v>
      </c>
      <c r="L849" t="s">
        <v>17</v>
      </c>
      <c r="M849" t="s">
        <v>22</v>
      </c>
    </row>
    <row r="850" spans="1:13" x14ac:dyDescent="0.25">
      <c r="A850">
        <v>10322</v>
      </c>
      <c r="B850">
        <v>36</v>
      </c>
      <c r="C850">
        <v>100</v>
      </c>
      <c r="D850">
        <v>2</v>
      </c>
      <c r="E850">
        <v>5797.44</v>
      </c>
      <c r="F850" t="s">
        <v>13</v>
      </c>
      <c r="G850">
        <v>11</v>
      </c>
      <c r="H850">
        <v>2004</v>
      </c>
      <c r="I850" t="s">
        <v>130</v>
      </c>
      <c r="J850" t="s">
        <v>150</v>
      </c>
      <c r="K850" t="s">
        <v>68</v>
      </c>
      <c r="L850" t="s">
        <v>17</v>
      </c>
      <c r="M850" t="s">
        <v>22</v>
      </c>
    </row>
    <row r="851" spans="1:13" x14ac:dyDescent="0.25">
      <c r="A851">
        <v>10332</v>
      </c>
      <c r="B851">
        <v>24</v>
      </c>
      <c r="C851">
        <v>52.67</v>
      </c>
      <c r="D851">
        <v>1</v>
      </c>
      <c r="E851">
        <v>1264.08</v>
      </c>
      <c r="F851" t="s">
        <v>13</v>
      </c>
      <c r="G851">
        <v>11</v>
      </c>
      <c r="H851">
        <v>2004</v>
      </c>
      <c r="I851" t="s">
        <v>130</v>
      </c>
      <c r="J851" t="s">
        <v>150</v>
      </c>
      <c r="K851" t="s">
        <v>111</v>
      </c>
      <c r="L851" t="s">
        <v>45</v>
      </c>
      <c r="M851" t="s">
        <v>18</v>
      </c>
    </row>
    <row r="852" spans="1:13" x14ac:dyDescent="0.25">
      <c r="A852">
        <v>10347</v>
      </c>
      <c r="B852">
        <v>21</v>
      </c>
      <c r="C852">
        <v>100</v>
      </c>
      <c r="D852">
        <v>6</v>
      </c>
      <c r="E852">
        <v>4815.3</v>
      </c>
      <c r="F852" t="s">
        <v>13</v>
      </c>
      <c r="G852">
        <v>11</v>
      </c>
      <c r="H852">
        <v>2004</v>
      </c>
      <c r="I852" t="s">
        <v>130</v>
      </c>
      <c r="J852" t="s">
        <v>150</v>
      </c>
      <c r="K852" t="s">
        <v>29</v>
      </c>
      <c r="L852" t="s">
        <v>30</v>
      </c>
      <c r="M852" t="s">
        <v>22</v>
      </c>
    </row>
    <row r="853" spans="1:13" x14ac:dyDescent="0.25">
      <c r="A853">
        <v>10356</v>
      </c>
      <c r="B853">
        <v>30</v>
      </c>
      <c r="C853">
        <v>100</v>
      </c>
      <c r="D853">
        <v>1</v>
      </c>
      <c r="E853">
        <v>4462.2</v>
      </c>
      <c r="F853" t="s">
        <v>13</v>
      </c>
      <c r="G853">
        <v>12</v>
      </c>
      <c r="H853">
        <v>2004</v>
      </c>
      <c r="I853" t="s">
        <v>130</v>
      </c>
      <c r="J853" t="s">
        <v>150</v>
      </c>
      <c r="K853" t="s">
        <v>21</v>
      </c>
      <c r="L853" t="s">
        <v>20</v>
      </c>
      <c r="M853" t="s">
        <v>22</v>
      </c>
    </row>
    <row r="854" spans="1:13" x14ac:dyDescent="0.25">
      <c r="A854">
        <v>10367</v>
      </c>
      <c r="B854">
        <v>32</v>
      </c>
      <c r="C854">
        <v>94.79</v>
      </c>
      <c r="D854">
        <v>7</v>
      </c>
      <c r="E854">
        <v>3033.28</v>
      </c>
      <c r="F854" t="s">
        <v>95</v>
      </c>
      <c r="G854">
        <v>1</v>
      </c>
      <c r="H854">
        <v>2005</v>
      </c>
      <c r="I854" t="s">
        <v>130</v>
      </c>
      <c r="J854" t="s">
        <v>150</v>
      </c>
      <c r="K854" t="s">
        <v>23</v>
      </c>
      <c r="L854" t="s">
        <v>17</v>
      </c>
      <c r="M854" t="s">
        <v>22</v>
      </c>
    </row>
    <row r="855" spans="1:13" x14ac:dyDescent="0.25">
      <c r="A855">
        <v>10380</v>
      </c>
      <c r="B855">
        <v>21</v>
      </c>
      <c r="C855">
        <v>47.18</v>
      </c>
      <c r="D855">
        <v>8</v>
      </c>
      <c r="E855">
        <v>990.78</v>
      </c>
      <c r="F855" t="s">
        <v>13</v>
      </c>
      <c r="G855">
        <v>2</v>
      </c>
      <c r="H855">
        <v>2005</v>
      </c>
      <c r="I855" t="s">
        <v>130</v>
      </c>
      <c r="J855" t="s">
        <v>150</v>
      </c>
      <c r="K855" t="s">
        <v>47</v>
      </c>
      <c r="L855" t="s">
        <v>48</v>
      </c>
      <c r="M855" t="s">
        <v>18</v>
      </c>
    </row>
    <row r="856" spans="1:13" x14ac:dyDescent="0.25">
      <c r="A856">
        <v>10390</v>
      </c>
      <c r="B856">
        <v>26</v>
      </c>
      <c r="C856">
        <v>78.11</v>
      </c>
      <c r="D856">
        <v>7</v>
      </c>
      <c r="E856">
        <v>2030.86</v>
      </c>
      <c r="F856" t="s">
        <v>13</v>
      </c>
      <c r="G856">
        <v>3</v>
      </c>
      <c r="H856">
        <v>2005</v>
      </c>
      <c r="I856" t="s">
        <v>130</v>
      </c>
      <c r="J856" t="s">
        <v>150</v>
      </c>
      <c r="K856" t="s">
        <v>67</v>
      </c>
      <c r="L856" t="s">
        <v>17</v>
      </c>
      <c r="M856" t="s">
        <v>18</v>
      </c>
    </row>
    <row r="857" spans="1:13" x14ac:dyDescent="0.25">
      <c r="A857">
        <v>10421</v>
      </c>
      <c r="B857">
        <v>35</v>
      </c>
      <c r="C857">
        <v>100</v>
      </c>
      <c r="D857">
        <v>1</v>
      </c>
      <c r="E857">
        <v>5433.75</v>
      </c>
      <c r="F857" t="s">
        <v>72</v>
      </c>
      <c r="G857">
        <v>5</v>
      </c>
      <c r="H857">
        <v>2005</v>
      </c>
      <c r="I857" t="s">
        <v>130</v>
      </c>
      <c r="J857" t="s">
        <v>150</v>
      </c>
      <c r="K857" t="s">
        <v>67</v>
      </c>
      <c r="L857" t="s">
        <v>17</v>
      </c>
      <c r="M857" t="s">
        <v>22</v>
      </c>
    </row>
    <row r="858" spans="1:13" x14ac:dyDescent="0.25">
      <c r="A858">
        <v>10109</v>
      </c>
      <c r="B858">
        <v>26</v>
      </c>
      <c r="C858">
        <v>100</v>
      </c>
      <c r="D858">
        <v>1</v>
      </c>
      <c r="E858">
        <v>3157.44</v>
      </c>
      <c r="F858" t="s">
        <v>13</v>
      </c>
      <c r="G858">
        <v>3</v>
      </c>
      <c r="H858">
        <v>2003</v>
      </c>
      <c r="I858" t="s">
        <v>49</v>
      </c>
      <c r="J858" t="s">
        <v>151</v>
      </c>
      <c r="K858" t="s">
        <v>55</v>
      </c>
      <c r="L858" t="s">
        <v>17</v>
      </c>
      <c r="M858" t="s">
        <v>22</v>
      </c>
    </row>
    <row r="859" spans="1:13" x14ac:dyDescent="0.25">
      <c r="A859">
        <v>10123</v>
      </c>
      <c r="B859">
        <v>46</v>
      </c>
      <c r="C859">
        <v>100</v>
      </c>
      <c r="D859">
        <v>3</v>
      </c>
      <c r="E859">
        <v>5161.2</v>
      </c>
      <c r="F859" t="s">
        <v>13</v>
      </c>
      <c r="G859">
        <v>5</v>
      </c>
      <c r="H859">
        <v>2003</v>
      </c>
      <c r="I859" t="s">
        <v>49</v>
      </c>
      <c r="J859" t="s">
        <v>151</v>
      </c>
      <c r="K859" t="s">
        <v>33</v>
      </c>
      <c r="L859" t="s">
        <v>20</v>
      </c>
      <c r="M859" t="s">
        <v>22</v>
      </c>
    </row>
    <row r="860" spans="1:13" x14ac:dyDescent="0.25">
      <c r="A860">
        <v>10137</v>
      </c>
      <c r="B860">
        <v>37</v>
      </c>
      <c r="C860">
        <v>100</v>
      </c>
      <c r="D860">
        <v>3</v>
      </c>
      <c r="E860">
        <v>4346.76</v>
      </c>
      <c r="F860" t="s">
        <v>13</v>
      </c>
      <c r="G860">
        <v>7</v>
      </c>
      <c r="H860">
        <v>2003</v>
      </c>
      <c r="I860" t="s">
        <v>49</v>
      </c>
      <c r="J860" t="s">
        <v>151</v>
      </c>
      <c r="K860" t="s">
        <v>19</v>
      </c>
      <c r="L860" t="s">
        <v>20</v>
      </c>
      <c r="M860" t="s">
        <v>22</v>
      </c>
    </row>
    <row r="861" spans="1:13" x14ac:dyDescent="0.25">
      <c r="A861">
        <v>10148</v>
      </c>
      <c r="B861">
        <v>27</v>
      </c>
      <c r="C861">
        <v>100</v>
      </c>
      <c r="D861">
        <v>10</v>
      </c>
      <c r="E861">
        <v>3528.36</v>
      </c>
      <c r="F861" t="s">
        <v>13</v>
      </c>
      <c r="G861">
        <v>9</v>
      </c>
      <c r="H861">
        <v>2003</v>
      </c>
      <c r="I861" t="s">
        <v>49</v>
      </c>
      <c r="J861" t="s">
        <v>151</v>
      </c>
      <c r="K861" t="s">
        <v>70</v>
      </c>
      <c r="L861" t="s">
        <v>30</v>
      </c>
      <c r="M861" t="s">
        <v>22</v>
      </c>
    </row>
    <row r="862" spans="1:13" x14ac:dyDescent="0.25">
      <c r="A862">
        <v>10161</v>
      </c>
      <c r="B862">
        <v>23</v>
      </c>
      <c r="C862">
        <v>100</v>
      </c>
      <c r="D862">
        <v>9</v>
      </c>
      <c r="E862">
        <v>3187.8</v>
      </c>
      <c r="F862" t="s">
        <v>13</v>
      </c>
      <c r="G862">
        <v>10</v>
      </c>
      <c r="H862">
        <v>2003</v>
      </c>
      <c r="I862" t="s">
        <v>49</v>
      </c>
      <c r="J862" t="s">
        <v>151</v>
      </c>
      <c r="K862" t="s">
        <v>112</v>
      </c>
      <c r="L862" t="s">
        <v>79</v>
      </c>
      <c r="M862" t="s">
        <v>22</v>
      </c>
    </row>
    <row r="863" spans="1:13" x14ac:dyDescent="0.25">
      <c r="A863">
        <v>10172</v>
      </c>
      <c r="B863">
        <v>39</v>
      </c>
      <c r="C863">
        <v>100</v>
      </c>
      <c r="D863">
        <v>7</v>
      </c>
      <c r="E863">
        <v>6023.16</v>
      </c>
      <c r="F863" t="s">
        <v>13</v>
      </c>
      <c r="G863">
        <v>11</v>
      </c>
      <c r="H863">
        <v>2003</v>
      </c>
      <c r="I863" t="s">
        <v>49</v>
      </c>
      <c r="J863" t="s">
        <v>151</v>
      </c>
      <c r="K863" t="s">
        <v>32</v>
      </c>
      <c r="L863" t="s">
        <v>17</v>
      </c>
      <c r="M863" t="s">
        <v>22</v>
      </c>
    </row>
    <row r="864" spans="1:13" x14ac:dyDescent="0.25">
      <c r="A864">
        <v>10181</v>
      </c>
      <c r="B864">
        <v>27</v>
      </c>
      <c r="C864">
        <v>100</v>
      </c>
      <c r="D864">
        <v>3</v>
      </c>
      <c r="E864">
        <v>3884.76</v>
      </c>
      <c r="F864" t="s">
        <v>13</v>
      </c>
      <c r="G864">
        <v>11</v>
      </c>
      <c r="H864">
        <v>2003</v>
      </c>
      <c r="I864" t="s">
        <v>49</v>
      </c>
      <c r="J864" t="s">
        <v>151</v>
      </c>
      <c r="K864" t="s">
        <v>27</v>
      </c>
      <c r="L864" t="s">
        <v>28</v>
      </c>
      <c r="M864" t="s">
        <v>22</v>
      </c>
    </row>
    <row r="865" spans="1:13" x14ac:dyDescent="0.25">
      <c r="A865">
        <v>10192</v>
      </c>
      <c r="B865">
        <v>38</v>
      </c>
      <c r="C865">
        <v>100</v>
      </c>
      <c r="D865">
        <v>8</v>
      </c>
      <c r="E865">
        <v>4965.84</v>
      </c>
      <c r="F865" t="s">
        <v>13</v>
      </c>
      <c r="G865">
        <v>11</v>
      </c>
      <c r="H865">
        <v>2003</v>
      </c>
      <c r="I865" t="s">
        <v>49</v>
      </c>
      <c r="J865" t="s">
        <v>151</v>
      </c>
      <c r="K865" t="s">
        <v>68</v>
      </c>
      <c r="L865" t="s">
        <v>17</v>
      </c>
      <c r="M865" t="s">
        <v>22</v>
      </c>
    </row>
    <row r="866" spans="1:13" x14ac:dyDescent="0.25">
      <c r="A866">
        <v>10204</v>
      </c>
      <c r="B866">
        <v>27</v>
      </c>
      <c r="C866">
        <v>100</v>
      </c>
      <c r="D866">
        <v>14</v>
      </c>
      <c r="E866">
        <v>4169.88</v>
      </c>
      <c r="F866" t="s">
        <v>13</v>
      </c>
      <c r="G866">
        <v>12</v>
      </c>
      <c r="H866">
        <v>2003</v>
      </c>
      <c r="I866" t="s">
        <v>49</v>
      </c>
      <c r="J866" t="s">
        <v>151</v>
      </c>
      <c r="K866" t="s">
        <v>16</v>
      </c>
      <c r="L866" t="s">
        <v>17</v>
      </c>
      <c r="M866" t="s">
        <v>22</v>
      </c>
    </row>
    <row r="867" spans="1:13" x14ac:dyDescent="0.25">
      <c r="A867">
        <v>10212</v>
      </c>
      <c r="B867">
        <v>40</v>
      </c>
      <c r="C867">
        <v>100</v>
      </c>
      <c r="D867">
        <v>7</v>
      </c>
      <c r="E867">
        <v>4910.3999999999996</v>
      </c>
      <c r="F867" t="s">
        <v>13</v>
      </c>
      <c r="G867">
        <v>1</v>
      </c>
      <c r="H867">
        <v>2004</v>
      </c>
      <c r="I867" t="s">
        <v>49</v>
      </c>
      <c r="J867" t="s">
        <v>151</v>
      </c>
      <c r="K867" t="s">
        <v>47</v>
      </c>
      <c r="L867" t="s">
        <v>48</v>
      </c>
      <c r="M867" t="s">
        <v>22</v>
      </c>
    </row>
    <row r="868" spans="1:13" x14ac:dyDescent="0.25">
      <c r="A868">
        <v>10226</v>
      </c>
      <c r="B868">
        <v>24</v>
      </c>
      <c r="C868">
        <v>100</v>
      </c>
      <c r="D868">
        <v>5</v>
      </c>
      <c r="E868">
        <v>3231.36</v>
      </c>
      <c r="F868" t="s">
        <v>13</v>
      </c>
      <c r="G868">
        <v>2</v>
      </c>
      <c r="H868">
        <v>2004</v>
      </c>
      <c r="I868" t="s">
        <v>49</v>
      </c>
      <c r="J868" t="s">
        <v>151</v>
      </c>
      <c r="K868" t="s">
        <v>85</v>
      </c>
      <c r="L868" t="s">
        <v>17</v>
      </c>
      <c r="M868" t="s">
        <v>22</v>
      </c>
    </row>
    <row r="869" spans="1:13" x14ac:dyDescent="0.25">
      <c r="A869">
        <v>10241</v>
      </c>
      <c r="B869">
        <v>44</v>
      </c>
      <c r="C869">
        <v>100</v>
      </c>
      <c r="D869">
        <v>12</v>
      </c>
      <c r="E869">
        <v>6853.44</v>
      </c>
      <c r="F869" t="s">
        <v>13</v>
      </c>
      <c r="G869">
        <v>4</v>
      </c>
      <c r="H869">
        <v>2004</v>
      </c>
      <c r="I869" t="s">
        <v>49</v>
      </c>
      <c r="J869" t="s">
        <v>151</v>
      </c>
      <c r="K869" t="s">
        <v>125</v>
      </c>
      <c r="L869" t="s">
        <v>20</v>
      </c>
      <c r="M869" t="s">
        <v>22</v>
      </c>
    </row>
    <row r="870" spans="1:13" x14ac:dyDescent="0.25">
      <c r="A870">
        <v>10253</v>
      </c>
      <c r="B870">
        <v>37</v>
      </c>
      <c r="C870">
        <v>100</v>
      </c>
      <c r="D870">
        <v>2</v>
      </c>
      <c r="E870">
        <v>5177.04</v>
      </c>
      <c r="F870" t="s">
        <v>81</v>
      </c>
      <c r="G870">
        <v>6</v>
      </c>
      <c r="H870">
        <v>2004</v>
      </c>
      <c r="I870" t="s">
        <v>49</v>
      </c>
      <c r="J870" t="s">
        <v>151</v>
      </c>
      <c r="K870" t="s">
        <v>44</v>
      </c>
      <c r="L870" t="s">
        <v>45</v>
      </c>
      <c r="M870" t="s">
        <v>22</v>
      </c>
    </row>
    <row r="871" spans="1:13" x14ac:dyDescent="0.25">
      <c r="A871">
        <v>10266</v>
      </c>
      <c r="B871">
        <v>20</v>
      </c>
      <c r="C871">
        <v>100</v>
      </c>
      <c r="D871">
        <v>3</v>
      </c>
      <c r="E871">
        <v>2824.8</v>
      </c>
      <c r="F871" t="s">
        <v>13</v>
      </c>
      <c r="G871">
        <v>7</v>
      </c>
      <c r="H871">
        <v>2004</v>
      </c>
      <c r="I871" t="s">
        <v>49</v>
      </c>
      <c r="J871" t="s">
        <v>151</v>
      </c>
      <c r="K871" t="s">
        <v>105</v>
      </c>
      <c r="L871" t="s">
        <v>64</v>
      </c>
      <c r="M871" t="s">
        <v>18</v>
      </c>
    </row>
    <row r="872" spans="1:13" x14ac:dyDescent="0.25">
      <c r="A872">
        <v>10278</v>
      </c>
      <c r="B872">
        <v>39</v>
      </c>
      <c r="C872">
        <v>100</v>
      </c>
      <c r="D872">
        <v>3</v>
      </c>
      <c r="E872">
        <v>4324.32</v>
      </c>
      <c r="F872" t="s">
        <v>13</v>
      </c>
      <c r="G872">
        <v>8</v>
      </c>
      <c r="H872">
        <v>2004</v>
      </c>
      <c r="I872" t="s">
        <v>49</v>
      </c>
      <c r="J872" t="s">
        <v>151</v>
      </c>
      <c r="K872" t="s">
        <v>128</v>
      </c>
      <c r="L872" t="s">
        <v>17</v>
      </c>
      <c r="M872" t="s">
        <v>22</v>
      </c>
    </row>
    <row r="873" spans="1:13" x14ac:dyDescent="0.25">
      <c r="A873">
        <v>10287</v>
      </c>
      <c r="B873">
        <v>44</v>
      </c>
      <c r="C873">
        <v>100</v>
      </c>
      <c r="D873">
        <v>1</v>
      </c>
      <c r="E873">
        <v>5052.96</v>
      </c>
      <c r="F873" t="s">
        <v>13</v>
      </c>
      <c r="G873">
        <v>8</v>
      </c>
      <c r="H873">
        <v>2004</v>
      </c>
      <c r="I873" t="s">
        <v>49</v>
      </c>
      <c r="J873" t="s">
        <v>151</v>
      </c>
      <c r="K873" t="s">
        <v>103</v>
      </c>
      <c r="L873" t="s">
        <v>104</v>
      </c>
      <c r="M873" t="s">
        <v>22</v>
      </c>
    </row>
    <row r="874" spans="1:13" x14ac:dyDescent="0.25">
      <c r="A874">
        <v>10301</v>
      </c>
      <c r="B874">
        <v>22</v>
      </c>
      <c r="C874">
        <v>100</v>
      </c>
      <c r="D874">
        <v>5</v>
      </c>
      <c r="E874">
        <v>3223.44</v>
      </c>
      <c r="F874" t="s">
        <v>13</v>
      </c>
      <c r="G874">
        <v>10</v>
      </c>
      <c r="H874">
        <v>2003</v>
      </c>
      <c r="I874" t="s">
        <v>49</v>
      </c>
      <c r="J874" t="s">
        <v>151</v>
      </c>
      <c r="K874" t="s">
        <v>129</v>
      </c>
      <c r="L874" t="s">
        <v>28</v>
      </c>
      <c r="M874" t="s">
        <v>22</v>
      </c>
    </row>
    <row r="875" spans="1:13" x14ac:dyDescent="0.25">
      <c r="A875">
        <v>10311</v>
      </c>
      <c r="B875">
        <v>43</v>
      </c>
      <c r="C875">
        <v>100</v>
      </c>
      <c r="D875">
        <v>10</v>
      </c>
      <c r="E875">
        <v>5278.68</v>
      </c>
      <c r="F875" t="s">
        <v>13</v>
      </c>
      <c r="G875">
        <v>10</v>
      </c>
      <c r="H875">
        <v>2004</v>
      </c>
      <c r="I875" t="s">
        <v>49</v>
      </c>
      <c r="J875" t="s">
        <v>151</v>
      </c>
      <c r="K875" t="s">
        <v>47</v>
      </c>
      <c r="L875" t="s">
        <v>48</v>
      </c>
      <c r="M875" t="s">
        <v>22</v>
      </c>
    </row>
    <row r="876" spans="1:13" x14ac:dyDescent="0.25">
      <c r="A876">
        <v>10321</v>
      </c>
      <c r="B876">
        <v>27</v>
      </c>
      <c r="C876">
        <v>100</v>
      </c>
      <c r="D876">
        <v>7</v>
      </c>
      <c r="E876">
        <v>2851.2</v>
      </c>
      <c r="F876" t="s">
        <v>13</v>
      </c>
      <c r="G876">
        <v>11</v>
      </c>
      <c r="H876">
        <v>2004</v>
      </c>
      <c r="I876" t="s">
        <v>49</v>
      </c>
      <c r="J876" t="s">
        <v>151</v>
      </c>
      <c r="K876" t="s">
        <v>43</v>
      </c>
      <c r="L876" t="s">
        <v>17</v>
      </c>
      <c r="M876" t="s">
        <v>18</v>
      </c>
    </row>
    <row r="877" spans="1:13" x14ac:dyDescent="0.25">
      <c r="A877">
        <v>10331</v>
      </c>
      <c r="B877">
        <v>26</v>
      </c>
      <c r="C877">
        <v>64.900000000000006</v>
      </c>
      <c r="D877">
        <v>10</v>
      </c>
      <c r="E877">
        <v>1687.4</v>
      </c>
      <c r="F877" t="s">
        <v>13</v>
      </c>
      <c r="G877">
        <v>11</v>
      </c>
      <c r="H877">
        <v>2004</v>
      </c>
      <c r="I877" t="s">
        <v>49</v>
      </c>
      <c r="J877" t="s">
        <v>151</v>
      </c>
      <c r="K877" t="s">
        <v>55</v>
      </c>
      <c r="L877" t="s">
        <v>17</v>
      </c>
      <c r="M877" t="s">
        <v>18</v>
      </c>
    </row>
    <row r="878" spans="1:13" x14ac:dyDescent="0.25">
      <c r="A878">
        <v>10343</v>
      </c>
      <c r="B878">
        <v>25</v>
      </c>
      <c r="C878">
        <v>52.32</v>
      </c>
      <c r="D878">
        <v>3</v>
      </c>
      <c r="E878">
        <v>1308</v>
      </c>
      <c r="F878" t="s">
        <v>13</v>
      </c>
      <c r="G878">
        <v>11</v>
      </c>
      <c r="H878">
        <v>2004</v>
      </c>
      <c r="I878" t="s">
        <v>49</v>
      </c>
      <c r="J878" t="s">
        <v>151</v>
      </c>
      <c r="K878" t="s">
        <v>19</v>
      </c>
      <c r="L878" t="s">
        <v>20</v>
      </c>
      <c r="M878" t="s">
        <v>18</v>
      </c>
    </row>
    <row r="879" spans="1:13" x14ac:dyDescent="0.25">
      <c r="A879">
        <v>10366</v>
      </c>
      <c r="B879">
        <v>49</v>
      </c>
      <c r="C879">
        <v>100</v>
      </c>
      <c r="D879">
        <v>2</v>
      </c>
      <c r="E879">
        <v>6144.6</v>
      </c>
      <c r="F879" t="s">
        <v>13</v>
      </c>
      <c r="G879">
        <v>1</v>
      </c>
      <c r="H879">
        <v>2005</v>
      </c>
      <c r="I879" t="s">
        <v>49</v>
      </c>
      <c r="J879" t="s">
        <v>151</v>
      </c>
      <c r="K879" t="s">
        <v>139</v>
      </c>
      <c r="L879" t="s">
        <v>87</v>
      </c>
      <c r="M879" t="s">
        <v>22</v>
      </c>
    </row>
    <row r="880" spans="1:13" x14ac:dyDescent="0.25">
      <c r="A880">
        <v>10379</v>
      </c>
      <c r="B880">
        <v>29</v>
      </c>
      <c r="C880">
        <v>100</v>
      </c>
      <c r="D880">
        <v>5</v>
      </c>
      <c r="E880">
        <v>5127.2</v>
      </c>
      <c r="F880" t="s">
        <v>13</v>
      </c>
      <c r="G880">
        <v>2</v>
      </c>
      <c r="H880">
        <v>2005</v>
      </c>
      <c r="I880" t="s">
        <v>49</v>
      </c>
      <c r="J880" t="s">
        <v>151</v>
      </c>
      <c r="K880" t="s">
        <v>47</v>
      </c>
      <c r="L880" t="s">
        <v>48</v>
      </c>
      <c r="M880" t="s">
        <v>22</v>
      </c>
    </row>
    <row r="881" spans="1:13" x14ac:dyDescent="0.25">
      <c r="A881">
        <v>10407</v>
      </c>
      <c r="B881">
        <v>41</v>
      </c>
      <c r="C881">
        <v>100</v>
      </c>
      <c r="D881">
        <v>12</v>
      </c>
      <c r="E881">
        <v>6386.16</v>
      </c>
      <c r="F881" t="s">
        <v>93</v>
      </c>
      <c r="G881">
        <v>4</v>
      </c>
      <c r="H881">
        <v>2005</v>
      </c>
      <c r="I881" t="s">
        <v>49</v>
      </c>
      <c r="J881" t="s">
        <v>151</v>
      </c>
      <c r="K881" t="s">
        <v>92</v>
      </c>
      <c r="L881" t="s">
        <v>17</v>
      </c>
      <c r="M881" t="s">
        <v>22</v>
      </c>
    </row>
    <row r="882" spans="1:13" x14ac:dyDescent="0.25">
      <c r="A882">
        <v>10419</v>
      </c>
      <c r="B882">
        <v>55</v>
      </c>
      <c r="C882">
        <v>100</v>
      </c>
      <c r="D882">
        <v>2</v>
      </c>
      <c r="E882">
        <v>7695.6</v>
      </c>
      <c r="F882" t="s">
        <v>13</v>
      </c>
      <c r="G882">
        <v>5</v>
      </c>
      <c r="H882">
        <v>2005</v>
      </c>
      <c r="I882" t="s">
        <v>49</v>
      </c>
      <c r="J882" t="s">
        <v>151</v>
      </c>
      <c r="K882" t="s">
        <v>39</v>
      </c>
      <c r="L882" t="s">
        <v>40</v>
      </c>
      <c r="M882" t="s">
        <v>41</v>
      </c>
    </row>
    <row r="883" spans="1:13" x14ac:dyDescent="0.25">
      <c r="A883">
        <v>10103</v>
      </c>
      <c r="B883">
        <v>27</v>
      </c>
      <c r="C883">
        <v>83.07</v>
      </c>
      <c r="D883">
        <v>12</v>
      </c>
      <c r="E883">
        <v>2242.89</v>
      </c>
      <c r="F883" t="s">
        <v>13</v>
      </c>
      <c r="G883">
        <v>1</v>
      </c>
      <c r="H883">
        <v>2003</v>
      </c>
      <c r="I883" t="s">
        <v>130</v>
      </c>
      <c r="J883" t="s">
        <v>152</v>
      </c>
      <c r="K883" t="s">
        <v>37</v>
      </c>
      <c r="L883" t="s">
        <v>28</v>
      </c>
      <c r="M883" t="s">
        <v>18</v>
      </c>
    </row>
    <row r="884" spans="1:13" x14ac:dyDescent="0.25">
      <c r="A884">
        <v>10112</v>
      </c>
      <c r="B884">
        <v>23</v>
      </c>
      <c r="C884">
        <v>100</v>
      </c>
      <c r="D884">
        <v>2</v>
      </c>
      <c r="E884">
        <v>2539.89</v>
      </c>
      <c r="F884" t="s">
        <v>13</v>
      </c>
      <c r="G884">
        <v>3</v>
      </c>
      <c r="H884">
        <v>2003</v>
      </c>
      <c r="I884" t="s">
        <v>130</v>
      </c>
      <c r="J884" t="s">
        <v>152</v>
      </c>
      <c r="K884" t="s">
        <v>51</v>
      </c>
      <c r="L884" t="s">
        <v>52</v>
      </c>
      <c r="M884" t="s">
        <v>18</v>
      </c>
    </row>
    <row r="885" spans="1:13" x14ac:dyDescent="0.25">
      <c r="A885">
        <v>10126</v>
      </c>
      <c r="B885">
        <v>31</v>
      </c>
      <c r="C885">
        <v>90.17</v>
      </c>
      <c r="D885">
        <v>12</v>
      </c>
      <c r="E885">
        <v>2795.27</v>
      </c>
      <c r="F885" t="s">
        <v>13</v>
      </c>
      <c r="G885">
        <v>5</v>
      </c>
      <c r="H885">
        <v>2003</v>
      </c>
      <c r="I885" t="s">
        <v>130</v>
      </c>
      <c r="J885" t="s">
        <v>152</v>
      </c>
      <c r="K885" t="s">
        <v>47</v>
      </c>
      <c r="L885" t="s">
        <v>48</v>
      </c>
      <c r="M885" t="s">
        <v>18</v>
      </c>
    </row>
    <row r="886" spans="1:13" x14ac:dyDescent="0.25">
      <c r="A886">
        <v>10139</v>
      </c>
      <c r="B886">
        <v>46</v>
      </c>
      <c r="C886">
        <v>100</v>
      </c>
      <c r="D886">
        <v>1</v>
      </c>
      <c r="E886">
        <v>5545.76</v>
      </c>
      <c r="F886" t="s">
        <v>13</v>
      </c>
      <c r="G886">
        <v>7</v>
      </c>
      <c r="H886">
        <v>2003</v>
      </c>
      <c r="I886" t="s">
        <v>130</v>
      </c>
      <c r="J886" t="s">
        <v>152</v>
      </c>
      <c r="K886" t="s">
        <v>42</v>
      </c>
      <c r="L886" t="s">
        <v>30</v>
      </c>
      <c r="M886" t="s">
        <v>22</v>
      </c>
    </row>
    <row r="887" spans="1:13" x14ac:dyDescent="0.25">
      <c r="A887">
        <v>10150</v>
      </c>
      <c r="B887">
        <v>47</v>
      </c>
      <c r="C887">
        <v>91.18</v>
      </c>
      <c r="D887">
        <v>9</v>
      </c>
      <c r="E887">
        <v>4285.46</v>
      </c>
      <c r="F887" t="s">
        <v>13</v>
      </c>
      <c r="G887">
        <v>9</v>
      </c>
      <c r="H887">
        <v>2003</v>
      </c>
      <c r="I887" t="s">
        <v>130</v>
      </c>
      <c r="J887" t="s">
        <v>152</v>
      </c>
      <c r="K887" t="s">
        <v>53</v>
      </c>
      <c r="L887" t="s">
        <v>53</v>
      </c>
      <c r="M887" t="s">
        <v>22</v>
      </c>
    </row>
    <row r="888" spans="1:13" x14ac:dyDescent="0.25">
      <c r="A888">
        <v>10163</v>
      </c>
      <c r="B888">
        <v>31</v>
      </c>
      <c r="C888">
        <v>100</v>
      </c>
      <c r="D888">
        <v>2</v>
      </c>
      <c r="E888">
        <v>3329.09</v>
      </c>
      <c r="F888" t="s">
        <v>13</v>
      </c>
      <c r="G888">
        <v>10</v>
      </c>
      <c r="H888">
        <v>2003</v>
      </c>
      <c r="I888" t="s">
        <v>130</v>
      </c>
      <c r="J888" t="s">
        <v>152</v>
      </c>
      <c r="K888" t="s">
        <v>16</v>
      </c>
      <c r="L888" t="s">
        <v>17</v>
      </c>
      <c r="M888" t="s">
        <v>22</v>
      </c>
    </row>
    <row r="889" spans="1:13" x14ac:dyDescent="0.25">
      <c r="A889">
        <v>10174</v>
      </c>
      <c r="B889">
        <v>46</v>
      </c>
      <c r="C889">
        <v>100</v>
      </c>
      <c r="D889">
        <v>5</v>
      </c>
      <c r="E889">
        <v>5592.22</v>
      </c>
      <c r="F889" t="s">
        <v>13</v>
      </c>
      <c r="G889">
        <v>11</v>
      </c>
      <c r="H889">
        <v>2003</v>
      </c>
      <c r="I889" t="s">
        <v>130</v>
      </c>
      <c r="J889" t="s">
        <v>152</v>
      </c>
      <c r="K889" t="s">
        <v>54</v>
      </c>
      <c r="L889" t="s">
        <v>30</v>
      </c>
      <c r="M889" t="s">
        <v>22</v>
      </c>
    </row>
    <row r="890" spans="1:13" x14ac:dyDescent="0.25">
      <c r="A890">
        <v>10183</v>
      </c>
      <c r="B890">
        <v>37</v>
      </c>
      <c r="C890">
        <v>89.15</v>
      </c>
      <c r="D890">
        <v>9</v>
      </c>
      <c r="E890">
        <v>3298.55</v>
      </c>
      <c r="F890" t="s">
        <v>13</v>
      </c>
      <c r="G890">
        <v>11</v>
      </c>
      <c r="H890">
        <v>2003</v>
      </c>
      <c r="I890" t="s">
        <v>130</v>
      </c>
      <c r="J890" t="s">
        <v>152</v>
      </c>
      <c r="K890" t="s">
        <v>55</v>
      </c>
      <c r="L890" t="s">
        <v>17</v>
      </c>
      <c r="M890" t="s">
        <v>22</v>
      </c>
    </row>
    <row r="891" spans="1:13" x14ac:dyDescent="0.25">
      <c r="A891">
        <v>10193</v>
      </c>
      <c r="B891">
        <v>28</v>
      </c>
      <c r="C891">
        <v>93.21</v>
      </c>
      <c r="D891">
        <v>1</v>
      </c>
      <c r="E891">
        <v>2609.88</v>
      </c>
      <c r="F891" t="s">
        <v>13</v>
      </c>
      <c r="G891">
        <v>11</v>
      </c>
      <c r="H891">
        <v>2003</v>
      </c>
      <c r="I891" t="s">
        <v>130</v>
      </c>
      <c r="J891" t="s">
        <v>152</v>
      </c>
      <c r="K891" t="s">
        <v>133</v>
      </c>
      <c r="L891" t="s">
        <v>30</v>
      </c>
      <c r="M891" t="s">
        <v>18</v>
      </c>
    </row>
    <row r="892" spans="1:13" x14ac:dyDescent="0.25">
      <c r="A892">
        <v>10206</v>
      </c>
      <c r="B892">
        <v>37</v>
      </c>
      <c r="C892">
        <v>90.17</v>
      </c>
      <c r="D892">
        <v>7</v>
      </c>
      <c r="E892">
        <v>3336.29</v>
      </c>
      <c r="F892" t="s">
        <v>13</v>
      </c>
      <c r="G892">
        <v>12</v>
      </c>
      <c r="H892">
        <v>2003</v>
      </c>
      <c r="I892" t="s">
        <v>130</v>
      </c>
      <c r="J892" t="s">
        <v>152</v>
      </c>
      <c r="K892" t="s">
        <v>57</v>
      </c>
      <c r="L892" t="s">
        <v>58</v>
      </c>
      <c r="M892" t="s">
        <v>22</v>
      </c>
    </row>
    <row r="893" spans="1:13" x14ac:dyDescent="0.25">
      <c r="A893">
        <v>10215</v>
      </c>
      <c r="B893">
        <v>49</v>
      </c>
      <c r="C893">
        <v>100</v>
      </c>
      <c r="D893">
        <v>4</v>
      </c>
      <c r="E893">
        <v>5510.05</v>
      </c>
      <c r="F893" t="s">
        <v>13</v>
      </c>
      <c r="G893">
        <v>1</v>
      </c>
      <c r="H893">
        <v>2004</v>
      </c>
      <c r="I893" t="s">
        <v>130</v>
      </c>
      <c r="J893" t="s">
        <v>152</v>
      </c>
      <c r="K893" t="s">
        <v>59</v>
      </c>
      <c r="L893" t="s">
        <v>17</v>
      </c>
      <c r="M893" t="s">
        <v>22</v>
      </c>
    </row>
    <row r="894" spans="1:13" x14ac:dyDescent="0.25">
      <c r="A894">
        <v>10228</v>
      </c>
      <c r="B894">
        <v>24</v>
      </c>
      <c r="C894">
        <v>100</v>
      </c>
      <c r="D894">
        <v>3</v>
      </c>
      <c r="E894">
        <v>2504.4</v>
      </c>
      <c r="F894" t="s">
        <v>13</v>
      </c>
      <c r="G894">
        <v>3</v>
      </c>
      <c r="H894">
        <v>2004</v>
      </c>
      <c r="I894" t="s">
        <v>130</v>
      </c>
      <c r="J894" t="s">
        <v>152</v>
      </c>
      <c r="K894" t="s">
        <v>34</v>
      </c>
      <c r="L894" t="s">
        <v>17</v>
      </c>
      <c r="M894" t="s">
        <v>18</v>
      </c>
    </row>
    <row r="895" spans="1:13" x14ac:dyDescent="0.25">
      <c r="A895">
        <v>10244</v>
      </c>
      <c r="B895">
        <v>30</v>
      </c>
      <c r="C895">
        <v>100</v>
      </c>
      <c r="D895">
        <v>1</v>
      </c>
      <c r="E895">
        <v>3525.6</v>
      </c>
      <c r="F895" t="s">
        <v>13</v>
      </c>
      <c r="G895">
        <v>4</v>
      </c>
      <c r="H895">
        <v>2004</v>
      </c>
      <c r="I895" t="s">
        <v>130</v>
      </c>
      <c r="J895" t="s">
        <v>152</v>
      </c>
      <c r="K895" t="s">
        <v>47</v>
      </c>
      <c r="L895" t="s">
        <v>48</v>
      </c>
      <c r="M895" t="s">
        <v>22</v>
      </c>
    </row>
    <row r="896" spans="1:13" x14ac:dyDescent="0.25">
      <c r="A896">
        <v>10257</v>
      </c>
      <c r="B896">
        <v>50</v>
      </c>
      <c r="C896">
        <v>88.14</v>
      </c>
      <c r="D896">
        <v>1</v>
      </c>
      <c r="E896">
        <v>4407</v>
      </c>
      <c r="F896" t="s">
        <v>13</v>
      </c>
      <c r="G896">
        <v>6</v>
      </c>
      <c r="H896">
        <v>2004</v>
      </c>
      <c r="I896" t="s">
        <v>130</v>
      </c>
      <c r="J896" t="s">
        <v>152</v>
      </c>
      <c r="K896" t="s">
        <v>92</v>
      </c>
      <c r="L896" t="s">
        <v>17</v>
      </c>
      <c r="M896" t="s">
        <v>22</v>
      </c>
    </row>
    <row r="897" spans="1:13" x14ac:dyDescent="0.25">
      <c r="A897">
        <v>10270</v>
      </c>
      <c r="B897">
        <v>31</v>
      </c>
      <c r="C897">
        <v>96.24</v>
      </c>
      <c r="D897">
        <v>10</v>
      </c>
      <c r="E897">
        <v>2983.44</v>
      </c>
      <c r="F897" t="s">
        <v>13</v>
      </c>
      <c r="G897">
        <v>7</v>
      </c>
      <c r="H897">
        <v>2004</v>
      </c>
      <c r="I897" t="s">
        <v>130</v>
      </c>
      <c r="J897" t="s">
        <v>152</v>
      </c>
      <c r="K897" t="s">
        <v>42</v>
      </c>
      <c r="L897" t="s">
        <v>30</v>
      </c>
      <c r="M897" t="s">
        <v>18</v>
      </c>
    </row>
    <row r="898" spans="1:13" x14ac:dyDescent="0.25">
      <c r="A898">
        <v>10280</v>
      </c>
      <c r="B898">
        <v>46</v>
      </c>
      <c r="C898">
        <v>100</v>
      </c>
      <c r="D898">
        <v>3</v>
      </c>
      <c r="E898">
        <v>5126.24</v>
      </c>
      <c r="F898" t="s">
        <v>13</v>
      </c>
      <c r="G898">
        <v>8</v>
      </c>
      <c r="H898">
        <v>2004</v>
      </c>
      <c r="I898" t="s">
        <v>130</v>
      </c>
      <c r="J898" t="s">
        <v>152</v>
      </c>
      <c r="K898" t="s">
        <v>63</v>
      </c>
      <c r="L898" t="s">
        <v>64</v>
      </c>
      <c r="M898" t="s">
        <v>22</v>
      </c>
    </row>
    <row r="899" spans="1:13" x14ac:dyDescent="0.25">
      <c r="A899">
        <v>10291</v>
      </c>
      <c r="B899">
        <v>47</v>
      </c>
      <c r="C899">
        <v>100</v>
      </c>
      <c r="D899">
        <v>12</v>
      </c>
      <c r="E899">
        <v>5713.79</v>
      </c>
      <c r="F899" t="s">
        <v>13</v>
      </c>
      <c r="G899">
        <v>9</v>
      </c>
      <c r="H899">
        <v>2004</v>
      </c>
      <c r="I899" t="s">
        <v>130</v>
      </c>
      <c r="J899" t="s">
        <v>152</v>
      </c>
      <c r="K899" t="s">
        <v>65</v>
      </c>
      <c r="L899" t="s">
        <v>52</v>
      </c>
      <c r="M899" t="s">
        <v>22</v>
      </c>
    </row>
    <row r="900" spans="1:13" x14ac:dyDescent="0.25">
      <c r="A900">
        <v>10304</v>
      </c>
      <c r="B900">
        <v>46</v>
      </c>
      <c r="C900">
        <v>100</v>
      </c>
      <c r="D900">
        <v>7</v>
      </c>
      <c r="E900">
        <v>4613.8</v>
      </c>
      <c r="F900" t="s">
        <v>13</v>
      </c>
      <c r="G900">
        <v>10</v>
      </c>
      <c r="H900">
        <v>2004</v>
      </c>
      <c r="I900" t="s">
        <v>130</v>
      </c>
      <c r="J900" t="s">
        <v>152</v>
      </c>
      <c r="K900" t="s">
        <v>66</v>
      </c>
      <c r="L900" t="s">
        <v>20</v>
      </c>
      <c r="M900" t="s">
        <v>22</v>
      </c>
    </row>
    <row r="901" spans="1:13" x14ac:dyDescent="0.25">
      <c r="A901">
        <v>10312</v>
      </c>
      <c r="B901">
        <v>37</v>
      </c>
      <c r="C901">
        <v>100</v>
      </c>
      <c r="D901">
        <v>4</v>
      </c>
      <c r="E901">
        <v>3711.1</v>
      </c>
      <c r="F901" t="s">
        <v>13</v>
      </c>
      <c r="G901">
        <v>10</v>
      </c>
      <c r="H901">
        <v>2004</v>
      </c>
      <c r="I901" t="s">
        <v>130</v>
      </c>
      <c r="J901" t="s">
        <v>152</v>
      </c>
      <c r="K901" t="s">
        <v>67</v>
      </c>
      <c r="L901" t="s">
        <v>17</v>
      </c>
      <c r="M901" t="s">
        <v>22</v>
      </c>
    </row>
    <row r="902" spans="1:13" x14ac:dyDescent="0.25">
      <c r="A902">
        <v>10322</v>
      </c>
      <c r="B902">
        <v>33</v>
      </c>
      <c r="C902">
        <v>100</v>
      </c>
      <c r="D902">
        <v>12</v>
      </c>
      <c r="E902">
        <v>3524.73</v>
      </c>
      <c r="F902" t="s">
        <v>13</v>
      </c>
      <c r="G902">
        <v>11</v>
      </c>
      <c r="H902">
        <v>2004</v>
      </c>
      <c r="I902" t="s">
        <v>130</v>
      </c>
      <c r="J902" t="s">
        <v>152</v>
      </c>
      <c r="K902" t="s">
        <v>68</v>
      </c>
      <c r="L902" t="s">
        <v>17</v>
      </c>
      <c r="M902" t="s">
        <v>22</v>
      </c>
    </row>
    <row r="903" spans="1:13" x14ac:dyDescent="0.25">
      <c r="A903">
        <v>10333</v>
      </c>
      <c r="B903">
        <v>31</v>
      </c>
      <c r="C903">
        <v>90.17</v>
      </c>
      <c r="D903">
        <v>5</v>
      </c>
      <c r="E903">
        <v>2795.27</v>
      </c>
      <c r="F903" t="s">
        <v>13</v>
      </c>
      <c r="G903">
        <v>11</v>
      </c>
      <c r="H903">
        <v>2004</v>
      </c>
      <c r="I903" t="s">
        <v>130</v>
      </c>
      <c r="J903" t="s">
        <v>152</v>
      </c>
      <c r="K903" t="s">
        <v>24</v>
      </c>
      <c r="L903" t="s">
        <v>17</v>
      </c>
      <c r="M903" t="s">
        <v>18</v>
      </c>
    </row>
    <row r="904" spans="1:13" x14ac:dyDescent="0.25">
      <c r="A904">
        <v>10347</v>
      </c>
      <c r="B904">
        <v>48</v>
      </c>
      <c r="C904">
        <v>100</v>
      </c>
      <c r="D904">
        <v>9</v>
      </c>
      <c r="E904">
        <v>4814.3999999999996</v>
      </c>
      <c r="F904" t="s">
        <v>13</v>
      </c>
      <c r="G904">
        <v>11</v>
      </c>
      <c r="H904">
        <v>2004</v>
      </c>
      <c r="I904" t="s">
        <v>130</v>
      </c>
      <c r="J904" t="s">
        <v>152</v>
      </c>
      <c r="K904" t="s">
        <v>29</v>
      </c>
      <c r="L904" t="s">
        <v>30</v>
      </c>
      <c r="M904" t="s">
        <v>22</v>
      </c>
    </row>
    <row r="905" spans="1:13" x14ac:dyDescent="0.25">
      <c r="A905">
        <v>10357</v>
      </c>
      <c r="B905">
        <v>41</v>
      </c>
      <c r="C905">
        <v>87.13</v>
      </c>
      <c r="D905">
        <v>6</v>
      </c>
      <c r="E905">
        <v>3572.33</v>
      </c>
      <c r="F905" t="s">
        <v>13</v>
      </c>
      <c r="G905">
        <v>12</v>
      </c>
      <c r="H905">
        <v>2004</v>
      </c>
      <c r="I905" t="s">
        <v>130</v>
      </c>
      <c r="J905" t="s">
        <v>152</v>
      </c>
      <c r="K905" t="s">
        <v>67</v>
      </c>
      <c r="L905" t="s">
        <v>17</v>
      </c>
      <c r="M905" t="s">
        <v>22</v>
      </c>
    </row>
    <row r="906" spans="1:13" x14ac:dyDescent="0.25">
      <c r="A906">
        <v>10369</v>
      </c>
      <c r="B906">
        <v>42</v>
      </c>
      <c r="C906">
        <v>100</v>
      </c>
      <c r="D906">
        <v>1</v>
      </c>
      <c r="E906">
        <v>4581.3599999999997</v>
      </c>
      <c r="F906" t="s">
        <v>13</v>
      </c>
      <c r="G906">
        <v>1</v>
      </c>
      <c r="H906">
        <v>2005</v>
      </c>
      <c r="I906" t="s">
        <v>130</v>
      </c>
      <c r="J906" t="s">
        <v>152</v>
      </c>
      <c r="K906" t="s">
        <v>69</v>
      </c>
      <c r="L906" t="s">
        <v>17</v>
      </c>
      <c r="M906" t="s">
        <v>22</v>
      </c>
    </row>
    <row r="907" spans="1:13" x14ac:dyDescent="0.25">
      <c r="A907">
        <v>10381</v>
      </c>
      <c r="B907">
        <v>41</v>
      </c>
      <c r="C907">
        <v>100</v>
      </c>
      <c r="D907">
        <v>8</v>
      </c>
      <c r="E907">
        <v>4319.76</v>
      </c>
      <c r="F907" t="s">
        <v>13</v>
      </c>
      <c r="G907">
        <v>2</v>
      </c>
      <c r="H907">
        <v>2005</v>
      </c>
      <c r="I907" t="s">
        <v>130</v>
      </c>
      <c r="J907" t="s">
        <v>152</v>
      </c>
      <c r="K907" t="s">
        <v>24</v>
      </c>
      <c r="L907" t="s">
        <v>17</v>
      </c>
      <c r="M907" t="s">
        <v>22</v>
      </c>
    </row>
    <row r="908" spans="1:13" x14ac:dyDescent="0.25">
      <c r="A908">
        <v>10391</v>
      </c>
      <c r="B908">
        <v>32</v>
      </c>
      <c r="C908">
        <v>45.25</v>
      </c>
      <c r="D908">
        <v>6</v>
      </c>
      <c r="E908">
        <v>1448</v>
      </c>
      <c r="F908" t="s">
        <v>13</v>
      </c>
      <c r="G908">
        <v>3</v>
      </c>
      <c r="H908">
        <v>2005</v>
      </c>
      <c r="I908" t="s">
        <v>130</v>
      </c>
      <c r="J908" t="s">
        <v>152</v>
      </c>
      <c r="K908" t="s">
        <v>70</v>
      </c>
      <c r="L908" t="s">
        <v>30</v>
      </c>
      <c r="M908" t="s">
        <v>18</v>
      </c>
    </row>
    <row r="909" spans="1:13" x14ac:dyDescent="0.25">
      <c r="A909">
        <v>10423</v>
      </c>
      <c r="B909">
        <v>10</v>
      </c>
      <c r="C909">
        <v>88.14</v>
      </c>
      <c r="D909">
        <v>1</v>
      </c>
      <c r="E909">
        <v>881.4</v>
      </c>
      <c r="F909" t="s">
        <v>72</v>
      </c>
      <c r="G909">
        <v>5</v>
      </c>
      <c r="H909">
        <v>2005</v>
      </c>
      <c r="I909" t="s">
        <v>130</v>
      </c>
      <c r="J909" t="s">
        <v>152</v>
      </c>
      <c r="K909" t="s">
        <v>86</v>
      </c>
      <c r="L909" t="s">
        <v>87</v>
      </c>
      <c r="M909" t="s">
        <v>18</v>
      </c>
    </row>
    <row r="910" spans="1:13" x14ac:dyDescent="0.25">
      <c r="A910">
        <v>10103</v>
      </c>
      <c r="B910">
        <v>35</v>
      </c>
      <c r="C910">
        <v>57.46</v>
      </c>
      <c r="D910">
        <v>14</v>
      </c>
      <c r="E910">
        <v>2011.1</v>
      </c>
      <c r="F910" t="s">
        <v>13</v>
      </c>
      <c r="G910">
        <v>1</v>
      </c>
      <c r="H910">
        <v>2003</v>
      </c>
      <c r="I910" t="s">
        <v>130</v>
      </c>
      <c r="J910" t="s">
        <v>153</v>
      </c>
      <c r="K910" t="s">
        <v>37</v>
      </c>
      <c r="L910" t="s">
        <v>28</v>
      </c>
      <c r="M910" t="s">
        <v>18</v>
      </c>
    </row>
    <row r="911" spans="1:13" x14ac:dyDescent="0.25">
      <c r="A911">
        <v>10111</v>
      </c>
      <c r="B911">
        <v>28</v>
      </c>
      <c r="C911">
        <v>64.33</v>
      </c>
      <c r="D911">
        <v>2</v>
      </c>
      <c r="E911">
        <v>1801.24</v>
      </c>
      <c r="F911" t="s">
        <v>13</v>
      </c>
      <c r="G911">
        <v>3</v>
      </c>
      <c r="H911">
        <v>2003</v>
      </c>
      <c r="I911" t="s">
        <v>130</v>
      </c>
      <c r="J911" t="s">
        <v>153</v>
      </c>
      <c r="K911" t="s">
        <v>24</v>
      </c>
      <c r="L911" t="s">
        <v>17</v>
      </c>
      <c r="M911" t="s">
        <v>18</v>
      </c>
    </row>
    <row r="912" spans="1:13" x14ac:dyDescent="0.25">
      <c r="A912">
        <v>10126</v>
      </c>
      <c r="B912">
        <v>46</v>
      </c>
      <c r="C912">
        <v>73.7</v>
      </c>
      <c r="D912">
        <v>14</v>
      </c>
      <c r="E912">
        <v>3390.2</v>
      </c>
      <c r="F912" t="s">
        <v>13</v>
      </c>
      <c r="G912">
        <v>5</v>
      </c>
      <c r="H912">
        <v>2003</v>
      </c>
      <c r="I912" t="s">
        <v>130</v>
      </c>
      <c r="J912" t="s">
        <v>153</v>
      </c>
      <c r="K912" t="s">
        <v>47</v>
      </c>
      <c r="L912" t="s">
        <v>48</v>
      </c>
      <c r="M912" t="s">
        <v>22</v>
      </c>
    </row>
    <row r="913" spans="1:13" x14ac:dyDescent="0.25">
      <c r="A913">
        <v>10139</v>
      </c>
      <c r="B913">
        <v>20</v>
      </c>
      <c r="C913">
        <v>71.2</v>
      </c>
      <c r="D913">
        <v>3</v>
      </c>
      <c r="E913">
        <v>1424</v>
      </c>
      <c r="F913" t="s">
        <v>13</v>
      </c>
      <c r="G913">
        <v>7</v>
      </c>
      <c r="H913">
        <v>2003</v>
      </c>
      <c r="I913" t="s">
        <v>130</v>
      </c>
      <c r="J913" t="s">
        <v>153</v>
      </c>
      <c r="K913" t="s">
        <v>42</v>
      </c>
      <c r="L913" t="s">
        <v>30</v>
      </c>
      <c r="M913" t="s">
        <v>18</v>
      </c>
    </row>
    <row r="914" spans="1:13" x14ac:dyDescent="0.25">
      <c r="A914">
        <v>10150</v>
      </c>
      <c r="B914">
        <v>30</v>
      </c>
      <c r="C914">
        <v>49.97</v>
      </c>
      <c r="D914">
        <v>11</v>
      </c>
      <c r="E914">
        <v>1499.1</v>
      </c>
      <c r="F914" t="s">
        <v>13</v>
      </c>
      <c r="G914">
        <v>9</v>
      </c>
      <c r="H914">
        <v>2003</v>
      </c>
      <c r="I914" t="s">
        <v>130</v>
      </c>
      <c r="J914" t="s">
        <v>153</v>
      </c>
      <c r="K914" t="s">
        <v>53</v>
      </c>
      <c r="L914" t="s">
        <v>53</v>
      </c>
      <c r="M914" t="s">
        <v>18</v>
      </c>
    </row>
    <row r="915" spans="1:13" x14ac:dyDescent="0.25">
      <c r="A915">
        <v>10163</v>
      </c>
      <c r="B915">
        <v>48</v>
      </c>
      <c r="C915">
        <v>69.959999999999994</v>
      </c>
      <c r="D915">
        <v>4</v>
      </c>
      <c r="E915">
        <v>3358.08</v>
      </c>
      <c r="F915" t="s">
        <v>13</v>
      </c>
      <c r="G915">
        <v>10</v>
      </c>
      <c r="H915">
        <v>2003</v>
      </c>
      <c r="I915" t="s">
        <v>130</v>
      </c>
      <c r="J915" t="s">
        <v>153</v>
      </c>
      <c r="K915" t="s">
        <v>16</v>
      </c>
      <c r="L915" t="s">
        <v>17</v>
      </c>
      <c r="M915" t="s">
        <v>22</v>
      </c>
    </row>
    <row r="916" spans="1:13" x14ac:dyDescent="0.25">
      <c r="A916">
        <v>10173</v>
      </c>
      <c r="B916">
        <v>28</v>
      </c>
      <c r="C916">
        <v>53.72</v>
      </c>
      <c r="D916">
        <v>2</v>
      </c>
      <c r="E916">
        <v>1504.16</v>
      </c>
      <c r="F916" t="s">
        <v>13</v>
      </c>
      <c r="G916">
        <v>11</v>
      </c>
      <c r="H916">
        <v>2003</v>
      </c>
      <c r="I916" t="s">
        <v>130</v>
      </c>
      <c r="J916" t="s">
        <v>153</v>
      </c>
      <c r="K916" t="s">
        <v>132</v>
      </c>
      <c r="L916" t="s">
        <v>64</v>
      </c>
      <c r="M916" t="s">
        <v>18</v>
      </c>
    </row>
    <row r="917" spans="1:13" x14ac:dyDescent="0.25">
      <c r="A917">
        <v>10183</v>
      </c>
      <c r="B917">
        <v>39</v>
      </c>
      <c r="C917">
        <v>68.08</v>
      </c>
      <c r="D917">
        <v>11</v>
      </c>
      <c r="E917">
        <v>2655.12</v>
      </c>
      <c r="F917" t="s">
        <v>13</v>
      </c>
      <c r="G917">
        <v>11</v>
      </c>
      <c r="H917">
        <v>2003</v>
      </c>
      <c r="I917" t="s">
        <v>130</v>
      </c>
      <c r="J917" t="s">
        <v>153</v>
      </c>
      <c r="K917" t="s">
        <v>55</v>
      </c>
      <c r="L917" t="s">
        <v>17</v>
      </c>
      <c r="M917" t="s">
        <v>18</v>
      </c>
    </row>
    <row r="918" spans="1:13" x14ac:dyDescent="0.25">
      <c r="A918">
        <v>10193</v>
      </c>
      <c r="B918">
        <v>24</v>
      </c>
      <c r="C918">
        <v>51.84</v>
      </c>
      <c r="D918">
        <v>3</v>
      </c>
      <c r="E918">
        <v>1244.1600000000001</v>
      </c>
      <c r="F918" t="s">
        <v>13</v>
      </c>
      <c r="G918">
        <v>11</v>
      </c>
      <c r="H918">
        <v>2003</v>
      </c>
      <c r="I918" t="s">
        <v>130</v>
      </c>
      <c r="J918" t="s">
        <v>153</v>
      </c>
      <c r="K918" t="s">
        <v>133</v>
      </c>
      <c r="L918" t="s">
        <v>30</v>
      </c>
      <c r="M918" t="s">
        <v>18</v>
      </c>
    </row>
    <row r="919" spans="1:13" x14ac:dyDescent="0.25">
      <c r="A919">
        <v>10206</v>
      </c>
      <c r="B919">
        <v>28</v>
      </c>
      <c r="C919">
        <v>67.459999999999994</v>
      </c>
      <c r="D919">
        <v>9</v>
      </c>
      <c r="E919">
        <v>1888.88</v>
      </c>
      <c r="F919" t="s">
        <v>13</v>
      </c>
      <c r="G919">
        <v>12</v>
      </c>
      <c r="H919">
        <v>2003</v>
      </c>
      <c r="I919" t="s">
        <v>130</v>
      </c>
      <c r="J919" t="s">
        <v>153</v>
      </c>
      <c r="K919" t="s">
        <v>57</v>
      </c>
      <c r="L919" t="s">
        <v>58</v>
      </c>
      <c r="M919" t="s">
        <v>18</v>
      </c>
    </row>
    <row r="920" spans="1:13" x14ac:dyDescent="0.25">
      <c r="A920">
        <v>10215</v>
      </c>
      <c r="B920">
        <v>31</v>
      </c>
      <c r="C920">
        <v>58.71</v>
      </c>
      <c r="D920">
        <v>6</v>
      </c>
      <c r="E920">
        <v>1820.01</v>
      </c>
      <c r="F920" t="s">
        <v>13</v>
      </c>
      <c r="G920">
        <v>1</v>
      </c>
      <c r="H920">
        <v>2004</v>
      </c>
      <c r="I920" t="s">
        <v>130</v>
      </c>
      <c r="J920" t="s">
        <v>153</v>
      </c>
      <c r="K920" t="s">
        <v>59</v>
      </c>
      <c r="L920" t="s">
        <v>17</v>
      </c>
      <c r="M920" t="s">
        <v>18</v>
      </c>
    </row>
    <row r="921" spans="1:13" x14ac:dyDescent="0.25">
      <c r="A921">
        <v>10228</v>
      </c>
      <c r="B921">
        <v>45</v>
      </c>
      <c r="C921">
        <v>63.71</v>
      </c>
      <c r="D921">
        <v>5</v>
      </c>
      <c r="E921">
        <v>2866.95</v>
      </c>
      <c r="F921" t="s">
        <v>13</v>
      </c>
      <c r="G921">
        <v>3</v>
      </c>
      <c r="H921">
        <v>2004</v>
      </c>
      <c r="I921" t="s">
        <v>130</v>
      </c>
      <c r="J921" t="s">
        <v>153</v>
      </c>
      <c r="K921" t="s">
        <v>34</v>
      </c>
      <c r="L921" t="s">
        <v>17</v>
      </c>
      <c r="M921" t="s">
        <v>18</v>
      </c>
    </row>
    <row r="922" spans="1:13" x14ac:dyDescent="0.25">
      <c r="A922">
        <v>10244</v>
      </c>
      <c r="B922">
        <v>24</v>
      </c>
      <c r="C922">
        <v>58.09</v>
      </c>
      <c r="D922">
        <v>3</v>
      </c>
      <c r="E922">
        <v>1394.16</v>
      </c>
      <c r="F922" t="s">
        <v>13</v>
      </c>
      <c r="G922">
        <v>4</v>
      </c>
      <c r="H922">
        <v>2004</v>
      </c>
      <c r="I922" t="s">
        <v>130</v>
      </c>
      <c r="J922" t="s">
        <v>153</v>
      </c>
      <c r="K922" t="s">
        <v>47</v>
      </c>
      <c r="L922" t="s">
        <v>48</v>
      </c>
      <c r="M922" t="s">
        <v>18</v>
      </c>
    </row>
    <row r="923" spans="1:13" x14ac:dyDescent="0.25">
      <c r="A923">
        <v>10257</v>
      </c>
      <c r="B923">
        <v>49</v>
      </c>
      <c r="C923">
        <v>53.72</v>
      </c>
      <c r="D923">
        <v>3</v>
      </c>
      <c r="E923">
        <v>2632.28</v>
      </c>
      <c r="F923" t="s">
        <v>13</v>
      </c>
      <c r="G923">
        <v>6</v>
      </c>
      <c r="H923">
        <v>2004</v>
      </c>
      <c r="I923" t="s">
        <v>130</v>
      </c>
      <c r="J923" t="s">
        <v>153</v>
      </c>
      <c r="K923" t="s">
        <v>92</v>
      </c>
      <c r="L923" t="s">
        <v>17</v>
      </c>
      <c r="M923" t="s">
        <v>18</v>
      </c>
    </row>
    <row r="924" spans="1:13" x14ac:dyDescent="0.25">
      <c r="A924">
        <v>10269</v>
      </c>
      <c r="B924">
        <v>32</v>
      </c>
      <c r="C924">
        <v>63.08</v>
      </c>
      <c r="D924">
        <v>1</v>
      </c>
      <c r="E924">
        <v>2018.56</v>
      </c>
      <c r="F924" t="s">
        <v>13</v>
      </c>
      <c r="G924">
        <v>7</v>
      </c>
      <c r="H924">
        <v>2004</v>
      </c>
      <c r="I924" t="s">
        <v>130</v>
      </c>
      <c r="J924" t="s">
        <v>153</v>
      </c>
      <c r="K924" t="s">
        <v>39</v>
      </c>
      <c r="L924" t="s">
        <v>40</v>
      </c>
      <c r="M924" t="s">
        <v>18</v>
      </c>
    </row>
    <row r="925" spans="1:13" x14ac:dyDescent="0.25">
      <c r="A925">
        <v>10280</v>
      </c>
      <c r="B925">
        <v>43</v>
      </c>
      <c r="C925">
        <v>68.709999999999994</v>
      </c>
      <c r="D925">
        <v>5</v>
      </c>
      <c r="E925">
        <v>2954.53</v>
      </c>
      <c r="F925" t="s">
        <v>13</v>
      </c>
      <c r="G925">
        <v>8</v>
      </c>
      <c r="H925">
        <v>2004</v>
      </c>
      <c r="I925" t="s">
        <v>130</v>
      </c>
      <c r="J925" t="s">
        <v>153</v>
      </c>
      <c r="K925" t="s">
        <v>63</v>
      </c>
      <c r="L925" t="s">
        <v>64</v>
      </c>
      <c r="M925" t="s">
        <v>18</v>
      </c>
    </row>
    <row r="926" spans="1:13" x14ac:dyDescent="0.25">
      <c r="A926">
        <v>10291</v>
      </c>
      <c r="B926">
        <v>37</v>
      </c>
      <c r="C926">
        <v>50.59</v>
      </c>
      <c r="D926">
        <v>14</v>
      </c>
      <c r="E926">
        <v>1871.83</v>
      </c>
      <c r="F926" t="s">
        <v>13</v>
      </c>
      <c r="G926">
        <v>9</v>
      </c>
      <c r="H926">
        <v>2004</v>
      </c>
      <c r="I926" t="s">
        <v>130</v>
      </c>
      <c r="J926" t="s">
        <v>153</v>
      </c>
      <c r="K926" t="s">
        <v>65</v>
      </c>
      <c r="L926" t="s">
        <v>52</v>
      </c>
      <c r="M926" t="s">
        <v>18</v>
      </c>
    </row>
    <row r="927" spans="1:13" x14ac:dyDescent="0.25">
      <c r="A927">
        <v>10304</v>
      </c>
      <c r="B927">
        <v>24</v>
      </c>
      <c r="C927">
        <v>64.959999999999994</v>
      </c>
      <c r="D927">
        <v>9</v>
      </c>
      <c r="E927">
        <v>1559.04</v>
      </c>
      <c r="F927" t="s">
        <v>13</v>
      </c>
      <c r="G927">
        <v>10</v>
      </c>
      <c r="H927">
        <v>2004</v>
      </c>
      <c r="I927" t="s">
        <v>130</v>
      </c>
      <c r="J927" t="s">
        <v>153</v>
      </c>
      <c r="K927" t="s">
        <v>66</v>
      </c>
      <c r="L927" t="s">
        <v>20</v>
      </c>
      <c r="M927" t="s">
        <v>18</v>
      </c>
    </row>
    <row r="928" spans="1:13" x14ac:dyDescent="0.25">
      <c r="A928">
        <v>10312</v>
      </c>
      <c r="B928">
        <v>35</v>
      </c>
      <c r="C928">
        <v>53.72</v>
      </c>
      <c r="D928">
        <v>6</v>
      </c>
      <c r="E928">
        <v>1880.2</v>
      </c>
      <c r="F928" t="s">
        <v>13</v>
      </c>
      <c r="G928">
        <v>10</v>
      </c>
      <c r="H928">
        <v>2004</v>
      </c>
      <c r="I928" t="s">
        <v>130</v>
      </c>
      <c r="J928" t="s">
        <v>153</v>
      </c>
      <c r="K928" t="s">
        <v>67</v>
      </c>
      <c r="L928" t="s">
        <v>17</v>
      </c>
      <c r="M928" t="s">
        <v>18</v>
      </c>
    </row>
    <row r="929" spans="1:13" x14ac:dyDescent="0.25">
      <c r="A929">
        <v>10322</v>
      </c>
      <c r="B929">
        <v>41</v>
      </c>
      <c r="C929">
        <v>29.87</v>
      </c>
      <c r="D929">
        <v>13</v>
      </c>
      <c r="E929">
        <v>1224.67</v>
      </c>
      <c r="F929" t="s">
        <v>13</v>
      </c>
      <c r="G929">
        <v>11</v>
      </c>
      <c r="H929">
        <v>2004</v>
      </c>
      <c r="I929" t="s">
        <v>130</v>
      </c>
      <c r="J929" t="s">
        <v>153</v>
      </c>
      <c r="K929" t="s">
        <v>68</v>
      </c>
      <c r="L929" t="s">
        <v>17</v>
      </c>
      <c r="M929" t="s">
        <v>18</v>
      </c>
    </row>
    <row r="930" spans="1:13" x14ac:dyDescent="0.25">
      <c r="A930">
        <v>10332</v>
      </c>
      <c r="B930">
        <v>26</v>
      </c>
      <c r="C930">
        <v>100</v>
      </c>
      <c r="D930">
        <v>17</v>
      </c>
      <c r="E930">
        <v>2979.08</v>
      </c>
      <c r="F930" t="s">
        <v>13</v>
      </c>
      <c r="G930">
        <v>11</v>
      </c>
      <c r="H930">
        <v>2004</v>
      </c>
      <c r="I930" t="s">
        <v>130</v>
      </c>
      <c r="J930" t="s">
        <v>153</v>
      </c>
      <c r="K930" t="s">
        <v>111</v>
      </c>
      <c r="L930" t="s">
        <v>45</v>
      </c>
      <c r="M930" t="s">
        <v>18</v>
      </c>
    </row>
    <row r="931" spans="1:13" x14ac:dyDescent="0.25">
      <c r="A931">
        <v>10347</v>
      </c>
      <c r="B931">
        <v>34</v>
      </c>
      <c r="C931">
        <v>64.959999999999994</v>
      </c>
      <c r="D931">
        <v>10</v>
      </c>
      <c r="E931">
        <v>2208.64</v>
      </c>
      <c r="F931" t="s">
        <v>13</v>
      </c>
      <c r="G931">
        <v>11</v>
      </c>
      <c r="H931">
        <v>2004</v>
      </c>
      <c r="I931" t="s">
        <v>130</v>
      </c>
      <c r="J931" t="s">
        <v>153</v>
      </c>
      <c r="K931" t="s">
        <v>29</v>
      </c>
      <c r="L931" t="s">
        <v>30</v>
      </c>
      <c r="M931" t="s">
        <v>18</v>
      </c>
    </row>
    <row r="932" spans="1:13" x14ac:dyDescent="0.25">
      <c r="A932">
        <v>10357</v>
      </c>
      <c r="B932">
        <v>49</v>
      </c>
      <c r="C932">
        <v>70.58</v>
      </c>
      <c r="D932">
        <v>5</v>
      </c>
      <c r="E932">
        <v>3458.42</v>
      </c>
      <c r="F932" t="s">
        <v>13</v>
      </c>
      <c r="G932">
        <v>12</v>
      </c>
      <c r="H932">
        <v>2004</v>
      </c>
      <c r="I932" t="s">
        <v>130</v>
      </c>
      <c r="J932" t="s">
        <v>153</v>
      </c>
      <c r="K932" t="s">
        <v>67</v>
      </c>
      <c r="L932" t="s">
        <v>17</v>
      </c>
      <c r="M932" t="s">
        <v>22</v>
      </c>
    </row>
    <row r="933" spans="1:13" x14ac:dyDescent="0.25">
      <c r="A933">
        <v>10369</v>
      </c>
      <c r="B933">
        <v>28</v>
      </c>
      <c r="C933">
        <v>44.21</v>
      </c>
      <c r="D933">
        <v>6</v>
      </c>
      <c r="E933">
        <v>1237.8800000000001</v>
      </c>
      <c r="F933" t="s">
        <v>13</v>
      </c>
      <c r="G933">
        <v>1</v>
      </c>
      <c r="H933">
        <v>2005</v>
      </c>
      <c r="I933" t="s">
        <v>130</v>
      </c>
      <c r="J933" t="s">
        <v>153</v>
      </c>
      <c r="K933" t="s">
        <v>69</v>
      </c>
      <c r="L933" t="s">
        <v>17</v>
      </c>
      <c r="M933" t="s">
        <v>18</v>
      </c>
    </row>
    <row r="934" spans="1:13" x14ac:dyDescent="0.25">
      <c r="A934">
        <v>10381</v>
      </c>
      <c r="B934">
        <v>40</v>
      </c>
      <c r="C934">
        <v>68.08</v>
      </c>
      <c r="D934">
        <v>4</v>
      </c>
      <c r="E934">
        <v>2723.2</v>
      </c>
      <c r="F934" t="s">
        <v>13</v>
      </c>
      <c r="G934">
        <v>2</v>
      </c>
      <c r="H934">
        <v>2005</v>
      </c>
      <c r="I934" t="s">
        <v>130</v>
      </c>
      <c r="J934" t="s">
        <v>153</v>
      </c>
      <c r="K934" t="s">
        <v>24</v>
      </c>
      <c r="L934" t="s">
        <v>17</v>
      </c>
      <c r="M934" t="s">
        <v>18</v>
      </c>
    </row>
    <row r="935" spans="1:13" x14ac:dyDescent="0.25">
      <c r="A935">
        <v>10392</v>
      </c>
      <c r="B935">
        <v>37</v>
      </c>
      <c r="C935">
        <v>59.96</v>
      </c>
      <c r="D935">
        <v>3</v>
      </c>
      <c r="E935">
        <v>2218.52</v>
      </c>
      <c r="F935" t="s">
        <v>13</v>
      </c>
      <c r="G935">
        <v>3</v>
      </c>
      <c r="H935">
        <v>2005</v>
      </c>
      <c r="I935" t="s">
        <v>130</v>
      </c>
      <c r="J935" t="s">
        <v>153</v>
      </c>
      <c r="K935" t="s">
        <v>96</v>
      </c>
      <c r="L935" t="s">
        <v>40</v>
      </c>
      <c r="M935" t="s">
        <v>18</v>
      </c>
    </row>
    <row r="936" spans="1:13" x14ac:dyDescent="0.25">
      <c r="A936">
        <v>10423</v>
      </c>
      <c r="B936">
        <v>31</v>
      </c>
      <c r="C936">
        <v>53.72</v>
      </c>
      <c r="D936">
        <v>3</v>
      </c>
      <c r="E936">
        <v>1665.32</v>
      </c>
      <c r="F936" t="s">
        <v>72</v>
      </c>
      <c r="G936">
        <v>5</v>
      </c>
      <c r="H936">
        <v>2005</v>
      </c>
      <c r="I936" t="s">
        <v>130</v>
      </c>
      <c r="J936" t="s">
        <v>153</v>
      </c>
      <c r="K936" t="s">
        <v>86</v>
      </c>
      <c r="L936" t="s">
        <v>87</v>
      </c>
      <c r="M936" t="s">
        <v>18</v>
      </c>
    </row>
    <row r="937" spans="1:13" x14ac:dyDescent="0.25">
      <c r="A937">
        <v>10106</v>
      </c>
      <c r="B937">
        <v>41</v>
      </c>
      <c r="C937">
        <v>83.44</v>
      </c>
      <c r="D937">
        <v>18</v>
      </c>
      <c r="E937">
        <v>3421.04</v>
      </c>
      <c r="F937" t="s">
        <v>13</v>
      </c>
      <c r="G937">
        <v>2</v>
      </c>
      <c r="H937">
        <v>2003</v>
      </c>
      <c r="I937" t="s">
        <v>154</v>
      </c>
      <c r="J937" t="s">
        <v>155</v>
      </c>
      <c r="K937" t="s">
        <v>132</v>
      </c>
      <c r="L937" t="s">
        <v>64</v>
      </c>
      <c r="M937" t="s">
        <v>22</v>
      </c>
    </row>
    <row r="938" spans="1:13" x14ac:dyDescent="0.25">
      <c r="A938">
        <v>10119</v>
      </c>
      <c r="B938">
        <v>21</v>
      </c>
      <c r="C938">
        <v>89.46</v>
      </c>
      <c r="D938">
        <v>9</v>
      </c>
      <c r="E938">
        <v>1878.66</v>
      </c>
      <c r="F938" t="s">
        <v>13</v>
      </c>
      <c r="G938">
        <v>4</v>
      </c>
      <c r="H938">
        <v>2003</v>
      </c>
      <c r="I938" t="s">
        <v>154</v>
      </c>
      <c r="J938" t="s">
        <v>155</v>
      </c>
      <c r="K938" t="s">
        <v>39</v>
      </c>
      <c r="L938" t="s">
        <v>40</v>
      </c>
      <c r="M938" t="s">
        <v>18</v>
      </c>
    </row>
    <row r="939" spans="1:13" x14ac:dyDescent="0.25">
      <c r="A939">
        <v>10130</v>
      </c>
      <c r="B939">
        <v>40</v>
      </c>
      <c r="C939">
        <v>96.34</v>
      </c>
      <c r="D939">
        <v>2</v>
      </c>
      <c r="E939">
        <v>3853.6</v>
      </c>
      <c r="F939" t="s">
        <v>13</v>
      </c>
      <c r="G939">
        <v>6</v>
      </c>
      <c r="H939">
        <v>2003</v>
      </c>
      <c r="I939" t="s">
        <v>154</v>
      </c>
      <c r="J939" t="s">
        <v>155</v>
      </c>
      <c r="K939" t="s">
        <v>69</v>
      </c>
      <c r="L939" t="s">
        <v>17</v>
      </c>
      <c r="M939" t="s">
        <v>22</v>
      </c>
    </row>
    <row r="940" spans="1:13" x14ac:dyDescent="0.25">
      <c r="A940">
        <v>10143</v>
      </c>
      <c r="B940">
        <v>46</v>
      </c>
      <c r="C940">
        <v>74.84</v>
      </c>
      <c r="D940">
        <v>13</v>
      </c>
      <c r="E940">
        <v>3442.64</v>
      </c>
      <c r="F940" t="s">
        <v>13</v>
      </c>
      <c r="G940">
        <v>8</v>
      </c>
      <c r="H940">
        <v>2003</v>
      </c>
      <c r="I940" t="s">
        <v>154</v>
      </c>
      <c r="J940" t="s">
        <v>155</v>
      </c>
      <c r="K940" t="s">
        <v>43</v>
      </c>
      <c r="L940" t="s">
        <v>17</v>
      </c>
      <c r="M940" t="s">
        <v>22</v>
      </c>
    </row>
    <row r="941" spans="1:13" x14ac:dyDescent="0.25">
      <c r="A941">
        <v>10155</v>
      </c>
      <c r="B941">
        <v>44</v>
      </c>
      <c r="C941">
        <v>79.14</v>
      </c>
      <c r="D941">
        <v>11</v>
      </c>
      <c r="E941">
        <v>3482.16</v>
      </c>
      <c r="F941" t="s">
        <v>13</v>
      </c>
      <c r="G941">
        <v>10</v>
      </c>
      <c r="H941">
        <v>2003</v>
      </c>
      <c r="I941" t="s">
        <v>154</v>
      </c>
      <c r="J941" t="s">
        <v>155</v>
      </c>
      <c r="K941" t="s">
        <v>35</v>
      </c>
      <c r="L941" t="s">
        <v>36</v>
      </c>
      <c r="M941" t="s">
        <v>22</v>
      </c>
    </row>
    <row r="942" spans="1:13" x14ac:dyDescent="0.25">
      <c r="A942">
        <v>10167</v>
      </c>
      <c r="B942">
        <v>46</v>
      </c>
      <c r="C942">
        <v>73.12</v>
      </c>
      <c r="D942">
        <v>7</v>
      </c>
      <c r="E942">
        <v>3363.52</v>
      </c>
      <c r="F942" t="s">
        <v>81</v>
      </c>
      <c r="G942">
        <v>10</v>
      </c>
      <c r="H942">
        <v>2003</v>
      </c>
      <c r="I942" t="s">
        <v>154</v>
      </c>
      <c r="J942" t="s">
        <v>155</v>
      </c>
      <c r="K942" t="s">
        <v>65</v>
      </c>
      <c r="L942" t="s">
        <v>52</v>
      </c>
      <c r="M942" t="s">
        <v>22</v>
      </c>
    </row>
    <row r="943" spans="1:13" x14ac:dyDescent="0.25">
      <c r="A943">
        <v>10178</v>
      </c>
      <c r="B943">
        <v>41</v>
      </c>
      <c r="C943">
        <v>81.72</v>
      </c>
      <c r="D943">
        <v>10</v>
      </c>
      <c r="E943">
        <v>3350.52</v>
      </c>
      <c r="F943" t="s">
        <v>13</v>
      </c>
      <c r="G943">
        <v>11</v>
      </c>
      <c r="H943">
        <v>2003</v>
      </c>
      <c r="I943" t="s">
        <v>154</v>
      </c>
      <c r="J943" t="s">
        <v>155</v>
      </c>
      <c r="K943" t="s">
        <v>82</v>
      </c>
      <c r="L943" t="s">
        <v>20</v>
      </c>
      <c r="M943" t="s">
        <v>22</v>
      </c>
    </row>
    <row r="944" spans="1:13" x14ac:dyDescent="0.25">
      <c r="A944">
        <v>10186</v>
      </c>
      <c r="B944">
        <v>32</v>
      </c>
      <c r="C944">
        <v>89.46</v>
      </c>
      <c r="D944">
        <v>7</v>
      </c>
      <c r="E944">
        <v>2862.72</v>
      </c>
      <c r="F944" t="s">
        <v>13</v>
      </c>
      <c r="G944">
        <v>11</v>
      </c>
      <c r="H944">
        <v>2003</v>
      </c>
      <c r="I944" t="s">
        <v>154</v>
      </c>
      <c r="J944" t="s">
        <v>155</v>
      </c>
      <c r="K944" t="s">
        <v>80</v>
      </c>
      <c r="L944" t="s">
        <v>45</v>
      </c>
      <c r="M944" t="s">
        <v>18</v>
      </c>
    </row>
    <row r="945" spans="1:13" x14ac:dyDescent="0.25">
      <c r="A945">
        <v>10197</v>
      </c>
      <c r="B945">
        <v>46</v>
      </c>
      <c r="C945">
        <v>87.74</v>
      </c>
      <c r="D945">
        <v>4</v>
      </c>
      <c r="E945">
        <v>4036.04</v>
      </c>
      <c r="F945" t="s">
        <v>13</v>
      </c>
      <c r="G945">
        <v>11</v>
      </c>
      <c r="H945">
        <v>2003</v>
      </c>
      <c r="I945" t="s">
        <v>154</v>
      </c>
      <c r="J945" t="s">
        <v>155</v>
      </c>
      <c r="K945" t="s">
        <v>83</v>
      </c>
      <c r="L945" t="s">
        <v>48</v>
      </c>
      <c r="M945" t="s">
        <v>22</v>
      </c>
    </row>
    <row r="946" spans="1:13" x14ac:dyDescent="0.25">
      <c r="A946">
        <v>10209</v>
      </c>
      <c r="B946">
        <v>28</v>
      </c>
      <c r="C946">
        <v>100</v>
      </c>
      <c r="D946">
        <v>6</v>
      </c>
      <c r="E946">
        <v>2817.92</v>
      </c>
      <c r="F946" t="s">
        <v>13</v>
      </c>
      <c r="G946">
        <v>1</v>
      </c>
      <c r="H946">
        <v>2004</v>
      </c>
      <c r="I946" t="s">
        <v>154</v>
      </c>
      <c r="J946" t="s">
        <v>155</v>
      </c>
      <c r="K946" t="s">
        <v>84</v>
      </c>
      <c r="L946" t="s">
        <v>17</v>
      </c>
      <c r="M946" t="s">
        <v>18</v>
      </c>
    </row>
    <row r="947" spans="1:13" x14ac:dyDescent="0.25">
      <c r="A947">
        <v>10222</v>
      </c>
      <c r="B947">
        <v>49</v>
      </c>
      <c r="C947">
        <v>94.62</v>
      </c>
      <c r="D947">
        <v>10</v>
      </c>
      <c r="E947">
        <v>4636.38</v>
      </c>
      <c r="F947" t="s">
        <v>13</v>
      </c>
      <c r="G947">
        <v>2</v>
      </c>
      <c r="H947">
        <v>2004</v>
      </c>
      <c r="I947" t="s">
        <v>154</v>
      </c>
      <c r="J947" t="s">
        <v>155</v>
      </c>
      <c r="K947" t="s">
        <v>85</v>
      </c>
      <c r="L947" t="s">
        <v>17</v>
      </c>
      <c r="M947" t="s">
        <v>22</v>
      </c>
    </row>
    <row r="948" spans="1:13" x14ac:dyDescent="0.25">
      <c r="A948">
        <v>10248</v>
      </c>
      <c r="B948">
        <v>21</v>
      </c>
      <c r="C948">
        <v>73.98</v>
      </c>
      <c r="D948">
        <v>1</v>
      </c>
      <c r="E948">
        <v>1553.58</v>
      </c>
      <c r="F948" t="s">
        <v>81</v>
      </c>
      <c r="G948">
        <v>5</v>
      </c>
      <c r="H948">
        <v>2004</v>
      </c>
      <c r="I948" t="s">
        <v>154</v>
      </c>
      <c r="J948" t="s">
        <v>155</v>
      </c>
      <c r="K948" t="s">
        <v>16</v>
      </c>
      <c r="L948" t="s">
        <v>17</v>
      </c>
      <c r="M948" t="s">
        <v>18</v>
      </c>
    </row>
    <row r="949" spans="1:13" x14ac:dyDescent="0.25">
      <c r="A949">
        <v>10262</v>
      </c>
      <c r="B949">
        <v>32</v>
      </c>
      <c r="C949">
        <v>84.3</v>
      </c>
      <c r="D949">
        <v>15</v>
      </c>
      <c r="E949">
        <v>2697.6</v>
      </c>
      <c r="F949" t="s">
        <v>81</v>
      </c>
      <c r="G949">
        <v>6</v>
      </c>
      <c r="H949">
        <v>2004</v>
      </c>
      <c r="I949" t="s">
        <v>154</v>
      </c>
      <c r="J949" t="s">
        <v>155</v>
      </c>
      <c r="K949" t="s">
        <v>47</v>
      </c>
      <c r="L949" t="s">
        <v>48</v>
      </c>
      <c r="M949" t="s">
        <v>18</v>
      </c>
    </row>
    <row r="950" spans="1:13" x14ac:dyDescent="0.25">
      <c r="A950">
        <v>10273</v>
      </c>
      <c r="B950">
        <v>34</v>
      </c>
      <c r="C950">
        <v>98.06</v>
      </c>
      <c r="D950">
        <v>2</v>
      </c>
      <c r="E950">
        <v>3334.04</v>
      </c>
      <c r="F950" t="s">
        <v>13</v>
      </c>
      <c r="G950">
        <v>7</v>
      </c>
      <c r="H950">
        <v>2004</v>
      </c>
      <c r="I950" t="s">
        <v>154</v>
      </c>
      <c r="J950" t="s">
        <v>155</v>
      </c>
      <c r="K950" t="s">
        <v>86</v>
      </c>
      <c r="L950" t="s">
        <v>87</v>
      </c>
      <c r="M950" t="s">
        <v>22</v>
      </c>
    </row>
    <row r="951" spans="1:13" x14ac:dyDescent="0.25">
      <c r="A951">
        <v>10283</v>
      </c>
      <c r="B951">
        <v>21</v>
      </c>
      <c r="C951">
        <v>98.06</v>
      </c>
      <c r="D951">
        <v>4</v>
      </c>
      <c r="E951">
        <v>2059.2600000000002</v>
      </c>
      <c r="F951" t="s">
        <v>13</v>
      </c>
      <c r="G951">
        <v>8</v>
      </c>
      <c r="H951">
        <v>2004</v>
      </c>
      <c r="I951" t="s">
        <v>154</v>
      </c>
      <c r="J951" t="s">
        <v>155</v>
      </c>
      <c r="K951" t="s">
        <v>88</v>
      </c>
      <c r="L951" t="s">
        <v>58</v>
      </c>
      <c r="M951" t="s">
        <v>18</v>
      </c>
    </row>
    <row r="952" spans="1:13" x14ac:dyDescent="0.25">
      <c r="A952">
        <v>10296</v>
      </c>
      <c r="B952">
        <v>21</v>
      </c>
      <c r="C952">
        <v>96.34</v>
      </c>
      <c r="D952">
        <v>13</v>
      </c>
      <c r="E952">
        <v>2023.14</v>
      </c>
      <c r="F952" t="s">
        <v>13</v>
      </c>
      <c r="G952">
        <v>9</v>
      </c>
      <c r="H952">
        <v>2004</v>
      </c>
      <c r="I952" t="s">
        <v>154</v>
      </c>
      <c r="J952" t="s">
        <v>155</v>
      </c>
      <c r="K952" t="s">
        <v>138</v>
      </c>
      <c r="L952" t="s">
        <v>102</v>
      </c>
      <c r="M952" t="s">
        <v>18</v>
      </c>
    </row>
    <row r="953" spans="1:13" x14ac:dyDescent="0.25">
      <c r="A953">
        <v>10307</v>
      </c>
      <c r="B953">
        <v>31</v>
      </c>
      <c r="C953">
        <v>83.44</v>
      </c>
      <c r="D953">
        <v>7</v>
      </c>
      <c r="E953">
        <v>2586.64</v>
      </c>
      <c r="F953" t="s">
        <v>13</v>
      </c>
      <c r="G953">
        <v>10</v>
      </c>
      <c r="H953">
        <v>2004</v>
      </c>
      <c r="I953" t="s">
        <v>154</v>
      </c>
      <c r="J953" t="s">
        <v>155</v>
      </c>
      <c r="K953" t="s">
        <v>55</v>
      </c>
      <c r="L953" t="s">
        <v>17</v>
      </c>
      <c r="M953" t="s">
        <v>18</v>
      </c>
    </row>
    <row r="954" spans="1:13" x14ac:dyDescent="0.25">
      <c r="A954">
        <v>10316</v>
      </c>
      <c r="B954">
        <v>21</v>
      </c>
      <c r="C954">
        <v>94.62</v>
      </c>
      <c r="D954">
        <v>15</v>
      </c>
      <c r="E954">
        <v>1987.02</v>
      </c>
      <c r="F954" t="s">
        <v>13</v>
      </c>
      <c r="G954">
        <v>11</v>
      </c>
      <c r="H954">
        <v>2004</v>
      </c>
      <c r="I954" t="s">
        <v>154</v>
      </c>
      <c r="J954" t="s">
        <v>155</v>
      </c>
      <c r="K954" t="s">
        <v>90</v>
      </c>
      <c r="L954" t="s">
        <v>45</v>
      </c>
      <c r="M954" t="s">
        <v>18</v>
      </c>
    </row>
    <row r="955" spans="1:13" x14ac:dyDescent="0.25">
      <c r="A955">
        <v>10327</v>
      </c>
      <c r="B955">
        <v>25</v>
      </c>
      <c r="C955">
        <v>45.86</v>
      </c>
      <c r="D955">
        <v>5</v>
      </c>
      <c r="E955">
        <v>1146.5</v>
      </c>
      <c r="F955" t="s">
        <v>95</v>
      </c>
      <c r="G955">
        <v>11</v>
      </c>
      <c r="H955">
        <v>2004</v>
      </c>
      <c r="I955" t="s">
        <v>154</v>
      </c>
      <c r="J955" t="s">
        <v>155</v>
      </c>
      <c r="K955" t="s">
        <v>78</v>
      </c>
      <c r="L955" t="s">
        <v>79</v>
      </c>
      <c r="M955" t="s">
        <v>18</v>
      </c>
    </row>
    <row r="956" spans="1:13" x14ac:dyDescent="0.25">
      <c r="A956">
        <v>10338</v>
      </c>
      <c r="B956">
        <v>28</v>
      </c>
      <c r="C956">
        <v>82.58</v>
      </c>
      <c r="D956">
        <v>3</v>
      </c>
      <c r="E956">
        <v>2312.2399999999998</v>
      </c>
      <c r="F956" t="s">
        <v>13</v>
      </c>
      <c r="G956">
        <v>11</v>
      </c>
      <c r="H956">
        <v>2004</v>
      </c>
      <c r="I956" t="s">
        <v>154</v>
      </c>
      <c r="J956" t="s">
        <v>155</v>
      </c>
      <c r="K956" t="s">
        <v>139</v>
      </c>
      <c r="L956" t="s">
        <v>87</v>
      </c>
      <c r="M956" t="s">
        <v>18</v>
      </c>
    </row>
    <row r="957" spans="1:13" x14ac:dyDescent="0.25">
      <c r="A957">
        <v>10350</v>
      </c>
      <c r="B957">
        <v>43</v>
      </c>
      <c r="C957">
        <v>64.97</v>
      </c>
      <c r="D957">
        <v>6</v>
      </c>
      <c r="E957">
        <v>2793.71</v>
      </c>
      <c r="F957" t="s">
        <v>13</v>
      </c>
      <c r="G957">
        <v>12</v>
      </c>
      <c r="H957">
        <v>2004</v>
      </c>
      <c r="I957" t="s">
        <v>154</v>
      </c>
      <c r="J957" t="s">
        <v>155</v>
      </c>
      <c r="K957" t="s">
        <v>47</v>
      </c>
      <c r="L957" t="s">
        <v>48</v>
      </c>
      <c r="M957" t="s">
        <v>18</v>
      </c>
    </row>
    <row r="958" spans="1:13" x14ac:dyDescent="0.25">
      <c r="A958">
        <v>10373</v>
      </c>
      <c r="B958">
        <v>22</v>
      </c>
      <c r="C958">
        <v>86.74</v>
      </c>
      <c r="D958">
        <v>5</v>
      </c>
      <c r="E958">
        <v>1908.28</v>
      </c>
      <c r="F958" t="s">
        <v>13</v>
      </c>
      <c r="G958">
        <v>1</v>
      </c>
      <c r="H958">
        <v>2005</v>
      </c>
      <c r="I958" t="s">
        <v>154</v>
      </c>
      <c r="J958" t="s">
        <v>155</v>
      </c>
      <c r="K958" t="s">
        <v>91</v>
      </c>
      <c r="L958" t="s">
        <v>36</v>
      </c>
      <c r="M958" t="s">
        <v>18</v>
      </c>
    </row>
    <row r="959" spans="1:13" x14ac:dyDescent="0.25">
      <c r="A959">
        <v>10386</v>
      </c>
      <c r="B959">
        <v>37</v>
      </c>
      <c r="C959">
        <v>93.01</v>
      </c>
      <c r="D959">
        <v>5</v>
      </c>
      <c r="E959">
        <v>3441.37</v>
      </c>
      <c r="F959" t="s">
        <v>95</v>
      </c>
      <c r="G959">
        <v>3</v>
      </c>
      <c r="H959">
        <v>2005</v>
      </c>
      <c r="I959" t="s">
        <v>154</v>
      </c>
      <c r="J959" t="s">
        <v>155</v>
      </c>
      <c r="K959" t="s">
        <v>47</v>
      </c>
      <c r="L959" t="s">
        <v>48</v>
      </c>
      <c r="M959" t="s">
        <v>22</v>
      </c>
    </row>
    <row r="960" spans="1:13" x14ac:dyDescent="0.25">
      <c r="A960">
        <v>10398</v>
      </c>
      <c r="B960">
        <v>28</v>
      </c>
      <c r="C960">
        <v>72.260000000000005</v>
      </c>
      <c r="D960">
        <v>18</v>
      </c>
      <c r="E960">
        <v>2023.28</v>
      </c>
      <c r="F960" t="s">
        <v>13</v>
      </c>
      <c r="G960">
        <v>3</v>
      </c>
      <c r="H960">
        <v>2005</v>
      </c>
      <c r="I960" t="s">
        <v>154</v>
      </c>
      <c r="J960" t="s">
        <v>155</v>
      </c>
      <c r="K960" t="s">
        <v>19</v>
      </c>
      <c r="L960" t="s">
        <v>20</v>
      </c>
      <c r="M960" t="s">
        <v>18</v>
      </c>
    </row>
    <row r="961" spans="1:13" x14ac:dyDescent="0.25">
      <c r="A961">
        <v>10400</v>
      </c>
      <c r="B961">
        <v>30</v>
      </c>
      <c r="C961">
        <v>74.84</v>
      </c>
      <c r="D961">
        <v>7</v>
      </c>
      <c r="E961">
        <v>2245.1999999999998</v>
      </c>
      <c r="F961" t="s">
        <v>13</v>
      </c>
      <c r="G961">
        <v>4</v>
      </c>
      <c r="H961">
        <v>2005</v>
      </c>
      <c r="I961" t="s">
        <v>154</v>
      </c>
      <c r="J961" t="s">
        <v>155</v>
      </c>
      <c r="K961" t="s">
        <v>92</v>
      </c>
      <c r="L961" t="s">
        <v>17</v>
      </c>
      <c r="M961" t="s">
        <v>18</v>
      </c>
    </row>
    <row r="962" spans="1:13" x14ac:dyDescent="0.25">
      <c r="A962">
        <v>10414</v>
      </c>
      <c r="B962">
        <v>44</v>
      </c>
      <c r="C962">
        <v>73.98</v>
      </c>
      <c r="D962">
        <v>1</v>
      </c>
      <c r="E962">
        <v>3255.12</v>
      </c>
      <c r="F962" t="s">
        <v>93</v>
      </c>
      <c r="G962">
        <v>5</v>
      </c>
      <c r="H962">
        <v>2005</v>
      </c>
      <c r="I962" t="s">
        <v>154</v>
      </c>
      <c r="J962" t="s">
        <v>155</v>
      </c>
      <c r="K962" t="s">
        <v>89</v>
      </c>
      <c r="L962" t="s">
        <v>17</v>
      </c>
      <c r="M962" t="s">
        <v>22</v>
      </c>
    </row>
    <row r="963" spans="1:13" x14ac:dyDescent="0.25">
      <c r="A963">
        <v>10103</v>
      </c>
      <c r="B963">
        <v>25</v>
      </c>
      <c r="C963">
        <v>100</v>
      </c>
      <c r="D963">
        <v>13</v>
      </c>
      <c r="E963">
        <v>2539.5</v>
      </c>
      <c r="F963" t="s">
        <v>13</v>
      </c>
      <c r="G963">
        <v>1</v>
      </c>
      <c r="H963">
        <v>2003</v>
      </c>
      <c r="I963" t="s">
        <v>130</v>
      </c>
      <c r="J963" t="s">
        <v>156</v>
      </c>
      <c r="K963" t="s">
        <v>37</v>
      </c>
      <c r="L963" t="s">
        <v>28</v>
      </c>
      <c r="M963" t="s">
        <v>18</v>
      </c>
    </row>
    <row r="964" spans="1:13" x14ac:dyDescent="0.25">
      <c r="A964">
        <v>10111</v>
      </c>
      <c r="B964">
        <v>43</v>
      </c>
      <c r="C964">
        <v>100</v>
      </c>
      <c r="D964">
        <v>1</v>
      </c>
      <c r="E964">
        <v>4818.1499999999996</v>
      </c>
      <c r="F964" t="s">
        <v>13</v>
      </c>
      <c r="G964">
        <v>3</v>
      </c>
      <c r="H964">
        <v>2003</v>
      </c>
      <c r="I964" t="s">
        <v>130</v>
      </c>
      <c r="J964" t="s">
        <v>156</v>
      </c>
      <c r="K964" t="s">
        <v>24</v>
      </c>
      <c r="L964" t="s">
        <v>17</v>
      </c>
      <c r="M964" t="s">
        <v>22</v>
      </c>
    </row>
    <row r="965" spans="1:13" x14ac:dyDescent="0.25">
      <c r="A965">
        <v>10126</v>
      </c>
      <c r="B965">
        <v>30</v>
      </c>
      <c r="C965">
        <v>97.39</v>
      </c>
      <c r="D965">
        <v>13</v>
      </c>
      <c r="E965">
        <v>2921.7</v>
      </c>
      <c r="F965" t="s">
        <v>13</v>
      </c>
      <c r="G965">
        <v>5</v>
      </c>
      <c r="H965">
        <v>2003</v>
      </c>
      <c r="I965" t="s">
        <v>130</v>
      </c>
      <c r="J965" t="s">
        <v>156</v>
      </c>
      <c r="K965" t="s">
        <v>47</v>
      </c>
      <c r="L965" t="s">
        <v>48</v>
      </c>
      <c r="M965" t="s">
        <v>18</v>
      </c>
    </row>
    <row r="966" spans="1:13" x14ac:dyDescent="0.25">
      <c r="A966">
        <v>10139</v>
      </c>
      <c r="B966">
        <v>20</v>
      </c>
      <c r="C966">
        <v>90.06</v>
      </c>
      <c r="D966">
        <v>2</v>
      </c>
      <c r="E966">
        <v>1801.2</v>
      </c>
      <c r="F966" t="s">
        <v>13</v>
      </c>
      <c r="G966">
        <v>7</v>
      </c>
      <c r="H966">
        <v>2003</v>
      </c>
      <c r="I966" t="s">
        <v>130</v>
      </c>
      <c r="J966" t="s">
        <v>156</v>
      </c>
      <c r="K966" t="s">
        <v>42</v>
      </c>
      <c r="L966" t="s">
        <v>30</v>
      </c>
      <c r="M966" t="s">
        <v>18</v>
      </c>
    </row>
    <row r="967" spans="1:13" x14ac:dyDescent="0.25">
      <c r="A967">
        <v>10150</v>
      </c>
      <c r="B967">
        <v>26</v>
      </c>
      <c r="C967">
        <v>100</v>
      </c>
      <c r="D967">
        <v>10</v>
      </c>
      <c r="E967">
        <v>2804.36</v>
      </c>
      <c r="F967" t="s">
        <v>13</v>
      </c>
      <c r="G967">
        <v>9</v>
      </c>
      <c r="H967">
        <v>2003</v>
      </c>
      <c r="I967" t="s">
        <v>130</v>
      </c>
      <c r="J967" t="s">
        <v>156</v>
      </c>
      <c r="K967" t="s">
        <v>53</v>
      </c>
      <c r="L967" t="s">
        <v>53</v>
      </c>
      <c r="M967" t="s">
        <v>18</v>
      </c>
    </row>
    <row r="968" spans="1:13" x14ac:dyDescent="0.25">
      <c r="A968">
        <v>10163</v>
      </c>
      <c r="B968">
        <v>40</v>
      </c>
      <c r="C968">
        <v>100</v>
      </c>
      <c r="D968">
        <v>3</v>
      </c>
      <c r="E968">
        <v>4900.8</v>
      </c>
      <c r="F968" t="s">
        <v>13</v>
      </c>
      <c r="G968">
        <v>10</v>
      </c>
      <c r="H968">
        <v>2003</v>
      </c>
      <c r="I968" t="s">
        <v>130</v>
      </c>
      <c r="J968" t="s">
        <v>156</v>
      </c>
      <c r="K968" t="s">
        <v>16</v>
      </c>
      <c r="L968" t="s">
        <v>17</v>
      </c>
      <c r="M968" t="s">
        <v>22</v>
      </c>
    </row>
    <row r="969" spans="1:13" x14ac:dyDescent="0.25">
      <c r="A969">
        <v>10173</v>
      </c>
      <c r="B969">
        <v>31</v>
      </c>
      <c r="C969">
        <v>89.01</v>
      </c>
      <c r="D969">
        <v>1</v>
      </c>
      <c r="E969">
        <v>2759.31</v>
      </c>
      <c r="F969" t="s">
        <v>13</v>
      </c>
      <c r="G969">
        <v>11</v>
      </c>
      <c r="H969">
        <v>2003</v>
      </c>
      <c r="I969" t="s">
        <v>130</v>
      </c>
      <c r="J969" t="s">
        <v>156</v>
      </c>
      <c r="K969" t="s">
        <v>132</v>
      </c>
      <c r="L969" t="s">
        <v>64</v>
      </c>
      <c r="M969" t="s">
        <v>18</v>
      </c>
    </row>
    <row r="970" spans="1:13" x14ac:dyDescent="0.25">
      <c r="A970">
        <v>10183</v>
      </c>
      <c r="B970">
        <v>22</v>
      </c>
      <c r="C970">
        <v>100</v>
      </c>
      <c r="D970">
        <v>10</v>
      </c>
      <c r="E970">
        <v>2488.1999999999998</v>
      </c>
      <c r="F970" t="s">
        <v>13</v>
      </c>
      <c r="G970">
        <v>11</v>
      </c>
      <c r="H970">
        <v>2003</v>
      </c>
      <c r="I970" t="s">
        <v>130</v>
      </c>
      <c r="J970" t="s">
        <v>156</v>
      </c>
      <c r="K970" t="s">
        <v>55</v>
      </c>
      <c r="L970" t="s">
        <v>17</v>
      </c>
      <c r="M970" t="s">
        <v>18</v>
      </c>
    </row>
    <row r="971" spans="1:13" x14ac:dyDescent="0.25">
      <c r="A971">
        <v>10193</v>
      </c>
      <c r="B971">
        <v>23</v>
      </c>
      <c r="C971">
        <v>100</v>
      </c>
      <c r="D971">
        <v>2</v>
      </c>
      <c r="E971">
        <v>2769.89</v>
      </c>
      <c r="F971" t="s">
        <v>13</v>
      </c>
      <c r="G971">
        <v>11</v>
      </c>
      <c r="H971">
        <v>2003</v>
      </c>
      <c r="I971" t="s">
        <v>130</v>
      </c>
      <c r="J971" t="s">
        <v>156</v>
      </c>
      <c r="K971" t="s">
        <v>133</v>
      </c>
      <c r="L971" t="s">
        <v>30</v>
      </c>
      <c r="M971" t="s">
        <v>18</v>
      </c>
    </row>
    <row r="972" spans="1:13" x14ac:dyDescent="0.25">
      <c r="A972">
        <v>10206</v>
      </c>
      <c r="B972">
        <v>30</v>
      </c>
      <c r="C972">
        <v>100</v>
      </c>
      <c r="D972">
        <v>8</v>
      </c>
      <c r="E972">
        <v>3581.4</v>
      </c>
      <c r="F972" t="s">
        <v>13</v>
      </c>
      <c r="G972">
        <v>12</v>
      </c>
      <c r="H972">
        <v>2003</v>
      </c>
      <c r="I972" t="s">
        <v>130</v>
      </c>
      <c r="J972" t="s">
        <v>156</v>
      </c>
      <c r="K972" t="s">
        <v>57</v>
      </c>
      <c r="L972" t="s">
        <v>58</v>
      </c>
      <c r="M972" t="s">
        <v>22</v>
      </c>
    </row>
    <row r="973" spans="1:13" x14ac:dyDescent="0.25">
      <c r="A973">
        <v>10215</v>
      </c>
      <c r="B973">
        <v>49</v>
      </c>
      <c r="C973">
        <v>100</v>
      </c>
      <c r="D973">
        <v>5</v>
      </c>
      <c r="E973">
        <v>5285.14</v>
      </c>
      <c r="F973" t="s">
        <v>13</v>
      </c>
      <c r="G973">
        <v>1</v>
      </c>
      <c r="H973">
        <v>2004</v>
      </c>
      <c r="I973" t="s">
        <v>130</v>
      </c>
      <c r="J973" t="s">
        <v>156</v>
      </c>
      <c r="K973" t="s">
        <v>59</v>
      </c>
      <c r="L973" t="s">
        <v>17</v>
      </c>
      <c r="M973" t="s">
        <v>22</v>
      </c>
    </row>
    <row r="974" spans="1:13" x14ac:dyDescent="0.25">
      <c r="A974">
        <v>10228</v>
      </c>
      <c r="B974">
        <v>31</v>
      </c>
      <c r="C974">
        <v>100</v>
      </c>
      <c r="D974">
        <v>4</v>
      </c>
      <c r="E974">
        <v>3181.53</v>
      </c>
      <c r="F974" t="s">
        <v>13</v>
      </c>
      <c r="G974">
        <v>3</v>
      </c>
      <c r="H974">
        <v>2004</v>
      </c>
      <c r="I974" t="s">
        <v>130</v>
      </c>
      <c r="J974" t="s">
        <v>156</v>
      </c>
      <c r="K974" t="s">
        <v>34</v>
      </c>
      <c r="L974" t="s">
        <v>17</v>
      </c>
      <c r="M974" t="s">
        <v>22</v>
      </c>
    </row>
    <row r="975" spans="1:13" x14ac:dyDescent="0.25">
      <c r="A975">
        <v>10244</v>
      </c>
      <c r="B975">
        <v>29</v>
      </c>
      <c r="C975">
        <v>100</v>
      </c>
      <c r="D975">
        <v>2</v>
      </c>
      <c r="E975">
        <v>3340.51</v>
      </c>
      <c r="F975" t="s">
        <v>13</v>
      </c>
      <c r="G975">
        <v>4</v>
      </c>
      <c r="H975">
        <v>2004</v>
      </c>
      <c r="I975" t="s">
        <v>130</v>
      </c>
      <c r="J975" t="s">
        <v>156</v>
      </c>
      <c r="K975" t="s">
        <v>47</v>
      </c>
      <c r="L975" t="s">
        <v>48</v>
      </c>
      <c r="M975" t="s">
        <v>22</v>
      </c>
    </row>
    <row r="976" spans="1:13" x14ac:dyDescent="0.25">
      <c r="A976">
        <v>10257</v>
      </c>
      <c r="B976">
        <v>37</v>
      </c>
      <c r="C976">
        <v>84.82</v>
      </c>
      <c r="D976">
        <v>2</v>
      </c>
      <c r="E976">
        <v>3138.34</v>
      </c>
      <c r="F976" t="s">
        <v>13</v>
      </c>
      <c r="G976">
        <v>6</v>
      </c>
      <c r="H976">
        <v>2004</v>
      </c>
      <c r="I976" t="s">
        <v>130</v>
      </c>
      <c r="J976" t="s">
        <v>156</v>
      </c>
      <c r="K976" t="s">
        <v>92</v>
      </c>
      <c r="L976" t="s">
        <v>17</v>
      </c>
      <c r="M976" t="s">
        <v>22</v>
      </c>
    </row>
    <row r="977" spans="1:13" x14ac:dyDescent="0.25">
      <c r="A977">
        <v>10270</v>
      </c>
      <c r="B977">
        <v>38</v>
      </c>
      <c r="C977">
        <v>100</v>
      </c>
      <c r="D977">
        <v>11</v>
      </c>
      <c r="E977">
        <v>4775.08</v>
      </c>
      <c r="F977" t="s">
        <v>13</v>
      </c>
      <c r="G977">
        <v>7</v>
      </c>
      <c r="H977">
        <v>2004</v>
      </c>
      <c r="I977" t="s">
        <v>130</v>
      </c>
      <c r="J977" t="s">
        <v>156</v>
      </c>
      <c r="K977" t="s">
        <v>42</v>
      </c>
      <c r="L977" t="s">
        <v>30</v>
      </c>
      <c r="M977" t="s">
        <v>22</v>
      </c>
    </row>
    <row r="978" spans="1:13" x14ac:dyDescent="0.25">
      <c r="A978">
        <v>10280</v>
      </c>
      <c r="B978">
        <v>29</v>
      </c>
      <c r="C978">
        <v>100</v>
      </c>
      <c r="D978">
        <v>4</v>
      </c>
      <c r="E978">
        <v>3006.43</v>
      </c>
      <c r="F978" t="s">
        <v>13</v>
      </c>
      <c r="G978">
        <v>8</v>
      </c>
      <c r="H978">
        <v>2004</v>
      </c>
      <c r="I978" t="s">
        <v>130</v>
      </c>
      <c r="J978" t="s">
        <v>156</v>
      </c>
      <c r="K978" t="s">
        <v>63</v>
      </c>
      <c r="L978" t="s">
        <v>64</v>
      </c>
      <c r="M978" t="s">
        <v>22</v>
      </c>
    </row>
    <row r="979" spans="1:13" x14ac:dyDescent="0.25">
      <c r="A979">
        <v>10291</v>
      </c>
      <c r="B979">
        <v>23</v>
      </c>
      <c r="C979">
        <v>100</v>
      </c>
      <c r="D979">
        <v>13</v>
      </c>
      <c r="E979">
        <v>2866.26</v>
      </c>
      <c r="F979" t="s">
        <v>13</v>
      </c>
      <c r="G979">
        <v>9</v>
      </c>
      <c r="H979">
        <v>2004</v>
      </c>
      <c r="I979" t="s">
        <v>130</v>
      </c>
      <c r="J979" t="s">
        <v>156</v>
      </c>
      <c r="K979" t="s">
        <v>65</v>
      </c>
      <c r="L979" t="s">
        <v>52</v>
      </c>
      <c r="M979" t="s">
        <v>18</v>
      </c>
    </row>
    <row r="980" spans="1:13" x14ac:dyDescent="0.25">
      <c r="A980">
        <v>10304</v>
      </c>
      <c r="B980">
        <v>26</v>
      </c>
      <c r="C980">
        <v>85.87</v>
      </c>
      <c r="D980">
        <v>8</v>
      </c>
      <c r="E980">
        <v>2232.62</v>
      </c>
      <c r="F980" t="s">
        <v>13</v>
      </c>
      <c r="G980">
        <v>10</v>
      </c>
      <c r="H980">
        <v>2004</v>
      </c>
      <c r="I980" t="s">
        <v>130</v>
      </c>
      <c r="J980" t="s">
        <v>156</v>
      </c>
      <c r="K980" t="s">
        <v>66</v>
      </c>
      <c r="L980" t="s">
        <v>20</v>
      </c>
      <c r="M980" t="s">
        <v>18</v>
      </c>
    </row>
    <row r="981" spans="1:13" x14ac:dyDescent="0.25">
      <c r="A981">
        <v>10312</v>
      </c>
      <c r="B981">
        <v>38</v>
      </c>
      <c r="C981">
        <v>100</v>
      </c>
      <c r="D981">
        <v>5</v>
      </c>
      <c r="E981">
        <v>4457.0200000000004</v>
      </c>
      <c r="F981" t="s">
        <v>13</v>
      </c>
      <c r="G981">
        <v>10</v>
      </c>
      <c r="H981">
        <v>2004</v>
      </c>
      <c r="I981" t="s">
        <v>130</v>
      </c>
      <c r="J981" t="s">
        <v>156</v>
      </c>
      <c r="K981" t="s">
        <v>67</v>
      </c>
      <c r="L981" t="s">
        <v>17</v>
      </c>
      <c r="M981" t="s">
        <v>22</v>
      </c>
    </row>
    <row r="982" spans="1:13" x14ac:dyDescent="0.25">
      <c r="A982">
        <v>10322</v>
      </c>
      <c r="B982">
        <v>48</v>
      </c>
      <c r="C982">
        <v>47.04</v>
      </c>
      <c r="D982">
        <v>7</v>
      </c>
      <c r="E982">
        <v>2257.92</v>
      </c>
      <c r="F982" t="s">
        <v>13</v>
      </c>
      <c r="G982">
        <v>11</v>
      </c>
      <c r="H982">
        <v>2004</v>
      </c>
      <c r="I982" t="s">
        <v>130</v>
      </c>
      <c r="J982" t="s">
        <v>156</v>
      </c>
      <c r="K982" t="s">
        <v>68</v>
      </c>
      <c r="L982" t="s">
        <v>17</v>
      </c>
      <c r="M982" t="s">
        <v>18</v>
      </c>
    </row>
    <row r="983" spans="1:13" x14ac:dyDescent="0.25">
      <c r="A983">
        <v>10332</v>
      </c>
      <c r="B983">
        <v>40</v>
      </c>
      <c r="C983">
        <v>39.799999999999997</v>
      </c>
      <c r="D983">
        <v>18</v>
      </c>
      <c r="E983">
        <v>1592</v>
      </c>
      <c r="F983" t="s">
        <v>13</v>
      </c>
      <c r="G983">
        <v>11</v>
      </c>
      <c r="H983">
        <v>2004</v>
      </c>
      <c r="I983" t="s">
        <v>130</v>
      </c>
      <c r="J983" t="s">
        <v>156</v>
      </c>
      <c r="K983" t="s">
        <v>111</v>
      </c>
      <c r="L983" t="s">
        <v>45</v>
      </c>
      <c r="M983" t="s">
        <v>18</v>
      </c>
    </row>
    <row r="984" spans="1:13" x14ac:dyDescent="0.25">
      <c r="A984">
        <v>10347</v>
      </c>
      <c r="B984">
        <v>45</v>
      </c>
      <c r="C984">
        <v>100</v>
      </c>
      <c r="D984">
        <v>11</v>
      </c>
      <c r="E984">
        <v>4948.2</v>
      </c>
      <c r="F984" t="s">
        <v>13</v>
      </c>
      <c r="G984">
        <v>11</v>
      </c>
      <c r="H984">
        <v>2004</v>
      </c>
      <c r="I984" t="s">
        <v>130</v>
      </c>
      <c r="J984" t="s">
        <v>156</v>
      </c>
      <c r="K984" t="s">
        <v>29</v>
      </c>
      <c r="L984" t="s">
        <v>30</v>
      </c>
      <c r="M984" t="s">
        <v>22</v>
      </c>
    </row>
    <row r="985" spans="1:13" x14ac:dyDescent="0.25">
      <c r="A985">
        <v>10357</v>
      </c>
      <c r="B985">
        <v>44</v>
      </c>
      <c r="C985">
        <v>100</v>
      </c>
      <c r="D985">
        <v>4</v>
      </c>
      <c r="E985">
        <v>5160.76</v>
      </c>
      <c r="F985" t="s">
        <v>13</v>
      </c>
      <c r="G985">
        <v>12</v>
      </c>
      <c r="H985">
        <v>2004</v>
      </c>
      <c r="I985" t="s">
        <v>130</v>
      </c>
      <c r="J985" t="s">
        <v>156</v>
      </c>
      <c r="K985" t="s">
        <v>67</v>
      </c>
      <c r="L985" t="s">
        <v>17</v>
      </c>
      <c r="M985" t="s">
        <v>22</v>
      </c>
    </row>
    <row r="986" spans="1:13" x14ac:dyDescent="0.25">
      <c r="A986">
        <v>10369</v>
      </c>
      <c r="B986">
        <v>21</v>
      </c>
      <c r="C986">
        <v>94.22</v>
      </c>
      <c r="D986">
        <v>5</v>
      </c>
      <c r="E986">
        <v>1978.62</v>
      </c>
      <c r="F986" t="s">
        <v>13</v>
      </c>
      <c r="G986">
        <v>1</v>
      </c>
      <c r="H986">
        <v>2005</v>
      </c>
      <c r="I986" t="s">
        <v>130</v>
      </c>
      <c r="J986" t="s">
        <v>156</v>
      </c>
      <c r="K986" t="s">
        <v>69</v>
      </c>
      <c r="L986" t="s">
        <v>17</v>
      </c>
      <c r="M986" t="s">
        <v>18</v>
      </c>
    </row>
    <row r="987" spans="1:13" x14ac:dyDescent="0.25">
      <c r="A987">
        <v>10381</v>
      </c>
      <c r="B987">
        <v>35</v>
      </c>
      <c r="C987">
        <v>100</v>
      </c>
      <c r="D987">
        <v>5</v>
      </c>
      <c r="E987">
        <v>4288.2</v>
      </c>
      <c r="F987" t="s">
        <v>13</v>
      </c>
      <c r="G987">
        <v>2</v>
      </c>
      <c r="H987">
        <v>2005</v>
      </c>
      <c r="I987" t="s">
        <v>130</v>
      </c>
      <c r="J987" t="s">
        <v>156</v>
      </c>
      <c r="K987" t="s">
        <v>24</v>
      </c>
      <c r="L987" t="s">
        <v>17</v>
      </c>
      <c r="M987" t="s">
        <v>22</v>
      </c>
    </row>
    <row r="988" spans="1:13" x14ac:dyDescent="0.25">
      <c r="A988">
        <v>10392</v>
      </c>
      <c r="B988">
        <v>29</v>
      </c>
      <c r="C988">
        <v>86.92</v>
      </c>
      <c r="D988">
        <v>2</v>
      </c>
      <c r="E988">
        <v>2520.6799999999998</v>
      </c>
      <c r="F988" t="s">
        <v>13</v>
      </c>
      <c r="G988">
        <v>3</v>
      </c>
      <c r="H988">
        <v>2005</v>
      </c>
      <c r="I988" t="s">
        <v>130</v>
      </c>
      <c r="J988" t="s">
        <v>156</v>
      </c>
      <c r="K988" t="s">
        <v>96</v>
      </c>
      <c r="L988" t="s">
        <v>40</v>
      </c>
      <c r="M988" t="s">
        <v>18</v>
      </c>
    </row>
    <row r="989" spans="1:13" x14ac:dyDescent="0.25">
      <c r="A989">
        <v>10423</v>
      </c>
      <c r="B989">
        <v>21</v>
      </c>
      <c r="C989">
        <v>84.82</v>
      </c>
      <c r="D989">
        <v>2</v>
      </c>
      <c r="E989">
        <v>1781.22</v>
      </c>
      <c r="F989" t="s">
        <v>72</v>
      </c>
      <c r="G989">
        <v>5</v>
      </c>
      <c r="H989">
        <v>2005</v>
      </c>
      <c r="I989" t="s">
        <v>130</v>
      </c>
      <c r="J989" t="s">
        <v>156</v>
      </c>
      <c r="K989" t="s">
        <v>86</v>
      </c>
      <c r="L989" t="s">
        <v>87</v>
      </c>
      <c r="M989" t="s">
        <v>18</v>
      </c>
    </row>
    <row r="990" spans="1:13" x14ac:dyDescent="0.25">
      <c r="A990">
        <v>10105</v>
      </c>
      <c r="B990">
        <v>22</v>
      </c>
      <c r="C990">
        <v>100</v>
      </c>
      <c r="D990">
        <v>11</v>
      </c>
      <c r="E990">
        <v>3065.04</v>
      </c>
      <c r="F990" t="s">
        <v>13</v>
      </c>
      <c r="G990">
        <v>2</v>
      </c>
      <c r="H990">
        <v>2003</v>
      </c>
      <c r="I990" t="s">
        <v>130</v>
      </c>
      <c r="J990" t="s">
        <v>157</v>
      </c>
      <c r="K990" t="s">
        <v>78</v>
      </c>
      <c r="L990" t="s">
        <v>79</v>
      </c>
      <c r="M990" t="s">
        <v>22</v>
      </c>
    </row>
    <row r="991" spans="1:13" x14ac:dyDescent="0.25">
      <c r="A991">
        <v>10117</v>
      </c>
      <c r="B991">
        <v>26</v>
      </c>
      <c r="C991">
        <v>100</v>
      </c>
      <c r="D991">
        <v>5</v>
      </c>
      <c r="E991">
        <v>3551.34</v>
      </c>
      <c r="F991" t="s">
        <v>13</v>
      </c>
      <c r="G991">
        <v>4</v>
      </c>
      <c r="H991">
        <v>2003</v>
      </c>
      <c r="I991" t="s">
        <v>130</v>
      </c>
      <c r="J991" t="s">
        <v>157</v>
      </c>
      <c r="K991" t="s">
        <v>53</v>
      </c>
      <c r="L991" t="s">
        <v>53</v>
      </c>
      <c r="M991" t="s">
        <v>22</v>
      </c>
    </row>
    <row r="992" spans="1:13" x14ac:dyDescent="0.25">
      <c r="A992">
        <v>10128</v>
      </c>
      <c r="B992">
        <v>41</v>
      </c>
      <c r="C992">
        <v>100</v>
      </c>
      <c r="D992">
        <v>2</v>
      </c>
      <c r="E992">
        <v>5544.02</v>
      </c>
      <c r="F992" t="s">
        <v>13</v>
      </c>
      <c r="G992">
        <v>6</v>
      </c>
      <c r="H992">
        <v>2003</v>
      </c>
      <c r="I992" t="s">
        <v>130</v>
      </c>
      <c r="J992" t="s">
        <v>157</v>
      </c>
      <c r="K992" t="s">
        <v>47</v>
      </c>
      <c r="L992" t="s">
        <v>48</v>
      </c>
      <c r="M992" t="s">
        <v>22</v>
      </c>
    </row>
    <row r="993" spans="1:13" x14ac:dyDescent="0.25">
      <c r="A993">
        <v>10142</v>
      </c>
      <c r="B993">
        <v>47</v>
      </c>
      <c r="C993">
        <v>100</v>
      </c>
      <c r="D993">
        <v>8</v>
      </c>
      <c r="E993">
        <v>6034.33</v>
      </c>
      <c r="F993" t="s">
        <v>13</v>
      </c>
      <c r="G993">
        <v>8</v>
      </c>
      <c r="H993">
        <v>2003</v>
      </c>
      <c r="I993" t="s">
        <v>130</v>
      </c>
      <c r="J993" t="s">
        <v>157</v>
      </c>
      <c r="K993" t="s">
        <v>67</v>
      </c>
      <c r="L993" t="s">
        <v>17</v>
      </c>
      <c r="M993" t="s">
        <v>22</v>
      </c>
    </row>
    <row r="994" spans="1:13" x14ac:dyDescent="0.25">
      <c r="A994">
        <v>10153</v>
      </c>
      <c r="B994">
        <v>31</v>
      </c>
      <c r="C994">
        <v>100</v>
      </c>
      <c r="D994">
        <v>7</v>
      </c>
      <c r="E994">
        <v>3641.57</v>
      </c>
      <c r="F994" t="s">
        <v>13</v>
      </c>
      <c r="G994">
        <v>9</v>
      </c>
      <c r="H994">
        <v>2003</v>
      </c>
      <c r="I994" t="s">
        <v>130</v>
      </c>
      <c r="J994" t="s">
        <v>157</v>
      </c>
      <c r="K994" t="s">
        <v>47</v>
      </c>
      <c r="L994" t="s">
        <v>48</v>
      </c>
      <c r="M994" t="s">
        <v>22</v>
      </c>
    </row>
    <row r="995" spans="1:13" x14ac:dyDescent="0.25">
      <c r="A995">
        <v>10166</v>
      </c>
      <c r="B995">
        <v>43</v>
      </c>
      <c r="C995">
        <v>100</v>
      </c>
      <c r="D995">
        <v>2</v>
      </c>
      <c r="E995">
        <v>6930.74</v>
      </c>
      <c r="F995" t="s">
        <v>13</v>
      </c>
      <c r="G995">
        <v>10</v>
      </c>
      <c r="H995">
        <v>2003</v>
      </c>
      <c r="I995" t="s">
        <v>130</v>
      </c>
      <c r="J995" t="s">
        <v>157</v>
      </c>
      <c r="K995" t="s">
        <v>43</v>
      </c>
      <c r="L995" t="s">
        <v>17</v>
      </c>
      <c r="M995" t="s">
        <v>22</v>
      </c>
    </row>
    <row r="996" spans="1:13" x14ac:dyDescent="0.25">
      <c r="A996">
        <v>10177</v>
      </c>
      <c r="B996">
        <v>23</v>
      </c>
      <c r="C996">
        <v>100</v>
      </c>
      <c r="D996">
        <v>9</v>
      </c>
      <c r="E996">
        <v>3675.63</v>
      </c>
      <c r="F996" t="s">
        <v>13</v>
      </c>
      <c r="G996">
        <v>11</v>
      </c>
      <c r="H996">
        <v>2003</v>
      </c>
      <c r="I996" t="s">
        <v>130</v>
      </c>
      <c r="J996" t="s">
        <v>157</v>
      </c>
      <c r="K996" t="s">
        <v>47</v>
      </c>
      <c r="L996" t="s">
        <v>48</v>
      </c>
      <c r="M996" t="s">
        <v>22</v>
      </c>
    </row>
    <row r="997" spans="1:13" x14ac:dyDescent="0.25">
      <c r="A997">
        <v>10185</v>
      </c>
      <c r="B997">
        <v>28</v>
      </c>
      <c r="C997">
        <v>100</v>
      </c>
      <c r="D997">
        <v>9</v>
      </c>
      <c r="E997">
        <v>3442.04</v>
      </c>
      <c r="F997" t="s">
        <v>13</v>
      </c>
      <c r="G997">
        <v>11</v>
      </c>
      <c r="H997">
        <v>2003</v>
      </c>
      <c r="I997" t="s">
        <v>130</v>
      </c>
      <c r="J997" t="s">
        <v>157</v>
      </c>
      <c r="K997" t="s">
        <v>43</v>
      </c>
      <c r="L997" t="s">
        <v>17</v>
      </c>
      <c r="M997" t="s">
        <v>22</v>
      </c>
    </row>
    <row r="998" spans="1:13" x14ac:dyDescent="0.25">
      <c r="A998">
        <v>10196</v>
      </c>
      <c r="B998">
        <v>49</v>
      </c>
      <c r="C998">
        <v>100</v>
      </c>
      <c r="D998">
        <v>1</v>
      </c>
      <c r="E998">
        <v>6893.81</v>
      </c>
      <c r="F998" t="s">
        <v>13</v>
      </c>
      <c r="G998">
        <v>11</v>
      </c>
      <c r="H998">
        <v>2003</v>
      </c>
      <c r="I998" t="s">
        <v>130</v>
      </c>
      <c r="J998" t="s">
        <v>157</v>
      </c>
      <c r="K998" t="s">
        <v>60</v>
      </c>
      <c r="L998" t="s">
        <v>17</v>
      </c>
      <c r="M998" t="s">
        <v>22</v>
      </c>
    </row>
    <row r="999" spans="1:13" x14ac:dyDescent="0.25">
      <c r="A999">
        <v>10208</v>
      </c>
      <c r="B999">
        <v>24</v>
      </c>
      <c r="C999">
        <v>100</v>
      </c>
      <c r="D999">
        <v>9</v>
      </c>
      <c r="E999">
        <v>2622.48</v>
      </c>
      <c r="F999" t="s">
        <v>13</v>
      </c>
      <c r="G999">
        <v>1</v>
      </c>
      <c r="H999">
        <v>2004</v>
      </c>
      <c r="I999" t="s">
        <v>130</v>
      </c>
      <c r="J999" t="s">
        <v>157</v>
      </c>
      <c r="K999" t="s">
        <v>56</v>
      </c>
      <c r="L999" t="s">
        <v>20</v>
      </c>
      <c r="M999" t="s">
        <v>18</v>
      </c>
    </row>
    <row r="1000" spans="1:13" x14ac:dyDescent="0.25">
      <c r="A1000">
        <v>10221</v>
      </c>
      <c r="B1000">
        <v>33</v>
      </c>
      <c r="C1000">
        <v>100</v>
      </c>
      <c r="D1000">
        <v>3</v>
      </c>
      <c r="E1000">
        <v>4417.38</v>
      </c>
      <c r="F1000" t="s">
        <v>13</v>
      </c>
      <c r="G1000">
        <v>2</v>
      </c>
      <c r="H1000">
        <v>2004</v>
      </c>
      <c r="I1000" t="s">
        <v>130</v>
      </c>
      <c r="J1000" t="s">
        <v>157</v>
      </c>
      <c r="K1000" t="s">
        <v>86</v>
      </c>
      <c r="L1000" t="s">
        <v>87</v>
      </c>
      <c r="M1000" t="s">
        <v>22</v>
      </c>
    </row>
    <row r="1001" spans="1:13" x14ac:dyDescent="0.25">
      <c r="A1001">
        <v>10232</v>
      </c>
      <c r="B1001">
        <v>22</v>
      </c>
      <c r="C1001">
        <v>100</v>
      </c>
      <c r="D1001">
        <v>6</v>
      </c>
      <c r="E1001">
        <v>3606.02</v>
      </c>
      <c r="F1001" t="s">
        <v>13</v>
      </c>
      <c r="G1001">
        <v>3</v>
      </c>
      <c r="H1001">
        <v>2004</v>
      </c>
      <c r="I1001" t="s">
        <v>130</v>
      </c>
      <c r="J1001" t="s">
        <v>157</v>
      </c>
      <c r="K1001" t="s">
        <v>90</v>
      </c>
      <c r="L1001" t="s">
        <v>45</v>
      </c>
      <c r="M1001" t="s">
        <v>22</v>
      </c>
    </row>
    <row r="1002" spans="1:13" x14ac:dyDescent="0.25">
      <c r="A1002">
        <v>10248</v>
      </c>
      <c r="B1002">
        <v>32</v>
      </c>
      <c r="C1002">
        <v>100</v>
      </c>
      <c r="D1002">
        <v>12</v>
      </c>
      <c r="E1002">
        <v>3802.56</v>
      </c>
      <c r="F1002" t="s">
        <v>81</v>
      </c>
      <c r="G1002">
        <v>5</v>
      </c>
      <c r="H1002">
        <v>2004</v>
      </c>
      <c r="I1002" t="s">
        <v>130</v>
      </c>
      <c r="J1002" t="s">
        <v>157</v>
      </c>
      <c r="K1002" t="s">
        <v>16</v>
      </c>
      <c r="L1002" t="s">
        <v>17</v>
      </c>
      <c r="M1002" t="s">
        <v>22</v>
      </c>
    </row>
    <row r="1003" spans="1:13" x14ac:dyDescent="0.25">
      <c r="A1003">
        <v>10273</v>
      </c>
      <c r="B1003">
        <v>40</v>
      </c>
      <c r="C1003">
        <v>100</v>
      </c>
      <c r="D1003">
        <v>13</v>
      </c>
      <c r="E1003">
        <v>5026.3999999999996</v>
      </c>
      <c r="F1003" t="s">
        <v>13</v>
      </c>
      <c r="G1003">
        <v>7</v>
      </c>
      <c r="H1003">
        <v>2004</v>
      </c>
      <c r="I1003" t="s">
        <v>130</v>
      </c>
      <c r="J1003" t="s">
        <v>157</v>
      </c>
      <c r="K1003" t="s">
        <v>86</v>
      </c>
      <c r="L1003" t="s">
        <v>87</v>
      </c>
      <c r="M1003" t="s">
        <v>22</v>
      </c>
    </row>
    <row r="1004" spans="1:13" x14ac:dyDescent="0.25">
      <c r="A1004">
        <v>10282</v>
      </c>
      <c r="B1004">
        <v>43</v>
      </c>
      <c r="C1004">
        <v>100</v>
      </c>
      <c r="D1004">
        <v>1</v>
      </c>
      <c r="E1004">
        <v>6695.53</v>
      </c>
      <c r="F1004" t="s">
        <v>13</v>
      </c>
      <c r="G1004">
        <v>8</v>
      </c>
      <c r="H1004">
        <v>2004</v>
      </c>
      <c r="I1004" t="s">
        <v>130</v>
      </c>
      <c r="J1004" t="s">
        <v>157</v>
      </c>
      <c r="K1004" t="s">
        <v>67</v>
      </c>
      <c r="L1004" t="s">
        <v>17</v>
      </c>
      <c r="M1004" t="s">
        <v>22</v>
      </c>
    </row>
    <row r="1005" spans="1:13" x14ac:dyDescent="0.25">
      <c r="A1005">
        <v>10293</v>
      </c>
      <c r="B1005">
        <v>24</v>
      </c>
      <c r="C1005">
        <v>100</v>
      </c>
      <c r="D1005">
        <v>4</v>
      </c>
      <c r="E1005">
        <v>2819.28</v>
      </c>
      <c r="F1005" t="s">
        <v>13</v>
      </c>
      <c r="G1005">
        <v>9</v>
      </c>
      <c r="H1005">
        <v>2004</v>
      </c>
      <c r="I1005" t="s">
        <v>130</v>
      </c>
      <c r="J1005" t="s">
        <v>157</v>
      </c>
      <c r="K1005" t="s">
        <v>63</v>
      </c>
      <c r="L1005" t="s">
        <v>64</v>
      </c>
      <c r="M1005" t="s">
        <v>18</v>
      </c>
    </row>
    <row r="1006" spans="1:13" x14ac:dyDescent="0.25">
      <c r="A1006">
        <v>10306</v>
      </c>
      <c r="B1006">
        <v>32</v>
      </c>
      <c r="C1006">
        <v>100</v>
      </c>
      <c r="D1006">
        <v>9</v>
      </c>
      <c r="E1006">
        <v>3759.04</v>
      </c>
      <c r="F1006" t="s">
        <v>13</v>
      </c>
      <c r="G1006">
        <v>10</v>
      </c>
      <c r="H1006">
        <v>2004</v>
      </c>
      <c r="I1006" t="s">
        <v>130</v>
      </c>
      <c r="J1006" t="s">
        <v>157</v>
      </c>
      <c r="K1006" t="s">
        <v>111</v>
      </c>
      <c r="L1006" t="s">
        <v>45</v>
      </c>
      <c r="M1006" t="s">
        <v>22</v>
      </c>
    </row>
    <row r="1007" spans="1:13" x14ac:dyDescent="0.25">
      <c r="A1007">
        <v>10314</v>
      </c>
      <c r="B1007">
        <v>20</v>
      </c>
      <c r="C1007">
        <v>100</v>
      </c>
      <c r="D1007">
        <v>1</v>
      </c>
      <c r="E1007">
        <v>2731.8</v>
      </c>
      <c r="F1007" t="s">
        <v>13</v>
      </c>
      <c r="G1007">
        <v>10</v>
      </c>
      <c r="H1007">
        <v>2004</v>
      </c>
      <c r="I1007" t="s">
        <v>130</v>
      </c>
      <c r="J1007" t="s">
        <v>157</v>
      </c>
      <c r="K1007" t="s">
        <v>112</v>
      </c>
      <c r="L1007" t="s">
        <v>79</v>
      </c>
      <c r="M1007" t="s">
        <v>18</v>
      </c>
    </row>
    <row r="1008" spans="1:13" x14ac:dyDescent="0.25">
      <c r="A1008">
        <v>10325</v>
      </c>
      <c r="B1008">
        <v>24</v>
      </c>
      <c r="C1008">
        <v>69.12</v>
      </c>
      <c r="D1008">
        <v>9</v>
      </c>
      <c r="E1008">
        <v>1658.88</v>
      </c>
      <c r="F1008" t="s">
        <v>13</v>
      </c>
      <c r="G1008">
        <v>11</v>
      </c>
      <c r="H1008">
        <v>2004</v>
      </c>
      <c r="I1008" t="s">
        <v>130</v>
      </c>
      <c r="J1008" t="s">
        <v>157</v>
      </c>
      <c r="K1008" t="s">
        <v>37</v>
      </c>
      <c r="L1008" t="s">
        <v>28</v>
      </c>
      <c r="M1008" t="s">
        <v>18</v>
      </c>
    </row>
    <row r="1009" spans="1:13" x14ac:dyDescent="0.25">
      <c r="A1009">
        <v>10336</v>
      </c>
      <c r="B1009">
        <v>48</v>
      </c>
      <c r="C1009">
        <v>100</v>
      </c>
      <c r="D1009">
        <v>12</v>
      </c>
      <c r="E1009">
        <v>5778.24</v>
      </c>
      <c r="F1009" t="s">
        <v>13</v>
      </c>
      <c r="G1009">
        <v>11</v>
      </c>
      <c r="H1009">
        <v>2004</v>
      </c>
      <c r="I1009" t="s">
        <v>130</v>
      </c>
      <c r="J1009" t="s">
        <v>157</v>
      </c>
      <c r="K1009" t="s">
        <v>21</v>
      </c>
      <c r="L1009" t="s">
        <v>20</v>
      </c>
      <c r="M1009" t="s">
        <v>22</v>
      </c>
    </row>
    <row r="1010" spans="1:13" x14ac:dyDescent="0.25">
      <c r="A1010">
        <v>10350</v>
      </c>
      <c r="B1010">
        <v>44</v>
      </c>
      <c r="C1010">
        <v>100</v>
      </c>
      <c r="D1010">
        <v>1</v>
      </c>
      <c r="E1010">
        <v>5191.12</v>
      </c>
      <c r="F1010" t="s">
        <v>13</v>
      </c>
      <c r="G1010">
        <v>12</v>
      </c>
      <c r="H1010">
        <v>2004</v>
      </c>
      <c r="I1010" t="s">
        <v>130</v>
      </c>
      <c r="J1010" t="s">
        <v>157</v>
      </c>
      <c r="K1010" t="s">
        <v>47</v>
      </c>
      <c r="L1010" t="s">
        <v>48</v>
      </c>
      <c r="M1010" t="s">
        <v>22</v>
      </c>
    </row>
    <row r="1011" spans="1:13" x14ac:dyDescent="0.25">
      <c r="A1011">
        <v>10372</v>
      </c>
      <c r="B1011">
        <v>28</v>
      </c>
      <c r="C1011">
        <v>100</v>
      </c>
      <c r="D1011">
        <v>3</v>
      </c>
      <c r="E1011">
        <v>3862.88</v>
      </c>
      <c r="F1011" t="s">
        <v>13</v>
      </c>
      <c r="G1011">
        <v>1</v>
      </c>
      <c r="H1011">
        <v>2005</v>
      </c>
      <c r="I1011" t="s">
        <v>130</v>
      </c>
      <c r="J1011" t="s">
        <v>157</v>
      </c>
      <c r="K1011" t="s">
        <v>61</v>
      </c>
      <c r="L1011" t="s">
        <v>62</v>
      </c>
      <c r="M1011" t="s">
        <v>22</v>
      </c>
    </row>
    <row r="1012" spans="1:13" x14ac:dyDescent="0.25">
      <c r="A1012">
        <v>10383</v>
      </c>
      <c r="B1012">
        <v>24</v>
      </c>
      <c r="C1012">
        <v>61.52</v>
      </c>
      <c r="D1012">
        <v>9</v>
      </c>
      <c r="E1012">
        <v>1476.48</v>
      </c>
      <c r="F1012" t="s">
        <v>13</v>
      </c>
      <c r="G1012">
        <v>2</v>
      </c>
      <c r="H1012">
        <v>2005</v>
      </c>
      <c r="I1012" t="s">
        <v>130</v>
      </c>
      <c r="J1012" t="s">
        <v>157</v>
      </c>
      <c r="K1012" t="s">
        <v>47</v>
      </c>
      <c r="L1012" t="s">
        <v>48</v>
      </c>
      <c r="M1012" t="s">
        <v>18</v>
      </c>
    </row>
    <row r="1013" spans="1:13" x14ac:dyDescent="0.25">
      <c r="A1013">
        <v>10396</v>
      </c>
      <c r="B1013">
        <v>33</v>
      </c>
      <c r="C1013">
        <v>100</v>
      </c>
      <c r="D1013">
        <v>2</v>
      </c>
      <c r="E1013">
        <v>5273.73</v>
      </c>
      <c r="F1013" t="s">
        <v>13</v>
      </c>
      <c r="G1013">
        <v>3</v>
      </c>
      <c r="H1013">
        <v>2005</v>
      </c>
      <c r="I1013" t="s">
        <v>130</v>
      </c>
      <c r="J1013" t="s">
        <v>157</v>
      </c>
      <c r="K1013" t="s">
        <v>67</v>
      </c>
      <c r="L1013" t="s">
        <v>17</v>
      </c>
      <c r="M1013" t="s">
        <v>22</v>
      </c>
    </row>
    <row r="1014" spans="1:13" x14ac:dyDescent="0.25">
      <c r="A1014">
        <v>10414</v>
      </c>
      <c r="B1014">
        <v>41</v>
      </c>
      <c r="C1014">
        <v>100</v>
      </c>
      <c r="D1014">
        <v>12</v>
      </c>
      <c r="E1014">
        <v>4872.03</v>
      </c>
      <c r="F1014" t="s">
        <v>93</v>
      </c>
      <c r="G1014">
        <v>5</v>
      </c>
      <c r="H1014">
        <v>2005</v>
      </c>
      <c r="I1014" t="s">
        <v>130</v>
      </c>
      <c r="J1014" t="s">
        <v>157</v>
      </c>
      <c r="K1014" t="s">
        <v>89</v>
      </c>
      <c r="L1014" t="s">
        <v>17</v>
      </c>
      <c r="M1014" t="s">
        <v>22</v>
      </c>
    </row>
    <row r="1015" spans="1:13" x14ac:dyDescent="0.25">
      <c r="A1015">
        <v>10104</v>
      </c>
      <c r="B1015">
        <v>23</v>
      </c>
      <c r="C1015">
        <v>100</v>
      </c>
      <c r="D1015">
        <v>13</v>
      </c>
      <c r="E1015">
        <v>4556.99</v>
      </c>
      <c r="F1015" t="s">
        <v>13</v>
      </c>
      <c r="G1015">
        <v>1</v>
      </c>
      <c r="H1015">
        <v>2003</v>
      </c>
      <c r="I1015" t="s">
        <v>49</v>
      </c>
      <c r="J1015" t="s">
        <v>158</v>
      </c>
      <c r="K1015" t="s">
        <v>47</v>
      </c>
      <c r="L1015" t="s">
        <v>48</v>
      </c>
      <c r="M1015" t="s">
        <v>22</v>
      </c>
    </row>
    <row r="1016" spans="1:13" x14ac:dyDescent="0.25">
      <c r="A1016">
        <v>10109</v>
      </c>
      <c r="B1016">
        <v>46</v>
      </c>
      <c r="C1016">
        <v>100</v>
      </c>
      <c r="D1016">
        <v>5</v>
      </c>
      <c r="E1016">
        <v>8257</v>
      </c>
      <c r="F1016" t="s">
        <v>13</v>
      </c>
      <c r="G1016">
        <v>3</v>
      </c>
      <c r="H1016">
        <v>2003</v>
      </c>
      <c r="I1016" t="s">
        <v>49</v>
      </c>
      <c r="J1016" t="s">
        <v>158</v>
      </c>
      <c r="K1016" t="s">
        <v>55</v>
      </c>
      <c r="L1016" t="s">
        <v>17</v>
      </c>
      <c r="M1016" t="s">
        <v>41</v>
      </c>
    </row>
    <row r="1017" spans="1:13" x14ac:dyDescent="0.25">
      <c r="A1017">
        <v>10114</v>
      </c>
      <c r="B1017">
        <v>48</v>
      </c>
      <c r="C1017">
        <v>100</v>
      </c>
      <c r="D1017">
        <v>4</v>
      </c>
      <c r="E1017">
        <v>8209.44</v>
      </c>
      <c r="F1017" t="s">
        <v>13</v>
      </c>
      <c r="G1017">
        <v>4</v>
      </c>
      <c r="H1017">
        <v>2003</v>
      </c>
      <c r="I1017" t="s">
        <v>49</v>
      </c>
      <c r="J1017" t="s">
        <v>158</v>
      </c>
      <c r="K1017" t="s">
        <v>21</v>
      </c>
      <c r="L1017" t="s">
        <v>20</v>
      </c>
      <c r="M1017" t="s">
        <v>41</v>
      </c>
    </row>
    <row r="1018" spans="1:13" x14ac:dyDescent="0.25">
      <c r="A1018">
        <v>10122</v>
      </c>
      <c r="B1018">
        <v>25</v>
      </c>
      <c r="C1018">
        <v>100</v>
      </c>
      <c r="D1018">
        <v>3</v>
      </c>
      <c r="E1018">
        <v>3598.5</v>
      </c>
      <c r="F1018" t="s">
        <v>13</v>
      </c>
      <c r="G1018">
        <v>5</v>
      </c>
      <c r="H1018">
        <v>2003</v>
      </c>
      <c r="I1018" t="s">
        <v>49</v>
      </c>
      <c r="J1018" t="s">
        <v>158</v>
      </c>
      <c r="K1018" t="s">
        <v>100</v>
      </c>
      <c r="L1018" t="s">
        <v>20</v>
      </c>
      <c r="M1018" t="s">
        <v>22</v>
      </c>
    </row>
    <row r="1019" spans="1:13" x14ac:dyDescent="0.25">
      <c r="A1019">
        <v>10127</v>
      </c>
      <c r="B1019">
        <v>22</v>
      </c>
      <c r="C1019">
        <v>100</v>
      </c>
      <c r="D1019">
        <v>15</v>
      </c>
      <c r="E1019">
        <v>3837.24</v>
      </c>
      <c r="F1019" t="s">
        <v>13</v>
      </c>
      <c r="G1019">
        <v>6</v>
      </c>
      <c r="H1019">
        <v>2003</v>
      </c>
      <c r="I1019" t="s">
        <v>49</v>
      </c>
      <c r="J1019" t="s">
        <v>158</v>
      </c>
      <c r="K1019" t="s">
        <v>16</v>
      </c>
      <c r="L1019" t="s">
        <v>17</v>
      </c>
      <c r="M1019" t="s">
        <v>22</v>
      </c>
    </row>
    <row r="1020" spans="1:13" x14ac:dyDescent="0.25">
      <c r="A1020">
        <v>10136</v>
      </c>
      <c r="B1020">
        <v>41</v>
      </c>
      <c r="C1020">
        <v>100</v>
      </c>
      <c r="D1020">
        <v>3</v>
      </c>
      <c r="E1020">
        <v>8331.61</v>
      </c>
      <c r="F1020" t="s">
        <v>13</v>
      </c>
      <c r="G1020">
        <v>7</v>
      </c>
      <c r="H1020">
        <v>2003</v>
      </c>
      <c r="I1020" t="s">
        <v>49</v>
      </c>
      <c r="J1020" t="s">
        <v>158</v>
      </c>
      <c r="K1020" t="s">
        <v>82</v>
      </c>
      <c r="L1020" t="s">
        <v>20</v>
      </c>
      <c r="M1020" t="s">
        <v>41</v>
      </c>
    </row>
    <row r="1021" spans="1:13" x14ac:dyDescent="0.25">
      <c r="A1021">
        <v>10141</v>
      </c>
      <c r="B1021">
        <v>34</v>
      </c>
      <c r="C1021">
        <v>100</v>
      </c>
      <c r="D1021">
        <v>9</v>
      </c>
      <c r="E1021">
        <v>4836.5</v>
      </c>
      <c r="F1021" t="s">
        <v>13</v>
      </c>
      <c r="G1021">
        <v>8</v>
      </c>
      <c r="H1021">
        <v>2003</v>
      </c>
      <c r="I1021" t="s">
        <v>49</v>
      </c>
      <c r="J1021" t="s">
        <v>158</v>
      </c>
      <c r="K1021" t="s">
        <v>107</v>
      </c>
      <c r="L1021" t="s">
        <v>36</v>
      </c>
      <c r="M1021" t="s">
        <v>22</v>
      </c>
    </row>
    <row r="1022" spans="1:13" x14ac:dyDescent="0.25">
      <c r="A1022">
        <v>10148</v>
      </c>
      <c r="B1022">
        <v>32</v>
      </c>
      <c r="C1022">
        <v>100</v>
      </c>
      <c r="D1022">
        <v>14</v>
      </c>
      <c r="E1022">
        <v>5418.88</v>
      </c>
      <c r="F1022" t="s">
        <v>13</v>
      </c>
      <c r="G1022">
        <v>9</v>
      </c>
      <c r="H1022">
        <v>2003</v>
      </c>
      <c r="I1022" t="s">
        <v>49</v>
      </c>
      <c r="J1022" t="s">
        <v>158</v>
      </c>
      <c r="K1022" t="s">
        <v>70</v>
      </c>
      <c r="L1022" t="s">
        <v>30</v>
      </c>
      <c r="M1022" t="s">
        <v>22</v>
      </c>
    </row>
    <row r="1023" spans="1:13" x14ac:dyDescent="0.25">
      <c r="A1023">
        <v>10151</v>
      </c>
      <c r="B1023">
        <v>21</v>
      </c>
      <c r="C1023">
        <v>100</v>
      </c>
      <c r="D1023">
        <v>7</v>
      </c>
      <c r="E1023">
        <v>3734.01</v>
      </c>
      <c r="F1023" t="s">
        <v>13</v>
      </c>
      <c r="G1023">
        <v>9</v>
      </c>
      <c r="H1023">
        <v>2003</v>
      </c>
      <c r="I1023" t="s">
        <v>49</v>
      </c>
      <c r="J1023" t="s">
        <v>158</v>
      </c>
      <c r="K1023" t="s">
        <v>91</v>
      </c>
      <c r="L1023" t="s">
        <v>36</v>
      </c>
      <c r="M1023" t="s">
        <v>22</v>
      </c>
    </row>
    <row r="1024" spans="1:13" x14ac:dyDescent="0.25">
      <c r="A1024">
        <v>10160</v>
      </c>
      <c r="B1024">
        <v>20</v>
      </c>
      <c r="C1024">
        <v>100</v>
      </c>
      <c r="D1024">
        <v>1</v>
      </c>
      <c r="E1024">
        <v>3996.4</v>
      </c>
      <c r="F1024" t="s">
        <v>13</v>
      </c>
      <c r="G1024">
        <v>10</v>
      </c>
      <c r="H1024">
        <v>2003</v>
      </c>
      <c r="I1024" t="s">
        <v>49</v>
      </c>
      <c r="J1024" t="s">
        <v>158</v>
      </c>
      <c r="K1024" t="s">
        <v>84</v>
      </c>
      <c r="L1024" t="s">
        <v>17</v>
      </c>
      <c r="M1024" t="s">
        <v>22</v>
      </c>
    </row>
    <row r="1025" spans="1:13" x14ac:dyDescent="0.25">
      <c r="A1025">
        <v>10165</v>
      </c>
      <c r="B1025">
        <v>47</v>
      </c>
      <c r="C1025">
        <v>100</v>
      </c>
      <c r="D1025">
        <v>16</v>
      </c>
      <c r="E1025">
        <v>8754.69</v>
      </c>
      <c r="F1025" t="s">
        <v>13</v>
      </c>
      <c r="G1025">
        <v>10</v>
      </c>
      <c r="H1025">
        <v>2003</v>
      </c>
      <c r="I1025" t="s">
        <v>49</v>
      </c>
      <c r="J1025" t="s">
        <v>158</v>
      </c>
      <c r="K1025" t="s">
        <v>53</v>
      </c>
      <c r="L1025" t="s">
        <v>53</v>
      </c>
      <c r="M1025" t="s">
        <v>41</v>
      </c>
    </row>
    <row r="1026" spans="1:13" x14ac:dyDescent="0.25">
      <c r="A1026">
        <v>10171</v>
      </c>
      <c r="B1026">
        <v>39</v>
      </c>
      <c r="C1026">
        <v>100</v>
      </c>
      <c r="D1026">
        <v>3</v>
      </c>
      <c r="E1026">
        <v>5481.45</v>
      </c>
      <c r="F1026" t="s">
        <v>13</v>
      </c>
      <c r="G1026">
        <v>11</v>
      </c>
      <c r="H1026">
        <v>2003</v>
      </c>
      <c r="I1026" t="s">
        <v>49</v>
      </c>
      <c r="J1026" t="s">
        <v>158</v>
      </c>
      <c r="K1026" t="s">
        <v>71</v>
      </c>
      <c r="L1026" t="s">
        <v>58</v>
      </c>
      <c r="M1026" t="s">
        <v>22</v>
      </c>
    </row>
    <row r="1027" spans="1:13" x14ac:dyDescent="0.25">
      <c r="A1027">
        <v>10175</v>
      </c>
      <c r="B1027">
        <v>29</v>
      </c>
      <c r="C1027">
        <v>100</v>
      </c>
      <c r="D1027">
        <v>5</v>
      </c>
      <c r="E1027">
        <v>4419.8900000000003</v>
      </c>
      <c r="F1027" t="s">
        <v>13</v>
      </c>
      <c r="G1027">
        <v>11</v>
      </c>
      <c r="H1027">
        <v>2003</v>
      </c>
      <c r="I1027" t="s">
        <v>49</v>
      </c>
      <c r="J1027" t="s">
        <v>158</v>
      </c>
      <c r="K1027" t="s">
        <v>80</v>
      </c>
      <c r="L1027" t="s">
        <v>45</v>
      </c>
      <c r="M1027" t="s">
        <v>22</v>
      </c>
    </row>
    <row r="1028" spans="1:13" x14ac:dyDescent="0.25">
      <c r="A1028">
        <v>10181</v>
      </c>
      <c r="B1028">
        <v>45</v>
      </c>
      <c r="C1028">
        <v>100</v>
      </c>
      <c r="D1028">
        <v>7</v>
      </c>
      <c r="E1028">
        <v>6324.75</v>
      </c>
      <c r="F1028" t="s">
        <v>13</v>
      </c>
      <c r="G1028">
        <v>11</v>
      </c>
      <c r="H1028">
        <v>2003</v>
      </c>
      <c r="I1028" t="s">
        <v>49</v>
      </c>
      <c r="J1028" t="s">
        <v>158</v>
      </c>
      <c r="K1028" t="s">
        <v>27</v>
      </c>
      <c r="L1028" t="s">
        <v>28</v>
      </c>
      <c r="M1028" t="s">
        <v>22</v>
      </c>
    </row>
    <row r="1029" spans="1:13" x14ac:dyDescent="0.25">
      <c r="A1029">
        <v>10184</v>
      </c>
      <c r="B1029">
        <v>28</v>
      </c>
      <c r="C1029">
        <v>100</v>
      </c>
      <c r="D1029">
        <v>10</v>
      </c>
      <c r="E1029">
        <v>4409.72</v>
      </c>
      <c r="F1029" t="s">
        <v>13</v>
      </c>
      <c r="G1029">
        <v>11</v>
      </c>
      <c r="H1029">
        <v>2003</v>
      </c>
      <c r="I1029" t="s">
        <v>49</v>
      </c>
      <c r="J1029" t="s">
        <v>158</v>
      </c>
      <c r="K1029" t="s">
        <v>122</v>
      </c>
      <c r="L1029" t="s">
        <v>48</v>
      </c>
      <c r="M1029" t="s">
        <v>22</v>
      </c>
    </row>
    <row r="1030" spans="1:13" x14ac:dyDescent="0.25">
      <c r="A1030">
        <v>10192</v>
      </c>
      <c r="B1030">
        <v>26</v>
      </c>
      <c r="C1030">
        <v>100</v>
      </c>
      <c r="D1030">
        <v>12</v>
      </c>
      <c r="E1030">
        <v>3918.46</v>
      </c>
      <c r="F1030" t="s">
        <v>13</v>
      </c>
      <c r="G1030">
        <v>11</v>
      </c>
      <c r="H1030">
        <v>2003</v>
      </c>
      <c r="I1030" t="s">
        <v>49</v>
      </c>
      <c r="J1030" t="s">
        <v>158</v>
      </c>
      <c r="K1030" t="s">
        <v>68</v>
      </c>
      <c r="L1030" t="s">
        <v>17</v>
      </c>
      <c r="M1030" t="s">
        <v>22</v>
      </c>
    </row>
    <row r="1031" spans="1:13" x14ac:dyDescent="0.25">
      <c r="A1031">
        <v>10195</v>
      </c>
      <c r="B1031">
        <v>50</v>
      </c>
      <c r="C1031">
        <v>100</v>
      </c>
      <c r="D1031">
        <v>10</v>
      </c>
      <c r="E1031">
        <v>7620.5</v>
      </c>
      <c r="F1031" t="s">
        <v>13</v>
      </c>
      <c r="G1031">
        <v>11</v>
      </c>
      <c r="H1031">
        <v>2003</v>
      </c>
      <c r="I1031" t="s">
        <v>49</v>
      </c>
      <c r="J1031" t="s">
        <v>158</v>
      </c>
      <c r="K1031" t="s">
        <v>75</v>
      </c>
      <c r="L1031" t="s">
        <v>17</v>
      </c>
      <c r="M1031" t="s">
        <v>41</v>
      </c>
    </row>
    <row r="1032" spans="1:13" x14ac:dyDescent="0.25">
      <c r="A1032">
        <v>10203</v>
      </c>
      <c r="B1032">
        <v>48</v>
      </c>
      <c r="C1032">
        <v>100</v>
      </c>
      <c r="D1032">
        <v>1</v>
      </c>
      <c r="E1032">
        <v>8291.0400000000009</v>
      </c>
      <c r="F1032" t="s">
        <v>13</v>
      </c>
      <c r="G1032">
        <v>12</v>
      </c>
      <c r="H1032">
        <v>2003</v>
      </c>
      <c r="I1032" t="s">
        <v>49</v>
      </c>
      <c r="J1032" t="s">
        <v>158</v>
      </c>
      <c r="K1032" t="s">
        <v>47</v>
      </c>
      <c r="L1032" t="s">
        <v>48</v>
      </c>
      <c r="M1032" t="s">
        <v>41</v>
      </c>
    </row>
    <row r="1033" spans="1:13" x14ac:dyDescent="0.25">
      <c r="A1033">
        <v>10207</v>
      </c>
      <c r="B1033">
        <v>25</v>
      </c>
      <c r="C1033">
        <v>100</v>
      </c>
      <c r="D1033">
        <v>11</v>
      </c>
      <c r="E1033">
        <v>3937.25</v>
      </c>
      <c r="F1033" t="s">
        <v>13</v>
      </c>
      <c r="G1033">
        <v>12</v>
      </c>
      <c r="H1033">
        <v>2003</v>
      </c>
      <c r="I1033" t="s">
        <v>49</v>
      </c>
      <c r="J1033" t="s">
        <v>158</v>
      </c>
      <c r="K1033" t="s">
        <v>89</v>
      </c>
      <c r="L1033" t="s">
        <v>17</v>
      </c>
      <c r="M1033" t="s">
        <v>22</v>
      </c>
    </row>
    <row r="1034" spans="1:13" x14ac:dyDescent="0.25">
      <c r="A1034">
        <v>10212</v>
      </c>
      <c r="B1034">
        <v>40</v>
      </c>
      <c r="C1034">
        <v>100</v>
      </c>
      <c r="D1034">
        <v>11</v>
      </c>
      <c r="E1034">
        <v>5554.4</v>
      </c>
      <c r="F1034" t="s">
        <v>13</v>
      </c>
      <c r="G1034">
        <v>1</v>
      </c>
      <c r="H1034">
        <v>2004</v>
      </c>
      <c r="I1034" t="s">
        <v>49</v>
      </c>
      <c r="J1034" t="s">
        <v>158</v>
      </c>
      <c r="K1034" t="s">
        <v>47</v>
      </c>
      <c r="L1034" t="s">
        <v>48</v>
      </c>
      <c r="M1034" t="s">
        <v>22</v>
      </c>
    </row>
    <row r="1035" spans="1:13" x14ac:dyDescent="0.25">
      <c r="A1035">
        <v>10225</v>
      </c>
      <c r="B1035">
        <v>43</v>
      </c>
      <c r="C1035">
        <v>100</v>
      </c>
      <c r="D1035">
        <v>2</v>
      </c>
      <c r="E1035">
        <v>6407.86</v>
      </c>
      <c r="F1035" t="s">
        <v>13</v>
      </c>
      <c r="G1035">
        <v>2</v>
      </c>
      <c r="H1035">
        <v>2004</v>
      </c>
      <c r="I1035" t="s">
        <v>49</v>
      </c>
      <c r="J1035" t="s">
        <v>158</v>
      </c>
      <c r="K1035" t="s">
        <v>103</v>
      </c>
      <c r="L1035" t="s">
        <v>104</v>
      </c>
      <c r="M1035" t="s">
        <v>22</v>
      </c>
    </row>
    <row r="1036" spans="1:13" x14ac:dyDescent="0.25">
      <c r="A1036">
        <v>10229</v>
      </c>
      <c r="B1036">
        <v>22</v>
      </c>
      <c r="C1036">
        <v>100</v>
      </c>
      <c r="D1036">
        <v>5</v>
      </c>
      <c r="E1036">
        <v>4172.5200000000004</v>
      </c>
      <c r="F1036" t="s">
        <v>13</v>
      </c>
      <c r="G1036">
        <v>3</v>
      </c>
      <c r="H1036">
        <v>2004</v>
      </c>
      <c r="I1036" t="s">
        <v>49</v>
      </c>
      <c r="J1036" t="s">
        <v>158</v>
      </c>
      <c r="K1036" t="s">
        <v>67</v>
      </c>
      <c r="L1036" t="s">
        <v>17</v>
      </c>
      <c r="M1036" t="s">
        <v>22</v>
      </c>
    </row>
    <row r="1037" spans="1:13" x14ac:dyDescent="0.25">
      <c r="A1037">
        <v>10239</v>
      </c>
      <c r="B1037">
        <v>47</v>
      </c>
      <c r="C1037">
        <v>100</v>
      </c>
      <c r="D1037">
        <v>1</v>
      </c>
      <c r="E1037">
        <v>7083.37</v>
      </c>
      <c r="F1037" t="s">
        <v>13</v>
      </c>
      <c r="G1037">
        <v>4</v>
      </c>
      <c r="H1037">
        <v>2004</v>
      </c>
      <c r="I1037" t="s">
        <v>49</v>
      </c>
      <c r="J1037" t="s">
        <v>158</v>
      </c>
      <c r="K1037" t="s">
        <v>91</v>
      </c>
      <c r="L1037" t="s">
        <v>36</v>
      </c>
      <c r="M1037" t="s">
        <v>41</v>
      </c>
    </row>
    <row r="1038" spans="1:13" x14ac:dyDescent="0.25">
      <c r="A1038">
        <v>10246</v>
      </c>
      <c r="B1038">
        <v>36</v>
      </c>
      <c r="C1038">
        <v>100</v>
      </c>
      <c r="D1038">
        <v>9</v>
      </c>
      <c r="E1038">
        <v>7132.68</v>
      </c>
      <c r="F1038" t="s">
        <v>13</v>
      </c>
      <c r="G1038">
        <v>5</v>
      </c>
      <c r="H1038">
        <v>2004</v>
      </c>
      <c r="I1038" t="s">
        <v>49</v>
      </c>
      <c r="J1038" t="s">
        <v>158</v>
      </c>
      <c r="K1038" t="s">
        <v>47</v>
      </c>
      <c r="L1038" t="s">
        <v>48</v>
      </c>
      <c r="M1038" t="s">
        <v>41</v>
      </c>
    </row>
    <row r="1039" spans="1:13" x14ac:dyDescent="0.25">
      <c r="A1039">
        <v>10253</v>
      </c>
      <c r="B1039">
        <v>40</v>
      </c>
      <c r="C1039">
        <v>100</v>
      </c>
      <c r="D1039">
        <v>6</v>
      </c>
      <c r="E1039">
        <v>6773.6</v>
      </c>
      <c r="F1039" t="s">
        <v>81</v>
      </c>
      <c r="G1039">
        <v>6</v>
      </c>
      <c r="H1039">
        <v>2004</v>
      </c>
      <c r="I1039" t="s">
        <v>49</v>
      </c>
      <c r="J1039" t="s">
        <v>158</v>
      </c>
      <c r="K1039" t="s">
        <v>44</v>
      </c>
      <c r="L1039" t="s">
        <v>45</v>
      </c>
      <c r="M1039" t="s">
        <v>22</v>
      </c>
    </row>
    <row r="1040" spans="1:13" x14ac:dyDescent="0.25">
      <c r="A1040">
        <v>10259</v>
      </c>
      <c r="B1040">
        <v>27</v>
      </c>
      <c r="C1040">
        <v>100</v>
      </c>
      <c r="D1040">
        <v>8</v>
      </c>
      <c r="E1040">
        <v>3657.69</v>
      </c>
      <c r="F1040" t="s">
        <v>13</v>
      </c>
      <c r="G1040">
        <v>6</v>
      </c>
      <c r="H1040">
        <v>2004</v>
      </c>
      <c r="I1040" t="s">
        <v>49</v>
      </c>
      <c r="J1040" t="s">
        <v>158</v>
      </c>
      <c r="K1040" t="s">
        <v>53</v>
      </c>
      <c r="L1040" t="s">
        <v>53</v>
      </c>
      <c r="M1040" t="s">
        <v>22</v>
      </c>
    </row>
    <row r="1041" spans="1:13" x14ac:dyDescent="0.25">
      <c r="A1041">
        <v>10266</v>
      </c>
      <c r="B1041">
        <v>29</v>
      </c>
      <c r="C1041">
        <v>100</v>
      </c>
      <c r="D1041">
        <v>7</v>
      </c>
      <c r="E1041">
        <v>4812.55</v>
      </c>
      <c r="F1041" t="s">
        <v>13</v>
      </c>
      <c r="G1041">
        <v>7</v>
      </c>
      <c r="H1041">
        <v>2004</v>
      </c>
      <c r="I1041" t="s">
        <v>49</v>
      </c>
      <c r="J1041" t="s">
        <v>158</v>
      </c>
      <c r="K1041" t="s">
        <v>105</v>
      </c>
      <c r="L1041" t="s">
        <v>64</v>
      </c>
      <c r="M1041" t="s">
        <v>22</v>
      </c>
    </row>
    <row r="1042" spans="1:13" x14ac:dyDescent="0.25">
      <c r="A1042">
        <v>10271</v>
      </c>
      <c r="B1042">
        <v>20</v>
      </c>
      <c r="C1042">
        <v>100</v>
      </c>
      <c r="D1042">
        <v>9</v>
      </c>
      <c r="E1042">
        <v>3928.6</v>
      </c>
      <c r="F1042" t="s">
        <v>13</v>
      </c>
      <c r="G1042">
        <v>7</v>
      </c>
      <c r="H1042">
        <v>2004</v>
      </c>
      <c r="I1042" t="s">
        <v>49</v>
      </c>
      <c r="J1042" t="s">
        <v>158</v>
      </c>
      <c r="K1042" t="s">
        <v>67</v>
      </c>
      <c r="L1042" t="s">
        <v>17</v>
      </c>
      <c r="M1042" t="s">
        <v>22</v>
      </c>
    </row>
    <row r="1043" spans="1:13" x14ac:dyDescent="0.25">
      <c r="A1043">
        <v>10278</v>
      </c>
      <c r="B1043">
        <v>42</v>
      </c>
      <c r="C1043">
        <v>100</v>
      </c>
      <c r="D1043">
        <v>7</v>
      </c>
      <c r="E1043">
        <v>6401.22</v>
      </c>
      <c r="F1043" t="s">
        <v>13</v>
      </c>
      <c r="G1043">
        <v>8</v>
      </c>
      <c r="H1043">
        <v>2004</v>
      </c>
      <c r="I1043" t="s">
        <v>49</v>
      </c>
      <c r="J1043" t="s">
        <v>158</v>
      </c>
      <c r="K1043" t="s">
        <v>128</v>
      </c>
      <c r="L1043" t="s">
        <v>17</v>
      </c>
      <c r="M1043" t="s">
        <v>22</v>
      </c>
    </row>
    <row r="1044" spans="1:13" x14ac:dyDescent="0.25">
      <c r="A1044">
        <v>10281</v>
      </c>
      <c r="B1044">
        <v>25</v>
      </c>
      <c r="C1044">
        <v>100</v>
      </c>
      <c r="D1044">
        <v>5</v>
      </c>
      <c r="E1044">
        <v>4191.25</v>
      </c>
      <c r="F1044" t="s">
        <v>13</v>
      </c>
      <c r="G1044">
        <v>8</v>
      </c>
      <c r="H1044">
        <v>2004</v>
      </c>
      <c r="I1044" t="s">
        <v>49</v>
      </c>
      <c r="J1044" t="s">
        <v>158</v>
      </c>
      <c r="K1044" t="s">
        <v>38</v>
      </c>
      <c r="L1044" t="s">
        <v>17</v>
      </c>
      <c r="M1044" t="s">
        <v>22</v>
      </c>
    </row>
    <row r="1045" spans="1:13" x14ac:dyDescent="0.25">
      <c r="A1045">
        <v>10287</v>
      </c>
      <c r="B1045">
        <v>36</v>
      </c>
      <c r="C1045">
        <v>100</v>
      </c>
      <c r="D1045">
        <v>5</v>
      </c>
      <c r="E1045">
        <v>5852.52</v>
      </c>
      <c r="F1045" t="s">
        <v>13</v>
      </c>
      <c r="G1045">
        <v>8</v>
      </c>
      <c r="H1045">
        <v>2004</v>
      </c>
      <c r="I1045" t="s">
        <v>49</v>
      </c>
      <c r="J1045" t="s">
        <v>158</v>
      </c>
      <c r="K1045" t="s">
        <v>103</v>
      </c>
      <c r="L1045" t="s">
        <v>104</v>
      </c>
      <c r="M1045" t="s">
        <v>22</v>
      </c>
    </row>
    <row r="1046" spans="1:13" x14ac:dyDescent="0.25">
      <c r="A1046">
        <v>10292</v>
      </c>
      <c r="B1046">
        <v>21</v>
      </c>
      <c r="C1046">
        <v>100</v>
      </c>
      <c r="D1046">
        <v>12</v>
      </c>
      <c r="E1046">
        <v>2844.87</v>
      </c>
      <c r="F1046" t="s">
        <v>13</v>
      </c>
      <c r="G1046">
        <v>9</v>
      </c>
      <c r="H1046">
        <v>2004</v>
      </c>
      <c r="I1046" t="s">
        <v>49</v>
      </c>
      <c r="J1046" t="s">
        <v>158</v>
      </c>
      <c r="K1046" t="s">
        <v>16</v>
      </c>
      <c r="L1046" t="s">
        <v>17</v>
      </c>
      <c r="M1046" t="s">
        <v>18</v>
      </c>
    </row>
    <row r="1047" spans="1:13" x14ac:dyDescent="0.25">
      <c r="A1047">
        <v>10301</v>
      </c>
      <c r="B1047">
        <v>23</v>
      </c>
      <c r="C1047">
        <v>100</v>
      </c>
      <c r="D1047">
        <v>9</v>
      </c>
      <c r="E1047">
        <v>4011.66</v>
      </c>
      <c r="F1047" t="s">
        <v>13</v>
      </c>
      <c r="G1047">
        <v>10</v>
      </c>
      <c r="H1047">
        <v>2003</v>
      </c>
      <c r="I1047" t="s">
        <v>49</v>
      </c>
      <c r="J1047" t="s">
        <v>158</v>
      </c>
      <c r="K1047" t="s">
        <v>129</v>
      </c>
      <c r="L1047" t="s">
        <v>28</v>
      </c>
      <c r="M1047" t="s">
        <v>22</v>
      </c>
    </row>
    <row r="1048" spans="1:13" x14ac:dyDescent="0.25">
      <c r="A1048">
        <v>10305</v>
      </c>
      <c r="B1048">
        <v>37</v>
      </c>
      <c r="C1048">
        <v>100</v>
      </c>
      <c r="D1048">
        <v>9</v>
      </c>
      <c r="E1048">
        <v>7455.87</v>
      </c>
      <c r="F1048" t="s">
        <v>13</v>
      </c>
      <c r="G1048">
        <v>10</v>
      </c>
      <c r="H1048">
        <v>2004</v>
      </c>
      <c r="I1048" t="s">
        <v>49</v>
      </c>
      <c r="J1048" t="s">
        <v>158</v>
      </c>
      <c r="K1048" t="s">
        <v>34</v>
      </c>
      <c r="L1048" t="s">
        <v>17</v>
      </c>
      <c r="M1048" t="s">
        <v>41</v>
      </c>
    </row>
    <row r="1049" spans="1:13" x14ac:dyDescent="0.25">
      <c r="A1049">
        <v>10310</v>
      </c>
      <c r="B1049">
        <v>48</v>
      </c>
      <c r="C1049">
        <v>100</v>
      </c>
      <c r="D1049">
        <v>3</v>
      </c>
      <c r="E1049">
        <v>8940.9599999999991</v>
      </c>
      <c r="F1049" t="s">
        <v>13</v>
      </c>
      <c r="G1049">
        <v>10</v>
      </c>
      <c r="H1049">
        <v>2004</v>
      </c>
      <c r="I1049" t="s">
        <v>49</v>
      </c>
      <c r="J1049" t="s">
        <v>158</v>
      </c>
      <c r="K1049" t="s">
        <v>101</v>
      </c>
      <c r="L1049" t="s">
        <v>102</v>
      </c>
      <c r="M1049" t="s">
        <v>41</v>
      </c>
    </row>
    <row r="1050" spans="1:13" x14ac:dyDescent="0.25">
      <c r="A1050">
        <v>10313</v>
      </c>
      <c r="B1050">
        <v>25</v>
      </c>
      <c r="C1050">
        <v>100</v>
      </c>
      <c r="D1050">
        <v>3</v>
      </c>
      <c r="E1050">
        <v>4572.25</v>
      </c>
      <c r="F1050" t="s">
        <v>13</v>
      </c>
      <c r="G1050">
        <v>10</v>
      </c>
      <c r="H1050">
        <v>2004</v>
      </c>
      <c r="I1050" t="s">
        <v>49</v>
      </c>
      <c r="J1050" t="s">
        <v>158</v>
      </c>
      <c r="K1050" t="s">
        <v>57</v>
      </c>
      <c r="L1050" t="s">
        <v>58</v>
      </c>
      <c r="M1050" t="s">
        <v>22</v>
      </c>
    </row>
    <row r="1051" spans="1:13" x14ac:dyDescent="0.25">
      <c r="A1051">
        <v>10321</v>
      </c>
      <c r="B1051">
        <v>33</v>
      </c>
      <c r="C1051">
        <v>100</v>
      </c>
      <c r="D1051">
        <v>11</v>
      </c>
      <c r="E1051">
        <v>5700.09</v>
      </c>
      <c r="F1051" t="s">
        <v>13</v>
      </c>
      <c r="G1051">
        <v>11</v>
      </c>
      <c r="H1051">
        <v>2004</v>
      </c>
      <c r="I1051" t="s">
        <v>49</v>
      </c>
      <c r="J1051" t="s">
        <v>158</v>
      </c>
      <c r="K1051" t="s">
        <v>43</v>
      </c>
      <c r="L1051" t="s">
        <v>17</v>
      </c>
      <c r="M1051" t="s">
        <v>22</v>
      </c>
    </row>
    <row r="1052" spans="1:13" x14ac:dyDescent="0.25">
      <c r="A1052">
        <v>10324</v>
      </c>
      <c r="B1052">
        <v>27</v>
      </c>
      <c r="C1052">
        <v>100</v>
      </c>
      <c r="D1052">
        <v>12</v>
      </c>
      <c r="E1052">
        <v>3155.49</v>
      </c>
      <c r="F1052" t="s">
        <v>13</v>
      </c>
      <c r="G1052">
        <v>11</v>
      </c>
      <c r="H1052">
        <v>2004</v>
      </c>
      <c r="I1052" t="s">
        <v>49</v>
      </c>
      <c r="J1052" t="s">
        <v>158</v>
      </c>
      <c r="K1052" t="s">
        <v>16</v>
      </c>
      <c r="L1052" t="s">
        <v>17</v>
      </c>
      <c r="M1052" t="s">
        <v>22</v>
      </c>
    </row>
    <row r="1053" spans="1:13" x14ac:dyDescent="0.25">
      <c r="A1053">
        <v>10331</v>
      </c>
      <c r="B1053">
        <v>27</v>
      </c>
      <c r="C1053">
        <v>100</v>
      </c>
      <c r="D1053">
        <v>11</v>
      </c>
      <c r="E1053">
        <v>4170.6899999999996</v>
      </c>
      <c r="F1053" t="s">
        <v>13</v>
      </c>
      <c r="G1053">
        <v>11</v>
      </c>
      <c r="H1053">
        <v>2004</v>
      </c>
      <c r="I1053" t="s">
        <v>49</v>
      </c>
      <c r="J1053" t="s">
        <v>158</v>
      </c>
      <c r="K1053" t="s">
        <v>55</v>
      </c>
      <c r="L1053" t="s">
        <v>17</v>
      </c>
      <c r="M1053" t="s">
        <v>22</v>
      </c>
    </row>
    <row r="1054" spans="1:13" x14ac:dyDescent="0.25">
      <c r="A1054">
        <v>10334</v>
      </c>
      <c r="B1054">
        <v>20</v>
      </c>
      <c r="C1054">
        <v>100</v>
      </c>
      <c r="D1054">
        <v>3</v>
      </c>
      <c r="E1054">
        <v>2878.8</v>
      </c>
      <c r="F1054" t="s">
        <v>93</v>
      </c>
      <c r="G1054">
        <v>11</v>
      </c>
      <c r="H1054">
        <v>2004</v>
      </c>
      <c r="I1054" t="s">
        <v>49</v>
      </c>
      <c r="J1054" t="s">
        <v>158</v>
      </c>
      <c r="K1054" t="s">
        <v>51</v>
      </c>
      <c r="L1054" t="s">
        <v>52</v>
      </c>
      <c r="M1054" t="s">
        <v>18</v>
      </c>
    </row>
    <row r="1055" spans="1:13" x14ac:dyDescent="0.25">
      <c r="A1055">
        <v>10342</v>
      </c>
      <c r="B1055">
        <v>30</v>
      </c>
      <c r="C1055">
        <v>100</v>
      </c>
      <c r="D1055">
        <v>4</v>
      </c>
      <c r="E1055">
        <v>5029.5</v>
      </c>
      <c r="F1055" t="s">
        <v>13</v>
      </c>
      <c r="G1055">
        <v>11</v>
      </c>
      <c r="H1055">
        <v>2004</v>
      </c>
      <c r="I1055" t="s">
        <v>49</v>
      </c>
      <c r="J1055" t="s">
        <v>158</v>
      </c>
      <c r="K1055" t="s">
        <v>29</v>
      </c>
      <c r="L1055" t="s">
        <v>30</v>
      </c>
      <c r="M1055" t="s">
        <v>22</v>
      </c>
    </row>
    <row r="1056" spans="1:13" x14ac:dyDescent="0.25">
      <c r="A1056">
        <v>10349</v>
      </c>
      <c r="B1056">
        <v>48</v>
      </c>
      <c r="C1056">
        <v>100</v>
      </c>
      <c r="D1056">
        <v>6</v>
      </c>
      <c r="E1056">
        <v>7396.8</v>
      </c>
      <c r="F1056" t="s">
        <v>13</v>
      </c>
      <c r="G1056">
        <v>12</v>
      </c>
      <c r="H1056">
        <v>2004</v>
      </c>
      <c r="I1056" t="s">
        <v>49</v>
      </c>
      <c r="J1056" t="s">
        <v>158</v>
      </c>
      <c r="K1056" t="s">
        <v>16</v>
      </c>
      <c r="L1056" t="s">
        <v>17</v>
      </c>
      <c r="M1056" t="s">
        <v>41</v>
      </c>
    </row>
    <row r="1057" spans="1:13" x14ac:dyDescent="0.25">
      <c r="A1057">
        <v>10358</v>
      </c>
      <c r="B1057">
        <v>32</v>
      </c>
      <c r="C1057">
        <v>93.49</v>
      </c>
      <c r="D1057">
        <v>12</v>
      </c>
      <c r="E1057">
        <v>2991.68</v>
      </c>
      <c r="F1057" t="s">
        <v>13</v>
      </c>
      <c r="G1057">
        <v>12</v>
      </c>
      <c r="H1057">
        <v>2004</v>
      </c>
      <c r="I1057" t="s">
        <v>49</v>
      </c>
      <c r="J1057" t="s">
        <v>158</v>
      </c>
      <c r="K1057" t="s">
        <v>47</v>
      </c>
      <c r="L1057" t="s">
        <v>48</v>
      </c>
      <c r="M1057" t="s">
        <v>18</v>
      </c>
    </row>
    <row r="1058" spans="1:13" x14ac:dyDescent="0.25">
      <c r="A1058">
        <v>10366</v>
      </c>
      <c r="B1058">
        <v>34</v>
      </c>
      <c r="C1058">
        <v>100</v>
      </c>
      <c r="D1058">
        <v>1</v>
      </c>
      <c r="E1058">
        <v>6275.72</v>
      </c>
      <c r="F1058" t="s">
        <v>13</v>
      </c>
      <c r="G1058">
        <v>1</v>
      </c>
      <c r="H1058">
        <v>2005</v>
      </c>
      <c r="I1058" t="s">
        <v>49</v>
      </c>
      <c r="J1058" t="s">
        <v>158</v>
      </c>
      <c r="K1058" t="s">
        <v>139</v>
      </c>
      <c r="L1058" t="s">
        <v>87</v>
      </c>
      <c r="M1058" t="s">
        <v>22</v>
      </c>
    </row>
    <row r="1059" spans="1:13" x14ac:dyDescent="0.25">
      <c r="A1059">
        <v>10370</v>
      </c>
      <c r="B1059">
        <v>27</v>
      </c>
      <c r="C1059">
        <v>56.85</v>
      </c>
      <c r="D1059">
        <v>9</v>
      </c>
      <c r="E1059">
        <v>1534.95</v>
      </c>
      <c r="F1059" t="s">
        <v>13</v>
      </c>
      <c r="G1059">
        <v>1</v>
      </c>
      <c r="H1059">
        <v>2005</v>
      </c>
      <c r="I1059" t="s">
        <v>49</v>
      </c>
      <c r="J1059" t="s">
        <v>158</v>
      </c>
      <c r="K1059" t="s">
        <v>70</v>
      </c>
      <c r="L1059" t="s">
        <v>30</v>
      </c>
      <c r="M1059" t="s">
        <v>18</v>
      </c>
    </row>
    <row r="1060" spans="1:13" x14ac:dyDescent="0.25">
      <c r="A1060">
        <v>10377</v>
      </c>
      <c r="B1060">
        <v>39</v>
      </c>
      <c r="C1060">
        <v>100</v>
      </c>
      <c r="D1060">
        <v>3</v>
      </c>
      <c r="E1060">
        <v>7264.53</v>
      </c>
      <c r="F1060" t="s">
        <v>13</v>
      </c>
      <c r="G1060">
        <v>2</v>
      </c>
      <c r="H1060">
        <v>2005</v>
      </c>
      <c r="I1060" t="s">
        <v>49</v>
      </c>
      <c r="J1060" t="s">
        <v>158</v>
      </c>
      <c r="K1060" t="s">
        <v>35</v>
      </c>
      <c r="L1060" t="s">
        <v>36</v>
      </c>
      <c r="M1060" t="s">
        <v>41</v>
      </c>
    </row>
    <row r="1061" spans="1:13" x14ac:dyDescent="0.25">
      <c r="A1061">
        <v>10383</v>
      </c>
      <c r="B1061">
        <v>47</v>
      </c>
      <c r="C1061">
        <v>100</v>
      </c>
      <c r="D1061">
        <v>6</v>
      </c>
      <c r="E1061">
        <v>6869.05</v>
      </c>
      <c r="F1061" t="s">
        <v>13</v>
      </c>
      <c r="G1061">
        <v>2</v>
      </c>
      <c r="H1061">
        <v>2005</v>
      </c>
      <c r="I1061" t="s">
        <v>49</v>
      </c>
      <c r="J1061" t="s">
        <v>158</v>
      </c>
      <c r="K1061" t="s">
        <v>47</v>
      </c>
      <c r="L1061" t="s">
        <v>48</v>
      </c>
      <c r="M1061" t="s">
        <v>22</v>
      </c>
    </row>
    <row r="1062" spans="1:13" x14ac:dyDescent="0.25">
      <c r="A1062">
        <v>10394</v>
      </c>
      <c r="B1062">
        <v>22</v>
      </c>
      <c r="C1062">
        <v>100</v>
      </c>
      <c r="D1062">
        <v>5</v>
      </c>
      <c r="E1062">
        <v>3353.02</v>
      </c>
      <c r="F1062" t="s">
        <v>13</v>
      </c>
      <c r="G1062">
        <v>3</v>
      </c>
      <c r="H1062">
        <v>2005</v>
      </c>
      <c r="I1062" t="s">
        <v>49</v>
      </c>
      <c r="J1062" t="s">
        <v>158</v>
      </c>
      <c r="K1062" t="s">
        <v>47</v>
      </c>
      <c r="L1062" t="s">
        <v>48</v>
      </c>
      <c r="M1062" t="s">
        <v>22</v>
      </c>
    </row>
    <row r="1063" spans="1:13" x14ac:dyDescent="0.25">
      <c r="A1063">
        <v>10405</v>
      </c>
      <c r="B1063">
        <v>55</v>
      </c>
      <c r="C1063">
        <v>100</v>
      </c>
      <c r="D1063">
        <v>1</v>
      </c>
      <c r="E1063">
        <v>8289.0499999999993</v>
      </c>
      <c r="F1063" t="s">
        <v>13</v>
      </c>
      <c r="G1063">
        <v>4</v>
      </c>
      <c r="H1063">
        <v>2005</v>
      </c>
      <c r="I1063" t="s">
        <v>49</v>
      </c>
      <c r="J1063" t="s">
        <v>158</v>
      </c>
      <c r="K1063" t="s">
        <v>125</v>
      </c>
      <c r="L1063" t="s">
        <v>20</v>
      </c>
      <c r="M1063" t="s">
        <v>41</v>
      </c>
    </row>
    <row r="1064" spans="1:13" x14ac:dyDescent="0.25">
      <c r="A1064">
        <v>10412</v>
      </c>
      <c r="B1064">
        <v>60</v>
      </c>
      <c r="C1064">
        <v>100</v>
      </c>
      <c r="D1064">
        <v>9</v>
      </c>
      <c r="E1064">
        <v>11887.8</v>
      </c>
      <c r="F1064" t="s">
        <v>13</v>
      </c>
      <c r="G1064">
        <v>5</v>
      </c>
      <c r="H1064">
        <v>2005</v>
      </c>
      <c r="I1064" t="s">
        <v>49</v>
      </c>
      <c r="J1064" t="s">
        <v>158</v>
      </c>
      <c r="K1064" t="s">
        <v>47</v>
      </c>
      <c r="L1064" t="s">
        <v>48</v>
      </c>
      <c r="M1064" t="s">
        <v>41</v>
      </c>
    </row>
    <row r="1065" spans="1:13" x14ac:dyDescent="0.25">
      <c r="A1065">
        <v>10419</v>
      </c>
      <c r="B1065">
        <v>35</v>
      </c>
      <c r="C1065">
        <v>100</v>
      </c>
      <c r="D1065">
        <v>6</v>
      </c>
      <c r="E1065">
        <v>5926.9</v>
      </c>
      <c r="F1065" t="s">
        <v>13</v>
      </c>
      <c r="G1065">
        <v>5</v>
      </c>
      <c r="H1065">
        <v>2005</v>
      </c>
      <c r="I1065" t="s">
        <v>49</v>
      </c>
      <c r="J1065" t="s">
        <v>158</v>
      </c>
      <c r="K1065" t="s">
        <v>39</v>
      </c>
      <c r="L1065" t="s">
        <v>40</v>
      </c>
      <c r="M1065" t="s">
        <v>22</v>
      </c>
    </row>
    <row r="1066" spans="1:13" x14ac:dyDescent="0.25">
      <c r="A1066">
        <v>10425</v>
      </c>
      <c r="B1066">
        <v>28</v>
      </c>
      <c r="C1066">
        <v>100</v>
      </c>
      <c r="D1066">
        <v>8</v>
      </c>
      <c r="E1066">
        <v>3793.16</v>
      </c>
      <c r="F1066" t="s">
        <v>72</v>
      </c>
      <c r="G1066">
        <v>5</v>
      </c>
      <c r="H1066">
        <v>2005</v>
      </c>
      <c r="I1066" t="s">
        <v>49</v>
      </c>
      <c r="J1066" t="s">
        <v>158</v>
      </c>
      <c r="K1066" t="s">
        <v>33</v>
      </c>
      <c r="L1066" t="s">
        <v>20</v>
      </c>
      <c r="M1066" t="s">
        <v>22</v>
      </c>
    </row>
    <row r="1067" spans="1:13" x14ac:dyDescent="0.25">
      <c r="A1067">
        <v>10105</v>
      </c>
      <c r="B1067">
        <v>38</v>
      </c>
      <c r="C1067">
        <v>100</v>
      </c>
      <c r="D1067">
        <v>13</v>
      </c>
      <c r="E1067">
        <v>4330.1000000000004</v>
      </c>
      <c r="F1067" t="s">
        <v>13</v>
      </c>
      <c r="G1067">
        <v>2</v>
      </c>
      <c r="H1067">
        <v>2003</v>
      </c>
      <c r="I1067" t="s">
        <v>159</v>
      </c>
      <c r="J1067" t="s">
        <v>160</v>
      </c>
      <c r="K1067" t="s">
        <v>78</v>
      </c>
      <c r="L1067" t="s">
        <v>79</v>
      </c>
      <c r="M1067" t="s">
        <v>22</v>
      </c>
    </row>
    <row r="1068" spans="1:13" x14ac:dyDescent="0.25">
      <c r="A1068">
        <v>10117</v>
      </c>
      <c r="B1068">
        <v>21</v>
      </c>
      <c r="C1068">
        <v>95.8</v>
      </c>
      <c r="D1068">
        <v>7</v>
      </c>
      <c r="E1068">
        <v>2011.8</v>
      </c>
      <c r="F1068" t="s">
        <v>13</v>
      </c>
      <c r="G1068">
        <v>4</v>
      </c>
      <c r="H1068">
        <v>2003</v>
      </c>
      <c r="I1068" t="s">
        <v>159</v>
      </c>
      <c r="J1068" t="s">
        <v>160</v>
      </c>
      <c r="K1068" t="s">
        <v>53</v>
      </c>
      <c r="L1068" t="s">
        <v>53</v>
      </c>
      <c r="M1068" t="s">
        <v>18</v>
      </c>
    </row>
    <row r="1069" spans="1:13" x14ac:dyDescent="0.25">
      <c r="A1069">
        <v>10128</v>
      </c>
      <c r="B1069">
        <v>41</v>
      </c>
      <c r="C1069">
        <v>100</v>
      </c>
      <c r="D1069">
        <v>4</v>
      </c>
      <c r="E1069">
        <v>4837.18</v>
      </c>
      <c r="F1069" t="s">
        <v>13</v>
      </c>
      <c r="G1069">
        <v>6</v>
      </c>
      <c r="H1069">
        <v>2003</v>
      </c>
      <c r="I1069" t="s">
        <v>159</v>
      </c>
      <c r="J1069" t="s">
        <v>160</v>
      </c>
      <c r="K1069" t="s">
        <v>47</v>
      </c>
      <c r="L1069" t="s">
        <v>48</v>
      </c>
      <c r="M1069" t="s">
        <v>22</v>
      </c>
    </row>
    <row r="1070" spans="1:13" x14ac:dyDescent="0.25">
      <c r="A1070">
        <v>10142</v>
      </c>
      <c r="B1070">
        <v>22</v>
      </c>
      <c r="C1070">
        <v>97.81</v>
      </c>
      <c r="D1070">
        <v>10</v>
      </c>
      <c r="E1070">
        <v>2151.8200000000002</v>
      </c>
      <c r="F1070" t="s">
        <v>13</v>
      </c>
      <c r="G1070">
        <v>8</v>
      </c>
      <c r="H1070">
        <v>2003</v>
      </c>
      <c r="I1070" t="s">
        <v>159</v>
      </c>
      <c r="J1070" t="s">
        <v>160</v>
      </c>
      <c r="K1070" t="s">
        <v>67</v>
      </c>
      <c r="L1070" t="s">
        <v>17</v>
      </c>
      <c r="M1070" t="s">
        <v>18</v>
      </c>
    </row>
    <row r="1071" spans="1:13" x14ac:dyDescent="0.25">
      <c r="A1071">
        <v>10153</v>
      </c>
      <c r="B1071">
        <v>29</v>
      </c>
      <c r="C1071">
        <v>88.74</v>
      </c>
      <c r="D1071">
        <v>9</v>
      </c>
      <c r="E1071">
        <v>2573.46</v>
      </c>
      <c r="F1071" t="s">
        <v>13</v>
      </c>
      <c r="G1071">
        <v>9</v>
      </c>
      <c r="H1071">
        <v>2003</v>
      </c>
      <c r="I1071" t="s">
        <v>159</v>
      </c>
      <c r="J1071" t="s">
        <v>160</v>
      </c>
      <c r="K1071" t="s">
        <v>47</v>
      </c>
      <c r="L1071" t="s">
        <v>48</v>
      </c>
      <c r="M1071" t="s">
        <v>18</v>
      </c>
    </row>
    <row r="1072" spans="1:13" x14ac:dyDescent="0.25">
      <c r="A1072">
        <v>10165</v>
      </c>
      <c r="B1072">
        <v>50</v>
      </c>
      <c r="C1072">
        <v>100</v>
      </c>
      <c r="D1072">
        <v>1</v>
      </c>
      <c r="E1072">
        <v>5344.5</v>
      </c>
      <c r="F1072" t="s">
        <v>13</v>
      </c>
      <c r="G1072">
        <v>10</v>
      </c>
      <c r="H1072">
        <v>2003</v>
      </c>
      <c r="I1072" t="s">
        <v>159</v>
      </c>
      <c r="J1072" t="s">
        <v>160</v>
      </c>
      <c r="K1072" t="s">
        <v>53</v>
      </c>
      <c r="L1072" t="s">
        <v>53</v>
      </c>
      <c r="M1072" t="s">
        <v>22</v>
      </c>
    </row>
    <row r="1073" spans="1:13" x14ac:dyDescent="0.25">
      <c r="A1073">
        <v>10177</v>
      </c>
      <c r="B1073">
        <v>29</v>
      </c>
      <c r="C1073">
        <v>100</v>
      </c>
      <c r="D1073">
        <v>11</v>
      </c>
      <c r="E1073">
        <v>3070.52</v>
      </c>
      <c r="F1073" t="s">
        <v>13</v>
      </c>
      <c r="G1073">
        <v>11</v>
      </c>
      <c r="H1073">
        <v>2003</v>
      </c>
      <c r="I1073" t="s">
        <v>159</v>
      </c>
      <c r="J1073" t="s">
        <v>160</v>
      </c>
      <c r="K1073" t="s">
        <v>47</v>
      </c>
      <c r="L1073" t="s">
        <v>48</v>
      </c>
      <c r="M1073" t="s">
        <v>22</v>
      </c>
    </row>
    <row r="1074" spans="1:13" x14ac:dyDescent="0.25">
      <c r="A1074">
        <v>10185</v>
      </c>
      <c r="B1074">
        <v>49</v>
      </c>
      <c r="C1074">
        <v>80.67</v>
      </c>
      <c r="D1074">
        <v>11</v>
      </c>
      <c r="E1074">
        <v>3952.83</v>
      </c>
      <c r="F1074" t="s">
        <v>13</v>
      </c>
      <c r="G1074">
        <v>11</v>
      </c>
      <c r="H1074">
        <v>2003</v>
      </c>
      <c r="I1074" t="s">
        <v>159</v>
      </c>
      <c r="J1074" t="s">
        <v>160</v>
      </c>
      <c r="K1074" t="s">
        <v>43</v>
      </c>
      <c r="L1074" t="s">
        <v>17</v>
      </c>
      <c r="M1074" t="s">
        <v>22</v>
      </c>
    </row>
    <row r="1075" spans="1:13" x14ac:dyDescent="0.25">
      <c r="A1075">
        <v>10196</v>
      </c>
      <c r="B1075">
        <v>35</v>
      </c>
      <c r="C1075">
        <v>100</v>
      </c>
      <c r="D1075">
        <v>3</v>
      </c>
      <c r="E1075">
        <v>3564.75</v>
      </c>
      <c r="F1075" t="s">
        <v>13</v>
      </c>
      <c r="G1075">
        <v>11</v>
      </c>
      <c r="H1075">
        <v>2003</v>
      </c>
      <c r="I1075" t="s">
        <v>159</v>
      </c>
      <c r="J1075" t="s">
        <v>160</v>
      </c>
      <c r="K1075" t="s">
        <v>60</v>
      </c>
      <c r="L1075" t="s">
        <v>17</v>
      </c>
      <c r="M1075" t="s">
        <v>22</v>
      </c>
    </row>
    <row r="1076" spans="1:13" x14ac:dyDescent="0.25">
      <c r="A1076">
        <v>10208</v>
      </c>
      <c r="B1076">
        <v>48</v>
      </c>
      <c r="C1076">
        <v>100</v>
      </c>
      <c r="D1076">
        <v>11</v>
      </c>
      <c r="E1076">
        <v>5614.56</v>
      </c>
      <c r="F1076" t="s">
        <v>13</v>
      </c>
      <c r="G1076">
        <v>1</v>
      </c>
      <c r="H1076">
        <v>2004</v>
      </c>
      <c r="I1076" t="s">
        <v>159</v>
      </c>
      <c r="J1076" t="s">
        <v>160</v>
      </c>
      <c r="K1076" t="s">
        <v>56</v>
      </c>
      <c r="L1076" t="s">
        <v>20</v>
      </c>
      <c r="M1076" t="s">
        <v>22</v>
      </c>
    </row>
    <row r="1077" spans="1:13" x14ac:dyDescent="0.25">
      <c r="A1077">
        <v>10221</v>
      </c>
      <c r="B1077">
        <v>23</v>
      </c>
      <c r="C1077">
        <v>80.67</v>
      </c>
      <c r="D1077">
        <v>5</v>
      </c>
      <c r="E1077">
        <v>1855.41</v>
      </c>
      <c r="F1077" t="s">
        <v>13</v>
      </c>
      <c r="G1077">
        <v>2</v>
      </c>
      <c r="H1077">
        <v>2004</v>
      </c>
      <c r="I1077" t="s">
        <v>159</v>
      </c>
      <c r="J1077" t="s">
        <v>160</v>
      </c>
      <c r="K1077" t="s">
        <v>86</v>
      </c>
      <c r="L1077" t="s">
        <v>87</v>
      </c>
      <c r="M1077" t="s">
        <v>18</v>
      </c>
    </row>
    <row r="1078" spans="1:13" x14ac:dyDescent="0.25">
      <c r="A1078">
        <v>10232</v>
      </c>
      <c r="B1078">
        <v>48</v>
      </c>
      <c r="C1078">
        <v>95.8</v>
      </c>
      <c r="D1078">
        <v>8</v>
      </c>
      <c r="E1078">
        <v>4598.3999999999996</v>
      </c>
      <c r="F1078" t="s">
        <v>13</v>
      </c>
      <c r="G1078">
        <v>3</v>
      </c>
      <c r="H1078">
        <v>2004</v>
      </c>
      <c r="I1078" t="s">
        <v>159</v>
      </c>
      <c r="J1078" t="s">
        <v>160</v>
      </c>
      <c r="K1078" t="s">
        <v>90</v>
      </c>
      <c r="L1078" t="s">
        <v>45</v>
      </c>
      <c r="M1078" t="s">
        <v>22</v>
      </c>
    </row>
    <row r="1079" spans="1:13" x14ac:dyDescent="0.25">
      <c r="A1079">
        <v>10248</v>
      </c>
      <c r="B1079">
        <v>42</v>
      </c>
      <c r="C1079">
        <v>100</v>
      </c>
      <c r="D1079">
        <v>14</v>
      </c>
      <c r="E1079">
        <v>5082.42</v>
      </c>
      <c r="F1079" t="s">
        <v>81</v>
      </c>
      <c r="G1079">
        <v>5</v>
      </c>
      <c r="H1079">
        <v>2004</v>
      </c>
      <c r="I1079" t="s">
        <v>159</v>
      </c>
      <c r="J1079" t="s">
        <v>160</v>
      </c>
      <c r="K1079" t="s">
        <v>16</v>
      </c>
      <c r="L1079" t="s">
        <v>17</v>
      </c>
      <c r="M1079" t="s">
        <v>22</v>
      </c>
    </row>
    <row r="1080" spans="1:13" x14ac:dyDescent="0.25">
      <c r="A1080">
        <v>10273</v>
      </c>
      <c r="B1080">
        <v>47</v>
      </c>
      <c r="C1080">
        <v>100</v>
      </c>
      <c r="D1080">
        <v>15</v>
      </c>
      <c r="E1080">
        <v>5450.59</v>
      </c>
      <c r="F1080" t="s">
        <v>13</v>
      </c>
      <c r="G1080">
        <v>7</v>
      </c>
      <c r="H1080">
        <v>2004</v>
      </c>
      <c r="I1080" t="s">
        <v>159</v>
      </c>
      <c r="J1080" t="s">
        <v>160</v>
      </c>
      <c r="K1080" t="s">
        <v>86</v>
      </c>
      <c r="L1080" t="s">
        <v>87</v>
      </c>
      <c r="M1080" t="s">
        <v>22</v>
      </c>
    </row>
    <row r="1081" spans="1:13" x14ac:dyDescent="0.25">
      <c r="A1081">
        <v>10282</v>
      </c>
      <c r="B1081">
        <v>36</v>
      </c>
      <c r="C1081">
        <v>100</v>
      </c>
      <c r="D1081">
        <v>3</v>
      </c>
      <c r="E1081">
        <v>4174.92</v>
      </c>
      <c r="F1081" t="s">
        <v>13</v>
      </c>
      <c r="G1081">
        <v>8</v>
      </c>
      <c r="H1081">
        <v>2004</v>
      </c>
      <c r="I1081" t="s">
        <v>159</v>
      </c>
      <c r="J1081" t="s">
        <v>160</v>
      </c>
      <c r="K1081" t="s">
        <v>67</v>
      </c>
      <c r="L1081" t="s">
        <v>17</v>
      </c>
      <c r="M1081" t="s">
        <v>22</v>
      </c>
    </row>
    <row r="1082" spans="1:13" x14ac:dyDescent="0.25">
      <c r="A1082">
        <v>10293</v>
      </c>
      <c r="B1082">
        <v>22</v>
      </c>
      <c r="C1082">
        <v>100</v>
      </c>
      <c r="D1082">
        <v>6</v>
      </c>
      <c r="E1082">
        <v>2418.2399999999998</v>
      </c>
      <c r="F1082" t="s">
        <v>13</v>
      </c>
      <c r="G1082">
        <v>9</v>
      </c>
      <c r="H1082">
        <v>2004</v>
      </c>
      <c r="I1082" t="s">
        <v>159</v>
      </c>
      <c r="J1082" t="s">
        <v>160</v>
      </c>
      <c r="K1082" t="s">
        <v>63</v>
      </c>
      <c r="L1082" t="s">
        <v>64</v>
      </c>
      <c r="M1082" t="s">
        <v>18</v>
      </c>
    </row>
    <row r="1083" spans="1:13" x14ac:dyDescent="0.25">
      <c r="A1083">
        <v>10306</v>
      </c>
      <c r="B1083">
        <v>40</v>
      </c>
      <c r="C1083">
        <v>91.76</v>
      </c>
      <c r="D1083">
        <v>11</v>
      </c>
      <c r="E1083">
        <v>3670.4</v>
      </c>
      <c r="F1083" t="s">
        <v>13</v>
      </c>
      <c r="G1083">
        <v>10</v>
      </c>
      <c r="H1083">
        <v>2004</v>
      </c>
      <c r="I1083" t="s">
        <v>159</v>
      </c>
      <c r="J1083" t="s">
        <v>160</v>
      </c>
      <c r="K1083" t="s">
        <v>111</v>
      </c>
      <c r="L1083" t="s">
        <v>45</v>
      </c>
      <c r="M1083" t="s">
        <v>22</v>
      </c>
    </row>
    <row r="1084" spans="1:13" x14ac:dyDescent="0.25">
      <c r="A1084">
        <v>10314</v>
      </c>
      <c r="B1084">
        <v>23</v>
      </c>
      <c r="C1084">
        <v>100</v>
      </c>
      <c r="D1084">
        <v>3</v>
      </c>
      <c r="E1084">
        <v>2481.6999999999998</v>
      </c>
      <c r="F1084" t="s">
        <v>13</v>
      </c>
      <c r="G1084">
        <v>10</v>
      </c>
      <c r="H1084">
        <v>2004</v>
      </c>
      <c r="I1084" t="s">
        <v>159</v>
      </c>
      <c r="J1084" t="s">
        <v>160</v>
      </c>
      <c r="K1084" t="s">
        <v>112</v>
      </c>
      <c r="L1084" t="s">
        <v>79</v>
      </c>
      <c r="M1084" t="s">
        <v>18</v>
      </c>
    </row>
    <row r="1085" spans="1:13" x14ac:dyDescent="0.25">
      <c r="A1085">
        <v>10326</v>
      </c>
      <c r="B1085">
        <v>32</v>
      </c>
      <c r="C1085">
        <v>100</v>
      </c>
      <c r="D1085">
        <v>6</v>
      </c>
      <c r="E1085">
        <v>3807.68</v>
      </c>
      <c r="F1085" t="s">
        <v>13</v>
      </c>
      <c r="G1085">
        <v>11</v>
      </c>
      <c r="H1085">
        <v>2004</v>
      </c>
      <c r="I1085" t="s">
        <v>159</v>
      </c>
      <c r="J1085" t="s">
        <v>160</v>
      </c>
      <c r="K1085" t="s">
        <v>51</v>
      </c>
      <c r="L1085" t="s">
        <v>52</v>
      </c>
      <c r="M1085" t="s">
        <v>22</v>
      </c>
    </row>
    <row r="1086" spans="1:13" x14ac:dyDescent="0.25">
      <c r="A1086">
        <v>10336</v>
      </c>
      <c r="B1086">
        <v>21</v>
      </c>
      <c r="C1086">
        <v>100</v>
      </c>
      <c r="D1086">
        <v>7</v>
      </c>
      <c r="E1086">
        <v>2230.41</v>
      </c>
      <c r="F1086" t="s">
        <v>13</v>
      </c>
      <c r="G1086">
        <v>11</v>
      </c>
      <c r="H1086">
        <v>2004</v>
      </c>
      <c r="I1086" t="s">
        <v>159</v>
      </c>
      <c r="J1086" t="s">
        <v>160</v>
      </c>
      <c r="K1086" t="s">
        <v>21</v>
      </c>
      <c r="L1086" t="s">
        <v>20</v>
      </c>
      <c r="M1086" t="s">
        <v>18</v>
      </c>
    </row>
    <row r="1087" spans="1:13" x14ac:dyDescent="0.25">
      <c r="A1087">
        <v>10350</v>
      </c>
      <c r="B1087">
        <v>41</v>
      </c>
      <c r="C1087">
        <v>93.04</v>
      </c>
      <c r="D1087">
        <v>2</v>
      </c>
      <c r="E1087">
        <v>3814.64</v>
      </c>
      <c r="F1087" t="s">
        <v>13</v>
      </c>
      <c r="G1087">
        <v>12</v>
      </c>
      <c r="H1087">
        <v>2004</v>
      </c>
      <c r="I1087" t="s">
        <v>159</v>
      </c>
      <c r="J1087" t="s">
        <v>160</v>
      </c>
      <c r="K1087" t="s">
        <v>47</v>
      </c>
      <c r="L1087" t="s">
        <v>48</v>
      </c>
      <c r="M1087" t="s">
        <v>22</v>
      </c>
    </row>
    <row r="1088" spans="1:13" x14ac:dyDescent="0.25">
      <c r="A1088">
        <v>10372</v>
      </c>
      <c r="B1088">
        <v>25</v>
      </c>
      <c r="C1088">
        <v>84.71</v>
      </c>
      <c r="D1088">
        <v>5</v>
      </c>
      <c r="E1088">
        <v>2117.75</v>
      </c>
      <c r="F1088" t="s">
        <v>13</v>
      </c>
      <c r="G1088">
        <v>1</v>
      </c>
      <c r="H1088">
        <v>2005</v>
      </c>
      <c r="I1088" t="s">
        <v>159</v>
      </c>
      <c r="J1088" t="s">
        <v>160</v>
      </c>
      <c r="K1088" t="s">
        <v>61</v>
      </c>
      <c r="L1088" t="s">
        <v>62</v>
      </c>
      <c r="M1088" t="s">
        <v>18</v>
      </c>
    </row>
    <row r="1089" spans="1:13" x14ac:dyDescent="0.25">
      <c r="A1089">
        <v>10383</v>
      </c>
      <c r="B1089">
        <v>26</v>
      </c>
      <c r="C1089">
        <v>100</v>
      </c>
      <c r="D1089">
        <v>12</v>
      </c>
      <c r="E1089">
        <v>3340.48</v>
      </c>
      <c r="F1089" t="s">
        <v>13</v>
      </c>
      <c r="G1089">
        <v>2</v>
      </c>
      <c r="H1089">
        <v>2005</v>
      </c>
      <c r="I1089" t="s">
        <v>159</v>
      </c>
      <c r="J1089" t="s">
        <v>160</v>
      </c>
      <c r="K1089" t="s">
        <v>47</v>
      </c>
      <c r="L1089" t="s">
        <v>48</v>
      </c>
      <c r="M1089" t="s">
        <v>22</v>
      </c>
    </row>
    <row r="1090" spans="1:13" x14ac:dyDescent="0.25">
      <c r="A1090">
        <v>10396</v>
      </c>
      <c r="B1090">
        <v>24</v>
      </c>
      <c r="C1090">
        <v>89.75</v>
      </c>
      <c r="D1090">
        <v>4</v>
      </c>
      <c r="E1090">
        <v>2154</v>
      </c>
      <c r="F1090" t="s">
        <v>13</v>
      </c>
      <c r="G1090">
        <v>3</v>
      </c>
      <c r="H1090">
        <v>2005</v>
      </c>
      <c r="I1090" t="s">
        <v>159</v>
      </c>
      <c r="J1090" t="s">
        <v>160</v>
      </c>
      <c r="K1090" t="s">
        <v>67</v>
      </c>
      <c r="L1090" t="s">
        <v>17</v>
      </c>
      <c r="M1090" t="s">
        <v>18</v>
      </c>
    </row>
    <row r="1091" spans="1:13" x14ac:dyDescent="0.25">
      <c r="A1091">
        <v>10414</v>
      </c>
      <c r="B1091">
        <v>48</v>
      </c>
      <c r="C1091">
        <v>100</v>
      </c>
      <c r="D1091">
        <v>14</v>
      </c>
      <c r="E1091">
        <v>5808.48</v>
      </c>
      <c r="F1091" t="s">
        <v>93</v>
      </c>
      <c r="G1091">
        <v>5</v>
      </c>
      <c r="H1091">
        <v>2005</v>
      </c>
      <c r="I1091" t="s">
        <v>159</v>
      </c>
      <c r="J1091" t="s">
        <v>160</v>
      </c>
      <c r="K1091" t="s">
        <v>89</v>
      </c>
      <c r="L1091" t="s">
        <v>17</v>
      </c>
      <c r="M1091" t="s">
        <v>22</v>
      </c>
    </row>
    <row r="1092" spans="1:13" x14ac:dyDescent="0.25">
      <c r="A1092">
        <v>10108</v>
      </c>
      <c r="B1092">
        <v>26</v>
      </c>
      <c r="C1092">
        <v>68.349999999999994</v>
      </c>
      <c r="D1092">
        <v>9</v>
      </c>
      <c r="E1092">
        <v>1777.1</v>
      </c>
      <c r="F1092" t="s">
        <v>13</v>
      </c>
      <c r="G1092">
        <v>3</v>
      </c>
      <c r="H1092">
        <v>2003</v>
      </c>
      <c r="I1092" t="s">
        <v>49</v>
      </c>
      <c r="J1092" t="s">
        <v>161</v>
      </c>
      <c r="K1092" t="s">
        <v>98</v>
      </c>
      <c r="L1092" t="s">
        <v>99</v>
      </c>
      <c r="M1092" t="s">
        <v>18</v>
      </c>
    </row>
    <row r="1093" spans="1:13" x14ac:dyDescent="0.25">
      <c r="A1093">
        <v>10122</v>
      </c>
      <c r="B1093">
        <v>21</v>
      </c>
      <c r="C1093">
        <v>73.17</v>
      </c>
      <c r="D1093">
        <v>13</v>
      </c>
      <c r="E1093">
        <v>1536.57</v>
      </c>
      <c r="F1093" t="s">
        <v>13</v>
      </c>
      <c r="G1093">
        <v>5</v>
      </c>
      <c r="H1093">
        <v>2003</v>
      </c>
      <c r="I1093" t="s">
        <v>49</v>
      </c>
      <c r="J1093" t="s">
        <v>161</v>
      </c>
      <c r="K1093" t="s">
        <v>100</v>
      </c>
      <c r="L1093" t="s">
        <v>20</v>
      </c>
      <c r="M1093" t="s">
        <v>18</v>
      </c>
    </row>
    <row r="1094" spans="1:13" x14ac:dyDescent="0.25">
      <c r="A1094">
        <v>10135</v>
      </c>
      <c r="B1094">
        <v>45</v>
      </c>
      <c r="C1094">
        <v>78</v>
      </c>
      <c r="D1094">
        <v>10</v>
      </c>
      <c r="E1094">
        <v>3510</v>
      </c>
      <c r="F1094" t="s">
        <v>13</v>
      </c>
      <c r="G1094">
        <v>7</v>
      </c>
      <c r="H1094">
        <v>2003</v>
      </c>
      <c r="I1094" t="s">
        <v>49</v>
      </c>
      <c r="J1094" t="s">
        <v>161</v>
      </c>
      <c r="K1094" t="s">
        <v>67</v>
      </c>
      <c r="L1094" t="s">
        <v>17</v>
      </c>
      <c r="M1094" t="s">
        <v>22</v>
      </c>
    </row>
    <row r="1095" spans="1:13" x14ac:dyDescent="0.25">
      <c r="A1095">
        <v>10147</v>
      </c>
      <c r="B1095">
        <v>36</v>
      </c>
      <c r="C1095">
        <v>86.04</v>
      </c>
      <c r="D1095">
        <v>10</v>
      </c>
      <c r="E1095">
        <v>3097.44</v>
      </c>
      <c r="F1095" t="s">
        <v>13</v>
      </c>
      <c r="G1095">
        <v>9</v>
      </c>
      <c r="H1095">
        <v>2003</v>
      </c>
      <c r="I1095" t="s">
        <v>49</v>
      </c>
      <c r="J1095" t="s">
        <v>161</v>
      </c>
      <c r="K1095" t="s">
        <v>69</v>
      </c>
      <c r="L1095" t="s">
        <v>17</v>
      </c>
      <c r="M1095" t="s">
        <v>22</v>
      </c>
    </row>
    <row r="1096" spans="1:13" x14ac:dyDescent="0.25">
      <c r="A1096">
        <v>10159</v>
      </c>
      <c r="B1096">
        <v>21</v>
      </c>
      <c r="C1096">
        <v>81.209999999999994</v>
      </c>
      <c r="D1096">
        <v>5</v>
      </c>
      <c r="E1096">
        <v>1705.41</v>
      </c>
      <c r="F1096" t="s">
        <v>13</v>
      </c>
      <c r="G1096">
        <v>10</v>
      </c>
      <c r="H1096">
        <v>2003</v>
      </c>
      <c r="I1096" t="s">
        <v>49</v>
      </c>
      <c r="J1096" t="s">
        <v>161</v>
      </c>
      <c r="K1096" t="s">
        <v>24</v>
      </c>
      <c r="L1096" t="s">
        <v>17</v>
      </c>
      <c r="M1096" t="s">
        <v>18</v>
      </c>
    </row>
    <row r="1097" spans="1:13" x14ac:dyDescent="0.25">
      <c r="A1097">
        <v>10169</v>
      </c>
      <c r="B1097">
        <v>32</v>
      </c>
      <c r="C1097">
        <v>70.760000000000005</v>
      </c>
      <c r="D1097">
        <v>5</v>
      </c>
      <c r="E1097">
        <v>2264.3200000000002</v>
      </c>
      <c r="F1097" t="s">
        <v>13</v>
      </c>
      <c r="G1097">
        <v>11</v>
      </c>
      <c r="H1097">
        <v>2003</v>
      </c>
      <c r="I1097" t="s">
        <v>49</v>
      </c>
      <c r="J1097" t="s">
        <v>161</v>
      </c>
      <c r="K1097" t="s">
        <v>70</v>
      </c>
      <c r="L1097" t="s">
        <v>30</v>
      </c>
      <c r="M1097" t="s">
        <v>18</v>
      </c>
    </row>
    <row r="1098" spans="1:13" x14ac:dyDescent="0.25">
      <c r="A1098">
        <v>10181</v>
      </c>
      <c r="B1098">
        <v>30</v>
      </c>
      <c r="C1098">
        <v>82.82</v>
      </c>
      <c r="D1098">
        <v>17</v>
      </c>
      <c r="E1098">
        <v>2484.6</v>
      </c>
      <c r="F1098" t="s">
        <v>13</v>
      </c>
      <c r="G1098">
        <v>11</v>
      </c>
      <c r="H1098">
        <v>2003</v>
      </c>
      <c r="I1098" t="s">
        <v>49</v>
      </c>
      <c r="J1098" t="s">
        <v>161</v>
      </c>
      <c r="K1098" t="s">
        <v>27</v>
      </c>
      <c r="L1098" t="s">
        <v>28</v>
      </c>
      <c r="M1098" t="s">
        <v>18</v>
      </c>
    </row>
    <row r="1099" spans="1:13" x14ac:dyDescent="0.25">
      <c r="A1099">
        <v>10191</v>
      </c>
      <c r="B1099">
        <v>36</v>
      </c>
      <c r="C1099">
        <v>94.88</v>
      </c>
      <c r="D1099">
        <v>6</v>
      </c>
      <c r="E1099">
        <v>3415.68</v>
      </c>
      <c r="F1099" t="s">
        <v>13</v>
      </c>
      <c r="G1099">
        <v>11</v>
      </c>
      <c r="H1099">
        <v>2003</v>
      </c>
      <c r="I1099" t="s">
        <v>49</v>
      </c>
      <c r="J1099" t="s">
        <v>161</v>
      </c>
      <c r="K1099" t="s">
        <v>101</v>
      </c>
      <c r="L1099" t="s">
        <v>102</v>
      </c>
      <c r="M1099" t="s">
        <v>22</v>
      </c>
    </row>
    <row r="1100" spans="1:13" x14ac:dyDescent="0.25">
      <c r="A1100">
        <v>10203</v>
      </c>
      <c r="B1100">
        <v>33</v>
      </c>
      <c r="C1100">
        <v>86.04</v>
      </c>
      <c r="D1100">
        <v>11</v>
      </c>
      <c r="E1100">
        <v>2839.32</v>
      </c>
      <c r="F1100" t="s">
        <v>13</v>
      </c>
      <c r="G1100">
        <v>12</v>
      </c>
      <c r="H1100">
        <v>2003</v>
      </c>
      <c r="I1100" t="s">
        <v>49</v>
      </c>
      <c r="J1100" t="s">
        <v>161</v>
      </c>
      <c r="K1100" t="s">
        <v>47</v>
      </c>
      <c r="L1100" t="s">
        <v>48</v>
      </c>
      <c r="M1100" t="s">
        <v>18</v>
      </c>
    </row>
    <row r="1101" spans="1:13" x14ac:dyDescent="0.25">
      <c r="A1101">
        <v>10211</v>
      </c>
      <c r="B1101">
        <v>35</v>
      </c>
      <c r="C1101">
        <v>78</v>
      </c>
      <c r="D1101">
        <v>5</v>
      </c>
      <c r="E1101">
        <v>2730</v>
      </c>
      <c r="F1101" t="s">
        <v>13</v>
      </c>
      <c r="G1101">
        <v>1</v>
      </c>
      <c r="H1101">
        <v>2004</v>
      </c>
      <c r="I1101" t="s">
        <v>49</v>
      </c>
      <c r="J1101" t="s">
        <v>161</v>
      </c>
      <c r="K1101" t="s">
        <v>21</v>
      </c>
      <c r="L1101" t="s">
        <v>20</v>
      </c>
      <c r="M1101" t="s">
        <v>18</v>
      </c>
    </row>
    <row r="1102" spans="1:13" x14ac:dyDescent="0.25">
      <c r="A1102">
        <v>10225</v>
      </c>
      <c r="B1102">
        <v>37</v>
      </c>
      <c r="C1102">
        <v>95.69</v>
      </c>
      <c r="D1102">
        <v>12</v>
      </c>
      <c r="E1102">
        <v>3540.53</v>
      </c>
      <c r="F1102" t="s">
        <v>13</v>
      </c>
      <c r="G1102">
        <v>2</v>
      </c>
      <c r="H1102">
        <v>2004</v>
      </c>
      <c r="I1102" t="s">
        <v>49</v>
      </c>
      <c r="J1102" t="s">
        <v>161</v>
      </c>
      <c r="K1102" t="s">
        <v>103</v>
      </c>
      <c r="L1102" t="s">
        <v>104</v>
      </c>
      <c r="M1102" t="s">
        <v>22</v>
      </c>
    </row>
    <row r="1103" spans="1:13" x14ac:dyDescent="0.25">
      <c r="A1103">
        <v>10238</v>
      </c>
      <c r="B1103">
        <v>41</v>
      </c>
      <c r="C1103">
        <v>73.17</v>
      </c>
      <c r="D1103">
        <v>6</v>
      </c>
      <c r="E1103">
        <v>2999.97</v>
      </c>
      <c r="F1103" t="s">
        <v>13</v>
      </c>
      <c r="G1103">
        <v>4</v>
      </c>
      <c r="H1103">
        <v>2004</v>
      </c>
      <c r="I1103" t="s">
        <v>49</v>
      </c>
      <c r="J1103" t="s">
        <v>161</v>
      </c>
      <c r="K1103" t="s">
        <v>78</v>
      </c>
      <c r="L1103" t="s">
        <v>79</v>
      </c>
      <c r="M1103" t="s">
        <v>18</v>
      </c>
    </row>
    <row r="1104" spans="1:13" x14ac:dyDescent="0.25">
      <c r="A1104">
        <v>10252</v>
      </c>
      <c r="B1104">
        <v>20</v>
      </c>
      <c r="C1104">
        <v>76.39</v>
      </c>
      <c r="D1104">
        <v>2</v>
      </c>
      <c r="E1104">
        <v>1527.8</v>
      </c>
      <c r="F1104" t="s">
        <v>13</v>
      </c>
      <c r="G1104">
        <v>5</v>
      </c>
      <c r="H1104">
        <v>2004</v>
      </c>
      <c r="I1104" t="s">
        <v>49</v>
      </c>
      <c r="J1104" t="s">
        <v>161</v>
      </c>
      <c r="K1104" t="s">
        <v>21</v>
      </c>
      <c r="L1104" t="s">
        <v>20</v>
      </c>
      <c r="M1104" t="s">
        <v>18</v>
      </c>
    </row>
    <row r="1105" spans="1:13" x14ac:dyDescent="0.25">
      <c r="A1105">
        <v>10265</v>
      </c>
      <c r="B1105">
        <v>45</v>
      </c>
      <c r="C1105">
        <v>86.84</v>
      </c>
      <c r="D1105">
        <v>2</v>
      </c>
      <c r="E1105">
        <v>3907.8</v>
      </c>
      <c r="F1105" t="s">
        <v>13</v>
      </c>
      <c r="G1105">
        <v>7</v>
      </c>
      <c r="H1105">
        <v>2004</v>
      </c>
      <c r="I1105" t="s">
        <v>49</v>
      </c>
      <c r="J1105" t="s">
        <v>161</v>
      </c>
      <c r="K1105" t="s">
        <v>133</v>
      </c>
      <c r="L1105" t="s">
        <v>30</v>
      </c>
      <c r="M1105" t="s">
        <v>22</v>
      </c>
    </row>
    <row r="1106" spans="1:13" x14ac:dyDescent="0.25">
      <c r="A1106">
        <v>10276</v>
      </c>
      <c r="B1106">
        <v>38</v>
      </c>
      <c r="C1106">
        <v>69.959999999999994</v>
      </c>
      <c r="D1106">
        <v>6</v>
      </c>
      <c r="E1106">
        <v>2658.48</v>
      </c>
      <c r="F1106" t="s">
        <v>13</v>
      </c>
      <c r="G1106">
        <v>8</v>
      </c>
      <c r="H1106">
        <v>2004</v>
      </c>
      <c r="I1106" t="s">
        <v>49</v>
      </c>
      <c r="J1106" t="s">
        <v>161</v>
      </c>
      <c r="K1106" t="s">
        <v>69</v>
      </c>
      <c r="L1106" t="s">
        <v>17</v>
      </c>
      <c r="M1106" t="s">
        <v>18</v>
      </c>
    </row>
    <row r="1107" spans="1:13" x14ac:dyDescent="0.25">
      <c r="A1107">
        <v>10287</v>
      </c>
      <c r="B1107">
        <v>43</v>
      </c>
      <c r="C1107">
        <v>70.760000000000005</v>
      </c>
      <c r="D1107">
        <v>15</v>
      </c>
      <c r="E1107">
        <v>3042.68</v>
      </c>
      <c r="F1107" t="s">
        <v>13</v>
      </c>
      <c r="G1107">
        <v>8</v>
      </c>
      <c r="H1107">
        <v>2004</v>
      </c>
      <c r="I1107" t="s">
        <v>49</v>
      </c>
      <c r="J1107" t="s">
        <v>161</v>
      </c>
      <c r="K1107" t="s">
        <v>103</v>
      </c>
      <c r="L1107" t="s">
        <v>104</v>
      </c>
      <c r="M1107" t="s">
        <v>22</v>
      </c>
    </row>
    <row r="1108" spans="1:13" x14ac:dyDescent="0.25">
      <c r="A1108">
        <v>10300</v>
      </c>
      <c r="B1108">
        <v>49</v>
      </c>
      <c r="C1108">
        <v>78.8</v>
      </c>
      <c r="D1108">
        <v>8</v>
      </c>
      <c r="E1108">
        <v>3861.2</v>
      </c>
      <c r="F1108" t="s">
        <v>13</v>
      </c>
      <c r="G1108">
        <v>10</v>
      </c>
      <c r="H1108">
        <v>2003</v>
      </c>
      <c r="I1108" t="s">
        <v>49</v>
      </c>
      <c r="J1108" t="s">
        <v>161</v>
      </c>
      <c r="K1108" t="s">
        <v>106</v>
      </c>
      <c r="L1108" t="s">
        <v>102</v>
      </c>
      <c r="M1108" t="s">
        <v>22</v>
      </c>
    </row>
    <row r="1109" spans="1:13" x14ac:dyDescent="0.25">
      <c r="A1109">
        <v>10310</v>
      </c>
      <c r="B1109">
        <v>27</v>
      </c>
      <c r="C1109">
        <v>80.41</v>
      </c>
      <c r="D1109">
        <v>13</v>
      </c>
      <c r="E1109">
        <v>2171.0700000000002</v>
      </c>
      <c r="F1109" t="s">
        <v>13</v>
      </c>
      <c r="G1109">
        <v>10</v>
      </c>
      <c r="H1109">
        <v>2004</v>
      </c>
      <c r="I1109" t="s">
        <v>49</v>
      </c>
      <c r="J1109" t="s">
        <v>161</v>
      </c>
      <c r="K1109" t="s">
        <v>101</v>
      </c>
      <c r="L1109" t="s">
        <v>102</v>
      </c>
      <c r="M1109" t="s">
        <v>18</v>
      </c>
    </row>
    <row r="1110" spans="1:13" x14ac:dyDescent="0.25">
      <c r="A1110">
        <v>10319</v>
      </c>
      <c r="B1110">
        <v>46</v>
      </c>
      <c r="C1110">
        <v>73.98</v>
      </c>
      <c r="D1110">
        <v>1</v>
      </c>
      <c r="E1110">
        <v>3403.08</v>
      </c>
      <c r="F1110" t="s">
        <v>13</v>
      </c>
      <c r="G1110">
        <v>11</v>
      </c>
      <c r="H1110">
        <v>2004</v>
      </c>
      <c r="I1110" t="s">
        <v>49</v>
      </c>
      <c r="J1110" t="s">
        <v>161</v>
      </c>
      <c r="K1110" t="s">
        <v>16</v>
      </c>
      <c r="L1110" t="s">
        <v>17</v>
      </c>
      <c r="M1110" t="s">
        <v>22</v>
      </c>
    </row>
    <row r="1111" spans="1:13" x14ac:dyDescent="0.25">
      <c r="A1111">
        <v>10329</v>
      </c>
      <c r="B1111">
        <v>38</v>
      </c>
      <c r="C1111">
        <v>59.1</v>
      </c>
      <c r="D1111">
        <v>10</v>
      </c>
      <c r="E1111">
        <v>2245.8000000000002</v>
      </c>
      <c r="F1111" t="s">
        <v>13</v>
      </c>
      <c r="G1111">
        <v>11</v>
      </c>
      <c r="H1111">
        <v>2004</v>
      </c>
      <c r="I1111" t="s">
        <v>49</v>
      </c>
      <c r="J1111" t="s">
        <v>161</v>
      </c>
      <c r="K1111" t="s">
        <v>16</v>
      </c>
      <c r="L1111" t="s">
        <v>17</v>
      </c>
      <c r="M1111" t="s">
        <v>18</v>
      </c>
    </row>
    <row r="1112" spans="1:13" x14ac:dyDescent="0.25">
      <c r="A1112">
        <v>10342</v>
      </c>
      <c r="B1112">
        <v>25</v>
      </c>
      <c r="C1112">
        <v>66.739999999999995</v>
      </c>
      <c r="D1112">
        <v>5</v>
      </c>
      <c r="E1112">
        <v>1668.5</v>
      </c>
      <c r="F1112" t="s">
        <v>13</v>
      </c>
      <c r="G1112">
        <v>11</v>
      </c>
      <c r="H1112">
        <v>2004</v>
      </c>
      <c r="I1112" t="s">
        <v>49</v>
      </c>
      <c r="J1112" t="s">
        <v>161</v>
      </c>
      <c r="K1112" t="s">
        <v>29</v>
      </c>
      <c r="L1112" t="s">
        <v>30</v>
      </c>
      <c r="M1112" t="s">
        <v>18</v>
      </c>
    </row>
    <row r="1113" spans="1:13" x14ac:dyDescent="0.25">
      <c r="A1113">
        <v>10363</v>
      </c>
      <c r="B1113">
        <v>46</v>
      </c>
      <c r="C1113">
        <v>60.3</v>
      </c>
      <c r="D1113">
        <v>10</v>
      </c>
      <c r="E1113">
        <v>2773.8</v>
      </c>
      <c r="F1113" t="s">
        <v>13</v>
      </c>
      <c r="G1113">
        <v>1</v>
      </c>
      <c r="H1113">
        <v>2005</v>
      </c>
      <c r="I1113" t="s">
        <v>49</v>
      </c>
      <c r="J1113" t="s">
        <v>161</v>
      </c>
      <c r="K1113" t="s">
        <v>107</v>
      </c>
      <c r="L1113" t="s">
        <v>36</v>
      </c>
      <c r="M1113" t="s">
        <v>18</v>
      </c>
    </row>
    <row r="1114" spans="1:13" x14ac:dyDescent="0.25">
      <c r="A1114">
        <v>10378</v>
      </c>
      <c r="B1114">
        <v>22</v>
      </c>
      <c r="C1114">
        <v>100</v>
      </c>
      <c r="D1114">
        <v>4</v>
      </c>
      <c r="E1114">
        <v>2464</v>
      </c>
      <c r="F1114" t="s">
        <v>13</v>
      </c>
      <c r="G1114">
        <v>2</v>
      </c>
      <c r="H1114">
        <v>2005</v>
      </c>
      <c r="I1114" t="s">
        <v>49</v>
      </c>
      <c r="J1114" t="s">
        <v>161</v>
      </c>
      <c r="K1114" t="s">
        <v>47</v>
      </c>
      <c r="L1114" t="s">
        <v>48</v>
      </c>
      <c r="M1114" t="s">
        <v>18</v>
      </c>
    </row>
    <row r="1115" spans="1:13" x14ac:dyDescent="0.25">
      <c r="A1115">
        <v>10390</v>
      </c>
      <c r="B1115">
        <v>40</v>
      </c>
      <c r="C1115">
        <v>100</v>
      </c>
      <c r="D1115">
        <v>9</v>
      </c>
      <c r="E1115">
        <v>5491.6</v>
      </c>
      <c r="F1115" t="s">
        <v>13</v>
      </c>
      <c r="G1115">
        <v>3</v>
      </c>
      <c r="H1115">
        <v>2005</v>
      </c>
      <c r="I1115" t="s">
        <v>49</v>
      </c>
      <c r="J1115" t="s">
        <v>161</v>
      </c>
      <c r="K1115" t="s">
        <v>67</v>
      </c>
      <c r="L1115" t="s">
        <v>17</v>
      </c>
      <c r="M1115" t="s">
        <v>22</v>
      </c>
    </row>
    <row r="1116" spans="1:13" x14ac:dyDescent="0.25">
      <c r="A1116">
        <v>10103</v>
      </c>
      <c r="B1116">
        <v>46</v>
      </c>
      <c r="C1116">
        <v>100</v>
      </c>
      <c r="D1116">
        <v>16</v>
      </c>
      <c r="E1116">
        <v>4791.82</v>
      </c>
      <c r="F1116" t="s">
        <v>13</v>
      </c>
      <c r="G1116">
        <v>1</v>
      </c>
      <c r="H1116">
        <v>2003</v>
      </c>
      <c r="I1116" t="s">
        <v>130</v>
      </c>
      <c r="J1116" t="s">
        <v>162</v>
      </c>
      <c r="K1116" t="s">
        <v>37</v>
      </c>
      <c r="L1116" t="s">
        <v>28</v>
      </c>
      <c r="M1116" t="s">
        <v>22</v>
      </c>
    </row>
    <row r="1117" spans="1:13" x14ac:dyDescent="0.25">
      <c r="A1117">
        <v>10111</v>
      </c>
      <c r="B1117">
        <v>39</v>
      </c>
      <c r="C1117">
        <v>100</v>
      </c>
      <c r="D1117">
        <v>4</v>
      </c>
      <c r="E1117">
        <v>4178.8500000000004</v>
      </c>
      <c r="F1117" t="s">
        <v>13</v>
      </c>
      <c r="G1117">
        <v>3</v>
      </c>
      <c r="H1117">
        <v>2003</v>
      </c>
      <c r="I1117" t="s">
        <v>130</v>
      </c>
      <c r="J1117" t="s">
        <v>162</v>
      </c>
      <c r="K1117" t="s">
        <v>24</v>
      </c>
      <c r="L1117" t="s">
        <v>17</v>
      </c>
      <c r="M1117" t="s">
        <v>22</v>
      </c>
    </row>
    <row r="1118" spans="1:13" x14ac:dyDescent="0.25">
      <c r="A1118">
        <v>10126</v>
      </c>
      <c r="B1118">
        <v>38</v>
      </c>
      <c r="C1118">
        <v>82.34</v>
      </c>
      <c r="D1118">
        <v>16</v>
      </c>
      <c r="E1118">
        <v>3128.92</v>
      </c>
      <c r="F1118" t="s">
        <v>13</v>
      </c>
      <c r="G1118">
        <v>5</v>
      </c>
      <c r="H1118">
        <v>2003</v>
      </c>
      <c r="I1118" t="s">
        <v>130</v>
      </c>
      <c r="J1118" t="s">
        <v>162</v>
      </c>
      <c r="K1118" t="s">
        <v>47</v>
      </c>
      <c r="L1118" t="s">
        <v>48</v>
      </c>
      <c r="M1118" t="s">
        <v>22</v>
      </c>
    </row>
    <row r="1119" spans="1:13" x14ac:dyDescent="0.25">
      <c r="A1119">
        <v>10139</v>
      </c>
      <c r="B1119">
        <v>30</v>
      </c>
      <c r="C1119">
        <v>100</v>
      </c>
      <c r="D1119">
        <v>5</v>
      </c>
      <c r="E1119">
        <v>3095.4</v>
      </c>
      <c r="F1119" t="s">
        <v>13</v>
      </c>
      <c r="G1119">
        <v>7</v>
      </c>
      <c r="H1119">
        <v>2003</v>
      </c>
      <c r="I1119" t="s">
        <v>130</v>
      </c>
      <c r="J1119" t="s">
        <v>162</v>
      </c>
      <c r="K1119" t="s">
        <v>42</v>
      </c>
      <c r="L1119" t="s">
        <v>30</v>
      </c>
      <c r="M1119" t="s">
        <v>22</v>
      </c>
    </row>
    <row r="1120" spans="1:13" x14ac:dyDescent="0.25">
      <c r="A1120">
        <v>10149</v>
      </c>
      <c r="B1120">
        <v>42</v>
      </c>
      <c r="C1120">
        <v>94.25</v>
      </c>
      <c r="D1120">
        <v>2</v>
      </c>
      <c r="E1120">
        <v>3958.5</v>
      </c>
      <c r="F1120" t="s">
        <v>13</v>
      </c>
      <c r="G1120">
        <v>9</v>
      </c>
      <c r="H1120">
        <v>2003</v>
      </c>
      <c r="I1120" t="s">
        <v>130</v>
      </c>
      <c r="J1120" t="s">
        <v>162</v>
      </c>
      <c r="K1120" t="s">
        <v>123</v>
      </c>
      <c r="L1120" t="s">
        <v>17</v>
      </c>
      <c r="M1120" t="s">
        <v>22</v>
      </c>
    </row>
    <row r="1121" spans="1:13" x14ac:dyDescent="0.25">
      <c r="A1121">
        <v>10163</v>
      </c>
      <c r="B1121">
        <v>43</v>
      </c>
      <c r="C1121">
        <v>100</v>
      </c>
      <c r="D1121">
        <v>6</v>
      </c>
      <c r="E1121">
        <v>4991.4399999999996</v>
      </c>
      <c r="F1121" t="s">
        <v>13</v>
      </c>
      <c r="G1121">
        <v>10</v>
      </c>
      <c r="H1121">
        <v>2003</v>
      </c>
      <c r="I1121" t="s">
        <v>130</v>
      </c>
      <c r="J1121" t="s">
        <v>162</v>
      </c>
      <c r="K1121" t="s">
        <v>16</v>
      </c>
      <c r="L1121" t="s">
        <v>17</v>
      </c>
      <c r="M1121" t="s">
        <v>22</v>
      </c>
    </row>
    <row r="1122" spans="1:13" x14ac:dyDescent="0.25">
      <c r="A1122">
        <v>10173</v>
      </c>
      <c r="B1122">
        <v>29</v>
      </c>
      <c r="C1122">
        <v>95.24</v>
      </c>
      <c r="D1122">
        <v>4</v>
      </c>
      <c r="E1122">
        <v>2761.96</v>
      </c>
      <c r="F1122" t="s">
        <v>13</v>
      </c>
      <c r="G1122">
        <v>11</v>
      </c>
      <c r="H1122">
        <v>2003</v>
      </c>
      <c r="I1122" t="s">
        <v>130</v>
      </c>
      <c r="J1122" t="s">
        <v>162</v>
      </c>
      <c r="K1122" t="s">
        <v>132</v>
      </c>
      <c r="L1122" t="s">
        <v>64</v>
      </c>
      <c r="M1122" t="s">
        <v>18</v>
      </c>
    </row>
    <row r="1123" spans="1:13" x14ac:dyDescent="0.25">
      <c r="A1123">
        <v>10182</v>
      </c>
      <c r="B1123">
        <v>33</v>
      </c>
      <c r="C1123">
        <v>86.31</v>
      </c>
      <c r="D1123">
        <v>1</v>
      </c>
      <c r="E1123">
        <v>2848.23</v>
      </c>
      <c r="F1123" t="s">
        <v>13</v>
      </c>
      <c r="G1123">
        <v>11</v>
      </c>
      <c r="H1123">
        <v>2003</v>
      </c>
      <c r="I1123" t="s">
        <v>130</v>
      </c>
      <c r="J1123" t="s">
        <v>162</v>
      </c>
      <c r="K1123" t="s">
        <v>67</v>
      </c>
      <c r="L1123" t="s">
        <v>17</v>
      </c>
      <c r="M1123" t="s">
        <v>18</v>
      </c>
    </row>
    <row r="1124" spans="1:13" x14ac:dyDescent="0.25">
      <c r="A1124">
        <v>10193</v>
      </c>
      <c r="B1124">
        <v>32</v>
      </c>
      <c r="C1124">
        <v>79.37</v>
      </c>
      <c r="D1124">
        <v>5</v>
      </c>
      <c r="E1124">
        <v>2539.84</v>
      </c>
      <c r="F1124" t="s">
        <v>13</v>
      </c>
      <c r="G1124">
        <v>11</v>
      </c>
      <c r="H1124">
        <v>2003</v>
      </c>
      <c r="I1124" t="s">
        <v>130</v>
      </c>
      <c r="J1124" t="s">
        <v>162</v>
      </c>
      <c r="K1124" t="s">
        <v>133</v>
      </c>
      <c r="L1124" t="s">
        <v>30</v>
      </c>
      <c r="M1124" t="s">
        <v>18</v>
      </c>
    </row>
    <row r="1125" spans="1:13" x14ac:dyDescent="0.25">
      <c r="A1125">
        <v>10206</v>
      </c>
      <c r="B1125">
        <v>28</v>
      </c>
      <c r="C1125">
        <v>87.3</v>
      </c>
      <c r="D1125">
        <v>11</v>
      </c>
      <c r="E1125">
        <v>2444.4</v>
      </c>
      <c r="F1125" t="s">
        <v>13</v>
      </c>
      <c r="G1125">
        <v>12</v>
      </c>
      <c r="H1125">
        <v>2003</v>
      </c>
      <c r="I1125" t="s">
        <v>130</v>
      </c>
      <c r="J1125" t="s">
        <v>162</v>
      </c>
      <c r="K1125" t="s">
        <v>57</v>
      </c>
      <c r="L1125" t="s">
        <v>58</v>
      </c>
      <c r="M1125" t="s">
        <v>18</v>
      </c>
    </row>
    <row r="1126" spans="1:13" x14ac:dyDescent="0.25">
      <c r="A1126">
        <v>10215</v>
      </c>
      <c r="B1126">
        <v>41</v>
      </c>
      <c r="C1126">
        <v>100</v>
      </c>
      <c r="D1126">
        <v>8</v>
      </c>
      <c r="E1126">
        <v>4555.92</v>
      </c>
      <c r="F1126" t="s">
        <v>13</v>
      </c>
      <c r="G1126">
        <v>1</v>
      </c>
      <c r="H1126">
        <v>2004</v>
      </c>
      <c r="I1126" t="s">
        <v>130</v>
      </c>
      <c r="J1126" t="s">
        <v>162</v>
      </c>
      <c r="K1126" t="s">
        <v>59</v>
      </c>
      <c r="L1126" t="s">
        <v>17</v>
      </c>
      <c r="M1126" t="s">
        <v>22</v>
      </c>
    </row>
    <row r="1127" spans="1:13" x14ac:dyDescent="0.25">
      <c r="A1127">
        <v>10227</v>
      </c>
      <c r="B1127">
        <v>33</v>
      </c>
      <c r="C1127">
        <v>100</v>
      </c>
      <c r="D1127">
        <v>1</v>
      </c>
      <c r="E1127">
        <v>3666.96</v>
      </c>
      <c r="F1127" t="s">
        <v>13</v>
      </c>
      <c r="G1127">
        <v>3</v>
      </c>
      <c r="H1127">
        <v>2004</v>
      </c>
      <c r="I1127" t="s">
        <v>130</v>
      </c>
      <c r="J1127" t="s">
        <v>162</v>
      </c>
      <c r="K1127" t="s">
        <v>56</v>
      </c>
      <c r="L1127" t="s">
        <v>20</v>
      </c>
      <c r="M1127" t="s">
        <v>22</v>
      </c>
    </row>
    <row r="1128" spans="1:13" x14ac:dyDescent="0.25">
      <c r="A1128">
        <v>10244</v>
      </c>
      <c r="B1128">
        <v>36</v>
      </c>
      <c r="C1128">
        <v>84.33</v>
      </c>
      <c r="D1128">
        <v>5</v>
      </c>
      <c r="E1128">
        <v>3035.88</v>
      </c>
      <c r="F1128" t="s">
        <v>13</v>
      </c>
      <c r="G1128">
        <v>4</v>
      </c>
      <c r="H1128">
        <v>2004</v>
      </c>
      <c r="I1128" t="s">
        <v>130</v>
      </c>
      <c r="J1128" t="s">
        <v>162</v>
      </c>
      <c r="K1128" t="s">
        <v>47</v>
      </c>
      <c r="L1128" t="s">
        <v>48</v>
      </c>
      <c r="M1128" t="s">
        <v>22</v>
      </c>
    </row>
    <row r="1129" spans="1:13" x14ac:dyDescent="0.25">
      <c r="A1129">
        <v>10257</v>
      </c>
      <c r="B1129">
        <v>26</v>
      </c>
      <c r="C1129">
        <v>89.29</v>
      </c>
      <c r="D1129">
        <v>5</v>
      </c>
      <c r="E1129">
        <v>2321.54</v>
      </c>
      <c r="F1129" t="s">
        <v>13</v>
      </c>
      <c r="G1129">
        <v>6</v>
      </c>
      <c r="H1129">
        <v>2004</v>
      </c>
      <c r="I1129" t="s">
        <v>130</v>
      </c>
      <c r="J1129" t="s">
        <v>162</v>
      </c>
      <c r="K1129" t="s">
        <v>92</v>
      </c>
      <c r="L1129" t="s">
        <v>17</v>
      </c>
      <c r="M1129" t="s">
        <v>18</v>
      </c>
    </row>
    <row r="1130" spans="1:13" x14ac:dyDescent="0.25">
      <c r="A1130">
        <v>10280</v>
      </c>
      <c r="B1130">
        <v>34</v>
      </c>
      <c r="C1130">
        <v>100</v>
      </c>
      <c r="D1130">
        <v>7</v>
      </c>
      <c r="E1130">
        <v>3474.46</v>
      </c>
      <c r="F1130" t="s">
        <v>13</v>
      </c>
      <c r="G1130">
        <v>8</v>
      </c>
      <c r="H1130">
        <v>2004</v>
      </c>
      <c r="I1130" t="s">
        <v>130</v>
      </c>
      <c r="J1130" t="s">
        <v>162</v>
      </c>
      <c r="K1130" t="s">
        <v>63</v>
      </c>
      <c r="L1130" t="s">
        <v>64</v>
      </c>
      <c r="M1130" t="s">
        <v>22</v>
      </c>
    </row>
    <row r="1131" spans="1:13" x14ac:dyDescent="0.25">
      <c r="A1131">
        <v>10290</v>
      </c>
      <c r="B1131">
        <v>26</v>
      </c>
      <c r="C1131">
        <v>96.23</v>
      </c>
      <c r="D1131">
        <v>2</v>
      </c>
      <c r="E1131">
        <v>2501.98</v>
      </c>
      <c r="F1131" t="s">
        <v>13</v>
      </c>
      <c r="G1131">
        <v>9</v>
      </c>
      <c r="H1131">
        <v>2004</v>
      </c>
      <c r="I1131" t="s">
        <v>130</v>
      </c>
      <c r="J1131" t="s">
        <v>162</v>
      </c>
      <c r="K1131" t="s">
        <v>69</v>
      </c>
      <c r="L1131" t="s">
        <v>17</v>
      </c>
      <c r="M1131" t="s">
        <v>18</v>
      </c>
    </row>
    <row r="1132" spans="1:13" x14ac:dyDescent="0.25">
      <c r="A1132">
        <v>10304</v>
      </c>
      <c r="B1132">
        <v>38</v>
      </c>
      <c r="C1132">
        <v>100</v>
      </c>
      <c r="D1132">
        <v>11</v>
      </c>
      <c r="E1132">
        <v>3958.46</v>
      </c>
      <c r="F1132" t="s">
        <v>13</v>
      </c>
      <c r="G1132">
        <v>10</v>
      </c>
      <c r="H1132">
        <v>2004</v>
      </c>
      <c r="I1132" t="s">
        <v>130</v>
      </c>
      <c r="J1132" t="s">
        <v>162</v>
      </c>
      <c r="K1132" t="s">
        <v>66</v>
      </c>
      <c r="L1132" t="s">
        <v>20</v>
      </c>
      <c r="M1132" t="s">
        <v>22</v>
      </c>
    </row>
    <row r="1133" spans="1:13" x14ac:dyDescent="0.25">
      <c r="A1133">
        <v>10312</v>
      </c>
      <c r="B1133">
        <v>33</v>
      </c>
      <c r="C1133">
        <v>100</v>
      </c>
      <c r="D1133">
        <v>8</v>
      </c>
      <c r="E1133">
        <v>3535.95</v>
      </c>
      <c r="F1133" t="s">
        <v>13</v>
      </c>
      <c r="G1133">
        <v>10</v>
      </c>
      <c r="H1133">
        <v>2004</v>
      </c>
      <c r="I1133" t="s">
        <v>130</v>
      </c>
      <c r="J1133" t="s">
        <v>162</v>
      </c>
      <c r="K1133" t="s">
        <v>67</v>
      </c>
      <c r="L1133" t="s">
        <v>17</v>
      </c>
      <c r="M1133" t="s">
        <v>22</v>
      </c>
    </row>
    <row r="1134" spans="1:13" x14ac:dyDescent="0.25">
      <c r="A1134">
        <v>10323</v>
      </c>
      <c r="B1134">
        <v>33</v>
      </c>
      <c r="C1134">
        <v>91.27</v>
      </c>
      <c r="D1134">
        <v>2</v>
      </c>
      <c r="E1134">
        <v>3011.91</v>
      </c>
      <c r="F1134" t="s">
        <v>13</v>
      </c>
      <c r="G1134">
        <v>11</v>
      </c>
      <c r="H1134">
        <v>2004</v>
      </c>
      <c r="I1134" t="s">
        <v>130</v>
      </c>
      <c r="J1134" t="s">
        <v>162</v>
      </c>
      <c r="K1134" t="s">
        <v>106</v>
      </c>
      <c r="L1134" t="s">
        <v>102</v>
      </c>
      <c r="M1134" t="s">
        <v>22</v>
      </c>
    </row>
    <row r="1135" spans="1:13" x14ac:dyDescent="0.25">
      <c r="A1135">
        <v>10333</v>
      </c>
      <c r="B1135">
        <v>46</v>
      </c>
      <c r="C1135">
        <v>100</v>
      </c>
      <c r="D1135">
        <v>2</v>
      </c>
      <c r="E1135">
        <v>11336.7</v>
      </c>
      <c r="F1135" t="s">
        <v>13</v>
      </c>
      <c r="G1135">
        <v>11</v>
      </c>
      <c r="H1135">
        <v>2004</v>
      </c>
      <c r="I1135" t="s">
        <v>130</v>
      </c>
      <c r="J1135" t="s">
        <v>162</v>
      </c>
      <c r="K1135" t="s">
        <v>24</v>
      </c>
      <c r="L1135" t="s">
        <v>17</v>
      </c>
      <c r="M1135" t="s">
        <v>41</v>
      </c>
    </row>
    <row r="1136" spans="1:13" x14ac:dyDescent="0.25">
      <c r="A1136">
        <v>10347</v>
      </c>
      <c r="B1136">
        <v>26</v>
      </c>
      <c r="C1136">
        <v>100</v>
      </c>
      <c r="D1136">
        <v>12</v>
      </c>
      <c r="E1136">
        <v>2656.94</v>
      </c>
      <c r="F1136" t="s">
        <v>13</v>
      </c>
      <c r="G1136">
        <v>11</v>
      </c>
      <c r="H1136">
        <v>2004</v>
      </c>
      <c r="I1136" t="s">
        <v>130</v>
      </c>
      <c r="J1136" t="s">
        <v>162</v>
      </c>
      <c r="K1136" t="s">
        <v>29</v>
      </c>
      <c r="L1136" t="s">
        <v>30</v>
      </c>
      <c r="M1136" t="s">
        <v>18</v>
      </c>
    </row>
    <row r="1137" spans="1:13" x14ac:dyDescent="0.25">
      <c r="A1137">
        <v>10357</v>
      </c>
      <c r="B1137">
        <v>25</v>
      </c>
      <c r="C1137">
        <v>100</v>
      </c>
      <c r="D1137">
        <v>3</v>
      </c>
      <c r="E1137">
        <v>2604.25</v>
      </c>
      <c r="F1137" t="s">
        <v>13</v>
      </c>
      <c r="G1137">
        <v>12</v>
      </c>
      <c r="H1137">
        <v>2004</v>
      </c>
      <c r="I1137" t="s">
        <v>130</v>
      </c>
      <c r="J1137" t="s">
        <v>162</v>
      </c>
      <c r="K1137" t="s">
        <v>67</v>
      </c>
      <c r="L1137" t="s">
        <v>17</v>
      </c>
      <c r="M1137" t="s">
        <v>18</v>
      </c>
    </row>
    <row r="1138" spans="1:13" x14ac:dyDescent="0.25">
      <c r="A1138">
        <v>10369</v>
      </c>
      <c r="B1138">
        <v>45</v>
      </c>
      <c r="C1138">
        <v>73.08</v>
      </c>
      <c r="D1138">
        <v>4</v>
      </c>
      <c r="E1138">
        <v>3288.6</v>
      </c>
      <c r="F1138" t="s">
        <v>13</v>
      </c>
      <c r="G1138">
        <v>1</v>
      </c>
      <c r="H1138">
        <v>2005</v>
      </c>
      <c r="I1138" t="s">
        <v>130</v>
      </c>
      <c r="J1138" t="s">
        <v>162</v>
      </c>
      <c r="K1138" t="s">
        <v>69</v>
      </c>
      <c r="L1138" t="s">
        <v>17</v>
      </c>
      <c r="M1138" t="s">
        <v>22</v>
      </c>
    </row>
    <row r="1139" spans="1:13" x14ac:dyDescent="0.25">
      <c r="A1139">
        <v>10382</v>
      </c>
      <c r="B1139">
        <v>50</v>
      </c>
      <c r="C1139">
        <v>100</v>
      </c>
      <c r="D1139">
        <v>7</v>
      </c>
      <c r="E1139">
        <v>8935.5</v>
      </c>
      <c r="F1139" t="s">
        <v>13</v>
      </c>
      <c r="G1139">
        <v>2</v>
      </c>
      <c r="H1139">
        <v>2005</v>
      </c>
      <c r="I1139" t="s">
        <v>130</v>
      </c>
      <c r="J1139" t="s">
        <v>162</v>
      </c>
      <c r="K1139" t="s">
        <v>67</v>
      </c>
      <c r="L1139" t="s">
        <v>17</v>
      </c>
      <c r="M1139" t="s">
        <v>41</v>
      </c>
    </row>
    <row r="1140" spans="1:13" x14ac:dyDescent="0.25">
      <c r="A1140">
        <v>10392</v>
      </c>
      <c r="B1140">
        <v>36</v>
      </c>
      <c r="C1140">
        <v>100</v>
      </c>
      <c r="D1140">
        <v>1</v>
      </c>
      <c r="E1140">
        <v>4035.96</v>
      </c>
      <c r="F1140" t="s">
        <v>13</v>
      </c>
      <c r="G1140">
        <v>3</v>
      </c>
      <c r="H1140">
        <v>2005</v>
      </c>
      <c r="I1140" t="s">
        <v>130</v>
      </c>
      <c r="J1140" t="s">
        <v>162</v>
      </c>
      <c r="K1140" t="s">
        <v>96</v>
      </c>
      <c r="L1140" t="s">
        <v>40</v>
      </c>
      <c r="M1140" t="s">
        <v>22</v>
      </c>
    </row>
    <row r="1141" spans="1:13" x14ac:dyDescent="0.25">
      <c r="A1141">
        <v>10423</v>
      </c>
      <c r="B1141">
        <v>21</v>
      </c>
      <c r="C1141">
        <v>89.29</v>
      </c>
      <c r="D1141">
        <v>5</v>
      </c>
      <c r="E1141">
        <v>1875.09</v>
      </c>
      <c r="F1141" t="s">
        <v>72</v>
      </c>
      <c r="G1141">
        <v>5</v>
      </c>
      <c r="H1141">
        <v>2005</v>
      </c>
      <c r="I1141" t="s">
        <v>130</v>
      </c>
      <c r="J1141" t="s">
        <v>162</v>
      </c>
      <c r="K1141" t="s">
        <v>86</v>
      </c>
      <c r="L1141" t="s">
        <v>87</v>
      </c>
      <c r="M1141" t="s">
        <v>18</v>
      </c>
    </row>
    <row r="1142" spans="1:13" x14ac:dyDescent="0.25">
      <c r="A1142">
        <v>10108</v>
      </c>
      <c r="B1142">
        <v>29</v>
      </c>
      <c r="C1142">
        <v>100</v>
      </c>
      <c r="D1142">
        <v>8</v>
      </c>
      <c r="E1142">
        <v>4049.56</v>
      </c>
      <c r="F1142" t="s">
        <v>13</v>
      </c>
      <c r="G1142">
        <v>3</v>
      </c>
      <c r="H1142">
        <v>2003</v>
      </c>
      <c r="I1142" t="s">
        <v>49</v>
      </c>
      <c r="J1142" t="s">
        <v>163</v>
      </c>
      <c r="K1142" t="s">
        <v>98</v>
      </c>
      <c r="L1142" t="s">
        <v>99</v>
      </c>
      <c r="M1142" t="s">
        <v>22</v>
      </c>
    </row>
    <row r="1143" spans="1:13" x14ac:dyDescent="0.25">
      <c r="A1143">
        <v>10122</v>
      </c>
      <c r="B1143">
        <v>21</v>
      </c>
      <c r="C1143">
        <v>100</v>
      </c>
      <c r="D1143">
        <v>12</v>
      </c>
      <c r="E1143">
        <v>2469.39</v>
      </c>
      <c r="F1143" t="s">
        <v>13</v>
      </c>
      <c r="G1143">
        <v>5</v>
      </c>
      <c r="H1143">
        <v>2003</v>
      </c>
      <c r="I1143" t="s">
        <v>49</v>
      </c>
      <c r="J1143" t="s">
        <v>163</v>
      </c>
      <c r="K1143" t="s">
        <v>100</v>
      </c>
      <c r="L1143" t="s">
        <v>20</v>
      </c>
      <c r="M1143" t="s">
        <v>18</v>
      </c>
    </row>
    <row r="1144" spans="1:13" x14ac:dyDescent="0.25">
      <c r="A1144">
        <v>10135</v>
      </c>
      <c r="B1144">
        <v>42</v>
      </c>
      <c r="C1144">
        <v>100</v>
      </c>
      <c r="D1144">
        <v>9</v>
      </c>
      <c r="E1144">
        <v>5432.7</v>
      </c>
      <c r="F1144" t="s">
        <v>13</v>
      </c>
      <c r="G1144">
        <v>7</v>
      </c>
      <c r="H1144">
        <v>2003</v>
      </c>
      <c r="I1144" t="s">
        <v>49</v>
      </c>
      <c r="J1144" t="s">
        <v>163</v>
      </c>
      <c r="K1144" t="s">
        <v>67</v>
      </c>
      <c r="L1144" t="s">
        <v>17</v>
      </c>
      <c r="M1144" t="s">
        <v>22</v>
      </c>
    </row>
    <row r="1145" spans="1:13" x14ac:dyDescent="0.25">
      <c r="A1145">
        <v>10147</v>
      </c>
      <c r="B1145">
        <v>37</v>
      </c>
      <c r="C1145">
        <v>100</v>
      </c>
      <c r="D1145">
        <v>9</v>
      </c>
      <c r="E1145">
        <v>4405.22</v>
      </c>
      <c r="F1145" t="s">
        <v>13</v>
      </c>
      <c r="G1145">
        <v>9</v>
      </c>
      <c r="H1145">
        <v>2003</v>
      </c>
      <c r="I1145" t="s">
        <v>49</v>
      </c>
      <c r="J1145" t="s">
        <v>163</v>
      </c>
      <c r="K1145" t="s">
        <v>69</v>
      </c>
      <c r="L1145" t="s">
        <v>17</v>
      </c>
      <c r="M1145" t="s">
        <v>22</v>
      </c>
    </row>
    <row r="1146" spans="1:13" x14ac:dyDescent="0.25">
      <c r="A1146">
        <v>10159</v>
      </c>
      <c r="B1146">
        <v>25</v>
      </c>
      <c r="C1146">
        <v>100</v>
      </c>
      <c r="D1146">
        <v>4</v>
      </c>
      <c r="E1146">
        <v>3638</v>
      </c>
      <c r="F1146" t="s">
        <v>13</v>
      </c>
      <c r="G1146">
        <v>10</v>
      </c>
      <c r="H1146">
        <v>2003</v>
      </c>
      <c r="I1146" t="s">
        <v>49</v>
      </c>
      <c r="J1146" t="s">
        <v>163</v>
      </c>
      <c r="K1146" t="s">
        <v>24</v>
      </c>
      <c r="L1146" t="s">
        <v>17</v>
      </c>
      <c r="M1146" t="s">
        <v>22</v>
      </c>
    </row>
    <row r="1147" spans="1:13" x14ac:dyDescent="0.25">
      <c r="A1147">
        <v>10169</v>
      </c>
      <c r="B1147">
        <v>36</v>
      </c>
      <c r="C1147">
        <v>100</v>
      </c>
      <c r="D1147">
        <v>4</v>
      </c>
      <c r="E1147">
        <v>4444.92</v>
      </c>
      <c r="F1147" t="s">
        <v>13</v>
      </c>
      <c r="G1147">
        <v>11</v>
      </c>
      <c r="H1147">
        <v>2003</v>
      </c>
      <c r="I1147" t="s">
        <v>49</v>
      </c>
      <c r="J1147" t="s">
        <v>163</v>
      </c>
      <c r="K1147" t="s">
        <v>70</v>
      </c>
      <c r="L1147" t="s">
        <v>30</v>
      </c>
      <c r="M1147" t="s">
        <v>22</v>
      </c>
    </row>
    <row r="1148" spans="1:13" x14ac:dyDescent="0.25">
      <c r="A1148">
        <v>10181</v>
      </c>
      <c r="B1148">
        <v>22</v>
      </c>
      <c r="C1148">
        <v>100</v>
      </c>
      <c r="D1148">
        <v>16</v>
      </c>
      <c r="E1148">
        <v>3395.48</v>
      </c>
      <c r="F1148" t="s">
        <v>13</v>
      </c>
      <c r="G1148">
        <v>11</v>
      </c>
      <c r="H1148">
        <v>2003</v>
      </c>
      <c r="I1148" t="s">
        <v>49</v>
      </c>
      <c r="J1148" t="s">
        <v>163</v>
      </c>
      <c r="K1148" t="s">
        <v>27</v>
      </c>
      <c r="L1148" t="s">
        <v>28</v>
      </c>
      <c r="M1148" t="s">
        <v>22</v>
      </c>
    </row>
    <row r="1149" spans="1:13" x14ac:dyDescent="0.25">
      <c r="A1149">
        <v>10191</v>
      </c>
      <c r="B1149">
        <v>23</v>
      </c>
      <c r="C1149">
        <v>100</v>
      </c>
      <c r="D1149">
        <v>5</v>
      </c>
      <c r="E1149">
        <v>3414.58</v>
      </c>
      <c r="F1149" t="s">
        <v>13</v>
      </c>
      <c r="G1149">
        <v>11</v>
      </c>
      <c r="H1149">
        <v>2003</v>
      </c>
      <c r="I1149" t="s">
        <v>49</v>
      </c>
      <c r="J1149" t="s">
        <v>163</v>
      </c>
      <c r="K1149" t="s">
        <v>101</v>
      </c>
      <c r="L1149" t="s">
        <v>102</v>
      </c>
      <c r="M1149" t="s">
        <v>22</v>
      </c>
    </row>
    <row r="1150" spans="1:13" x14ac:dyDescent="0.25">
      <c r="A1150">
        <v>10203</v>
      </c>
      <c r="B1150">
        <v>32</v>
      </c>
      <c r="C1150">
        <v>100</v>
      </c>
      <c r="D1150">
        <v>10</v>
      </c>
      <c r="E1150">
        <v>5127.04</v>
      </c>
      <c r="F1150" t="s">
        <v>13</v>
      </c>
      <c r="G1150">
        <v>12</v>
      </c>
      <c r="H1150">
        <v>2003</v>
      </c>
      <c r="I1150" t="s">
        <v>49</v>
      </c>
      <c r="J1150" t="s">
        <v>163</v>
      </c>
      <c r="K1150" t="s">
        <v>47</v>
      </c>
      <c r="L1150" t="s">
        <v>48</v>
      </c>
      <c r="M1150" t="s">
        <v>22</v>
      </c>
    </row>
    <row r="1151" spans="1:13" x14ac:dyDescent="0.25">
      <c r="A1151">
        <v>10211</v>
      </c>
      <c r="B1151">
        <v>28</v>
      </c>
      <c r="C1151">
        <v>100</v>
      </c>
      <c r="D1151">
        <v>4</v>
      </c>
      <c r="E1151">
        <v>3745.28</v>
      </c>
      <c r="F1151" t="s">
        <v>13</v>
      </c>
      <c r="G1151">
        <v>1</v>
      </c>
      <c r="H1151">
        <v>2004</v>
      </c>
      <c r="I1151" t="s">
        <v>49</v>
      </c>
      <c r="J1151" t="s">
        <v>163</v>
      </c>
      <c r="K1151" t="s">
        <v>21</v>
      </c>
      <c r="L1151" t="s">
        <v>20</v>
      </c>
      <c r="M1151" t="s">
        <v>22</v>
      </c>
    </row>
    <row r="1152" spans="1:13" x14ac:dyDescent="0.25">
      <c r="A1152">
        <v>10225</v>
      </c>
      <c r="B1152">
        <v>27</v>
      </c>
      <c r="C1152">
        <v>100</v>
      </c>
      <c r="D1152">
        <v>11</v>
      </c>
      <c r="E1152">
        <v>4564.08</v>
      </c>
      <c r="F1152" t="s">
        <v>13</v>
      </c>
      <c r="G1152">
        <v>2</v>
      </c>
      <c r="H1152">
        <v>2004</v>
      </c>
      <c r="I1152" t="s">
        <v>49</v>
      </c>
      <c r="J1152" t="s">
        <v>163</v>
      </c>
      <c r="K1152" t="s">
        <v>103</v>
      </c>
      <c r="L1152" t="s">
        <v>104</v>
      </c>
      <c r="M1152" t="s">
        <v>22</v>
      </c>
    </row>
    <row r="1153" spans="1:13" x14ac:dyDescent="0.25">
      <c r="A1153">
        <v>10238</v>
      </c>
      <c r="B1153">
        <v>49</v>
      </c>
      <c r="C1153">
        <v>100</v>
      </c>
      <c r="D1153">
        <v>5</v>
      </c>
      <c r="E1153">
        <v>6554.24</v>
      </c>
      <c r="F1153" t="s">
        <v>13</v>
      </c>
      <c r="G1153">
        <v>4</v>
      </c>
      <c r="H1153">
        <v>2004</v>
      </c>
      <c r="I1153" t="s">
        <v>49</v>
      </c>
      <c r="J1153" t="s">
        <v>163</v>
      </c>
      <c r="K1153" t="s">
        <v>78</v>
      </c>
      <c r="L1153" t="s">
        <v>79</v>
      </c>
      <c r="M1153" t="s">
        <v>22</v>
      </c>
    </row>
    <row r="1154" spans="1:13" x14ac:dyDescent="0.25">
      <c r="A1154">
        <v>10252</v>
      </c>
      <c r="B1154">
        <v>41</v>
      </c>
      <c r="C1154">
        <v>100</v>
      </c>
      <c r="D1154">
        <v>1</v>
      </c>
      <c r="E1154">
        <v>6749.83</v>
      </c>
      <c r="F1154" t="s">
        <v>13</v>
      </c>
      <c r="G1154">
        <v>5</v>
      </c>
      <c r="H1154">
        <v>2004</v>
      </c>
      <c r="I1154" t="s">
        <v>49</v>
      </c>
      <c r="J1154" t="s">
        <v>163</v>
      </c>
      <c r="K1154" t="s">
        <v>21</v>
      </c>
      <c r="L1154" t="s">
        <v>20</v>
      </c>
      <c r="M1154" t="s">
        <v>22</v>
      </c>
    </row>
    <row r="1155" spans="1:13" x14ac:dyDescent="0.25">
      <c r="A1155">
        <v>10265</v>
      </c>
      <c r="B1155">
        <v>49</v>
      </c>
      <c r="C1155">
        <v>100</v>
      </c>
      <c r="D1155">
        <v>1</v>
      </c>
      <c r="E1155">
        <v>8427.02</v>
      </c>
      <c r="F1155" t="s">
        <v>13</v>
      </c>
      <c r="G1155">
        <v>7</v>
      </c>
      <c r="H1155">
        <v>2004</v>
      </c>
      <c r="I1155" t="s">
        <v>49</v>
      </c>
      <c r="J1155" t="s">
        <v>163</v>
      </c>
      <c r="K1155" t="s">
        <v>133</v>
      </c>
      <c r="L1155" t="s">
        <v>30</v>
      </c>
      <c r="M1155" t="s">
        <v>41</v>
      </c>
    </row>
    <row r="1156" spans="1:13" x14ac:dyDescent="0.25">
      <c r="A1156">
        <v>10276</v>
      </c>
      <c r="B1156">
        <v>30</v>
      </c>
      <c r="C1156">
        <v>100</v>
      </c>
      <c r="D1156">
        <v>5</v>
      </c>
      <c r="E1156">
        <v>3924.6</v>
      </c>
      <c r="F1156" t="s">
        <v>13</v>
      </c>
      <c r="G1156">
        <v>8</v>
      </c>
      <c r="H1156">
        <v>2004</v>
      </c>
      <c r="I1156" t="s">
        <v>49</v>
      </c>
      <c r="J1156" t="s">
        <v>163</v>
      </c>
      <c r="K1156" t="s">
        <v>69</v>
      </c>
      <c r="L1156" t="s">
        <v>17</v>
      </c>
      <c r="M1156" t="s">
        <v>22</v>
      </c>
    </row>
    <row r="1157" spans="1:13" x14ac:dyDescent="0.25">
      <c r="A1157">
        <v>10287</v>
      </c>
      <c r="B1157">
        <v>40</v>
      </c>
      <c r="C1157">
        <v>100</v>
      </c>
      <c r="D1157">
        <v>14</v>
      </c>
      <c r="E1157">
        <v>6761.6</v>
      </c>
      <c r="F1157" t="s">
        <v>13</v>
      </c>
      <c r="G1157">
        <v>8</v>
      </c>
      <c r="H1157">
        <v>2004</v>
      </c>
      <c r="I1157" t="s">
        <v>49</v>
      </c>
      <c r="J1157" t="s">
        <v>163</v>
      </c>
      <c r="K1157" t="s">
        <v>103</v>
      </c>
      <c r="L1157" t="s">
        <v>104</v>
      </c>
      <c r="M1157" t="s">
        <v>22</v>
      </c>
    </row>
    <row r="1158" spans="1:13" x14ac:dyDescent="0.25">
      <c r="A1158">
        <v>10300</v>
      </c>
      <c r="B1158">
        <v>23</v>
      </c>
      <c r="C1158">
        <v>100</v>
      </c>
      <c r="D1158">
        <v>7</v>
      </c>
      <c r="E1158">
        <v>3786.49</v>
      </c>
      <c r="F1158" t="s">
        <v>13</v>
      </c>
      <c r="G1158">
        <v>10</v>
      </c>
      <c r="H1158">
        <v>2003</v>
      </c>
      <c r="I1158" t="s">
        <v>49</v>
      </c>
      <c r="J1158" t="s">
        <v>163</v>
      </c>
      <c r="K1158" t="s">
        <v>106</v>
      </c>
      <c r="L1158" t="s">
        <v>102</v>
      </c>
      <c r="M1158" t="s">
        <v>22</v>
      </c>
    </row>
    <row r="1159" spans="1:13" x14ac:dyDescent="0.25">
      <c r="A1159">
        <v>10310</v>
      </c>
      <c r="B1159">
        <v>49</v>
      </c>
      <c r="C1159">
        <v>100</v>
      </c>
      <c r="D1159">
        <v>12</v>
      </c>
      <c r="E1159">
        <v>6266.12</v>
      </c>
      <c r="F1159" t="s">
        <v>13</v>
      </c>
      <c r="G1159">
        <v>10</v>
      </c>
      <c r="H1159">
        <v>2004</v>
      </c>
      <c r="I1159" t="s">
        <v>49</v>
      </c>
      <c r="J1159" t="s">
        <v>163</v>
      </c>
      <c r="K1159" t="s">
        <v>101</v>
      </c>
      <c r="L1159" t="s">
        <v>102</v>
      </c>
      <c r="M1159" t="s">
        <v>22</v>
      </c>
    </row>
    <row r="1160" spans="1:13" x14ac:dyDescent="0.25">
      <c r="A1160">
        <v>10320</v>
      </c>
      <c r="B1160">
        <v>25</v>
      </c>
      <c r="C1160">
        <v>100</v>
      </c>
      <c r="D1160">
        <v>5</v>
      </c>
      <c r="E1160">
        <v>3491</v>
      </c>
      <c r="F1160" t="s">
        <v>13</v>
      </c>
      <c r="G1160">
        <v>11</v>
      </c>
      <c r="H1160">
        <v>2004</v>
      </c>
      <c r="I1160" t="s">
        <v>49</v>
      </c>
      <c r="J1160" t="s">
        <v>163</v>
      </c>
      <c r="K1160" t="s">
        <v>51</v>
      </c>
      <c r="L1160" t="s">
        <v>52</v>
      </c>
      <c r="M1160" t="s">
        <v>22</v>
      </c>
    </row>
    <row r="1161" spans="1:13" x14ac:dyDescent="0.25">
      <c r="A1161">
        <v>10330</v>
      </c>
      <c r="B1161">
        <v>37</v>
      </c>
      <c r="C1161">
        <v>100</v>
      </c>
      <c r="D1161">
        <v>3</v>
      </c>
      <c r="E1161">
        <v>4405.22</v>
      </c>
      <c r="F1161" t="s">
        <v>13</v>
      </c>
      <c r="G1161">
        <v>11</v>
      </c>
      <c r="H1161">
        <v>2004</v>
      </c>
      <c r="I1161" t="s">
        <v>49</v>
      </c>
      <c r="J1161" t="s">
        <v>163</v>
      </c>
      <c r="K1161" t="s">
        <v>98</v>
      </c>
      <c r="L1161" t="s">
        <v>99</v>
      </c>
      <c r="M1161" t="s">
        <v>22</v>
      </c>
    </row>
    <row r="1162" spans="1:13" x14ac:dyDescent="0.25">
      <c r="A1162">
        <v>10342</v>
      </c>
      <c r="B1162">
        <v>55</v>
      </c>
      <c r="C1162">
        <v>100</v>
      </c>
      <c r="D1162">
        <v>7</v>
      </c>
      <c r="E1162">
        <v>6548.3</v>
      </c>
      <c r="F1162" t="s">
        <v>13</v>
      </c>
      <c r="G1162">
        <v>11</v>
      </c>
      <c r="H1162">
        <v>2004</v>
      </c>
      <c r="I1162" t="s">
        <v>49</v>
      </c>
      <c r="J1162" t="s">
        <v>163</v>
      </c>
      <c r="K1162" t="s">
        <v>29</v>
      </c>
      <c r="L1162" t="s">
        <v>30</v>
      </c>
      <c r="M1162" t="s">
        <v>22</v>
      </c>
    </row>
    <row r="1163" spans="1:13" x14ac:dyDescent="0.25">
      <c r="A1163">
        <v>10355</v>
      </c>
      <c r="B1163">
        <v>23</v>
      </c>
      <c r="C1163">
        <v>100</v>
      </c>
      <c r="D1163">
        <v>7</v>
      </c>
      <c r="E1163">
        <v>3177.91</v>
      </c>
      <c r="F1163" t="s">
        <v>13</v>
      </c>
      <c r="G1163">
        <v>12</v>
      </c>
      <c r="H1163">
        <v>2004</v>
      </c>
      <c r="I1163" t="s">
        <v>49</v>
      </c>
      <c r="J1163" t="s">
        <v>163</v>
      </c>
      <c r="K1163" t="s">
        <v>47</v>
      </c>
      <c r="L1163" t="s">
        <v>48</v>
      </c>
      <c r="M1163" t="s">
        <v>22</v>
      </c>
    </row>
    <row r="1164" spans="1:13" x14ac:dyDescent="0.25">
      <c r="A1164">
        <v>10363</v>
      </c>
      <c r="B1164">
        <v>24</v>
      </c>
      <c r="C1164">
        <v>100</v>
      </c>
      <c r="D1164">
        <v>11</v>
      </c>
      <c r="E1164">
        <v>4142.6400000000003</v>
      </c>
      <c r="F1164" t="s">
        <v>13</v>
      </c>
      <c r="G1164">
        <v>1</v>
      </c>
      <c r="H1164">
        <v>2005</v>
      </c>
      <c r="I1164" t="s">
        <v>49</v>
      </c>
      <c r="J1164" t="s">
        <v>163</v>
      </c>
      <c r="K1164" t="s">
        <v>107</v>
      </c>
      <c r="L1164" t="s">
        <v>36</v>
      </c>
      <c r="M1164" t="s">
        <v>22</v>
      </c>
    </row>
    <row r="1165" spans="1:13" x14ac:dyDescent="0.25">
      <c r="A1165">
        <v>10378</v>
      </c>
      <c r="B1165">
        <v>43</v>
      </c>
      <c r="C1165">
        <v>96.49</v>
      </c>
      <c r="D1165">
        <v>10</v>
      </c>
      <c r="E1165">
        <v>4149.07</v>
      </c>
      <c r="F1165" t="s">
        <v>13</v>
      </c>
      <c r="G1165">
        <v>2</v>
      </c>
      <c r="H1165">
        <v>2005</v>
      </c>
      <c r="I1165" t="s">
        <v>49</v>
      </c>
      <c r="J1165" t="s">
        <v>163</v>
      </c>
      <c r="K1165" t="s">
        <v>47</v>
      </c>
      <c r="L1165" t="s">
        <v>48</v>
      </c>
      <c r="M1165" t="s">
        <v>22</v>
      </c>
    </row>
    <row r="1166" spans="1:13" x14ac:dyDescent="0.25">
      <c r="A1166">
        <v>10390</v>
      </c>
      <c r="B1166">
        <v>50</v>
      </c>
      <c r="C1166">
        <v>100</v>
      </c>
      <c r="D1166">
        <v>1</v>
      </c>
      <c r="E1166">
        <v>7397</v>
      </c>
      <c r="F1166" t="s">
        <v>13</v>
      </c>
      <c r="G1166">
        <v>3</v>
      </c>
      <c r="H1166">
        <v>2005</v>
      </c>
      <c r="I1166" t="s">
        <v>49</v>
      </c>
      <c r="J1166" t="s">
        <v>163</v>
      </c>
      <c r="K1166" t="s">
        <v>67</v>
      </c>
      <c r="L1166" t="s">
        <v>17</v>
      </c>
      <c r="M1166" t="s">
        <v>41</v>
      </c>
    </row>
    <row r="1167" spans="1:13" x14ac:dyDescent="0.25">
      <c r="A1167">
        <v>10109</v>
      </c>
      <c r="B1167">
        <v>47</v>
      </c>
      <c r="C1167">
        <v>100</v>
      </c>
      <c r="D1167">
        <v>2</v>
      </c>
      <c r="E1167">
        <v>6241.6</v>
      </c>
      <c r="F1167" t="s">
        <v>13</v>
      </c>
      <c r="G1167">
        <v>3</v>
      </c>
      <c r="H1167">
        <v>2003</v>
      </c>
      <c r="I1167" t="s">
        <v>49</v>
      </c>
      <c r="J1167" t="s">
        <v>164</v>
      </c>
      <c r="K1167" t="s">
        <v>55</v>
      </c>
      <c r="L1167" t="s">
        <v>17</v>
      </c>
      <c r="M1167" t="s">
        <v>22</v>
      </c>
    </row>
    <row r="1168" spans="1:13" x14ac:dyDescent="0.25">
      <c r="A1168">
        <v>10123</v>
      </c>
      <c r="B1168">
        <v>34</v>
      </c>
      <c r="C1168">
        <v>100</v>
      </c>
      <c r="D1168">
        <v>4</v>
      </c>
      <c r="E1168">
        <v>5331.88</v>
      </c>
      <c r="F1168" t="s">
        <v>13</v>
      </c>
      <c r="G1168">
        <v>5</v>
      </c>
      <c r="H1168">
        <v>2003</v>
      </c>
      <c r="I1168" t="s">
        <v>49</v>
      </c>
      <c r="J1168" t="s">
        <v>164</v>
      </c>
      <c r="K1168" t="s">
        <v>33</v>
      </c>
      <c r="L1168" t="s">
        <v>20</v>
      </c>
      <c r="M1168" t="s">
        <v>22</v>
      </c>
    </row>
    <row r="1169" spans="1:13" x14ac:dyDescent="0.25">
      <c r="A1169">
        <v>10137</v>
      </c>
      <c r="B1169">
        <v>31</v>
      </c>
      <c r="C1169">
        <v>100</v>
      </c>
      <c r="D1169">
        <v>4</v>
      </c>
      <c r="E1169">
        <v>5124.3</v>
      </c>
      <c r="F1169" t="s">
        <v>13</v>
      </c>
      <c r="G1169">
        <v>7</v>
      </c>
      <c r="H1169">
        <v>2003</v>
      </c>
      <c r="I1169" t="s">
        <v>49</v>
      </c>
      <c r="J1169" t="s">
        <v>164</v>
      </c>
      <c r="K1169" t="s">
        <v>19</v>
      </c>
      <c r="L1169" t="s">
        <v>20</v>
      </c>
      <c r="M1169" t="s">
        <v>22</v>
      </c>
    </row>
    <row r="1170" spans="1:13" x14ac:dyDescent="0.25">
      <c r="A1170">
        <v>10148</v>
      </c>
      <c r="B1170">
        <v>28</v>
      </c>
      <c r="C1170">
        <v>100</v>
      </c>
      <c r="D1170">
        <v>11</v>
      </c>
      <c r="E1170">
        <v>3639.44</v>
      </c>
      <c r="F1170" t="s">
        <v>13</v>
      </c>
      <c r="G1170">
        <v>9</v>
      </c>
      <c r="H1170">
        <v>2003</v>
      </c>
      <c r="I1170" t="s">
        <v>49</v>
      </c>
      <c r="J1170" t="s">
        <v>164</v>
      </c>
      <c r="K1170" t="s">
        <v>70</v>
      </c>
      <c r="L1170" t="s">
        <v>30</v>
      </c>
      <c r="M1170" t="s">
        <v>22</v>
      </c>
    </row>
    <row r="1171" spans="1:13" x14ac:dyDescent="0.25">
      <c r="A1171">
        <v>10161</v>
      </c>
      <c r="B1171">
        <v>36</v>
      </c>
      <c r="C1171">
        <v>100</v>
      </c>
      <c r="D1171">
        <v>10</v>
      </c>
      <c r="E1171">
        <v>5544</v>
      </c>
      <c r="F1171" t="s">
        <v>13</v>
      </c>
      <c r="G1171">
        <v>10</v>
      </c>
      <c r="H1171">
        <v>2003</v>
      </c>
      <c r="I1171" t="s">
        <v>49</v>
      </c>
      <c r="J1171" t="s">
        <v>164</v>
      </c>
      <c r="K1171" t="s">
        <v>112</v>
      </c>
      <c r="L1171" t="s">
        <v>79</v>
      </c>
      <c r="M1171" t="s">
        <v>22</v>
      </c>
    </row>
    <row r="1172" spans="1:13" x14ac:dyDescent="0.25">
      <c r="A1172">
        <v>10172</v>
      </c>
      <c r="B1172">
        <v>48</v>
      </c>
      <c r="C1172">
        <v>100</v>
      </c>
      <c r="D1172">
        <v>8</v>
      </c>
      <c r="E1172">
        <v>5493.12</v>
      </c>
      <c r="F1172" t="s">
        <v>13</v>
      </c>
      <c r="G1172">
        <v>11</v>
      </c>
      <c r="H1172">
        <v>2003</v>
      </c>
      <c r="I1172" t="s">
        <v>49</v>
      </c>
      <c r="J1172" t="s">
        <v>164</v>
      </c>
      <c r="K1172" t="s">
        <v>32</v>
      </c>
      <c r="L1172" t="s">
        <v>17</v>
      </c>
      <c r="M1172" t="s">
        <v>22</v>
      </c>
    </row>
    <row r="1173" spans="1:13" x14ac:dyDescent="0.25">
      <c r="A1173">
        <v>10181</v>
      </c>
      <c r="B1173">
        <v>39</v>
      </c>
      <c r="C1173">
        <v>100</v>
      </c>
      <c r="D1173">
        <v>4</v>
      </c>
      <c r="E1173">
        <v>5785.26</v>
      </c>
      <c r="F1173" t="s">
        <v>13</v>
      </c>
      <c r="G1173">
        <v>11</v>
      </c>
      <c r="H1173">
        <v>2003</v>
      </c>
      <c r="I1173" t="s">
        <v>49</v>
      </c>
      <c r="J1173" t="s">
        <v>164</v>
      </c>
      <c r="K1173" t="s">
        <v>27</v>
      </c>
      <c r="L1173" t="s">
        <v>28</v>
      </c>
      <c r="M1173" t="s">
        <v>22</v>
      </c>
    </row>
    <row r="1174" spans="1:13" x14ac:dyDescent="0.25">
      <c r="A1174">
        <v>10192</v>
      </c>
      <c r="B1174">
        <v>45</v>
      </c>
      <c r="C1174">
        <v>100</v>
      </c>
      <c r="D1174">
        <v>9</v>
      </c>
      <c r="E1174">
        <v>5340.6</v>
      </c>
      <c r="F1174" t="s">
        <v>13</v>
      </c>
      <c r="G1174">
        <v>11</v>
      </c>
      <c r="H1174">
        <v>2003</v>
      </c>
      <c r="I1174" t="s">
        <v>49</v>
      </c>
      <c r="J1174" t="s">
        <v>164</v>
      </c>
      <c r="K1174" t="s">
        <v>68</v>
      </c>
      <c r="L1174" t="s">
        <v>17</v>
      </c>
      <c r="M1174" t="s">
        <v>22</v>
      </c>
    </row>
    <row r="1175" spans="1:13" x14ac:dyDescent="0.25">
      <c r="A1175">
        <v>10204</v>
      </c>
      <c r="B1175">
        <v>35</v>
      </c>
      <c r="C1175">
        <v>100</v>
      </c>
      <c r="D1175">
        <v>15</v>
      </c>
      <c r="E1175">
        <v>5735.8</v>
      </c>
      <c r="F1175" t="s">
        <v>13</v>
      </c>
      <c r="G1175">
        <v>12</v>
      </c>
      <c r="H1175">
        <v>2003</v>
      </c>
      <c r="I1175" t="s">
        <v>49</v>
      </c>
      <c r="J1175" t="s">
        <v>164</v>
      </c>
      <c r="K1175" t="s">
        <v>16</v>
      </c>
      <c r="L1175" t="s">
        <v>17</v>
      </c>
      <c r="M1175" t="s">
        <v>22</v>
      </c>
    </row>
    <row r="1176" spans="1:13" x14ac:dyDescent="0.25">
      <c r="A1176">
        <v>10212</v>
      </c>
      <c r="B1176">
        <v>45</v>
      </c>
      <c r="C1176">
        <v>100</v>
      </c>
      <c r="D1176">
        <v>8</v>
      </c>
      <c r="E1176">
        <v>6357.6</v>
      </c>
      <c r="F1176" t="s">
        <v>13</v>
      </c>
      <c r="G1176">
        <v>1</v>
      </c>
      <c r="H1176">
        <v>2004</v>
      </c>
      <c r="I1176" t="s">
        <v>49</v>
      </c>
      <c r="J1176" t="s">
        <v>164</v>
      </c>
      <c r="K1176" t="s">
        <v>47</v>
      </c>
      <c r="L1176" t="s">
        <v>48</v>
      </c>
      <c r="M1176" t="s">
        <v>22</v>
      </c>
    </row>
    <row r="1177" spans="1:13" x14ac:dyDescent="0.25">
      <c r="A1177">
        <v>10226</v>
      </c>
      <c r="B1177">
        <v>46</v>
      </c>
      <c r="C1177">
        <v>100</v>
      </c>
      <c r="D1177">
        <v>6</v>
      </c>
      <c r="E1177">
        <v>7343.9</v>
      </c>
      <c r="F1177" t="s">
        <v>13</v>
      </c>
      <c r="G1177">
        <v>2</v>
      </c>
      <c r="H1177">
        <v>2004</v>
      </c>
      <c r="I1177" t="s">
        <v>49</v>
      </c>
      <c r="J1177" t="s">
        <v>164</v>
      </c>
      <c r="K1177" t="s">
        <v>85</v>
      </c>
      <c r="L1177" t="s">
        <v>17</v>
      </c>
      <c r="M1177" t="s">
        <v>41</v>
      </c>
    </row>
    <row r="1178" spans="1:13" x14ac:dyDescent="0.25">
      <c r="A1178">
        <v>10240</v>
      </c>
      <c r="B1178">
        <v>37</v>
      </c>
      <c r="C1178">
        <v>100</v>
      </c>
      <c r="D1178">
        <v>1</v>
      </c>
      <c r="E1178">
        <v>5959.22</v>
      </c>
      <c r="F1178" t="s">
        <v>13</v>
      </c>
      <c r="G1178">
        <v>4</v>
      </c>
      <c r="H1178">
        <v>2004</v>
      </c>
      <c r="I1178" t="s">
        <v>49</v>
      </c>
      <c r="J1178" t="s">
        <v>164</v>
      </c>
      <c r="K1178" t="s">
        <v>74</v>
      </c>
      <c r="L1178" t="s">
        <v>62</v>
      </c>
      <c r="M1178" t="s">
        <v>22</v>
      </c>
    </row>
    <row r="1179" spans="1:13" x14ac:dyDescent="0.25">
      <c r="A1179">
        <v>10253</v>
      </c>
      <c r="B1179">
        <v>31</v>
      </c>
      <c r="C1179">
        <v>100</v>
      </c>
      <c r="D1179">
        <v>3</v>
      </c>
      <c r="E1179">
        <v>4029.38</v>
      </c>
      <c r="F1179" t="s">
        <v>81</v>
      </c>
      <c r="G1179">
        <v>6</v>
      </c>
      <c r="H1179">
        <v>2004</v>
      </c>
      <c r="I1179" t="s">
        <v>49</v>
      </c>
      <c r="J1179" t="s">
        <v>164</v>
      </c>
      <c r="K1179" t="s">
        <v>44</v>
      </c>
      <c r="L1179" t="s">
        <v>45</v>
      </c>
      <c r="M1179" t="s">
        <v>22</v>
      </c>
    </row>
    <row r="1180" spans="1:13" x14ac:dyDescent="0.25">
      <c r="A1180">
        <v>10266</v>
      </c>
      <c r="B1180">
        <v>33</v>
      </c>
      <c r="C1180">
        <v>100</v>
      </c>
      <c r="D1180">
        <v>4</v>
      </c>
      <c r="E1180">
        <v>5035.1400000000003</v>
      </c>
      <c r="F1180" t="s">
        <v>13</v>
      </c>
      <c r="G1180">
        <v>7</v>
      </c>
      <c r="H1180">
        <v>2004</v>
      </c>
      <c r="I1180" t="s">
        <v>49</v>
      </c>
      <c r="J1180" t="s">
        <v>164</v>
      </c>
      <c r="K1180" t="s">
        <v>105</v>
      </c>
      <c r="L1180" t="s">
        <v>64</v>
      </c>
      <c r="M1180" t="s">
        <v>22</v>
      </c>
    </row>
    <row r="1181" spans="1:13" x14ac:dyDescent="0.25">
      <c r="A1181">
        <v>10278</v>
      </c>
      <c r="B1181">
        <v>31</v>
      </c>
      <c r="C1181">
        <v>100</v>
      </c>
      <c r="D1181">
        <v>4</v>
      </c>
      <c r="E1181">
        <v>4116.8</v>
      </c>
      <c r="F1181" t="s">
        <v>13</v>
      </c>
      <c r="G1181">
        <v>8</v>
      </c>
      <c r="H1181">
        <v>2004</v>
      </c>
      <c r="I1181" t="s">
        <v>49</v>
      </c>
      <c r="J1181" t="s">
        <v>164</v>
      </c>
      <c r="K1181" t="s">
        <v>128</v>
      </c>
      <c r="L1181" t="s">
        <v>17</v>
      </c>
      <c r="M1181" t="s">
        <v>22</v>
      </c>
    </row>
    <row r="1182" spans="1:13" x14ac:dyDescent="0.25">
      <c r="A1182">
        <v>10287</v>
      </c>
      <c r="B1182">
        <v>27</v>
      </c>
      <c r="C1182">
        <v>100</v>
      </c>
      <c r="D1182">
        <v>2</v>
      </c>
      <c r="E1182">
        <v>4310.55</v>
      </c>
      <c r="F1182" t="s">
        <v>13</v>
      </c>
      <c r="G1182">
        <v>8</v>
      </c>
      <c r="H1182">
        <v>2004</v>
      </c>
      <c r="I1182" t="s">
        <v>49</v>
      </c>
      <c r="J1182" t="s">
        <v>164</v>
      </c>
      <c r="K1182" t="s">
        <v>103</v>
      </c>
      <c r="L1182" t="s">
        <v>104</v>
      </c>
      <c r="M1182" t="s">
        <v>22</v>
      </c>
    </row>
    <row r="1183" spans="1:13" x14ac:dyDescent="0.25">
      <c r="A1183">
        <v>10301</v>
      </c>
      <c r="B1183">
        <v>39</v>
      </c>
      <c r="C1183">
        <v>100</v>
      </c>
      <c r="D1183">
        <v>6</v>
      </c>
      <c r="E1183">
        <v>6446.7</v>
      </c>
      <c r="F1183" t="s">
        <v>13</v>
      </c>
      <c r="G1183">
        <v>10</v>
      </c>
      <c r="H1183">
        <v>2003</v>
      </c>
      <c r="I1183" t="s">
        <v>49</v>
      </c>
      <c r="J1183" t="s">
        <v>164</v>
      </c>
      <c r="K1183" t="s">
        <v>129</v>
      </c>
      <c r="L1183" t="s">
        <v>28</v>
      </c>
      <c r="M1183" t="s">
        <v>22</v>
      </c>
    </row>
    <row r="1184" spans="1:13" x14ac:dyDescent="0.25">
      <c r="A1184">
        <v>10311</v>
      </c>
      <c r="B1184">
        <v>32</v>
      </c>
      <c r="C1184">
        <v>100</v>
      </c>
      <c r="D1184">
        <v>11</v>
      </c>
      <c r="E1184">
        <v>3616.64</v>
      </c>
      <c r="F1184" t="s">
        <v>13</v>
      </c>
      <c r="G1184">
        <v>10</v>
      </c>
      <c r="H1184">
        <v>2004</v>
      </c>
      <c r="I1184" t="s">
        <v>49</v>
      </c>
      <c r="J1184" t="s">
        <v>164</v>
      </c>
      <c r="K1184" t="s">
        <v>47</v>
      </c>
      <c r="L1184" t="s">
        <v>48</v>
      </c>
      <c r="M1184" t="s">
        <v>22</v>
      </c>
    </row>
    <row r="1185" spans="1:13" x14ac:dyDescent="0.25">
      <c r="A1185">
        <v>10321</v>
      </c>
      <c r="B1185">
        <v>28</v>
      </c>
      <c r="C1185">
        <v>100</v>
      </c>
      <c r="D1185">
        <v>8</v>
      </c>
      <c r="E1185">
        <v>4232.76</v>
      </c>
      <c r="F1185" t="s">
        <v>13</v>
      </c>
      <c r="G1185">
        <v>11</v>
      </c>
      <c r="H1185">
        <v>2004</v>
      </c>
      <c r="I1185" t="s">
        <v>49</v>
      </c>
      <c r="J1185" t="s">
        <v>164</v>
      </c>
      <c r="K1185" t="s">
        <v>43</v>
      </c>
      <c r="L1185" t="s">
        <v>17</v>
      </c>
      <c r="M1185" t="s">
        <v>22</v>
      </c>
    </row>
    <row r="1186" spans="1:13" x14ac:dyDescent="0.25">
      <c r="A1186">
        <v>10331</v>
      </c>
      <c r="B1186">
        <v>26</v>
      </c>
      <c r="C1186">
        <v>67.91</v>
      </c>
      <c r="D1186">
        <v>12</v>
      </c>
      <c r="E1186">
        <v>1765.66</v>
      </c>
      <c r="F1186" t="s">
        <v>13</v>
      </c>
      <c r="G1186">
        <v>11</v>
      </c>
      <c r="H1186">
        <v>2004</v>
      </c>
      <c r="I1186" t="s">
        <v>49</v>
      </c>
      <c r="J1186" t="s">
        <v>164</v>
      </c>
      <c r="K1186" t="s">
        <v>55</v>
      </c>
      <c r="L1186" t="s">
        <v>17</v>
      </c>
      <c r="M1186" t="s">
        <v>18</v>
      </c>
    </row>
    <row r="1187" spans="1:13" x14ac:dyDescent="0.25">
      <c r="A1187">
        <v>10343</v>
      </c>
      <c r="B1187">
        <v>44</v>
      </c>
      <c r="C1187">
        <v>84.88</v>
      </c>
      <c r="D1187">
        <v>2</v>
      </c>
      <c r="E1187">
        <v>3734.72</v>
      </c>
      <c r="F1187" t="s">
        <v>13</v>
      </c>
      <c r="G1187">
        <v>11</v>
      </c>
      <c r="H1187">
        <v>2004</v>
      </c>
      <c r="I1187" t="s">
        <v>49</v>
      </c>
      <c r="J1187" t="s">
        <v>164</v>
      </c>
      <c r="K1187" t="s">
        <v>19</v>
      </c>
      <c r="L1187" t="s">
        <v>20</v>
      </c>
      <c r="M1187" t="s">
        <v>22</v>
      </c>
    </row>
    <row r="1188" spans="1:13" x14ac:dyDescent="0.25">
      <c r="A1188">
        <v>10367</v>
      </c>
      <c r="B1188">
        <v>46</v>
      </c>
      <c r="C1188">
        <v>100</v>
      </c>
      <c r="D1188">
        <v>6</v>
      </c>
      <c r="E1188">
        <v>4808.38</v>
      </c>
      <c r="F1188" t="s">
        <v>95</v>
      </c>
      <c r="G1188">
        <v>1</v>
      </c>
      <c r="H1188">
        <v>2005</v>
      </c>
      <c r="I1188" t="s">
        <v>49</v>
      </c>
      <c r="J1188" t="s">
        <v>164</v>
      </c>
      <c r="K1188" t="s">
        <v>23</v>
      </c>
      <c r="L1188" t="s">
        <v>17</v>
      </c>
      <c r="M1188" t="s">
        <v>22</v>
      </c>
    </row>
    <row r="1189" spans="1:13" x14ac:dyDescent="0.25">
      <c r="A1189">
        <v>10379</v>
      </c>
      <c r="B1189">
        <v>32</v>
      </c>
      <c r="C1189">
        <v>70.83</v>
      </c>
      <c r="D1189">
        <v>4</v>
      </c>
      <c r="E1189">
        <v>2266.56</v>
      </c>
      <c r="F1189" t="s">
        <v>13</v>
      </c>
      <c r="G1189">
        <v>2</v>
      </c>
      <c r="H1189">
        <v>2005</v>
      </c>
      <c r="I1189" t="s">
        <v>49</v>
      </c>
      <c r="J1189" t="s">
        <v>164</v>
      </c>
      <c r="K1189" t="s">
        <v>47</v>
      </c>
      <c r="L1189" t="s">
        <v>48</v>
      </c>
      <c r="M1189" t="s">
        <v>18</v>
      </c>
    </row>
    <row r="1190" spans="1:13" x14ac:dyDescent="0.25">
      <c r="A1190">
        <v>10406</v>
      </c>
      <c r="B1190">
        <v>65</v>
      </c>
      <c r="C1190">
        <v>100</v>
      </c>
      <c r="D1190">
        <v>1</v>
      </c>
      <c r="E1190">
        <v>10468.9</v>
      </c>
      <c r="F1190" t="s">
        <v>46</v>
      </c>
      <c r="G1190">
        <v>4</v>
      </c>
      <c r="H1190">
        <v>2005</v>
      </c>
      <c r="I1190" t="s">
        <v>49</v>
      </c>
      <c r="J1190" t="s">
        <v>164</v>
      </c>
      <c r="K1190" t="s">
        <v>78</v>
      </c>
      <c r="L1190" t="s">
        <v>79</v>
      </c>
      <c r="M1190" t="s">
        <v>41</v>
      </c>
    </row>
    <row r="1191" spans="1:13" x14ac:dyDescent="0.25">
      <c r="A1191">
        <v>10419</v>
      </c>
      <c r="B1191">
        <v>43</v>
      </c>
      <c r="C1191">
        <v>100</v>
      </c>
      <c r="D1191">
        <v>3</v>
      </c>
      <c r="E1191">
        <v>5589.14</v>
      </c>
      <c r="F1191" t="s">
        <v>13</v>
      </c>
      <c r="G1191">
        <v>5</v>
      </c>
      <c r="H1191">
        <v>2005</v>
      </c>
      <c r="I1191" t="s">
        <v>49</v>
      </c>
      <c r="J1191" t="s">
        <v>164</v>
      </c>
      <c r="K1191" t="s">
        <v>39</v>
      </c>
      <c r="L1191" t="s">
        <v>40</v>
      </c>
      <c r="M1191" t="s">
        <v>22</v>
      </c>
    </row>
    <row r="1192" spans="1:13" x14ac:dyDescent="0.25">
      <c r="A1192">
        <v>10108</v>
      </c>
      <c r="B1192">
        <v>43</v>
      </c>
      <c r="C1192">
        <v>67.77</v>
      </c>
      <c r="D1192">
        <v>12</v>
      </c>
      <c r="E1192">
        <v>2914.11</v>
      </c>
      <c r="F1192" t="s">
        <v>13</v>
      </c>
      <c r="G1192">
        <v>3</v>
      </c>
      <c r="H1192">
        <v>2003</v>
      </c>
      <c r="I1192" t="s">
        <v>14</v>
      </c>
      <c r="J1192" t="s">
        <v>165</v>
      </c>
      <c r="K1192" t="s">
        <v>98</v>
      </c>
      <c r="L1192" t="s">
        <v>99</v>
      </c>
      <c r="M1192" t="s">
        <v>18</v>
      </c>
    </row>
    <row r="1193" spans="1:13" x14ac:dyDescent="0.25">
      <c r="A1193">
        <v>10122</v>
      </c>
      <c r="B1193">
        <v>35</v>
      </c>
      <c r="C1193">
        <v>49.74</v>
      </c>
      <c r="D1193">
        <v>16</v>
      </c>
      <c r="E1193">
        <v>1740.9</v>
      </c>
      <c r="F1193" t="s">
        <v>13</v>
      </c>
      <c r="G1193">
        <v>5</v>
      </c>
      <c r="H1193">
        <v>2003</v>
      </c>
      <c r="I1193" t="s">
        <v>14</v>
      </c>
      <c r="J1193" t="s">
        <v>165</v>
      </c>
      <c r="K1193" t="s">
        <v>100</v>
      </c>
      <c r="L1193" t="s">
        <v>20</v>
      </c>
      <c r="M1193" t="s">
        <v>18</v>
      </c>
    </row>
    <row r="1194" spans="1:13" x14ac:dyDescent="0.25">
      <c r="A1194">
        <v>10135</v>
      </c>
      <c r="B1194">
        <v>45</v>
      </c>
      <c r="C1194">
        <v>50.36</v>
      </c>
      <c r="D1194">
        <v>13</v>
      </c>
      <c r="E1194">
        <v>2266.1999999999998</v>
      </c>
      <c r="F1194" t="s">
        <v>13</v>
      </c>
      <c r="G1194">
        <v>7</v>
      </c>
      <c r="H1194">
        <v>2003</v>
      </c>
      <c r="I1194" t="s">
        <v>14</v>
      </c>
      <c r="J1194" t="s">
        <v>165</v>
      </c>
      <c r="K1194" t="s">
        <v>67</v>
      </c>
      <c r="L1194" t="s">
        <v>17</v>
      </c>
      <c r="M1194" t="s">
        <v>18</v>
      </c>
    </row>
    <row r="1195" spans="1:13" x14ac:dyDescent="0.25">
      <c r="A1195">
        <v>10146</v>
      </c>
      <c r="B1195">
        <v>47</v>
      </c>
      <c r="C1195">
        <v>67.14</v>
      </c>
      <c r="D1195">
        <v>2</v>
      </c>
      <c r="E1195">
        <v>3155.58</v>
      </c>
      <c r="F1195" t="s">
        <v>13</v>
      </c>
      <c r="G1195">
        <v>9</v>
      </c>
      <c r="H1195">
        <v>2003</v>
      </c>
      <c r="I1195" t="s">
        <v>14</v>
      </c>
      <c r="J1195" t="s">
        <v>165</v>
      </c>
      <c r="K1195" t="s">
        <v>118</v>
      </c>
      <c r="L1195" t="s">
        <v>17</v>
      </c>
      <c r="M1195" t="s">
        <v>22</v>
      </c>
    </row>
    <row r="1196" spans="1:13" x14ac:dyDescent="0.25">
      <c r="A1196">
        <v>10159</v>
      </c>
      <c r="B1196">
        <v>21</v>
      </c>
      <c r="C1196">
        <v>64.66</v>
      </c>
      <c r="D1196">
        <v>8</v>
      </c>
      <c r="E1196">
        <v>1357.86</v>
      </c>
      <c r="F1196" t="s">
        <v>13</v>
      </c>
      <c r="G1196">
        <v>10</v>
      </c>
      <c r="H1196">
        <v>2003</v>
      </c>
      <c r="I1196" t="s">
        <v>14</v>
      </c>
      <c r="J1196" t="s">
        <v>165</v>
      </c>
      <c r="K1196" t="s">
        <v>24</v>
      </c>
      <c r="L1196" t="s">
        <v>17</v>
      </c>
      <c r="M1196" t="s">
        <v>18</v>
      </c>
    </row>
    <row r="1197" spans="1:13" x14ac:dyDescent="0.25">
      <c r="A1197">
        <v>10169</v>
      </c>
      <c r="B1197">
        <v>38</v>
      </c>
      <c r="C1197">
        <v>68.39</v>
      </c>
      <c r="D1197">
        <v>8</v>
      </c>
      <c r="E1197">
        <v>2598.8200000000002</v>
      </c>
      <c r="F1197" t="s">
        <v>13</v>
      </c>
      <c r="G1197">
        <v>11</v>
      </c>
      <c r="H1197">
        <v>2003</v>
      </c>
      <c r="I1197" t="s">
        <v>14</v>
      </c>
      <c r="J1197" t="s">
        <v>165</v>
      </c>
      <c r="K1197" t="s">
        <v>70</v>
      </c>
      <c r="L1197" t="s">
        <v>30</v>
      </c>
      <c r="M1197" t="s">
        <v>18</v>
      </c>
    </row>
    <row r="1198" spans="1:13" x14ac:dyDescent="0.25">
      <c r="A1198">
        <v>10180</v>
      </c>
      <c r="B1198">
        <v>21</v>
      </c>
      <c r="C1198">
        <v>50.36</v>
      </c>
      <c r="D1198">
        <v>3</v>
      </c>
      <c r="E1198">
        <v>1057.56</v>
      </c>
      <c r="F1198" t="s">
        <v>13</v>
      </c>
      <c r="G1198">
        <v>11</v>
      </c>
      <c r="H1198">
        <v>2003</v>
      </c>
      <c r="I1198" t="s">
        <v>14</v>
      </c>
      <c r="J1198" t="s">
        <v>165</v>
      </c>
      <c r="K1198" t="s">
        <v>26</v>
      </c>
      <c r="L1198" t="s">
        <v>20</v>
      </c>
      <c r="M1198" t="s">
        <v>18</v>
      </c>
    </row>
    <row r="1199" spans="1:13" x14ac:dyDescent="0.25">
      <c r="A1199">
        <v>10191</v>
      </c>
      <c r="B1199">
        <v>43</v>
      </c>
      <c r="C1199">
        <v>72.739999999999995</v>
      </c>
      <c r="D1199">
        <v>9</v>
      </c>
      <c r="E1199">
        <v>3127.82</v>
      </c>
      <c r="F1199" t="s">
        <v>13</v>
      </c>
      <c r="G1199">
        <v>11</v>
      </c>
      <c r="H1199">
        <v>2003</v>
      </c>
      <c r="I1199" t="s">
        <v>14</v>
      </c>
      <c r="J1199" t="s">
        <v>165</v>
      </c>
      <c r="K1199" t="s">
        <v>101</v>
      </c>
      <c r="L1199" t="s">
        <v>102</v>
      </c>
      <c r="M1199" t="s">
        <v>22</v>
      </c>
    </row>
    <row r="1200" spans="1:13" x14ac:dyDescent="0.25">
      <c r="A1200">
        <v>10211</v>
      </c>
      <c r="B1200">
        <v>46</v>
      </c>
      <c r="C1200">
        <v>54.09</v>
      </c>
      <c r="D1200">
        <v>8</v>
      </c>
      <c r="E1200">
        <v>2488.14</v>
      </c>
      <c r="F1200" t="s">
        <v>13</v>
      </c>
      <c r="G1200">
        <v>1</v>
      </c>
      <c r="H1200">
        <v>2004</v>
      </c>
      <c r="I1200" t="s">
        <v>14</v>
      </c>
      <c r="J1200" t="s">
        <v>165</v>
      </c>
      <c r="K1200" t="s">
        <v>21</v>
      </c>
      <c r="L1200" t="s">
        <v>20</v>
      </c>
      <c r="M1200" t="s">
        <v>18</v>
      </c>
    </row>
    <row r="1201" spans="1:13" x14ac:dyDescent="0.25">
      <c r="A1201">
        <v>10224</v>
      </c>
      <c r="B1201">
        <v>38</v>
      </c>
      <c r="C1201">
        <v>58.44</v>
      </c>
      <c r="D1201">
        <v>1</v>
      </c>
      <c r="E1201">
        <v>2220.7199999999998</v>
      </c>
      <c r="F1201" t="s">
        <v>13</v>
      </c>
      <c r="G1201">
        <v>2</v>
      </c>
      <c r="H1201">
        <v>2004</v>
      </c>
      <c r="I1201" t="s">
        <v>14</v>
      </c>
      <c r="J1201" t="s">
        <v>165</v>
      </c>
      <c r="K1201" t="s">
        <v>26</v>
      </c>
      <c r="L1201" t="s">
        <v>20</v>
      </c>
      <c r="M1201" t="s">
        <v>18</v>
      </c>
    </row>
    <row r="1202" spans="1:13" x14ac:dyDescent="0.25">
      <c r="A1202">
        <v>10237</v>
      </c>
      <c r="B1202">
        <v>26</v>
      </c>
      <c r="C1202">
        <v>52.22</v>
      </c>
      <c r="D1202">
        <v>1</v>
      </c>
      <c r="E1202">
        <v>1357.72</v>
      </c>
      <c r="F1202" t="s">
        <v>13</v>
      </c>
      <c r="G1202">
        <v>4</v>
      </c>
      <c r="H1202">
        <v>2004</v>
      </c>
      <c r="I1202" t="s">
        <v>14</v>
      </c>
      <c r="J1202" t="s">
        <v>165</v>
      </c>
      <c r="K1202" t="s">
        <v>16</v>
      </c>
      <c r="L1202" t="s">
        <v>17</v>
      </c>
      <c r="M1202" t="s">
        <v>18</v>
      </c>
    </row>
    <row r="1203" spans="1:13" x14ac:dyDescent="0.25">
      <c r="A1203">
        <v>10252</v>
      </c>
      <c r="B1203">
        <v>31</v>
      </c>
      <c r="C1203">
        <v>52.84</v>
      </c>
      <c r="D1203">
        <v>5</v>
      </c>
      <c r="E1203">
        <v>1638.04</v>
      </c>
      <c r="F1203" t="s">
        <v>13</v>
      </c>
      <c r="G1203">
        <v>5</v>
      </c>
      <c r="H1203">
        <v>2004</v>
      </c>
      <c r="I1203" t="s">
        <v>14</v>
      </c>
      <c r="J1203" t="s">
        <v>165</v>
      </c>
      <c r="K1203" t="s">
        <v>21</v>
      </c>
      <c r="L1203" t="s">
        <v>20</v>
      </c>
      <c r="M1203" t="s">
        <v>18</v>
      </c>
    </row>
    <row r="1204" spans="1:13" x14ac:dyDescent="0.25">
      <c r="A1204">
        <v>10264</v>
      </c>
      <c r="B1204">
        <v>48</v>
      </c>
      <c r="C1204">
        <v>54.71</v>
      </c>
      <c r="D1204">
        <v>3</v>
      </c>
      <c r="E1204">
        <v>2626.08</v>
      </c>
      <c r="F1204" t="s">
        <v>13</v>
      </c>
      <c r="G1204">
        <v>6</v>
      </c>
      <c r="H1204">
        <v>2004</v>
      </c>
      <c r="I1204" t="s">
        <v>14</v>
      </c>
      <c r="J1204" t="s">
        <v>165</v>
      </c>
      <c r="K1204" t="s">
        <v>89</v>
      </c>
      <c r="L1204" t="s">
        <v>17</v>
      </c>
      <c r="M1204" t="s">
        <v>18</v>
      </c>
    </row>
    <row r="1205" spans="1:13" x14ac:dyDescent="0.25">
      <c r="A1205">
        <v>10276</v>
      </c>
      <c r="B1205">
        <v>33</v>
      </c>
      <c r="C1205">
        <v>50.36</v>
      </c>
      <c r="D1205">
        <v>9</v>
      </c>
      <c r="E1205">
        <v>1661.88</v>
      </c>
      <c r="F1205" t="s">
        <v>13</v>
      </c>
      <c r="G1205">
        <v>8</v>
      </c>
      <c r="H1205">
        <v>2004</v>
      </c>
      <c r="I1205" t="s">
        <v>14</v>
      </c>
      <c r="J1205" t="s">
        <v>165</v>
      </c>
      <c r="K1205" t="s">
        <v>69</v>
      </c>
      <c r="L1205" t="s">
        <v>17</v>
      </c>
      <c r="M1205" t="s">
        <v>18</v>
      </c>
    </row>
    <row r="1206" spans="1:13" x14ac:dyDescent="0.25">
      <c r="A1206">
        <v>10286</v>
      </c>
      <c r="B1206">
        <v>38</v>
      </c>
      <c r="C1206">
        <v>57.2</v>
      </c>
      <c r="D1206">
        <v>1</v>
      </c>
      <c r="E1206">
        <v>2173.6</v>
      </c>
      <c r="F1206" t="s">
        <v>13</v>
      </c>
      <c r="G1206">
        <v>8</v>
      </c>
      <c r="H1206">
        <v>2004</v>
      </c>
      <c r="I1206" t="s">
        <v>14</v>
      </c>
      <c r="J1206" t="s">
        <v>165</v>
      </c>
      <c r="K1206" t="s">
        <v>21</v>
      </c>
      <c r="L1206" t="s">
        <v>20</v>
      </c>
      <c r="M1206" t="s">
        <v>18</v>
      </c>
    </row>
    <row r="1207" spans="1:13" x14ac:dyDescent="0.25">
      <c r="A1207">
        <v>10299</v>
      </c>
      <c r="B1207">
        <v>39</v>
      </c>
      <c r="C1207">
        <v>55.95</v>
      </c>
      <c r="D1207">
        <v>3</v>
      </c>
      <c r="E1207">
        <v>2182.0500000000002</v>
      </c>
      <c r="F1207" t="s">
        <v>13</v>
      </c>
      <c r="G1207">
        <v>9</v>
      </c>
      <c r="H1207">
        <v>2004</v>
      </c>
      <c r="I1207" t="s">
        <v>14</v>
      </c>
      <c r="J1207" t="s">
        <v>165</v>
      </c>
      <c r="K1207" t="s">
        <v>35</v>
      </c>
      <c r="L1207" t="s">
        <v>36</v>
      </c>
      <c r="M1207" t="s">
        <v>18</v>
      </c>
    </row>
    <row r="1208" spans="1:13" x14ac:dyDescent="0.25">
      <c r="A1208">
        <v>10310</v>
      </c>
      <c r="B1208">
        <v>42</v>
      </c>
      <c r="C1208">
        <v>67.14</v>
      </c>
      <c r="D1208">
        <v>16</v>
      </c>
      <c r="E1208">
        <v>2819.88</v>
      </c>
      <c r="F1208" t="s">
        <v>13</v>
      </c>
      <c r="G1208">
        <v>10</v>
      </c>
      <c r="H1208">
        <v>2004</v>
      </c>
      <c r="I1208" t="s">
        <v>14</v>
      </c>
      <c r="J1208" t="s">
        <v>165</v>
      </c>
      <c r="K1208" t="s">
        <v>101</v>
      </c>
      <c r="L1208" t="s">
        <v>102</v>
      </c>
      <c r="M1208" t="s">
        <v>18</v>
      </c>
    </row>
    <row r="1209" spans="1:13" x14ac:dyDescent="0.25">
      <c r="A1209">
        <v>10319</v>
      </c>
      <c r="B1209">
        <v>44</v>
      </c>
      <c r="C1209">
        <v>59.06</v>
      </c>
      <c r="D1209">
        <v>4</v>
      </c>
      <c r="E1209">
        <v>2598.64</v>
      </c>
      <c r="F1209" t="s">
        <v>13</v>
      </c>
      <c r="G1209">
        <v>11</v>
      </c>
      <c r="H1209">
        <v>2004</v>
      </c>
      <c r="I1209" t="s">
        <v>14</v>
      </c>
      <c r="J1209" t="s">
        <v>165</v>
      </c>
      <c r="K1209" t="s">
        <v>16</v>
      </c>
      <c r="L1209" t="s">
        <v>17</v>
      </c>
      <c r="M1209" t="s">
        <v>18</v>
      </c>
    </row>
    <row r="1210" spans="1:13" x14ac:dyDescent="0.25">
      <c r="A1210">
        <v>10330</v>
      </c>
      <c r="B1210">
        <v>29</v>
      </c>
      <c r="C1210">
        <v>69.63</v>
      </c>
      <c r="D1210">
        <v>2</v>
      </c>
      <c r="E1210">
        <v>2019.27</v>
      </c>
      <c r="F1210" t="s">
        <v>13</v>
      </c>
      <c r="G1210">
        <v>11</v>
      </c>
      <c r="H1210">
        <v>2004</v>
      </c>
      <c r="I1210" t="s">
        <v>14</v>
      </c>
      <c r="J1210" t="s">
        <v>165</v>
      </c>
      <c r="K1210" t="s">
        <v>98</v>
      </c>
      <c r="L1210" t="s">
        <v>99</v>
      </c>
      <c r="M1210" t="s">
        <v>18</v>
      </c>
    </row>
    <row r="1211" spans="1:13" x14ac:dyDescent="0.25">
      <c r="A1211">
        <v>10342</v>
      </c>
      <c r="B1211">
        <v>26</v>
      </c>
      <c r="C1211">
        <v>55.95</v>
      </c>
      <c r="D1211">
        <v>8</v>
      </c>
      <c r="E1211">
        <v>1454.7</v>
      </c>
      <c r="F1211" t="s">
        <v>13</v>
      </c>
      <c r="G1211">
        <v>11</v>
      </c>
      <c r="H1211">
        <v>2004</v>
      </c>
      <c r="I1211" t="s">
        <v>14</v>
      </c>
      <c r="J1211" t="s">
        <v>165</v>
      </c>
      <c r="K1211" t="s">
        <v>29</v>
      </c>
      <c r="L1211" t="s">
        <v>30</v>
      </c>
      <c r="M1211" t="s">
        <v>18</v>
      </c>
    </row>
    <row r="1212" spans="1:13" x14ac:dyDescent="0.25">
      <c r="A1212">
        <v>10355</v>
      </c>
      <c r="B1212">
        <v>31</v>
      </c>
      <c r="C1212">
        <v>53.47</v>
      </c>
      <c r="D1212">
        <v>1</v>
      </c>
      <c r="E1212">
        <v>1657.57</v>
      </c>
      <c r="F1212" t="s">
        <v>13</v>
      </c>
      <c r="G1212">
        <v>12</v>
      </c>
      <c r="H1212">
        <v>2004</v>
      </c>
      <c r="I1212" t="s">
        <v>14</v>
      </c>
      <c r="J1212" t="s">
        <v>165</v>
      </c>
      <c r="K1212" t="s">
        <v>47</v>
      </c>
      <c r="L1212" t="s">
        <v>48</v>
      </c>
      <c r="M1212" t="s">
        <v>18</v>
      </c>
    </row>
    <row r="1213" spans="1:13" x14ac:dyDescent="0.25">
      <c r="A1213">
        <v>10363</v>
      </c>
      <c r="B1213">
        <v>32</v>
      </c>
      <c r="C1213">
        <v>89.12</v>
      </c>
      <c r="D1213">
        <v>12</v>
      </c>
      <c r="E1213">
        <v>2851.84</v>
      </c>
      <c r="F1213" t="s">
        <v>13</v>
      </c>
      <c r="G1213">
        <v>1</v>
      </c>
      <c r="H1213">
        <v>2005</v>
      </c>
      <c r="I1213" t="s">
        <v>14</v>
      </c>
      <c r="J1213" t="s">
        <v>165</v>
      </c>
      <c r="K1213" t="s">
        <v>107</v>
      </c>
      <c r="L1213" t="s">
        <v>36</v>
      </c>
      <c r="M1213" t="s">
        <v>18</v>
      </c>
    </row>
    <row r="1214" spans="1:13" x14ac:dyDescent="0.25">
      <c r="A1214">
        <v>10378</v>
      </c>
      <c r="B1214">
        <v>28</v>
      </c>
      <c r="C1214">
        <v>100</v>
      </c>
      <c r="D1214">
        <v>9</v>
      </c>
      <c r="E1214">
        <v>4609.6400000000003</v>
      </c>
      <c r="F1214" t="s">
        <v>13</v>
      </c>
      <c r="G1214">
        <v>2</v>
      </c>
      <c r="H1214">
        <v>2005</v>
      </c>
      <c r="I1214" t="s">
        <v>14</v>
      </c>
      <c r="J1214" t="s">
        <v>165</v>
      </c>
      <c r="K1214" t="s">
        <v>47</v>
      </c>
      <c r="L1214" t="s">
        <v>48</v>
      </c>
      <c r="M1214" t="s">
        <v>22</v>
      </c>
    </row>
    <row r="1215" spans="1:13" x14ac:dyDescent="0.25">
      <c r="A1215">
        <v>10390</v>
      </c>
      <c r="B1215">
        <v>36</v>
      </c>
      <c r="C1215">
        <v>100</v>
      </c>
      <c r="D1215">
        <v>2</v>
      </c>
      <c r="E1215">
        <v>5079.96</v>
      </c>
      <c r="F1215" t="s">
        <v>13</v>
      </c>
      <c r="G1215">
        <v>3</v>
      </c>
      <c r="H1215">
        <v>2005</v>
      </c>
      <c r="I1215" t="s">
        <v>14</v>
      </c>
      <c r="J1215" t="s">
        <v>165</v>
      </c>
      <c r="K1215" t="s">
        <v>67</v>
      </c>
      <c r="L1215" t="s">
        <v>17</v>
      </c>
      <c r="M1215" t="s">
        <v>22</v>
      </c>
    </row>
    <row r="1216" spans="1:13" x14ac:dyDescent="0.25">
      <c r="A1216">
        <v>10403</v>
      </c>
      <c r="B1216">
        <v>36</v>
      </c>
      <c r="C1216">
        <v>52.22</v>
      </c>
      <c r="D1216">
        <v>1</v>
      </c>
      <c r="E1216">
        <v>1879.92</v>
      </c>
      <c r="F1216" t="s">
        <v>13</v>
      </c>
      <c r="G1216">
        <v>4</v>
      </c>
      <c r="H1216">
        <v>2005</v>
      </c>
      <c r="I1216" t="s">
        <v>14</v>
      </c>
      <c r="J1216" t="s">
        <v>165</v>
      </c>
      <c r="K1216" t="s">
        <v>44</v>
      </c>
      <c r="L1216" t="s">
        <v>45</v>
      </c>
      <c r="M1216" t="s">
        <v>18</v>
      </c>
    </row>
    <row r="1217" spans="1:13" x14ac:dyDescent="0.25">
      <c r="A1217">
        <v>10106</v>
      </c>
      <c r="B1217">
        <v>41</v>
      </c>
      <c r="C1217">
        <v>100</v>
      </c>
      <c r="D1217">
        <v>17</v>
      </c>
      <c r="E1217">
        <v>4774.8599999999997</v>
      </c>
      <c r="F1217" t="s">
        <v>13</v>
      </c>
      <c r="G1217">
        <v>2</v>
      </c>
      <c r="H1217">
        <v>2003</v>
      </c>
      <c r="I1217" t="s">
        <v>130</v>
      </c>
      <c r="J1217" t="s">
        <v>166</v>
      </c>
      <c r="K1217" t="s">
        <v>132</v>
      </c>
      <c r="L1217" t="s">
        <v>64</v>
      </c>
      <c r="M1217" t="s">
        <v>22</v>
      </c>
    </row>
    <row r="1218" spans="1:13" x14ac:dyDescent="0.25">
      <c r="A1218">
        <v>10119</v>
      </c>
      <c r="B1218">
        <v>27</v>
      </c>
      <c r="C1218">
        <v>99.52</v>
      </c>
      <c r="D1218">
        <v>8</v>
      </c>
      <c r="E1218">
        <v>2687.04</v>
      </c>
      <c r="F1218" t="s">
        <v>13</v>
      </c>
      <c r="G1218">
        <v>4</v>
      </c>
      <c r="H1218">
        <v>2003</v>
      </c>
      <c r="I1218" t="s">
        <v>130</v>
      </c>
      <c r="J1218" t="s">
        <v>166</v>
      </c>
      <c r="K1218" t="s">
        <v>39</v>
      </c>
      <c r="L1218" t="s">
        <v>40</v>
      </c>
      <c r="M1218" t="s">
        <v>18</v>
      </c>
    </row>
    <row r="1219" spans="1:13" x14ac:dyDescent="0.25">
      <c r="A1219">
        <v>10130</v>
      </c>
      <c r="B1219">
        <v>33</v>
      </c>
      <c r="C1219">
        <v>100</v>
      </c>
      <c r="D1219">
        <v>1</v>
      </c>
      <c r="E1219">
        <v>3423.75</v>
      </c>
      <c r="F1219" t="s">
        <v>13</v>
      </c>
      <c r="G1219">
        <v>6</v>
      </c>
      <c r="H1219">
        <v>2003</v>
      </c>
      <c r="I1219" t="s">
        <v>130</v>
      </c>
      <c r="J1219" t="s">
        <v>166</v>
      </c>
      <c r="K1219" t="s">
        <v>69</v>
      </c>
      <c r="L1219" t="s">
        <v>17</v>
      </c>
      <c r="M1219" t="s">
        <v>22</v>
      </c>
    </row>
    <row r="1220" spans="1:13" x14ac:dyDescent="0.25">
      <c r="A1220">
        <v>10143</v>
      </c>
      <c r="B1220">
        <v>34</v>
      </c>
      <c r="C1220">
        <v>100</v>
      </c>
      <c r="D1220">
        <v>12</v>
      </c>
      <c r="E1220">
        <v>3455.76</v>
      </c>
      <c r="F1220" t="s">
        <v>13</v>
      </c>
      <c r="G1220">
        <v>8</v>
      </c>
      <c r="H1220">
        <v>2003</v>
      </c>
      <c r="I1220" t="s">
        <v>130</v>
      </c>
      <c r="J1220" t="s">
        <v>166</v>
      </c>
      <c r="K1220" t="s">
        <v>43</v>
      </c>
      <c r="L1220" t="s">
        <v>17</v>
      </c>
      <c r="M1220" t="s">
        <v>22</v>
      </c>
    </row>
    <row r="1221" spans="1:13" x14ac:dyDescent="0.25">
      <c r="A1221">
        <v>10155</v>
      </c>
      <c r="B1221">
        <v>29</v>
      </c>
      <c r="C1221">
        <v>100</v>
      </c>
      <c r="D1221">
        <v>10</v>
      </c>
      <c r="E1221">
        <v>3622.97</v>
      </c>
      <c r="F1221" t="s">
        <v>13</v>
      </c>
      <c r="G1221">
        <v>10</v>
      </c>
      <c r="H1221">
        <v>2003</v>
      </c>
      <c r="I1221" t="s">
        <v>130</v>
      </c>
      <c r="J1221" t="s">
        <v>166</v>
      </c>
      <c r="K1221" t="s">
        <v>35</v>
      </c>
      <c r="L1221" t="s">
        <v>36</v>
      </c>
      <c r="M1221" t="s">
        <v>22</v>
      </c>
    </row>
    <row r="1222" spans="1:13" x14ac:dyDescent="0.25">
      <c r="A1222">
        <v>10167</v>
      </c>
      <c r="B1222">
        <v>34</v>
      </c>
      <c r="C1222">
        <v>100</v>
      </c>
      <c r="D1222">
        <v>6</v>
      </c>
      <c r="E1222">
        <v>3599.58</v>
      </c>
      <c r="F1222" t="s">
        <v>81</v>
      </c>
      <c r="G1222">
        <v>10</v>
      </c>
      <c r="H1222">
        <v>2003</v>
      </c>
      <c r="I1222" t="s">
        <v>130</v>
      </c>
      <c r="J1222" t="s">
        <v>166</v>
      </c>
      <c r="K1222" t="s">
        <v>65</v>
      </c>
      <c r="L1222" t="s">
        <v>52</v>
      </c>
      <c r="M1222" t="s">
        <v>22</v>
      </c>
    </row>
    <row r="1223" spans="1:13" x14ac:dyDescent="0.25">
      <c r="A1223">
        <v>10178</v>
      </c>
      <c r="B1223">
        <v>48</v>
      </c>
      <c r="C1223">
        <v>100</v>
      </c>
      <c r="D1223">
        <v>9</v>
      </c>
      <c r="E1223">
        <v>5386.56</v>
      </c>
      <c r="F1223" t="s">
        <v>13</v>
      </c>
      <c r="G1223">
        <v>11</v>
      </c>
      <c r="H1223">
        <v>2003</v>
      </c>
      <c r="I1223" t="s">
        <v>130</v>
      </c>
      <c r="J1223" t="s">
        <v>166</v>
      </c>
      <c r="K1223" t="s">
        <v>82</v>
      </c>
      <c r="L1223" t="s">
        <v>20</v>
      </c>
      <c r="M1223" t="s">
        <v>22</v>
      </c>
    </row>
    <row r="1224" spans="1:13" x14ac:dyDescent="0.25">
      <c r="A1224">
        <v>10186</v>
      </c>
      <c r="B1224">
        <v>46</v>
      </c>
      <c r="C1224">
        <v>100</v>
      </c>
      <c r="D1224">
        <v>6</v>
      </c>
      <c r="E1224">
        <v>4918.78</v>
      </c>
      <c r="F1224" t="s">
        <v>13</v>
      </c>
      <c r="G1224">
        <v>11</v>
      </c>
      <c r="H1224">
        <v>2003</v>
      </c>
      <c r="I1224" t="s">
        <v>130</v>
      </c>
      <c r="J1224" t="s">
        <v>166</v>
      </c>
      <c r="K1224" t="s">
        <v>80</v>
      </c>
      <c r="L1224" t="s">
        <v>45</v>
      </c>
      <c r="M1224" t="s">
        <v>22</v>
      </c>
    </row>
    <row r="1225" spans="1:13" x14ac:dyDescent="0.25">
      <c r="A1225">
        <v>10197</v>
      </c>
      <c r="B1225">
        <v>22</v>
      </c>
      <c r="C1225">
        <v>100</v>
      </c>
      <c r="D1225">
        <v>3</v>
      </c>
      <c r="E1225">
        <v>2538.8000000000002</v>
      </c>
      <c r="F1225" t="s">
        <v>13</v>
      </c>
      <c r="G1225">
        <v>11</v>
      </c>
      <c r="H1225">
        <v>2003</v>
      </c>
      <c r="I1225" t="s">
        <v>130</v>
      </c>
      <c r="J1225" t="s">
        <v>166</v>
      </c>
      <c r="K1225" t="s">
        <v>83</v>
      </c>
      <c r="L1225" t="s">
        <v>48</v>
      </c>
      <c r="M1225" t="s">
        <v>18</v>
      </c>
    </row>
    <row r="1226" spans="1:13" x14ac:dyDescent="0.25">
      <c r="A1226">
        <v>10209</v>
      </c>
      <c r="B1226">
        <v>20</v>
      </c>
      <c r="C1226">
        <v>100</v>
      </c>
      <c r="D1226">
        <v>5</v>
      </c>
      <c r="E1226">
        <v>2498.6</v>
      </c>
      <c r="F1226" t="s">
        <v>13</v>
      </c>
      <c r="G1226">
        <v>1</v>
      </c>
      <c r="H1226">
        <v>2004</v>
      </c>
      <c r="I1226" t="s">
        <v>130</v>
      </c>
      <c r="J1226" t="s">
        <v>166</v>
      </c>
      <c r="K1226" t="s">
        <v>84</v>
      </c>
      <c r="L1226" t="s">
        <v>17</v>
      </c>
      <c r="M1226" t="s">
        <v>18</v>
      </c>
    </row>
    <row r="1227" spans="1:13" x14ac:dyDescent="0.25">
      <c r="A1227">
        <v>10222</v>
      </c>
      <c r="B1227">
        <v>45</v>
      </c>
      <c r="C1227">
        <v>85.75</v>
      </c>
      <c r="D1227">
        <v>9</v>
      </c>
      <c r="E1227">
        <v>3858.75</v>
      </c>
      <c r="F1227" t="s">
        <v>13</v>
      </c>
      <c r="G1227">
        <v>2</v>
      </c>
      <c r="H1227">
        <v>2004</v>
      </c>
      <c r="I1227" t="s">
        <v>130</v>
      </c>
      <c r="J1227" t="s">
        <v>166</v>
      </c>
      <c r="K1227" t="s">
        <v>85</v>
      </c>
      <c r="L1227" t="s">
        <v>17</v>
      </c>
      <c r="M1227" t="s">
        <v>22</v>
      </c>
    </row>
    <row r="1228" spans="1:13" x14ac:dyDescent="0.25">
      <c r="A1228">
        <v>10249</v>
      </c>
      <c r="B1228">
        <v>46</v>
      </c>
      <c r="C1228">
        <v>100</v>
      </c>
      <c r="D1228">
        <v>5</v>
      </c>
      <c r="E1228">
        <v>5600.5</v>
      </c>
      <c r="F1228" t="s">
        <v>13</v>
      </c>
      <c r="G1228">
        <v>5</v>
      </c>
      <c r="H1228">
        <v>2004</v>
      </c>
      <c r="I1228" t="s">
        <v>130</v>
      </c>
      <c r="J1228" t="s">
        <v>166</v>
      </c>
      <c r="K1228" t="s">
        <v>34</v>
      </c>
      <c r="L1228" t="s">
        <v>17</v>
      </c>
      <c r="M1228" t="s">
        <v>22</v>
      </c>
    </row>
    <row r="1229" spans="1:13" x14ac:dyDescent="0.25">
      <c r="A1229">
        <v>10262</v>
      </c>
      <c r="B1229">
        <v>34</v>
      </c>
      <c r="C1229">
        <v>100</v>
      </c>
      <c r="D1229">
        <v>14</v>
      </c>
      <c r="E1229">
        <v>4103.46</v>
      </c>
      <c r="F1229" t="s">
        <v>81</v>
      </c>
      <c r="G1229">
        <v>6</v>
      </c>
      <c r="H1229">
        <v>2004</v>
      </c>
      <c r="I1229" t="s">
        <v>130</v>
      </c>
      <c r="J1229" t="s">
        <v>166</v>
      </c>
      <c r="K1229" t="s">
        <v>47</v>
      </c>
      <c r="L1229" t="s">
        <v>48</v>
      </c>
      <c r="M1229" t="s">
        <v>22</v>
      </c>
    </row>
    <row r="1230" spans="1:13" x14ac:dyDescent="0.25">
      <c r="A1230">
        <v>10273</v>
      </c>
      <c r="B1230">
        <v>50</v>
      </c>
      <c r="C1230">
        <v>85.75</v>
      </c>
      <c r="D1230">
        <v>1</v>
      </c>
      <c r="E1230">
        <v>4287.5</v>
      </c>
      <c r="F1230" t="s">
        <v>13</v>
      </c>
      <c r="G1230">
        <v>7</v>
      </c>
      <c r="H1230">
        <v>2004</v>
      </c>
      <c r="I1230" t="s">
        <v>130</v>
      </c>
      <c r="J1230" t="s">
        <v>166</v>
      </c>
      <c r="K1230" t="s">
        <v>86</v>
      </c>
      <c r="L1230" t="s">
        <v>87</v>
      </c>
      <c r="M1230" t="s">
        <v>22</v>
      </c>
    </row>
    <row r="1231" spans="1:13" x14ac:dyDescent="0.25">
      <c r="A1231">
        <v>10283</v>
      </c>
      <c r="B1231">
        <v>46</v>
      </c>
      <c r="C1231">
        <v>100</v>
      </c>
      <c r="D1231">
        <v>3</v>
      </c>
      <c r="E1231">
        <v>5795.54</v>
      </c>
      <c r="F1231" t="s">
        <v>13</v>
      </c>
      <c r="G1231">
        <v>8</v>
      </c>
      <c r="H1231">
        <v>2004</v>
      </c>
      <c r="I1231" t="s">
        <v>130</v>
      </c>
      <c r="J1231" t="s">
        <v>166</v>
      </c>
      <c r="K1231" t="s">
        <v>88</v>
      </c>
      <c r="L1231" t="s">
        <v>58</v>
      </c>
      <c r="M1231" t="s">
        <v>22</v>
      </c>
    </row>
    <row r="1232" spans="1:13" x14ac:dyDescent="0.25">
      <c r="A1232">
        <v>10296</v>
      </c>
      <c r="B1232">
        <v>22</v>
      </c>
      <c r="C1232">
        <v>84.7</v>
      </c>
      <c r="D1232">
        <v>12</v>
      </c>
      <c r="E1232">
        <v>1863.4</v>
      </c>
      <c r="F1232" t="s">
        <v>13</v>
      </c>
      <c r="G1232">
        <v>9</v>
      </c>
      <c r="H1232">
        <v>2004</v>
      </c>
      <c r="I1232" t="s">
        <v>130</v>
      </c>
      <c r="J1232" t="s">
        <v>166</v>
      </c>
      <c r="K1232" t="s">
        <v>138</v>
      </c>
      <c r="L1232" t="s">
        <v>102</v>
      </c>
      <c r="M1232" t="s">
        <v>18</v>
      </c>
    </row>
    <row r="1233" spans="1:13" x14ac:dyDescent="0.25">
      <c r="A1233">
        <v>10307</v>
      </c>
      <c r="B1233">
        <v>48</v>
      </c>
      <c r="C1233">
        <v>86.81</v>
      </c>
      <c r="D1233">
        <v>6</v>
      </c>
      <c r="E1233">
        <v>4166.88</v>
      </c>
      <c r="F1233" t="s">
        <v>13</v>
      </c>
      <c r="G1233">
        <v>10</v>
      </c>
      <c r="H1233">
        <v>2004</v>
      </c>
      <c r="I1233" t="s">
        <v>130</v>
      </c>
      <c r="J1233" t="s">
        <v>166</v>
      </c>
      <c r="K1233" t="s">
        <v>55</v>
      </c>
      <c r="L1233" t="s">
        <v>17</v>
      </c>
      <c r="M1233" t="s">
        <v>22</v>
      </c>
    </row>
    <row r="1234" spans="1:13" x14ac:dyDescent="0.25">
      <c r="A1234">
        <v>10316</v>
      </c>
      <c r="B1234">
        <v>47</v>
      </c>
      <c r="C1234">
        <v>86.81</v>
      </c>
      <c r="D1234">
        <v>14</v>
      </c>
      <c r="E1234">
        <v>4080.07</v>
      </c>
      <c r="F1234" t="s">
        <v>13</v>
      </c>
      <c r="G1234">
        <v>11</v>
      </c>
      <c r="H1234">
        <v>2004</v>
      </c>
      <c r="I1234" t="s">
        <v>130</v>
      </c>
      <c r="J1234" t="s">
        <v>166</v>
      </c>
      <c r="K1234" t="s">
        <v>90</v>
      </c>
      <c r="L1234" t="s">
        <v>45</v>
      </c>
      <c r="M1234" t="s">
        <v>22</v>
      </c>
    </row>
    <row r="1235" spans="1:13" x14ac:dyDescent="0.25">
      <c r="A1235">
        <v>10328</v>
      </c>
      <c r="B1235">
        <v>34</v>
      </c>
      <c r="C1235">
        <v>100</v>
      </c>
      <c r="D1235">
        <v>6</v>
      </c>
      <c r="E1235">
        <v>3815.48</v>
      </c>
      <c r="F1235" t="s">
        <v>13</v>
      </c>
      <c r="G1235">
        <v>11</v>
      </c>
      <c r="H1235">
        <v>2004</v>
      </c>
      <c r="I1235" t="s">
        <v>130</v>
      </c>
      <c r="J1235" t="s">
        <v>166</v>
      </c>
      <c r="K1235" t="s">
        <v>132</v>
      </c>
      <c r="L1235" t="s">
        <v>64</v>
      </c>
      <c r="M1235" t="s">
        <v>22</v>
      </c>
    </row>
    <row r="1236" spans="1:13" x14ac:dyDescent="0.25">
      <c r="A1236">
        <v>10338</v>
      </c>
      <c r="B1236">
        <v>45</v>
      </c>
      <c r="C1236">
        <v>100</v>
      </c>
      <c r="D1236">
        <v>2</v>
      </c>
      <c r="E1236">
        <v>5526.45</v>
      </c>
      <c r="F1236" t="s">
        <v>13</v>
      </c>
      <c r="G1236">
        <v>11</v>
      </c>
      <c r="H1236">
        <v>2004</v>
      </c>
      <c r="I1236" t="s">
        <v>130</v>
      </c>
      <c r="J1236" t="s">
        <v>166</v>
      </c>
      <c r="K1236" t="s">
        <v>139</v>
      </c>
      <c r="L1236" t="s">
        <v>87</v>
      </c>
      <c r="M1236" t="s">
        <v>22</v>
      </c>
    </row>
    <row r="1237" spans="1:13" x14ac:dyDescent="0.25">
      <c r="A1237">
        <v>10351</v>
      </c>
      <c r="B1237">
        <v>20</v>
      </c>
      <c r="C1237">
        <v>100</v>
      </c>
      <c r="D1237">
        <v>2</v>
      </c>
      <c r="E1237">
        <v>3374.6</v>
      </c>
      <c r="F1237" t="s">
        <v>13</v>
      </c>
      <c r="G1237">
        <v>12</v>
      </c>
      <c r="H1237">
        <v>2004</v>
      </c>
      <c r="I1237" t="s">
        <v>130</v>
      </c>
      <c r="J1237" t="s">
        <v>166</v>
      </c>
      <c r="K1237" t="s">
        <v>80</v>
      </c>
      <c r="L1237" t="s">
        <v>45</v>
      </c>
      <c r="M1237" t="s">
        <v>22</v>
      </c>
    </row>
    <row r="1238" spans="1:13" x14ac:dyDescent="0.25">
      <c r="A1238">
        <v>10373</v>
      </c>
      <c r="B1238">
        <v>50</v>
      </c>
      <c r="C1238">
        <v>60.49</v>
      </c>
      <c r="D1238">
        <v>6</v>
      </c>
      <c r="E1238">
        <v>3024.5</v>
      </c>
      <c r="F1238" t="s">
        <v>13</v>
      </c>
      <c r="G1238">
        <v>1</v>
      </c>
      <c r="H1238">
        <v>2005</v>
      </c>
      <c r="I1238" t="s">
        <v>130</v>
      </c>
      <c r="J1238" t="s">
        <v>166</v>
      </c>
      <c r="K1238" t="s">
        <v>91</v>
      </c>
      <c r="L1238" t="s">
        <v>36</v>
      </c>
      <c r="M1238" t="s">
        <v>22</v>
      </c>
    </row>
    <row r="1239" spans="1:13" x14ac:dyDescent="0.25">
      <c r="A1239">
        <v>10386</v>
      </c>
      <c r="B1239">
        <v>22</v>
      </c>
      <c r="C1239">
        <v>57.55</v>
      </c>
      <c r="D1239">
        <v>6</v>
      </c>
      <c r="E1239">
        <v>1266.0999999999999</v>
      </c>
      <c r="F1239" t="s">
        <v>95</v>
      </c>
      <c r="G1239">
        <v>3</v>
      </c>
      <c r="H1239">
        <v>2005</v>
      </c>
      <c r="I1239" t="s">
        <v>130</v>
      </c>
      <c r="J1239" t="s">
        <v>166</v>
      </c>
      <c r="K1239" t="s">
        <v>47</v>
      </c>
      <c r="L1239" t="s">
        <v>48</v>
      </c>
      <c r="M1239" t="s">
        <v>18</v>
      </c>
    </row>
    <row r="1240" spans="1:13" x14ac:dyDescent="0.25">
      <c r="A1240">
        <v>10398</v>
      </c>
      <c r="B1240">
        <v>45</v>
      </c>
      <c r="C1240">
        <v>100</v>
      </c>
      <c r="D1240">
        <v>17</v>
      </c>
      <c r="E1240">
        <v>4811.8500000000004</v>
      </c>
      <c r="F1240" t="s">
        <v>13</v>
      </c>
      <c r="G1240">
        <v>3</v>
      </c>
      <c r="H1240">
        <v>2005</v>
      </c>
      <c r="I1240" t="s">
        <v>130</v>
      </c>
      <c r="J1240" t="s">
        <v>166</v>
      </c>
      <c r="K1240" t="s">
        <v>19</v>
      </c>
      <c r="L1240" t="s">
        <v>20</v>
      </c>
      <c r="M1240" t="s">
        <v>22</v>
      </c>
    </row>
    <row r="1241" spans="1:13" x14ac:dyDescent="0.25">
      <c r="A1241">
        <v>10400</v>
      </c>
      <c r="B1241">
        <v>58</v>
      </c>
      <c r="C1241">
        <v>100</v>
      </c>
      <c r="D1241">
        <v>6</v>
      </c>
      <c r="E1241">
        <v>7307.42</v>
      </c>
      <c r="F1241" t="s">
        <v>13</v>
      </c>
      <c r="G1241">
        <v>4</v>
      </c>
      <c r="H1241">
        <v>2005</v>
      </c>
      <c r="I1241" t="s">
        <v>130</v>
      </c>
      <c r="J1241" t="s">
        <v>166</v>
      </c>
      <c r="K1241" t="s">
        <v>92</v>
      </c>
      <c r="L1241" t="s">
        <v>17</v>
      </c>
      <c r="M1241" t="s">
        <v>41</v>
      </c>
    </row>
    <row r="1242" spans="1:13" x14ac:dyDescent="0.25">
      <c r="A1242">
        <v>10415</v>
      </c>
      <c r="B1242">
        <v>51</v>
      </c>
      <c r="C1242">
        <v>100</v>
      </c>
      <c r="D1242">
        <v>5</v>
      </c>
      <c r="E1242">
        <v>6209.25</v>
      </c>
      <c r="F1242" t="s">
        <v>46</v>
      </c>
      <c r="G1242">
        <v>5</v>
      </c>
      <c r="H1242">
        <v>2005</v>
      </c>
      <c r="I1242" t="s">
        <v>130</v>
      </c>
      <c r="J1242" t="s">
        <v>166</v>
      </c>
      <c r="K1242" t="s">
        <v>133</v>
      </c>
      <c r="L1242" t="s">
        <v>30</v>
      </c>
      <c r="M1242" t="s">
        <v>22</v>
      </c>
    </row>
    <row r="1243" spans="1:13" x14ac:dyDescent="0.25">
      <c r="A1243">
        <v>10104</v>
      </c>
      <c r="B1243">
        <v>38</v>
      </c>
      <c r="C1243">
        <v>100</v>
      </c>
      <c r="D1243">
        <v>3</v>
      </c>
      <c r="E1243">
        <v>5348.5</v>
      </c>
      <c r="F1243" t="s">
        <v>13</v>
      </c>
      <c r="G1243">
        <v>1</v>
      </c>
      <c r="H1243">
        <v>2003</v>
      </c>
      <c r="I1243" t="s">
        <v>49</v>
      </c>
      <c r="J1243" t="s">
        <v>167</v>
      </c>
      <c r="K1243" t="s">
        <v>47</v>
      </c>
      <c r="L1243" t="s">
        <v>48</v>
      </c>
      <c r="M1243" t="s">
        <v>22</v>
      </c>
    </row>
    <row r="1244" spans="1:13" x14ac:dyDescent="0.25">
      <c r="A1244">
        <v>10117</v>
      </c>
      <c r="B1244">
        <v>22</v>
      </c>
      <c r="C1244">
        <v>100</v>
      </c>
      <c r="D1244">
        <v>12</v>
      </c>
      <c r="E1244">
        <v>2780.58</v>
      </c>
      <c r="F1244" t="s">
        <v>13</v>
      </c>
      <c r="G1244">
        <v>4</v>
      </c>
      <c r="H1244">
        <v>2003</v>
      </c>
      <c r="I1244" t="s">
        <v>49</v>
      </c>
      <c r="J1244" t="s">
        <v>167</v>
      </c>
      <c r="K1244" t="s">
        <v>53</v>
      </c>
      <c r="L1244" t="s">
        <v>53</v>
      </c>
      <c r="M1244" t="s">
        <v>18</v>
      </c>
    </row>
    <row r="1245" spans="1:13" x14ac:dyDescent="0.25">
      <c r="A1245">
        <v>10127</v>
      </c>
      <c r="B1245">
        <v>25</v>
      </c>
      <c r="C1245">
        <v>100</v>
      </c>
      <c r="D1245">
        <v>5</v>
      </c>
      <c r="E1245">
        <v>3447</v>
      </c>
      <c r="F1245" t="s">
        <v>13</v>
      </c>
      <c r="G1245">
        <v>6</v>
      </c>
      <c r="H1245">
        <v>2003</v>
      </c>
      <c r="I1245" t="s">
        <v>49</v>
      </c>
      <c r="J1245" t="s">
        <v>167</v>
      </c>
      <c r="K1245" t="s">
        <v>16</v>
      </c>
      <c r="L1245" t="s">
        <v>17</v>
      </c>
      <c r="M1245" t="s">
        <v>22</v>
      </c>
    </row>
    <row r="1246" spans="1:13" x14ac:dyDescent="0.25">
      <c r="A1246">
        <v>10142</v>
      </c>
      <c r="B1246">
        <v>24</v>
      </c>
      <c r="C1246">
        <v>100</v>
      </c>
      <c r="D1246">
        <v>15</v>
      </c>
      <c r="E1246">
        <v>3791.52</v>
      </c>
      <c r="F1246" t="s">
        <v>13</v>
      </c>
      <c r="G1246">
        <v>8</v>
      </c>
      <c r="H1246">
        <v>2003</v>
      </c>
      <c r="I1246" t="s">
        <v>49</v>
      </c>
      <c r="J1246" t="s">
        <v>167</v>
      </c>
      <c r="K1246" t="s">
        <v>67</v>
      </c>
      <c r="L1246" t="s">
        <v>17</v>
      </c>
      <c r="M1246" t="s">
        <v>22</v>
      </c>
    </row>
    <row r="1247" spans="1:13" x14ac:dyDescent="0.25">
      <c r="A1247">
        <v>10152</v>
      </c>
      <c r="B1247">
        <v>35</v>
      </c>
      <c r="C1247">
        <v>100</v>
      </c>
      <c r="D1247">
        <v>1</v>
      </c>
      <c r="E1247">
        <v>4524.1000000000004</v>
      </c>
      <c r="F1247" t="s">
        <v>13</v>
      </c>
      <c r="G1247">
        <v>9</v>
      </c>
      <c r="H1247">
        <v>2003</v>
      </c>
      <c r="I1247" t="s">
        <v>49</v>
      </c>
      <c r="J1247" t="s">
        <v>167</v>
      </c>
      <c r="K1247" t="s">
        <v>54</v>
      </c>
      <c r="L1247" t="s">
        <v>30</v>
      </c>
      <c r="M1247" t="s">
        <v>22</v>
      </c>
    </row>
    <row r="1248" spans="1:13" x14ac:dyDescent="0.25">
      <c r="A1248">
        <v>10165</v>
      </c>
      <c r="B1248">
        <v>28</v>
      </c>
      <c r="C1248">
        <v>100</v>
      </c>
      <c r="D1248">
        <v>6</v>
      </c>
      <c r="E1248">
        <v>3337.6</v>
      </c>
      <c r="F1248" t="s">
        <v>13</v>
      </c>
      <c r="G1248">
        <v>10</v>
      </c>
      <c r="H1248">
        <v>2003</v>
      </c>
      <c r="I1248" t="s">
        <v>49</v>
      </c>
      <c r="J1248" t="s">
        <v>167</v>
      </c>
      <c r="K1248" t="s">
        <v>53</v>
      </c>
      <c r="L1248" t="s">
        <v>53</v>
      </c>
      <c r="M1248" t="s">
        <v>22</v>
      </c>
    </row>
    <row r="1249" spans="1:13" x14ac:dyDescent="0.25">
      <c r="A1249">
        <v>10176</v>
      </c>
      <c r="B1249">
        <v>36</v>
      </c>
      <c r="C1249">
        <v>100</v>
      </c>
      <c r="D1249">
        <v>5</v>
      </c>
      <c r="E1249">
        <v>5532.12</v>
      </c>
      <c r="F1249" t="s">
        <v>13</v>
      </c>
      <c r="G1249">
        <v>11</v>
      </c>
      <c r="H1249">
        <v>2003</v>
      </c>
      <c r="I1249" t="s">
        <v>49</v>
      </c>
      <c r="J1249" t="s">
        <v>167</v>
      </c>
      <c r="K1249" t="s">
        <v>105</v>
      </c>
      <c r="L1249" t="s">
        <v>64</v>
      </c>
      <c r="M1249" t="s">
        <v>22</v>
      </c>
    </row>
    <row r="1250" spans="1:13" x14ac:dyDescent="0.25">
      <c r="A1250">
        <v>10185</v>
      </c>
      <c r="B1250">
        <v>39</v>
      </c>
      <c r="C1250">
        <v>100</v>
      </c>
      <c r="D1250">
        <v>16</v>
      </c>
      <c r="E1250">
        <v>5096.91</v>
      </c>
      <c r="F1250" t="s">
        <v>13</v>
      </c>
      <c r="G1250">
        <v>11</v>
      </c>
      <c r="H1250">
        <v>2003</v>
      </c>
      <c r="I1250" t="s">
        <v>49</v>
      </c>
      <c r="J1250" t="s">
        <v>167</v>
      </c>
      <c r="K1250" t="s">
        <v>43</v>
      </c>
      <c r="L1250" t="s">
        <v>17</v>
      </c>
      <c r="M1250" t="s">
        <v>22</v>
      </c>
    </row>
    <row r="1251" spans="1:13" x14ac:dyDescent="0.25">
      <c r="A1251">
        <v>10196</v>
      </c>
      <c r="B1251">
        <v>27</v>
      </c>
      <c r="C1251">
        <v>100</v>
      </c>
      <c r="D1251">
        <v>8</v>
      </c>
      <c r="E1251">
        <v>4537.08</v>
      </c>
      <c r="F1251" t="s">
        <v>13</v>
      </c>
      <c r="G1251">
        <v>11</v>
      </c>
      <c r="H1251">
        <v>2003</v>
      </c>
      <c r="I1251" t="s">
        <v>49</v>
      </c>
      <c r="J1251" t="s">
        <v>167</v>
      </c>
      <c r="K1251" t="s">
        <v>60</v>
      </c>
      <c r="L1251" t="s">
        <v>17</v>
      </c>
      <c r="M1251" t="s">
        <v>22</v>
      </c>
    </row>
    <row r="1252" spans="1:13" x14ac:dyDescent="0.25">
      <c r="A1252">
        <v>10207</v>
      </c>
      <c r="B1252">
        <v>40</v>
      </c>
      <c r="C1252">
        <v>100</v>
      </c>
      <c r="D1252">
        <v>1</v>
      </c>
      <c r="E1252">
        <v>6146.8</v>
      </c>
      <c r="F1252" t="s">
        <v>13</v>
      </c>
      <c r="G1252">
        <v>12</v>
      </c>
      <c r="H1252">
        <v>2003</v>
      </c>
      <c r="I1252" t="s">
        <v>49</v>
      </c>
      <c r="J1252" t="s">
        <v>167</v>
      </c>
      <c r="K1252" t="s">
        <v>89</v>
      </c>
      <c r="L1252" t="s">
        <v>17</v>
      </c>
      <c r="M1252" t="s">
        <v>22</v>
      </c>
    </row>
    <row r="1253" spans="1:13" x14ac:dyDescent="0.25">
      <c r="A1253">
        <v>10220</v>
      </c>
      <c r="B1253">
        <v>50</v>
      </c>
      <c r="C1253">
        <v>100</v>
      </c>
      <c r="D1253">
        <v>5</v>
      </c>
      <c r="E1253">
        <v>8258</v>
      </c>
      <c r="F1253" t="s">
        <v>13</v>
      </c>
      <c r="G1253">
        <v>2</v>
      </c>
      <c r="H1253">
        <v>2004</v>
      </c>
      <c r="I1253" t="s">
        <v>49</v>
      </c>
      <c r="J1253" t="s">
        <v>167</v>
      </c>
      <c r="K1253" t="s">
        <v>109</v>
      </c>
      <c r="L1253" t="s">
        <v>110</v>
      </c>
      <c r="M1253" t="s">
        <v>41</v>
      </c>
    </row>
    <row r="1254" spans="1:13" x14ac:dyDescent="0.25">
      <c r="A1254">
        <v>10230</v>
      </c>
      <c r="B1254">
        <v>42</v>
      </c>
      <c r="C1254">
        <v>100</v>
      </c>
      <c r="D1254">
        <v>3</v>
      </c>
      <c r="E1254">
        <v>7238.28</v>
      </c>
      <c r="F1254" t="s">
        <v>13</v>
      </c>
      <c r="G1254">
        <v>3</v>
      </c>
      <c r="H1254">
        <v>2004</v>
      </c>
      <c r="I1254" t="s">
        <v>49</v>
      </c>
      <c r="J1254" t="s">
        <v>167</v>
      </c>
      <c r="K1254" t="s">
        <v>106</v>
      </c>
      <c r="L1254" t="s">
        <v>102</v>
      </c>
      <c r="M1254" t="s">
        <v>41</v>
      </c>
    </row>
    <row r="1255" spans="1:13" x14ac:dyDescent="0.25">
      <c r="A1255">
        <v>10247</v>
      </c>
      <c r="B1255">
        <v>48</v>
      </c>
      <c r="C1255">
        <v>100</v>
      </c>
      <c r="D1255">
        <v>5</v>
      </c>
      <c r="E1255">
        <v>6756</v>
      </c>
      <c r="F1255" t="s">
        <v>13</v>
      </c>
      <c r="G1255">
        <v>5</v>
      </c>
      <c r="H1255">
        <v>2004</v>
      </c>
      <c r="I1255" t="s">
        <v>49</v>
      </c>
      <c r="J1255" t="s">
        <v>167</v>
      </c>
      <c r="K1255" t="s">
        <v>107</v>
      </c>
      <c r="L1255" t="s">
        <v>36</v>
      </c>
      <c r="M1255" t="s">
        <v>22</v>
      </c>
    </row>
    <row r="1256" spans="1:13" x14ac:dyDescent="0.25">
      <c r="A1256">
        <v>10272</v>
      </c>
      <c r="B1256">
        <v>25</v>
      </c>
      <c r="C1256">
        <v>100</v>
      </c>
      <c r="D1256">
        <v>5</v>
      </c>
      <c r="E1256">
        <v>3734</v>
      </c>
      <c r="F1256" t="s">
        <v>13</v>
      </c>
      <c r="G1256">
        <v>7</v>
      </c>
      <c r="H1256">
        <v>2004</v>
      </c>
      <c r="I1256" t="s">
        <v>49</v>
      </c>
      <c r="J1256" t="s">
        <v>167</v>
      </c>
      <c r="K1256" t="s">
        <v>38</v>
      </c>
      <c r="L1256" t="s">
        <v>17</v>
      </c>
      <c r="M1256" t="s">
        <v>22</v>
      </c>
    </row>
    <row r="1257" spans="1:13" x14ac:dyDescent="0.25">
      <c r="A1257">
        <v>10282</v>
      </c>
      <c r="B1257">
        <v>31</v>
      </c>
      <c r="C1257">
        <v>100</v>
      </c>
      <c r="D1257">
        <v>8</v>
      </c>
      <c r="E1257">
        <v>4674.8</v>
      </c>
      <c r="F1257" t="s">
        <v>13</v>
      </c>
      <c r="G1257">
        <v>8</v>
      </c>
      <c r="H1257">
        <v>2004</v>
      </c>
      <c r="I1257" t="s">
        <v>49</v>
      </c>
      <c r="J1257" t="s">
        <v>167</v>
      </c>
      <c r="K1257" t="s">
        <v>67</v>
      </c>
      <c r="L1257" t="s">
        <v>17</v>
      </c>
      <c r="M1257" t="s">
        <v>22</v>
      </c>
    </row>
    <row r="1258" spans="1:13" x14ac:dyDescent="0.25">
      <c r="A1258">
        <v>10292</v>
      </c>
      <c r="B1258">
        <v>44</v>
      </c>
      <c r="C1258">
        <v>100</v>
      </c>
      <c r="D1258">
        <v>2</v>
      </c>
      <c r="E1258">
        <v>7140.76</v>
      </c>
      <c r="F1258" t="s">
        <v>13</v>
      </c>
      <c r="G1258">
        <v>9</v>
      </c>
      <c r="H1258">
        <v>2004</v>
      </c>
      <c r="I1258" t="s">
        <v>49</v>
      </c>
      <c r="J1258" t="s">
        <v>167</v>
      </c>
      <c r="K1258" t="s">
        <v>16</v>
      </c>
      <c r="L1258" t="s">
        <v>17</v>
      </c>
      <c r="M1258" t="s">
        <v>41</v>
      </c>
    </row>
    <row r="1259" spans="1:13" x14ac:dyDescent="0.25">
      <c r="A1259">
        <v>10306</v>
      </c>
      <c r="B1259">
        <v>23</v>
      </c>
      <c r="C1259">
        <v>100</v>
      </c>
      <c r="D1259">
        <v>16</v>
      </c>
      <c r="E1259">
        <v>3600.65</v>
      </c>
      <c r="F1259" t="s">
        <v>13</v>
      </c>
      <c r="G1259">
        <v>10</v>
      </c>
      <c r="H1259">
        <v>2004</v>
      </c>
      <c r="I1259" t="s">
        <v>49</v>
      </c>
      <c r="J1259" t="s">
        <v>167</v>
      </c>
      <c r="K1259" t="s">
        <v>111</v>
      </c>
      <c r="L1259" t="s">
        <v>45</v>
      </c>
      <c r="M1259" t="s">
        <v>22</v>
      </c>
    </row>
    <row r="1260" spans="1:13" x14ac:dyDescent="0.25">
      <c r="A1260">
        <v>10314</v>
      </c>
      <c r="B1260">
        <v>29</v>
      </c>
      <c r="C1260">
        <v>100</v>
      </c>
      <c r="D1260">
        <v>8</v>
      </c>
      <c r="E1260">
        <v>4206.74</v>
      </c>
      <c r="F1260" t="s">
        <v>13</v>
      </c>
      <c r="G1260">
        <v>10</v>
      </c>
      <c r="H1260">
        <v>2004</v>
      </c>
      <c r="I1260" t="s">
        <v>49</v>
      </c>
      <c r="J1260" t="s">
        <v>167</v>
      </c>
      <c r="K1260" t="s">
        <v>112</v>
      </c>
      <c r="L1260" t="s">
        <v>79</v>
      </c>
      <c r="M1260" t="s">
        <v>22</v>
      </c>
    </row>
    <row r="1261" spans="1:13" x14ac:dyDescent="0.25">
      <c r="A1261">
        <v>10324</v>
      </c>
      <c r="B1261">
        <v>49</v>
      </c>
      <c r="C1261">
        <v>100</v>
      </c>
      <c r="D1261">
        <v>13</v>
      </c>
      <c r="E1261">
        <v>5379.71</v>
      </c>
      <c r="F1261" t="s">
        <v>13</v>
      </c>
      <c r="G1261">
        <v>11</v>
      </c>
      <c r="H1261">
        <v>2004</v>
      </c>
      <c r="I1261" t="s">
        <v>49</v>
      </c>
      <c r="J1261" t="s">
        <v>167</v>
      </c>
      <c r="K1261" t="s">
        <v>16</v>
      </c>
      <c r="L1261" t="s">
        <v>17</v>
      </c>
      <c r="M1261" t="s">
        <v>22</v>
      </c>
    </row>
    <row r="1262" spans="1:13" x14ac:dyDescent="0.25">
      <c r="A1262">
        <v>10337</v>
      </c>
      <c r="B1262">
        <v>36</v>
      </c>
      <c r="C1262">
        <v>100</v>
      </c>
      <c r="D1262">
        <v>3</v>
      </c>
      <c r="E1262">
        <v>5679.36</v>
      </c>
      <c r="F1262" t="s">
        <v>13</v>
      </c>
      <c r="G1262">
        <v>11</v>
      </c>
      <c r="H1262">
        <v>2004</v>
      </c>
      <c r="I1262" t="s">
        <v>49</v>
      </c>
      <c r="J1262" t="s">
        <v>167</v>
      </c>
      <c r="K1262" t="s">
        <v>16</v>
      </c>
      <c r="L1262" t="s">
        <v>17</v>
      </c>
      <c r="M1262" t="s">
        <v>22</v>
      </c>
    </row>
    <row r="1263" spans="1:13" x14ac:dyDescent="0.25">
      <c r="A1263">
        <v>10349</v>
      </c>
      <c r="B1263">
        <v>34</v>
      </c>
      <c r="C1263">
        <v>100</v>
      </c>
      <c r="D1263">
        <v>5</v>
      </c>
      <c r="E1263">
        <v>4394.84</v>
      </c>
      <c r="F1263" t="s">
        <v>13</v>
      </c>
      <c r="G1263">
        <v>12</v>
      </c>
      <c r="H1263">
        <v>2004</v>
      </c>
      <c r="I1263" t="s">
        <v>49</v>
      </c>
      <c r="J1263" t="s">
        <v>167</v>
      </c>
      <c r="K1263" t="s">
        <v>16</v>
      </c>
      <c r="L1263" t="s">
        <v>17</v>
      </c>
      <c r="M1263" t="s">
        <v>22</v>
      </c>
    </row>
    <row r="1264" spans="1:13" x14ac:dyDescent="0.25">
      <c r="A1264">
        <v>10358</v>
      </c>
      <c r="B1264">
        <v>25</v>
      </c>
      <c r="C1264">
        <v>100</v>
      </c>
      <c r="D1264">
        <v>13</v>
      </c>
      <c r="E1264">
        <v>2528.25</v>
      </c>
      <c r="F1264" t="s">
        <v>13</v>
      </c>
      <c r="G1264">
        <v>12</v>
      </c>
      <c r="H1264">
        <v>2004</v>
      </c>
      <c r="I1264" t="s">
        <v>49</v>
      </c>
      <c r="J1264" t="s">
        <v>167</v>
      </c>
      <c r="K1264" t="s">
        <v>47</v>
      </c>
      <c r="L1264" t="s">
        <v>48</v>
      </c>
      <c r="M1264" t="s">
        <v>18</v>
      </c>
    </row>
    <row r="1265" spans="1:13" x14ac:dyDescent="0.25">
      <c r="A1265">
        <v>10372</v>
      </c>
      <c r="B1265">
        <v>48</v>
      </c>
      <c r="C1265">
        <v>100</v>
      </c>
      <c r="D1265">
        <v>6</v>
      </c>
      <c r="E1265">
        <v>7031.52</v>
      </c>
      <c r="F1265" t="s">
        <v>13</v>
      </c>
      <c r="G1265">
        <v>1</v>
      </c>
      <c r="H1265">
        <v>2005</v>
      </c>
      <c r="I1265" t="s">
        <v>49</v>
      </c>
      <c r="J1265" t="s">
        <v>167</v>
      </c>
      <c r="K1265" t="s">
        <v>61</v>
      </c>
      <c r="L1265" t="s">
        <v>62</v>
      </c>
      <c r="M1265" t="s">
        <v>41</v>
      </c>
    </row>
    <row r="1266" spans="1:13" x14ac:dyDescent="0.25">
      <c r="A1266">
        <v>10383</v>
      </c>
      <c r="B1266">
        <v>38</v>
      </c>
      <c r="C1266">
        <v>100</v>
      </c>
      <c r="D1266">
        <v>1</v>
      </c>
      <c r="E1266">
        <v>5340.9</v>
      </c>
      <c r="F1266" t="s">
        <v>13</v>
      </c>
      <c r="G1266">
        <v>2</v>
      </c>
      <c r="H1266">
        <v>2005</v>
      </c>
      <c r="I1266" t="s">
        <v>49</v>
      </c>
      <c r="J1266" t="s">
        <v>167</v>
      </c>
      <c r="K1266" t="s">
        <v>47</v>
      </c>
      <c r="L1266" t="s">
        <v>48</v>
      </c>
      <c r="M1266" t="s">
        <v>22</v>
      </c>
    </row>
    <row r="1267" spans="1:13" x14ac:dyDescent="0.25">
      <c r="A1267">
        <v>10394</v>
      </c>
      <c r="B1267">
        <v>37</v>
      </c>
      <c r="C1267">
        <v>100</v>
      </c>
      <c r="D1267">
        <v>1</v>
      </c>
      <c r="E1267">
        <v>6376.58</v>
      </c>
      <c r="F1267" t="s">
        <v>13</v>
      </c>
      <c r="G1267">
        <v>3</v>
      </c>
      <c r="H1267">
        <v>2005</v>
      </c>
      <c r="I1267" t="s">
        <v>49</v>
      </c>
      <c r="J1267" t="s">
        <v>167</v>
      </c>
      <c r="K1267" t="s">
        <v>47</v>
      </c>
      <c r="L1267" t="s">
        <v>48</v>
      </c>
      <c r="M1267" t="s">
        <v>22</v>
      </c>
    </row>
    <row r="1268" spans="1:13" x14ac:dyDescent="0.25">
      <c r="A1268">
        <v>10413</v>
      </c>
      <c r="B1268">
        <v>49</v>
      </c>
      <c r="C1268">
        <v>100</v>
      </c>
      <c r="D1268">
        <v>5</v>
      </c>
      <c r="E1268">
        <v>6896.75</v>
      </c>
      <c r="F1268" t="s">
        <v>13</v>
      </c>
      <c r="G1268">
        <v>5</v>
      </c>
      <c r="H1268">
        <v>2005</v>
      </c>
      <c r="I1268" t="s">
        <v>49</v>
      </c>
      <c r="J1268" t="s">
        <v>167</v>
      </c>
      <c r="K1268" t="s">
        <v>32</v>
      </c>
      <c r="L1268" t="s">
        <v>17</v>
      </c>
      <c r="M1268" t="s">
        <v>22</v>
      </c>
    </row>
    <row r="1269" spans="1:13" x14ac:dyDescent="0.25">
      <c r="A1269">
        <v>10100</v>
      </c>
      <c r="B1269">
        <v>22</v>
      </c>
      <c r="C1269">
        <v>86.51</v>
      </c>
      <c r="D1269">
        <v>4</v>
      </c>
      <c r="E1269">
        <v>1903.22</v>
      </c>
      <c r="F1269" t="s">
        <v>13</v>
      </c>
      <c r="G1269">
        <v>1</v>
      </c>
      <c r="H1269">
        <v>2003</v>
      </c>
      <c r="I1269" t="s">
        <v>130</v>
      </c>
      <c r="J1269" t="s">
        <v>168</v>
      </c>
      <c r="K1269" t="s">
        <v>68</v>
      </c>
      <c r="L1269" t="s">
        <v>17</v>
      </c>
      <c r="M1269" t="s">
        <v>18</v>
      </c>
    </row>
    <row r="1270" spans="1:13" x14ac:dyDescent="0.25">
      <c r="A1270">
        <v>10110</v>
      </c>
      <c r="B1270">
        <v>28</v>
      </c>
      <c r="C1270">
        <v>89.27</v>
      </c>
      <c r="D1270">
        <v>8</v>
      </c>
      <c r="E1270">
        <v>2499.56</v>
      </c>
      <c r="F1270" t="s">
        <v>13</v>
      </c>
      <c r="G1270">
        <v>3</v>
      </c>
      <c r="H1270">
        <v>2003</v>
      </c>
      <c r="I1270" t="s">
        <v>130</v>
      </c>
      <c r="J1270" t="s">
        <v>168</v>
      </c>
      <c r="K1270" t="s">
        <v>111</v>
      </c>
      <c r="L1270" t="s">
        <v>45</v>
      </c>
      <c r="M1270" t="s">
        <v>18</v>
      </c>
    </row>
    <row r="1271" spans="1:13" x14ac:dyDescent="0.25">
      <c r="A1271">
        <v>10124</v>
      </c>
      <c r="B1271">
        <v>36</v>
      </c>
      <c r="C1271">
        <v>85.59</v>
      </c>
      <c r="D1271">
        <v>7</v>
      </c>
      <c r="E1271">
        <v>3081.24</v>
      </c>
      <c r="F1271" t="s">
        <v>13</v>
      </c>
      <c r="G1271">
        <v>5</v>
      </c>
      <c r="H1271">
        <v>2003</v>
      </c>
      <c r="I1271" t="s">
        <v>130</v>
      </c>
      <c r="J1271" t="s">
        <v>168</v>
      </c>
      <c r="K1271" t="s">
        <v>128</v>
      </c>
      <c r="L1271" t="s">
        <v>17</v>
      </c>
      <c r="M1271" t="s">
        <v>22</v>
      </c>
    </row>
    <row r="1272" spans="1:13" x14ac:dyDescent="0.25">
      <c r="A1272">
        <v>10148</v>
      </c>
      <c r="B1272">
        <v>34</v>
      </c>
      <c r="C1272">
        <v>100</v>
      </c>
      <c r="D1272">
        <v>1</v>
      </c>
      <c r="E1272">
        <v>3598.22</v>
      </c>
      <c r="F1272" t="s">
        <v>13</v>
      </c>
      <c r="G1272">
        <v>9</v>
      </c>
      <c r="H1272">
        <v>2003</v>
      </c>
      <c r="I1272" t="s">
        <v>130</v>
      </c>
      <c r="J1272" t="s">
        <v>168</v>
      </c>
      <c r="K1272" t="s">
        <v>70</v>
      </c>
      <c r="L1272" t="s">
        <v>30</v>
      </c>
      <c r="M1272" t="s">
        <v>22</v>
      </c>
    </row>
    <row r="1273" spans="1:13" x14ac:dyDescent="0.25">
      <c r="A1273">
        <v>10162</v>
      </c>
      <c r="B1273">
        <v>39</v>
      </c>
      <c r="C1273">
        <v>100</v>
      </c>
      <c r="D1273">
        <v>10</v>
      </c>
      <c r="E1273">
        <v>3912.09</v>
      </c>
      <c r="F1273" t="s">
        <v>13</v>
      </c>
      <c r="G1273">
        <v>10</v>
      </c>
      <c r="H1273">
        <v>2003</v>
      </c>
      <c r="I1273" t="s">
        <v>130</v>
      </c>
      <c r="J1273" t="s">
        <v>168</v>
      </c>
      <c r="K1273" t="s">
        <v>24</v>
      </c>
      <c r="L1273" t="s">
        <v>17</v>
      </c>
      <c r="M1273" t="s">
        <v>22</v>
      </c>
    </row>
    <row r="1274" spans="1:13" x14ac:dyDescent="0.25">
      <c r="A1274">
        <v>10173</v>
      </c>
      <c r="B1274">
        <v>21</v>
      </c>
      <c r="C1274">
        <v>75.459999999999994</v>
      </c>
      <c r="D1274">
        <v>14</v>
      </c>
      <c r="E1274">
        <v>1584.66</v>
      </c>
      <c r="F1274" t="s">
        <v>13</v>
      </c>
      <c r="G1274">
        <v>11</v>
      </c>
      <c r="H1274">
        <v>2003</v>
      </c>
      <c r="I1274" t="s">
        <v>130</v>
      </c>
      <c r="J1274" t="s">
        <v>168</v>
      </c>
      <c r="K1274" t="s">
        <v>132</v>
      </c>
      <c r="L1274" t="s">
        <v>64</v>
      </c>
      <c r="M1274" t="s">
        <v>18</v>
      </c>
    </row>
    <row r="1275" spans="1:13" x14ac:dyDescent="0.25">
      <c r="A1275">
        <v>10182</v>
      </c>
      <c r="B1275">
        <v>36</v>
      </c>
      <c r="C1275">
        <v>100</v>
      </c>
      <c r="D1275">
        <v>11</v>
      </c>
      <c r="E1275">
        <v>3942.72</v>
      </c>
      <c r="F1275" t="s">
        <v>13</v>
      </c>
      <c r="G1275">
        <v>11</v>
      </c>
      <c r="H1275">
        <v>2003</v>
      </c>
      <c r="I1275" t="s">
        <v>130</v>
      </c>
      <c r="J1275" t="s">
        <v>168</v>
      </c>
      <c r="K1275" t="s">
        <v>67</v>
      </c>
      <c r="L1275" t="s">
        <v>17</v>
      </c>
      <c r="M1275" t="s">
        <v>22</v>
      </c>
    </row>
    <row r="1276" spans="1:13" x14ac:dyDescent="0.25">
      <c r="A1276">
        <v>10193</v>
      </c>
      <c r="B1276">
        <v>24</v>
      </c>
      <c r="C1276">
        <v>97.55</v>
      </c>
      <c r="D1276">
        <v>15</v>
      </c>
      <c r="E1276">
        <v>2341.1999999999998</v>
      </c>
      <c r="F1276" t="s">
        <v>13</v>
      </c>
      <c r="G1276">
        <v>11</v>
      </c>
      <c r="H1276">
        <v>2003</v>
      </c>
      <c r="I1276" t="s">
        <v>130</v>
      </c>
      <c r="J1276" t="s">
        <v>168</v>
      </c>
      <c r="K1276" t="s">
        <v>133</v>
      </c>
      <c r="L1276" t="s">
        <v>30</v>
      </c>
      <c r="M1276" t="s">
        <v>18</v>
      </c>
    </row>
    <row r="1277" spans="1:13" x14ac:dyDescent="0.25">
      <c r="A1277">
        <v>10204</v>
      </c>
      <c r="B1277">
        <v>29</v>
      </c>
      <c r="C1277">
        <v>85.59</v>
      </c>
      <c r="D1277">
        <v>5</v>
      </c>
      <c r="E1277">
        <v>2482.11</v>
      </c>
      <c r="F1277" t="s">
        <v>13</v>
      </c>
      <c r="G1277">
        <v>12</v>
      </c>
      <c r="H1277">
        <v>2003</v>
      </c>
      <c r="I1277" t="s">
        <v>130</v>
      </c>
      <c r="J1277" t="s">
        <v>168</v>
      </c>
      <c r="K1277" t="s">
        <v>16</v>
      </c>
      <c r="L1277" t="s">
        <v>17</v>
      </c>
      <c r="M1277" t="s">
        <v>18</v>
      </c>
    </row>
    <row r="1278" spans="1:13" x14ac:dyDescent="0.25">
      <c r="A1278">
        <v>10213</v>
      </c>
      <c r="B1278">
        <v>38</v>
      </c>
      <c r="C1278">
        <v>94.79</v>
      </c>
      <c r="D1278">
        <v>1</v>
      </c>
      <c r="E1278">
        <v>3602.02</v>
      </c>
      <c r="F1278" t="s">
        <v>13</v>
      </c>
      <c r="G1278">
        <v>1</v>
      </c>
      <c r="H1278">
        <v>2004</v>
      </c>
      <c r="I1278" t="s">
        <v>130</v>
      </c>
      <c r="J1278" t="s">
        <v>168</v>
      </c>
      <c r="K1278" t="s">
        <v>80</v>
      </c>
      <c r="L1278" t="s">
        <v>45</v>
      </c>
      <c r="M1278" t="s">
        <v>22</v>
      </c>
    </row>
    <row r="1279" spans="1:13" x14ac:dyDescent="0.25">
      <c r="A1279">
        <v>10227</v>
      </c>
      <c r="B1279">
        <v>34</v>
      </c>
      <c r="C1279">
        <v>100</v>
      </c>
      <c r="D1279">
        <v>11</v>
      </c>
      <c r="E1279">
        <v>3566.94</v>
      </c>
      <c r="F1279" t="s">
        <v>13</v>
      </c>
      <c r="G1279">
        <v>3</v>
      </c>
      <c r="H1279">
        <v>2004</v>
      </c>
      <c r="I1279" t="s">
        <v>130</v>
      </c>
      <c r="J1279" t="s">
        <v>168</v>
      </c>
      <c r="K1279" t="s">
        <v>56</v>
      </c>
      <c r="L1279" t="s">
        <v>20</v>
      </c>
      <c r="M1279" t="s">
        <v>22</v>
      </c>
    </row>
    <row r="1280" spans="1:13" x14ac:dyDescent="0.25">
      <c r="A1280">
        <v>10241</v>
      </c>
      <c r="B1280">
        <v>42</v>
      </c>
      <c r="C1280">
        <v>90.19</v>
      </c>
      <c r="D1280">
        <v>3</v>
      </c>
      <c r="E1280">
        <v>3787.98</v>
      </c>
      <c r="F1280" t="s">
        <v>13</v>
      </c>
      <c r="G1280">
        <v>4</v>
      </c>
      <c r="H1280">
        <v>2004</v>
      </c>
      <c r="I1280" t="s">
        <v>130</v>
      </c>
      <c r="J1280" t="s">
        <v>168</v>
      </c>
      <c r="K1280" t="s">
        <v>125</v>
      </c>
      <c r="L1280" t="s">
        <v>20</v>
      </c>
      <c r="M1280" t="s">
        <v>22</v>
      </c>
    </row>
    <row r="1281" spans="1:13" x14ac:dyDescent="0.25">
      <c r="A1281">
        <v>10280</v>
      </c>
      <c r="B1281">
        <v>35</v>
      </c>
      <c r="C1281">
        <v>100</v>
      </c>
      <c r="D1281">
        <v>17</v>
      </c>
      <c r="E1281">
        <v>3704.05</v>
      </c>
      <c r="F1281" t="s">
        <v>13</v>
      </c>
      <c r="G1281">
        <v>8</v>
      </c>
      <c r="H1281">
        <v>2004</v>
      </c>
      <c r="I1281" t="s">
        <v>130</v>
      </c>
      <c r="J1281" t="s">
        <v>168</v>
      </c>
      <c r="K1281" t="s">
        <v>63</v>
      </c>
      <c r="L1281" t="s">
        <v>64</v>
      </c>
      <c r="M1281" t="s">
        <v>22</v>
      </c>
    </row>
    <row r="1282" spans="1:13" x14ac:dyDescent="0.25">
      <c r="A1282">
        <v>10288</v>
      </c>
      <c r="B1282">
        <v>35</v>
      </c>
      <c r="C1282">
        <v>80.989999999999995</v>
      </c>
      <c r="D1282">
        <v>6</v>
      </c>
      <c r="E1282">
        <v>2834.65</v>
      </c>
      <c r="F1282" t="s">
        <v>13</v>
      </c>
      <c r="G1282">
        <v>9</v>
      </c>
      <c r="H1282">
        <v>2004</v>
      </c>
      <c r="I1282" t="s">
        <v>130</v>
      </c>
      <c r="J1282" t="s">
        <v>168</v>
      </c>
      <c r="K1282" t="s">
        <v>53</v>
      </c>
      <c r="L1282" t="s">
        <v>53</v>
      </c>
      <c r="M1282" t="s">
        <v>18</v>
      </c>
    </row>
    <row r="1283" spans="1:13" x14ac:dyDescent="0.25">
      <c r="A1283">
        <v>10302</v>
      </c>
      <c r="B1283">
        <v>38</v>
      </c>
      <c r="C1283">
        <v>89.27</v>
      </c>
      <c r="D1283">
        <v>2</v>
      </c>
      <c r="E1283">
        <v>3392.26</v>
      </c>
      <c r="F1283" t="s">
        <v>13</v>
      </c>
      <c r="G1283">
        <v>10</v>
      </c>
      <c r="H1283">
        <v>2003</v>
      </c>
      <c r="I1283" t="s">
        <v>130</v>
      </c>
      <c r="J1283" t="s">
        <v>168</v>
      </c>
      <c r="K1283" t="s">
        <v>44</v>
      </c>
      <c r="L1283" t="s">
        <v>45</v>
      </c>
      <c r="M1283" t="s">
        <v>22</v>
      </c>
    </row>
    <row r="1284" spans="1:13" x14ac:dyDescent="0.25">
      <c r="A1284">
        <v>10311</v>
      </c>
      <c r="B1284">
        <v>41</v>
      </c>
      <c r="C1284">
        <v>81.91</v>
      </c>
      <c r="D1284">
        <v>1</v>
      </c>
      <c r="E1284">
        <v>3358.31</v>
      </c>
      <c r="F1284" t="s">
        <v>13</v>
      </c>
      <c r="G1284">
        <v>10</v>
      </c>
      <c r="H1284">
        <v>2004</v>
      </c>
      <c r="I1284" t="s">
        <v>130</v>
      </c>
      <c r="J1284" t="s">
        <v>168</v>
      </c>
      <c r="K1284" t="s">
        <v>47</v>
      </c>
      <c r="L1284" t="s">
        <v>48</v>
      </c>
      <c r="M1284" t="s">
        <v>22</v>
      </c>
    </row>
    <row r="1285" spans="1:13" x14ac:dyDescent="0.25">
      <c r="A1285">
        <v>10332</v>
      </c>
      <c r="B1285">
        <v>50</v>
      </c>
      <c r="C1285">
        <v>100</v>
      </c>
      <c r="D1285">
        <v>2</v>
      </c>
      <c r="E1285">
        <v>7310</v>
      </c>
      <c r="F1285" t="s">
        <v>13</v>
      </c>
      <c r="G1285">
        <v>11</v>
      </c>
      <c r="H1285">
        <v>2004</v>
      </c>
      <c r="I1285" t="s">
        <v>130</v>
      </c>
      <c r="J1285" t="s">
        <v>168</v>
      </c>
      <c r="K1285" t="s">
        <v>111</v>
      </c>
      <c r="L1285" t="s">
        <v>45</v>
      </c>
      <c r="M1285" t="s">
        <v>41</v>
      </c>
    </row>
    <row r="1286" spans="1:13" x14ac:dyDescent="0.25">
      <c r="A1286">
        <v>10344</v>
      </c>
      <c r="B1286">
        <v>21</v>
      </c>
      <c r="C1286">
        <v>100</v>
      </c>
      <c r="D1286">
        <v>4</v>
      </c>
      <c r="E1286">
        <v>2203.11</v>
      </c>
      <c r="F1286" t="s">
        <v>13</v>
      </c>
      <c r="G1286">
        <v>11</v>
      </c>
      <c r="H1286">
        <v>2004</v>
      </c>
      <c r="I1286" t="s">
        <v>130</v>
      </c>
      <c r="J1286" t="s">
        <v>168</v>
      </c>
      <c r="K1286" t="s">
        <v>100</v>
      </c>
      <c r="L1286" t="s">
        <v>20</v>
      </c>
      <c r="M1286" t="s">
        <v>18</v>
      </c>
    </row>
    <row r="1287" spans="1:13" x14ac:dyDescent="0.25">
      <c r="A1287">
        <v>10367</v>
      </c>
      <c r="B1287">
        <v>43</v>
      </c>
      <c r="C1287">
        <v>62.72</v>
      </c>
      <c r="D1287">
        <v>8</v>
      </c>
      <c r="E1287">
        <v>2696.96</v>
      </c>
      <c r="F1287" t="s">
        <v>95</v>
      </c>
      <c r="G1287">
        <v>1</v>
      </c>
      <c r="H1287">
        <v>2005</v>
      </c>
      <c r="I1287" t="s">
        <v>130</v>
      </c>
      <c r="J1287" t="s">
        <v>168</v>
      </c>
      <c r="K1287" t="s">
        <v>23</v>
      </c>
      <c r="L1287" t="s">
        <v>17</v>
      </c>
      <c r="M1287" t="s">
        <v>18</v>
      </c>
    </row>
    <row r="1288" spans="1:13" x14ac:dyDescent="0.25">
      <c r="A1288">
        <v>10380</v>
      </c>
      <c r="B1288">
        <v>32</v>
      </c>
      <c r="C1288">
        <v>100</v>
      </c>
      <c r="D1288">
        <v>1</v>
      </c>
      <c r="E1288">
        <v>3376.64</v>
      </c>
      <c r="F1288" t="s">
        <v>13</v>
      </c>
      <c r="G1288">
        <v>2</v>
      </c>
      <c r="H1288">
        <v>2005</v>
      </c>
      <c r="I1288" t="s">
        <v>130</v>
      </c>
      <c r="J1288" t="s">
        <v>168</v>
      </c>
      <c r="K1288" t="s">
        <v>47</v>
      </c>
      <c r="L1288" t="s">
        <v>48</v>
      </c>
      <c r="M1288" t="s">
        <v>22</v>
      </c>
    </row>
    <row r="1289" spans="1:13" x14ac:dyDescent="0.25">
      <c r="A1289">
        <v>10407</v>
      </c>
      <c r="B1289">
        <v>6</v>
      </c>
      <c r="C1289">
        <v>90.19</v>
      </c>
      <c r="D1289">
        <v>3</v>
      </c>
      <c r="E1289">
        <v>541.14</v>
      </c>
      <c r="F1289" t="s">
        <v>93</v>
      </c>
      <c r="G1289">
        <v>4</v>
      </c>
      <c r="H1289">
        <v>2005</v>
      </c>
      <c r="I1289" t="s">
        <v>130</v>
      </c>
      <c r="J1289" t="s">
        <v>168</v>
      </c>
      <c r="K1289" t="s">
        <v>92</v>
      </c>
      <c r="L1289" t="s">
        <v>17</v>
      </c>
      <c r="M1289" t="s">
        <v>18</v>
      </c>
    </row>
    <row r="1290" spans="1:13" x14ac:dyDescent="0.25">
      <c r="A1290">
        <v>10420</v>
      </c>
      <c r="B1290">
        <v>66</v>
      </c>
      <c r="C1290">
        <v>92.95</v>
      </c>
      <c r="D1290">
        <v>6</v>
      </c>
      <c r="E1290">
        <v>6134.7</v>
      </c>
      <c r="F1290" t="s">
        <v>72</v>
      </c>
      <c r="G1290">
        <v>5</v>
      </c>
      <c r="H1290">
        <v>2005</v>
      </c>
      <c r="I1290" t="s">
        <v>130</v>
      </c>
      <c r="J1290" t="s">
        <v>168</v>
      </c>
      <c r="K1290" t="s">
        <v>42</v>
      </c>
      <c r="L1290" t="s">
        <v>30</v>
      </c>
      <c r="M1290" t="s">
        <v>22</v>
      </c>
    </row>
    <row r="1291" spans="1:13" x14ac:dyDescent="0.25">
      <c r="A1291">
        <v>10105</v>
      </c>
      <c r="B1291">
        <v>41</v>
      </c>
      <c r="C1291">
        <v>82.5</v>
      </c>
      <c r="D1291">
        <v>10</v>
      </c>
      <c r="E1291">
        <v>3382.5</v>
      </c>
      <c r="F1291" t="s">
        <v>13</v>
      </c>
      <c r="G1291">
        <v>2</v>
      </c>
      <c r="H1291">
        <v>2003</v>
      </c>
      <c r="I1291" t="s">
        <v>130</v>
      </c>
      <c r="J1291" t="s">
        <v>169</v>
      </c>
      <c r="K1291" t="s">
        <v>78</v>
      </c>
      <c r="L1291" t="s">
        <v>79</v>
      </c>
      <c r="M1291" t="s">
        <v>22</v>
      </c>
    </row>
    <row r="1292" spans="1:13" x14ac:dyDescent="0.25">
      <c r="A1292">
        <v>10117</v>
      </c>
      <c r="B1292">
        <v>23</v>
      </c>
      <c r="C1292">
        <v>97.42</v>
      </c>
      <c r="D1292">
        <v>4</v>
      </c>
      <c r="E1292">
        <v>2240.66</v>
      </c>
      <c r="F1292" t="s">
        <v>13</v>
      </c>
      <c r="G1292">
        <v>4</v>
      </c>
      <c r="H1292">
        <v>2003</v>
      </c>
      <c r="I1292" t="s">
        <v>130</v>
      </c>
      <c r="J1292" t="s">
        <v>169</v>
      </c>
      <c r="K1292" t="s">
        <v>53</v>
      </c>
      <c r="L1292" t="s">
        <v>53</v>
      </c>
      <c r="M1292" t="s">
        <v>18</v>
      </c>
    </row>
    <row r="1293" spans="1:13" x14ac:dyDescent="0.25">
      <c r="A1293">
        <v>10128</v>
      </c>
      <c r="B1293">
        <v>43</v>
      </c>
      <c r="C1293">
        <v>92.16</v>
      </c>
      <c r="D1293">
        <v>1</v>
      </c>
      <c r="E1293">
        <v>3962.88</v>
      </c>
      <c r="F1293" t="s">
        <v>13</v>
      </c>
      <c r="G1293">
        <v>6</v>
      </c>
      <c r="H1293">
        <v>2003</v>
      </c>
      <c r="I1293" t="s">
        <v>130</v>
      </c>
      <c r="J1293" t="s">
        <v>169</v>
      </c>
      <c r="K1293" t="s">
        <v>47</v>
      </c>
      <c r="L1293" t="s">
        <v>48</v>
      </c>
      <c r="M1293" t="s">
        <v>22</v>
      </c>
    </row>
    <row r="1294" spans="1:13" x14ac:dyDescent="0.25">
      <c r="A1294">
        <v>10142</v>
      </c>
      <c r="B1294">
        <v>24</v>
      </c>
      <c r="C1294">
        <v>70.22</v>
      </c>
      <c r="D1294">
        <v>7</v>
      </c>
      <c r="E1294">
        <v>1685.28</v>
      </c>
      <c r="F1294" t="s">
        <v>13</v>
      </c>
      <c r="G1294">
        <v>8</v>
      </c>
      <c r="H1294">
        <v>2003</v>
      </c>
      <c r="I1294" t="s">
        <v>130</v>
      </c>
      <c r="J1294" t="s">
        <v>169</v>
      </c>
      <c r="K1294" t="s">
        <v>67</v>
      </c>
      <c r="L1294" t="s">
        <v>17</v>
      </c>
      <c r="M1294" t="s">
        <v>18</v>
      </c>
    </row>
    <row r="1295" spans="1:13" x14ac:dyDescent="0.25">
      <c r="A1295">
        <v>10153</v>
      </c>
      <c r="B1295">
        <v>22</v>
      </c>
      <c r="C1295">
        <v>83.38</v>
      </c>
      <c r="D1295">
        <v>6</v>
      </c>
      <c r="E1295">
        <v>1834.36</v>
      </c>
      <c r="F1295" t="s">
        <v>13</v>
      </c>
      <c r="G1295">
        <v>9</v>
      </c>
      <c r="H1295">
        <v>2003</v>
      </c>
      <c r="I1295" t="s">
        <v>130</v>
      </c>
      <c r="J1295" t="s">
        <v>169</v>
      </c>
      <c r="K1295" t="s">
        <v>47</v>
      </c>
      <c r="L1295" t="s">
        <v>48</v>
      </c>
      <c r="M1295" t="s">
        <v>18</v>
      </c>
    </row>
    <row r="1296" spans="1:13" x14ac:dyDescent="0.25">
      <c r="A1296">
        <v>10166</v>
      </c>
      <c r="B1296">
        <v>26</v>
      </c>
      <c r="C1296">
        <v>73.73</v>
      </c>
      <c r="D1296">
        <v>1</v>
      </c>
      <c r="E1296">
        <v>1916.98</v>
      </c>
      <c r="F1296" t="s">
        <v>13</v>
      </c>
      <c r="G1296">
        <v>10</v>
      </c>
      <c r="H1296">
        <v>2003</v>
      </c>
      <c r="I1296" t="s">
        <v>130</v>
      </c>
      <c r="J1296" t="s">
        <v>169</v>
      </c>
      <c r="K1296" t="s">
        <v>43</v>
      </c>
      <c r="L1296" t="s">
        <v>17</v>
      </c>
      <c r="M1296" t="s">
        <v>18</v>
      </c>
    </row>
    <row r="1297" spans="1:13" x14ac:dyDescent="0.25">
      <c r="A1297">
        <v>10177</v>
      </c>
      <c r="B1297">
        <v>35</v>
      </c>
      <c r="C1297">
        <v>74.599999999999994</v>
      </c>
      <c r="D1297">
        <v>8</v>
      </c>
      <c r="E1297">
        <v>2611</v>
      </c>
      <c r="F1297" t="s">
        <v>13</v>
      </c>
      <c r="G1297">
        <v>11</v>
      </c>
      <c r="H1297">
        <v>2003</v>
      </c>
      <c r="I1297" t="s">
        <v>130</v>
      </c>
      <c r="J1297" t="s">
        <v>169</v>
      </c>
      <c r="K1297" t="s">
        <v>47</v>
      </c>
      <c r="L1297" t="s">
        <v>48</v>
      </c>
      <c r="M1297" t="s">
        <v>18</v>
      </c>
    </row>
    <row r="1298" spans="1:13" x14ac:dyDescent="0.25">
      <c r="A1298">
        <v>10185</v>
      </c>
      <c r="B1298">
        <v>47</v>
      </c>
      <c r="C1298">
        <v>77.239999999999995</v>
      </c>
      <c r="D1298">
        <v>8</v>
      </c>
      <c r="E1298">
        <v>3630.28</v>
      </c>
      <c r="F1298" t="s">
        <v>13</v>
      </c>
      <c r="G1298">
        <v>11</v>
      </c>
      <c r="H1298">
        <v>2003</v>
      </c>
      <c r="I1298" t="s">
        <v>130</v>
      </c>
      <c r="J1298" t="s">
        <v>169</v>
      </c>
      <c r="K1298" t="s">
        <v>43</v>
      </c>
      <c r="L1298" t="s">
        <v>17</v>
      </c>
      <c r="M1298" t="s">
        <v>22</v>
      </c>
    </row>
    <row r="1299" spans="1:13" x14ac:dyDescent="0.25">
      <c r="A1299">
        <v>10197</v>
      </c>
      <c r="B1299">
        <v>50</v>
      </c>
      <c r="C1299">
        <v>100</v>
      </c>
      <c r="D1299">
        <v>14</v>
      </c>
      <c r="E1299">
        <v>5090.5</v>
      </c>
      <c r="F1299" t="s">
        <v>13</v>
      </c>
      <c r="G1299">
        <v>11</v>
      </c>
      <c r="H1299">
        <v>2003</v>
      </c>
      <c r="I1299" t="s">
        <v>130</v>
      </c>
      <c r="J1299" t="s">
        <v>169</v>
      </c>
      <c r="K1299" t="s">
        <v>83</v>
      </c>
      <c r="L1299" t="s">
        <v>48</v>
      </c>
      <c r="M1299" t="s">
        <v>22</v>
      </c>
    </row>
    <row r="1300" spans="1:13" x14ac:dyDescent="0.25">
      <c r="A1300">
        <v>10208</v>
      </c>
      <c r="B1300">
        <v>45</v>
      </c>
      <c r="C1300">
        <v>87.77</v>
      </c>
      <c r="D1300">
        <v>8</v>
      </c>
      <c r="E1300">
        <v>3949.65</v>
      </c>
      <c r="F1300" t="s">
        <v>13</v>
      </c>
      <c r="G1300">
        <v>1</v>
      </c>
      <c r="H1300">
        <v>2004</v>
      </c>
      <c r="I1300" t="s">
        <v>130</v>
      </c>
      <c r="J1300" t="s">
        <v>169</v>
      </c>
      <c r="K1300" t="s">
        <v>56</v>
      </c>
      <c r="L1300" t="s">
        <v>20</v>
      </c>
      <c r="M1300" t="s">
        <v>22</v>
      </c>
    </row>
    <row r="1301" spans="1:13" x14ac:dyDescent="0.25">
      <c r="A1301">
        <v>10221</v>
      </c>
      <c r="B1301">
        <v>39</v>
      </c>
      <c r="C1301">
        <v>89.53</v>
      </c>
      <c r="D1301">
        <v>2</v>
      </c>
      <c r="E1301">
        <v>3491.67</v>
      </c>
      <c r="F1301" t="s">
        <v>13</v>
      </c>
      <c r="G1301">
        <v>2</v>
      </c>
      <c r="H1301">
        <v>2004</v>
      </c>
      <c r="I1301" t="s">
        <v>130</v>
      </c>
      <c r="J1301" t="s">
        <v>169</v>
      </c>
      <c r="K1301" t="s">
        <v>86</v>
      </c>
      <c r="L1301" t="s">
        <v>87</v>
      </c>
      <c r="M1301" t="s">
        <v>22</v>
      </c>
    </row>
    <row r="1302" spans="1:13" x14ac:dyDescent="0.25">
      <c r="A1302">
        <v>10232</v>
      </c>
      <c r="B1302">
        <v>23</v>
      </c>
      <c r="C1302">
        <v>89.53</v>
      </c>
      <c r="D1302">
        <v>5</v>
      </c>
      <c r="E1302">
        <v>2059.19</v>
      </c>
      <c r="F1302" t="s">
        <v>13</v>
      </c>
      <c r="G1302">
        <v>3</v>
      </c>
      <c r="H1302">
        <v>2004</v>
      </c>
      <c r="I1302" t="s">
        <v>130</v>
      </c>
      <c r="J1302" t="s">
        <v>169</v>
      </c>
      <c r="K1302" t="s">
        <v>90</v>
      </c>
      <c r="L1302" t="s">
        <v>45</v>
      </c>
      <c r="M1302" t="s">
        <v>18</v>
      </c>
    </row>
    <row r="1303" spans="1:13" x14ac:dyDescent="0.25">
      <c r="A1303">
        <v>10248</v>
      </c>
      <c r="B1303">
        <v>42</v>
      </c>
      <c r="C1303">
        <v>75.48</v>
      </c>
      <c r="D1303">
        <v>11</v>
      </c>
      <c r="E1303">
        <v>3170.16</v>
      </c>
      <c r="F1303" t="s">
        <v>81</v>
      </c>
      <c r="G1303">
        <v>5</v>
      </c>
      <c r="H1303">
        <v>2004</v>
      </c>
      <c r="I1303" t="s">
        <v>130</v>
      </c>
      <c r="J1303" t="s">
        <v>169</v>
      </c>
      <c r="K1303" t="s">
        <v>16</v>
      </c>
      <c r="L1303" t="s">
        <v>17</v>
      </c>
      <c r="M1303" t="s">
        <v>22</v>
      </c>
    </row>
    <row r="1304" spans="1:13" x14ac:dyDescent="0.25">
      <c r="A1304">
        <v>10261</v>
      </c>
      <c r="B1304">
        <v>20</v>
      </c>
      <c r="C1304">
        <v>89.53</v>
      </c>
      <c r="D1304">
        <v>9</v>
      </c>
      <c r="E1304">
        <v>1790.6</v>
      </c>
      <c r="F1304" t="s">
        <v>13</v>
      </c>
      <c r="G1304">
        <v>6</v>
      </c>
      <c r="H1304">
        <v>2004</v>
      </c>
      <c r="I1304" t="s">
        <v>130</v>
      </c>
      <c r="J1304" t="s">
        <v>169</v>
      </c>
      <c r="K1304" t="s">
        <v>71</v>
      </c>
      <c r="L1304" t="s">
        <v>58</v>
      </c>
      <c r="M1304" t="s">
        <v>18</v>
      </c>
    </row>
    <row r="1305" spans="1:13" x14ac:dyDescent="0.25">
      <c r="A1305">
        <v>10273</v>
      </c>
      <c r="B1305">
        <v>33</v>
      </c>
      <c r="C1305">
        <v>71.09</v>
      </c>
      <c r="D1305">
        <v>12</v>
      </c>
      <c r="E1305">
        <v>2345.9699999999998</v>
      </c>
      <c r="F1305" t="s">
        <v>13</v>
      </c>
      <c r="G1305">
        <v>7</v>
      </c>
      <c r="H1305">
        <v>2004</v>
      </c>
      <c r="I1305" t="s">
        <v>130</v>
      </c>
      <c r="J1305" t="s">
        <v>169</v>
      </c>
      <c r="K1305" t="s">
        <v>86</v>
      </c>
      <c r="L1305" t="s">
        <v>87</v>
      </c>
      <c r="M1305" t="s">
        <v>18</v>
      </c>
    </row>
    <row r="1306" spans="1:13" x14ac:dyDescent="0.25">
      <c r="A1306">
        <v>10283</v>
      </c>
      <c r="B1306">
        <v>34</v>
      </c>
      <c r="C1306">
        <v>100</v>
      </c>
      <c r="D1306">
        <v>14</v>
      </c>
      <c r="E1306">
        <v>3580.88</v>
      </c>
      <c r="F1306" t="s">
        <v>13</v>
      </c>
      <c r="G1306">
        <v>8</v>
      </c>
      <c r="H1306">
        <v>2004</v>
      </c>
      <c r="I1306" t="s">
        <v>130</v>
      </c>
      <c r="J1306" t="s">
        <v>169</v>
      </c>
      <c r="K1306" t="s">
        <v>88</v>
      </c>
      <c r="L1306" t="s">
        <v>58</v>
      </c>
      <c r="M1306" t="s">
        <v>22</v>
      </c>
    </row>
    <row r="1307" spans="1:13" x14ac:dyDescent="0.25">
      <c r="A1307">
        <v>10293</v>
      </c>
      <c r="B1307">
        <v>49</v>
      </c>
      <c r="C1307">
        <v>100</v>
      </c>
      <c r="D1307">
        <v>3</v>
      </c>
      <c r="E1307">
        <v>4946.0600000000004</v>
      </c>
      <c r="F1307" t="s">
        <v>13</v>
      </c>
      <c r="G1307">
        <v>9</v>
      </c>
      <c r="H1307">
        <v>2004</v>
      </c>
      <c r="I1307" t="s">
        <v>130</v>
      </c>
      <c r="J1307" t="s">
        <v>169</v>
      </c>
      <c r="K1307" t="s">
        <v>63</v>
      </c>
      <c r="L1307" t="s">
        <v>64</v>
      </c>
      <c r="M1307" t="s">
        <v>22</v>
      </c>
    </row>
    <row r="1308" spans="1:13" x14ac:dyDescent="0.25">
      <c r="A1308">
        <v>10306</v>
      </c>
      <c r="B1308">
        <v>39</v>
      </c>
      <c r="C1308">
        <v>90.4</v>
      </c>
      <c r="D1308">
        <v>8</v>
      </c>
      <c r="E1308">
        <v>3525.6</v>
      </c>
      <c r="F1308" t="s">
        <v>13</v>
      </c>
      <c r="G1308">
        <v>10</v>
      </c>
      <c r="H1308">
        <v>2004</v>
      </c>
      <c r="I1308" t="s">
        <v>130</v>
      </c>
      <c r="J1308" t="s">
        <v>169</v>
      </c>
      <c r="K1308" t="s">
        <v>111</v>
      </c>
      <c r="L1308" t="s">
        <v>45</v>
      </c>
      <c r="M1308" t="s">
        <v>22</v>
      </c>
    </row>
    <row r="1309" spans="1:13" x14ac:dyDescent="0.25">
      <c r="A1309">
        <v>10315</v>
      </c>
      <c r="B1309">
        <v>36</v>
      </c>
      <c r="C1309">
        <v>100</v>
      </c>
      <c r="D1309">
        <v>7</v>
      </c>
      <c r="E1309">
        <v>3602.16</v>
      </c>
      <c r="F1309" t="s">
        <v>13</v>
      </c>
      <c r="G1309">
        <v>10</v>
      </c>
      <c r="H1309">
        <v>2004</v>
      </c>
      <c r="I1309" t="s">
        <v>130</v>
      </c>
      <c r="J1309" t="s">
        <v>169</v>
      </c>
      <c r="K1309" t="s">
        <v>33</v>
      </c>
      <c r="L1309" t="s">
        <v>20</v>
      </c>
      <c r="M1309" t="s">
        <v>22</v>
      </c>
    </row>
    <row r="1310" spans="1:13" x14ac:dyDescent="0.25">
      <c r="A1310">
        <v>10326</v>
      </c>
      <c r="B1310">
        <v>50</v>
      </c>
      <c r="C1310">
        <v>86.01</v>
      </c>
      <c r="D1310">
        <v>5</v>
      </c>
      <c r="E1310">
        <v>4300.5</v>
      </c>
      <c r="F1310" t="s">
        <v>13</v>
      </c>
      <c r="G1310">
        <v>11</v>
      </c>
      <c r="H1310">
        <v>2004</v>
      </c>
      <c r="I1310" t="s">
        <v>130</v>
      </c>
      <c r="J1310" t="s">
        <v>169</v>
      </c>
      <c r="K1310" t="s">
        <v>51</v>
      </c>
      <c r="L1310" t="s">
        <v>52</v>
      </c>
      <c r="M1310" t="s">
        <v>22</v>
      </c>
    </row>
    <row r="1311" spans="1:13" x14ac:dyDescent="0.25">
      <c r="A1311">
        <v>10337</v>
      </c>
      <c r="B1311">
        <v>29</v>
      </c>
      <c r="C1311">
        <v>100</v>
      </c>
      <c r="D1311">
        <v>2</v>
      </c>
      <c r="E1311">
        <v>4498.1899999999996</v>
      </c>
      <c r="F1311" t="s">
        <v>13</v>
      </c>
      <c r="G1311">
        <v>11</v>
      </c>
      <c r="H1311">
        <v>2004</v>
      </c>
      <c r="I1311" t="s">
        <v>130</v>
      </c>
      <c r="J1311" t="s">
        <v>169</v>
      </c>
      <c r="K1311" t="s">
        <v>16</v>
      </c>
      <c r="L1311" t="s">
        <v>17</v>
      </c>
      <c r="M1311" t="s">
        <v>22</v>
      </c>
    </row>
    <row r="1312" spans="1:13" x14ac:dyDescent="0.25">
      <c r="A1312">
        <v>10350</v>
      </c>
      <c r="B1312">
        <v>30</v>
      </c>
      <c r="C1312">
        <v>100</v>
      </c>
      <c r="D1312">
        <v>3</v>
      </c>
      <c r="E1312">
        <v>3023.1</v>
      </c>
      <c r="F1312" t="s">
        <v>13</v>
      </c>
      <c r="G1312">
        <v>12</v>
      </c>
      <c r="H1312">
        <v>2004</v>
      </c>
      <c r="I1312" t="s">
        <v>130</v>
      </c>
      <c r="J1312" t="s">
        <v>169</v>
      </c>
      <c r="K1312" t="s">
        <v>47</v>
      </c>
      <c r="L1312" t="s">
        <v>48</v>
      </c>
      <c r="M1312" t="s">
        <v>22</v>
      </c>
    </row>
    <row r="1313" spans="1:13" x14ac:dyDescent="0.25">
      <c r="A1313">
        <v>10372</v>
      </c>
      <c r="B1313">
        <v>41</v>
      </c>
      <c r="C1313">
        <v>86.89</v>
      </c>
      <c r="D1313">
        <v>7</v>
      </c>
      <c r="E1313">
        <v>3562.49</v>
      </c>
      <c r="F1313" t="s">
        <v>13</v>
      </c>
      <c r="G1313">
        <v>1</v>
      </c>
      <c r="H1313">
        <v>2005</v>
      </c>
      <c r="I1313" t="s">
        <v>130</v>
      </c>
      <c r="J1313" t="s">
        <v>169</v>
      </c>
      <c r="K1313" t="s">
        <v>61</v>
      </c>
      <c r="L1313" t="s">
        <v>62</v>
      </c>
      <c r="M1313" t="s">
        <v>22</v>
      </c>
    </row>
    <row r="1314" spans="1:13" x14ac:dyDescent="0.25">
      <c r="A1314">
        <v>10383</v>
      </c>
      <c r="B1314">
        <v>28</v>
      </c>
      <c r="C1314">
        <v>58.58</v>
      </c>
      <c r="D1314">
        <v>7</v>
      </c>
      <c r="E1314">
        <v>1640.24</v>
      </c>
      <c r="F1314" t="s">
        <v>13</v>
      </c>
      <c r="G1314">
        <v>2</v>
      </c>
      <c r="H1314">
        <v>2005</v>
      </c>
      <c r="I1314" t="s">
        <v>130</v>
      </c>
      <c r="J1314" t="s">
        <v>169</v>
      </c>
      <c r="K1314" t="s">
        <v>47</v>
      </c>
      <c r="L1314" t="s">
        <v>48</v>
      </c>
      <c r="M1314" t="s">
        <v>18</v>
      </c>
    </row>
    <row r="1315" spans="1:13" x14ac:dyDescent="0.25">
      <c r="A1315">
        <v>10396</v>
      </c>
      <c r="B1315">
        <v>45</v>
      </c>
      <c r="C1315">
        <v>100</v>
      </c>
      <c r="D1315">
        <v>5</v>
      </c>
      <c r="E1315">
        <v>4739.3999999999996</v>
      </c>
      <c r="F1315" t="s">
        <v>13</v>
      </c>
      <c r="G1315">
        <v>3</v>
      </c>
      <c r="H1315">
        <v>2005</v>
      </c>
      <c r="I1315" t="s">
        <v>130</v>
      </c>
      <c r="J1315" t="s">
        <v>169</v>
      </c>
      <c r="K1315" t="s">
        <v>67</v>
      </c>
      <c r="L1315" t="s">
        <v>17</v>
      </c>
      <c r="M1315" t="s">
        <v>22</v>
      </c>
    </row>
    <row r="1316" spans="1:13" x14ac:dyDescent="0.25">
      <c r="A1316">
        <v>10414</v>
      </c>
      <c r="B1316">
        <v>16</v>
      </c>
      <c r="C1316">
        <v>75.48</v>
      </c>
      <c r="D1316">
        <v>11</v>
      </c>
      <c r="E1316">
        <v>1207.68</v>
      </c>
      <c r="F1316" t="s">
        <v>93</v>
      </c>
      <c r="G1316">
        <v>5</v>
      </c>
      <c r="H1316">
        <v>2005</v>
      </c>
      <c r="I1316" t="s">
        <v>130</v>
      </c>
      <c r="J1316" t="s">
        <v>169</v>
      </c>
      <c r="K1316" t="s">
        <v>89</v>
      </c>
      <c r="L1316" t="s">
        <v>17</v>
      </c>
      <c r="M1316" t="s">
        <v>18</v>
      </c>
    </row>
    <row r="1317" spans="1:13" x14ac:dyDescent="0.25">
      <c r="A1317">
        <v>10103</v>
      </c>
      <c r="B1317">
        <v>36</v>
      </c>
      <c r="C1317">
        <v>100</v>
      </c>
      <c r="D1317">
        <v>5</v>
      </c>
      <c r="E1317">
        <v>4228.2</v>
      </c>
      <c r="F1317" t="s">
        <v>13</v>
      </c>
      <c r="G1317">
        <v>1</v>
      </c>
      <c r="H1317">
        <v>2003</v>
      </c>
      <c r="I1317" t="s">
        <v>113</v>
      </c>
      <c r="J1317" t="s">
        <v>170</v>
      </c>
      <c r="K1317" t="s">
        <v>37</v>
      </c>
      <c r="L1317" t="s">
        <v>28</v>
      </c>
      <c r="M1317" t="s">
        <v>22</v>
      </c>
    </row>
    <row r="1318" spans="1:13" x14ac:dyDescent="0.25">
      <c r="A1318">
        <v>10114</v>
      </c>
      <c r="B1318">
        <v>41</v>
      </c>
      <c r="C1318">
        <v>100</v>
      </c>
      <c r="D1318">
        <v>9</v>
      </c>
      <c r="E1318">
        <v>4815.45</v>
      </c>
      <c r="F1318" t="s">
        <v>13</v>
      </c>
      <c r="G1318">
        <v>4</v>
      </c>
      <c r="H1318">
        <v>2003</v>
      </c>
      <c r="I1318" t="s">
        <v>113</v>
      </c>
      <c r="J1318" t="s">
        <v>170</v>
      </c>
      <c r="K1318" t="s">
        <v>21</v>
      </c>
      <c r="L1318" t="s">
        <v>20</v>
      </c>
      <c r="M1318" t="s">
        <v>22</v>
      </c>
    </row>
    <row r="1319" spans="1:13" x14ac:dyDescent="0.25">
      <c r="A1319">
        <v>10126</v>
      </c>
      <c r="B1319">
        <v>50</v>
      </c>
      <c r="C1319">
        <v>100</v>
      </c>
      <c r="D1319">
        <v>5</v>
      </c>
      <c r="E1319">
        <v>7083</v>
      </c>
      <c r="F1319" t="s">
        <v>13</v>
      </c>
      <c r="G1319">
        <v>5</v>
      </c>
      <c r="H1319">
        <v>2003</v>
      </c>
      <c r="I1319" t="s">
        <v>113</v>
      </c>
      <c r="J1319" t="s">
        <v>170</v>
      </c>
      <c r="K1319" t="s">
        <v>47</v>
      </c>
      <c r="L1319" t="s">
        <v>48</v>
      </c>
      <c r="M1319" t="s">
        <v>41</v>
      </c>
    </row>
    <row r="1320" spans="1:13" x14ac:dyDescent="0.25">
      <c r="A1320">
        <v>10140</v>
      </c>
      <c r="B1320">
        <v>40</v>
      </c>
      <c r="C1320">
        <v>100</v>
      </c>
      <c r="D1320">
        <v>5</v>
      </c>
      <c r="E1320">
        <v>4601.2</v>
      </c>
      <c r="F1320" t="s">
        <v>13</v>
      </c>
      <c r="G1320">
        <v>7</v>
      </c>
      <c r="H1320">
        <v>2003</v>
      </c>
      <c r="I1320" t="s">
        <v>113</v>
      </c>
      <c r="J1320" t="s">
        <v>170</v>
      </c>
      <c r="K1320" t="s">
        <v>25</v>
      </c>
      <c r="L1320" t="s">
        <v>17</v>
      </c>
      <c r="M1320" t="s">
        <v>22</v>
      </c>
    </row>
    <row r="1321" spans="1:13" x14ac:dyDescent="0.25">
      <c r="A1321">
        <v>10150</v>
      </c>
      <c r="B1321">
        <v>49</v>
      </c>
      <c r="C1321">
        <v>100</v>
      </c>
      <c r="D1321">
        <v>2</v>
      </c>
      <c r="E1321">
        <v>6467.02</v>
      </c>
      <c r="F1321" t="s">
        <v>13</v>
      </c>
      <c r="G1321">
        <v>9</v>
      </c>
      <c r="H1321">
        <v>2003</v>
      </c>
      <c r="I1321" t="s">
        <v>113</v>
      </c>
      <c r="J1321" t="s">
        <v>170</v>
      </c>
      <c r="K1321" t="s">
        <v>53</v>
      </c>
      <c r="L1321" t="s">
        <v>53</v>
      </c>
      <c r="M1321" t="s">
        <v>22</v>
      </c>
    </row>
    <row r="1322" spans="1:13" x14ac:dyDescent="0.25">
      <c r="A1322">
        <v>10164</v>
      </c>
      <c r="B1322">
        <v>45</v>
      </c>
      <c r="C1322">
        <v>100</v>
      </c>
      <c r="D1322">
        <v>3</v>
      </c>
      <c r="E1322">
        <v>5012.55</v>
      </c>
      <c r="F1322" t="s">
        <v>95</v>
      </c>
      <c r="G1322">
        <v>10</v>
      </c>
      <c r="H1322">
        <v>2003</v>
      </c>
      <c r="I1322" t="s">
        <v>113</v>
      </c>
      <c r="J1322" t="s">
        <v>170</v>
      </c>
      <c r="K1322" t="s">
        <v>96</v>
      </c>
      <c r="L1322" t="s">
        <v>40</v>
      </c>
      <c r="M1322" t="s">
        <v>22</v>
      </c>
    </row>
    <row r="1323" spans="1:13" x14ac:dyDescent="0.25">
      <c r="A1323">
        <v>10175</v>
      </c>
      <c r="B1323">
        <v>47</v>
      </c>
      <c r="C1323">
        <v>100</v>
      </c>
      <c r="D1323">
        <v>10</v>
      </c>
      <c r="E1323">
        <v>5121.59</v>
      </c>
      <c r="F1323" t="s">
        <v>13</v>
      </c>
      <c r="G1323">
        <v>11</v>
      </c>
      <c r="H1323">
        <v>2003</v>
      </c>
      <c r="I1323" t="s">
        <v>113</v>
      </c>
      <c r="J1323" t="s">
        <v>170</v>
      </c>
      <c r="K1323" t="s">
        <v>80</v>
      </c>
      <c r="L1323" t="s">
        <v>45</v>
      </c>
      <c r="M1323" t="s">
        <v>22</v>
      </c>
    </row>
    <row r="1324" spans="1:13" x14ac:dyDescent="0.25">
      <c r="A1324">
        <v>10183</v>
      </c>
      <c r="B1324">
        <v>21</v>
      </c>
      <c r="C1324">
        <v>100</v>
      </c>
      <c r="D1324">
        <v>2</v>
      </c>
      <c r="E1324">
        <v>2441.04</v>
      </c>
      <c r="F1324" t="s">
        <v>13</v>
      </c>
      <c r="G1324">
        <v>11</v>
      </c>
      <c r="H1324">
        <v>2003</v>
      </c>
      <c r="I1324" t="s">
        <v>113</v>
      </c>
      <c r="J1324" t="s">
        <v>170</v>
      </c>
      <c r="K1324" t="s">
        <v>55</v>
      </c>
      <c r="L1324" t="s">
        <v>17</v>
      </c>
      <c r="M1324" t="s">
        <v>18</v>
      </c>
    </row>
    <row r="1325" spans="1:13" x14ac:dyDescent="0.25">
      <c r="A1325">
        <v>10194</v>
      </c>
      <c r="B1325">
        <v>32</v>
      </c>
      <c r="C1325">
        <v>100</v>
      </c>
      <c r="D1325">
        <v>5</v>
      </c>
      <c r="E1325">
        <v>4262.08</v>
      </c>
      <c r="F1325" t="s">
        <v>13</v>
      </c>
      <c r="G1325">
        <v>11</v>
      </c>
      <c r="H1325">
        <v>2003</v>
      </c>
      <c r="I1325" t="s">
        <v>113</v>
      </c>
      <c r="J1325" t="s">
        <v>170</v>
      </c>
      <c r="K1325" t="s">
        <v>56</v>
      </c>
      <c r="L1325" t="s">
        <v>20</v>
      </c>
      <c r="M1325" t="s">
        <v>22</v>
      </c>
    </row>
    <row r="1326" spans="1:13" x14ac:dyDescent="0.25">
      <c r="A1326">
        <v>10207</v>
      </c>
      <c r="B1326">
        <v>47</v>
      </c>
      <c r="C1326">
        <v>100</v>
      </c>
      <c r="D1326">
        <v>16</v>
      </c>
      <c r="E1326">
        <v>6658.02</v>
      </c>
      <c r="F1326" t="s">
        <v>13</v>
      </c>
      <c r="G1326">
        <v>12</v>
      </c>
      <c r="H1326">
        <v>2003</v>
      </c>
      <c r="I1326" t="s">
        <v>113</v>
      </c>
      <c r="J1326" t="s">
        <v>170</v>
      </c>
      <c r="K1326" t="s">
        <v>89</v>
      </c>
      <c r="L1326" t="s">
        <v>17</v>
      </c>
      <c r="M1326" t="s">
        <v>22</v>
      </c>
    </row>
    <row r="1327" spans="1:13" x14ac:dyDescent="0.25">
      <c r="A1327">
        <v>10217</v>
      </c>
      <c r="B1327">
        <v>38</v>
      </c>
      <c r="C1327">
        <v>100</v>
      </c>
      <c r="D1327">
        <v>5</v>
      </c>
      <c r="E1327">
        <v>4509.08</v>
      </c>
      <c r="F1327" t="s">
        <v>13</v>
      </c>
      <c r="G1327">
        <v>2</v>
      </c>
      <c r="H1327">
        <v>2004</v>
      </c>
      <c r="I1327" t="s">
        <v>113</v>
      </c>
      <c r="J1327" t="s">
        <v>170</v>
      </c>
      <c r="K1327" t="s">
        <v>53</v>
      </c>
      <c r="L1327" t="s">
        <v>53</v>
      </c>
      <c r="M1327" t="s">
        <v>22</v>
      </c>
    </row>
    <row r="1328" spans="1:13" x14ac:dyDescent="0.25">
      <c r="A1328">
        <v>10229</v>
      </c>
      <c r="B1328">
        <v>41</v>
      </c>
      <c r="C1328">
        <v>100</v>
      </c>
      <c r="D1328">
        <v>10</v>
      </c>
      <c r="E1328">
        <v>4716.2299999999996</v>
      </c>
      <c r="F1328" t="s">
        <v>13</v>
      </c>
      <c r="G1328">
        <v>3</v>
      </c>
      <c r="H1328">
        <v>2004</v>
      </c>
      <c r="I1328" t="s">
        <v>113</v>
      </c>
      <c r="J1328" t="s">
        <v>170</v>
      </c>
      <c r="K1328" t="s">
        <v>67</v>
      </c>
      <c r="L1328" t="s">
        <v>17</v>
      </c>
      <c r="M1328" t="s">
        <v>22</v>
      </c>
    </row>
    <row r="1329" spans="1:13" x14ac:dyDescent="0.25">
      <c r="A1329">
        <v>10245</v>
      </c>
      <c r="B1329">
        <v>21</v>
      </c>
      <c r="C1329">
        <v>100</v>
      </c>
      <c r="D1329">
        <v>3</v>
      </c>
      <c r="E1329">
        <v>2390.2199999999998</v>
      </c>
      <c r="F1329" t="s">
        <v>13</v>
      </c>
      <c r="G1329">
        <v>5</v>
      </c>
      <c r="H1329">
        <v>2004</v>
      </c>
      <c r="I1329" t="s">
        <v>113</v>
      </c>
      <c r="J1329" t="s">
        <v>170</v>
      </c>
      <c r="K1329" t="s">
        <v>60</v>
      </c>
      <c r="L1329" t="s">
        <v>17</v>
      </c>
      <c r="M1329" t="s">
        <v>18</v>
      </c>
    </row>
    <row r="1330" spans="1:13" x14ac:dyDescent="0.25">
      <c r="A1330">
        <v>10259</v>
      </c>
      <c r="B1330">
        <v>41</v>
      </c>
      <c r="C1330">
        <v>100</v>
      </c>
      <c r="D1330">
        <v>13</v>
      </c>
      <c r="E1330">
        <v>4666.62</v>
      </c>
      <c r="F1330" t="s">
        <v>13</v>
      </c>
      <c r="G1330">
        <v>6</v>
      </c>
      <c r="H1330">
        <v>2004</v>
      </c>
      <c r="I1330" t="s">
        <v>113</v>
      </c>
      <c r="J1330" t="s">
        <v>170</v>
      </c>
      <c r="K1330" t="s">
        <v>53</v>
      </c>
      <c r="L1330" t="s">
        <v>53</v>
      </c>
      <c r="M1330" t="s">
        <v>22</v>
      </c>
    </row>
    <row r="1331" spans="1:13" x14ac:dyDescent="0.25">
      <c r="A1331">
        <v>10270</v>
      </c>
      <c r="B1331">
        <v>38</v>
      </c>
      <c r="C1331">
        <v>100</v>
      </c>
      <c r="D1331">
        <v>3</v>
      </c>
      <c r="E1331">
        <v>5383.08</v>
      </c>
      <c r="F1331" t="s">
        <v>13</v>
      </c>
      <c r="G1331">
        <v>7</v>
      </c>
      <c r="H1331">
        <v>2004</v>
      </c>
      <c r="I1331" t="s">
        <v>113</v>
      </c>
      <c r="J1331" t="s">
        <v>170</v>
      </c>
      <c r="K1331" t="s">
        <v>42</v>
      </c>
      <c r="L1331" t="s">
        <v>30</v>
      </c>
      <c r="M1331" t="s">
        <v>22</v>
      </c>
    </row>
    <row r="1332" spans="1:13" x14ac:dyDescent="0.25">
      <c r="A1332">
        <v>10281</v>
      </c>
      <c r="B1332">
        <v>25</v>
      </c>
      <c r="C1332">
        <v>99.29</v>
      </c>
      <c r="D1332">
        <v>10</v>
      </c>
      <c r="E1332">
        <v>2482.25</v>
      </c>
      <c r="F1332" t="s">
        <v>13</v>
      </c>
      <c r="G1332">
        <v>8</v>
      </c>
      <c r="H1332">
        <v>2004</v>
      </c>
      <c r="I1332" t="s">
        <v>113</v>
      </c>
      <c r="J1332" t="s">
        <v>170</v>
      </c>
      <c r="K1332" t="s">
        <v>38</v>
      </c>
      <c r="L1332" t="s">
        <v>17</v>
      </c>
      <c r="M1332" t="s">
        <v>18</v>
      </c>
    </row>
    <row r="1333" spans="1:13" x14ac:dyDescent="0.25">
      <c r="A1333">
        <v>10291</v>
      </c>
      <c r="B1333">
        <v>48</v>
      </c>
      <c r="C1333">
        <v>100</v>
      </c>
      <c r="D1333">
        <v>5</v>
      </c>
      <c r="E1333">
        <v>5288.64</v>
      </c>
      <c r="F1333" t="s">
        <v>13</v>
      </c>
      <c r="G1333">
        <v>9</v>
      </c>
      <c r="H1333">
        <v>2004</v>
      </c>
      <c r="I1333" t="s">
        <v>113</v>
      </c>
      <c r="J1333" t="s">
        <v>170</v>
      </c>
      <c r="K1333" t="s">
        <v>65</v>
      </c>
      <c r="L1333" t="s">
        <v>52</v>
      </c>
      <c r="M1333" t="s">
        <v>22</v>
      </c>
    </row>
    <row r="1334" spans="1:13" x14ac:dyDescent="0.25">
      <c r="A1334">
        <v>10305</v>
      </c>
      <c r="B1334">
        <v>22</v>
      </c>
      <c r="C1334">
        <v>99.29</v>
      </c>
      <c r="D1334">
        <v>14</v>
      </c>
      <c r="E1334">
        <v>2184.38</v>
      </c>
      <c r="F1334" t="s">
        <v>13</v>
      </c>
      <c r="G1334">
        <v>10</v>
      </c>
      <c r="H1334">
        <v>2004</v>
      </c>
      <c r="I1334" t="s">
        <v>113</v>
      </c>
      <c r="J1334" t="s">
        <v>170</v>
      </c>
      <c r="K1334" t="s">
        <v>34</v>
      </c>
      <c r="L1334" t="s">
        <v>17</v>
      </c>
      <c r="M1334" t="s">
        <v>18</v>
      </c>
    </row>
    <row r="1335" spans="1:13" x14ac:dyDescent="0.25">
      <c r="A1335">
        <v>10313</v>
      </c>
      <c r="B1335">
        <v>28</v>
      </c>
      <c r="C1335">
        <v>100</v>
      </c>
      <c r="D1335">
        <v>8</v>
      </c>
      <c r="E1335">
        <v>2881.76</v>
      </c>
      <c r="F1335" t="s">
        <v>13</v>
      </c>
      <c r="G1335">
        <v>10</v>
      </c>
      <c r="H1335">
        <v>2004</v>
      </c>
      <c r="I1335" t="s">
        <v>113</v>
      </c>
      <c r="J1335" t="s">
        <v>170</v>
      </c>
      <c r="K1335" t="s">
        <v>57</v>
      </c>
      <c r="L1335" t="s">
        <v>58</v>
      </c>
      <c r="M1335" t="s">
        <v>18</v>
      </c>
    </row>
    <row r="1336" spans="1:13" x14ac:dyDescent="0.25">
      <c r="A1336">
        <v>10323</v>
      </c>
      <c r="B1336">
        <v>47</v>
      </c>
      <c r="C1336">
        <v>100</v>
      </c>
      <c r="D1336">
        <v>1</v>
      </c>
      <c r="E1336">
        <v>6203.06</v>
      </c>
      <c r="F1336" t="s">
        <v>13</v>
      </c>
      <c r="G1336">
        <v>11</v>
      </c>
      <c r="H1336">
        <v>2004</v>
      </c>
      <c r="I1336" t="s">
        <v>113</v>
      </c>
      <c r="J1336" t="s">
        <v>170</v>
      </c>
      <c r="K1336" t="s">
        <v>106</v>
      </c>
      <c r="L1336" t="s">
        <v>102</v>
      </c>
      <c r="M1336" t="s">
        <v>22</v>
      </c>
    </row>
    <row r="1337" spans="1:13" x14ac:dyDescent="0.25">
      <c r="A1337">
        <v>10334</v>
      </c>
      <c r="B1337">
        <v>49</v>
      </c>
      <c r="C1337">
        <v>100</v>
      </c>
      <c r="D1337">
        <v>4</v>
      </c>
      <c r="E1337">
        <v>6763.47</v>
      </c>
      <c r="F1337" t="s">
        <v>93</v>
      </c>
      <c r="G1337">
        <v>11</v>
      </c>
      <c r="H1337">
        <v>2004</v>
      </c>
      <c r="I1337" t="s">
        <v>113</v>
      </c>
      <c r="J1337" t="s">
        <v>170</v>
      </c>
      <c r="K1337" t="s">
        <v>51</v>
      </c>
      <c r="L1337" t="s">
        <v>52</v>
      </c>
      <c r="M1337" t="s">
        <v>22</v>
      </c>
    </row>
    <row r="1338" spans="1:13" x14ac:dyDescent="0.25">
      <c r="A1338">
        <v>10347</v>
      </c>
      <c r="B1338">
        <v>45</v>
      </c>
      <c r="C1338">
        <v>100</v>
      </c>
      <c r="D1338">
        <v>4</v>
      </c>
      <c r="E1338">
        <v>5884.65</v>
      </c>
      <c r="F1338" t="s">
        <v>13</v>
      </c>
      <c r="G1338">
        <v>11</v>
      </c>
      <c r="H1338">
        <v>2004</v>
      </c>
      <c r="I1338" t="s">
        <v>113</v>
      </c>
      <c r="J1338" t="s">
        <v>170</v>
      </c>
      <c r="K1338" t="s">
        <v>29</v>
      </c>
      <c r="L1338" t="s">
        <v>30</v>
      </c>
      <c r="M1338" t="s">
        <v>22</v>
      </c>
    </row>
    <row r="1339" spans="1:13" x14ac:dyDescent="0.25">
      <c r="A1339">
        <v>10357</v>
      </c>
      <c r="B1339">
        <v>28</v>
      </c>
      <c r="C1339">
        <v>100</v>
      </c>
      <c r="D1339">
        <v>2</v>
      </c>
      <c r="E1339">
        <v>3559.64</v>
      </c>
      <c r="F1339" t="s">
        <v>13</v>
      </c>
      <c r="G1339">
        <v>12</v>
      </c>
      <c r="H1339">
        <v>2004</v>
      </c>
      <c r="I1339" t="s">
        <v>113</v>
      </c>
      <c r="J1339" t="s">
        <v>170</v>
      </c>
      <c r="K1339" t="s">
        <v>67</v>
      </c>
      <c r="L1339" t="s">
        <v>17</v>
      </c>
      <c r="M1339" t="s">
        <v>22</v>
      </c>
    </row>
    <row r="1340" spans="1:13" x14ac:dyDescent="0.25">
      <c r="A1340">
        <v>10370</v>
      </c>
      <c r="B1340">
        <v>29</v>
      </c>
      <c r="C1340">
        <v>57.53</v>
      </c>
      <c r="D1340">
        <v>6</v>
      </c>
      <c r="E1340">
        <v>1668.37</v>
      </c>
      <c r="F1340" t="s">
        <v>13</v>
      </c>
      <c r="G1340">
        <v>1</v>
      </c>
      <c r="H1340">
        <v>2005</v>
      </c>
      <c r="I1340" t="s">
        <v>113</v>
      </c>
      <c r="J1340" t="s">
        <v>170</v>
      </c>
      <c r="K1340" t="s">
        <v>70</v>
      </c>
      <c r="L1340" t="s">
        <v>30</v>
      </c>
      <c r="M1340" t="s">
        <v>18</v>
      </c>
    </row>
    <row r="1341" spans="1:13" x14ac:dyDescent="0.25">
      <c r="A1341">
        <v>10382</v>
      </c>
      <c r="B1341">
        <v>39</v>
      </c>
      <c r="C1341">
        <v>100</v>
      </c>
      <c r="D1341">
        <v>1</v>
      </c>
      <c r="E1341">
        <v>4890.6000000000004</v>
      </c>
      <c r="F1341" t="s">
        <v>13</v>
      </c>
      <c r="G1341">
        <v>2</v>
      </c>
      <c r="H1341">
        <v>2005</v>
      </c>
      <c r="I1341" t="s">
        <v>113</v>
      </c>
      <c r="J1341" t="s">
        <v>170</v>
      </c>
      <c r="K1341" t="s">
        <v>67</v>
      </c>
      <c r="L1341" t="s">
        <v>17</v>
      </c>
      <c r="M1341" t="s">
        <v>22</v>
      </c>
    </row>
    <row r="1342" spans="1:13" x14ac:dyDescent="0.25">
      <c r="A1342">
        <v>10411</v>
      </c>
      <c r="B1342">
        <v>46</v>
      </c>
      <c r="C1342">
        <v>100</v>
      </c>
      <c r="D1342">
        <v>3</v>
      </c>
      <c r="E1342">
        <v>5235.72</v>
      </c>
      <c r="F1342" t="s">
        <v>13</v>
      </c>
      <c r="G1342">
        <v>5</v>
      </c>
      <c r="H1342">
        <v>2005</v>
      </c>
      <c r="I1342" t="s">
        <v>113</v>
      </c>
      <c r="J1342" t="s">
        <v>170</v>
      </c>
      <c r="K1342" t="s">
        <v>71</v>
      </c>
      <c r="L1342" t="s">
        <v>58</v>
      </c>
      <c r="M1342" t="s">
        <v>22</v>
      </c>
    </row>
    <row r="1343" spans="1:13" x14ac:dyDescent="0.25">
      <c r="A1343">
        <v>10425</v>
      </c>
      <c r="B1343">
        <v>38</v>
      </c>
      <c r="C1343">
        <v>100</v>
      </c>
      <c r="D1343">
        <v>13</v>
      </c>
      <c r="E1343">
        <v>4325.16</v>
      </c>
      <c r="F1343" t="s">
        <v>72</v>
      </c>
      <c r="G1343">
        <v>5</v>
      </c>
      <c r="H1343">
        <v>2005</v>
      </c>
      <c r="I1343" t="s">
        <v>113</v>
      </c>
      <c r="J1343" t="s">
        <v>170</v>
      </c>
      <c r="K1343" t="s">
        <v>33</v>
      </c>
      <c r="L1343" t="s">
        <v>20</v>
      </c>
      <c r="M1343" t="s">
        <v>22</v>
      </c>
    </row>
    <row r="1344" spans="1:13" x14ac:dyDescent="0.25">
      <c r="A1344">
        <v>10103</v>
      </c>
      <c r="B1344">
        <v>41</v>
      </c>
      <c r="C1344">
        <v>47.29</v>
      </c>
      <c r="D1344">
        <v>9</v>
      </c>
      <c r="E1344">
        <v>1938.89</v>
      </c>
      <c r="F1344" t="s">
        <v>13</v>
      </c>
      <c r="G1344">
        <v>1</v>
      </c>
      <c r="H1344">
        <v>2003</v>
      </c>
      <c r="I1344" t="s">
        <v>130</v>
      </c>
      <c r="J1344" t="s">
        <v>171</v>
      </c>
      <c r="K1344" t="s">
        <v>37</v>
      </c>
      <c r="L1344" t="s">
        <v>28</v>
      </c>
      <c r="M1344" t="s">
        <v>18</v>
      </c>
    </row>
    <row r="1345" spans="1:13" x14ac:dyDescent="0.25">
      <c r="A1345">
        <v>10113</v>
      </c>
      <c r="B1345">
        <v>50</v>
      </c>
      <c r="C1345">
        <v>49.81</v>
      </c>
      <c r="D1345">
        <v>3</v>
      </c>
      <c r="E1345">
        <v>2490.5</v>
      </c>
      <c r="F1345" t="s">
        <v>13</v>
      </c>
      <c r="G1345">
        <v>3</v>
      </c>
      <c r="H1345">
        <v>2003</v>
      </c>
      <c r="I1345" t="s">
        <v>130</v>
      </c>
      <c r="J1345" t="s">
        <v>171</v>
      </c>
      <c r="K1345" t="s">
        <v>67</v>
      </c>
      <c r="L1345" t="s">
        <v>17</v>
      </c>
      <c r="M1345" t="s">
        <v>18</v>
      </c>
    </row>
    <row r="1346" spans="1:13" x14ac:dyDescent="0.25">
      <c r="A1346">
        <v>10126</v>
      </c>
      <c r="B1346">
        <v>43</v>
      </c>
      <c r="C1346">
        <v>53.83</v>
      </c>
      <c r="D1346">
        <v>9</v>
      </c>
      <c r="E1346">
        <v>2314.69</v>
      </c>
      <c r="F1346" t="s">
        <v>13</v>
      </c>
      <c r="G1346">
        <v>5</v>
      </c>
      <c r="H1346">
        <v>2003</v>
      </c>
      <c r="I1346" t="s">
        <v>130</v>
      </c>
      <c r="J1346" t="s">
        <v>171</v>
      </c>
      <c r="K1346" t="s">
        <v>47</v>
      </c>
      <c r="L1346" t="s">
        <v>48</v>
      </c>
      <c r="M1346" t="s">
        <v>18</v>
      </c>
    </row>
    <row r="1347" spans="1:13" x14ac:dyDescent="0.25">
      <c r="A1347">
        <v>10140</v>
      </c>
      <c r="B1347">
        <v>29</v>
      </c>
      <c r="C1347">
        <v>43.27</v>
      </c>
      <c r="D1347">
        <v>9</v>
      </c>
      <c r="E1347">
        <v>1254.83</v>
      </c>
      <c r="F1347" t="s">
        <v>13</v>
      </c>
      <c r="G1347">
        <v>7</v>
      </c>
      <c r="H1347">
        <v>2003</v>
      </c>
      <c r="I1347" t="s">
        <v>130</v>
      </c>
      <c r="J1347" t="s">
        <v>171</v>
      </c>
      <c r="K1347" t="s">
        <v>25</v>
      </c>
      <c r="L1347" t="s">
        <v>17</v>
      </c>
      <c r="M1347" t="s">
        <v>18</v>
      </c>
    </row>
    <row r="1348" spans="1:13" x14ac:dyDescent="0.25">
      <c r="A1348">
        <v>10150</v>
      </c>
      <c r="B1348">
        <v>30</v>
      </c>
      <c r="C1348">
        <v>42.76</v>
      </c>
      <c r="D1348">
        <v>6</v>
      </c>
      <c r="E1348">
        <v>1282.8</v>
      </c>
      <c r="F1348" t="s">
        <v>13</v>
      </c>
      <c r="G1348">
        <v>9</v>
      </c>
      <c r="H1348">
        <v>2003</v>
      </c>
      <c r="I1348" t="s">
        <v>130</v>
      </c>
      <c r="J1348" t="s">
        <v>171</v>
      </c>
      <c r="K1348" t="s">
        <v>53</v>
      </c>
      <c r="L1348" t="s">
        <v>53</v>
      </c>
      <c r="M1348" t="s">
        <v>18</v>
      </c>
    </row>
    <row r="1349" spans="1:13" x14ac:dyDescent="0.25">
      <c r="A1349">
        <v>10164</v>
      </c>
      <c r="B1349">
        <v>25</v>
      </c>
      <c r="C1349">
        <v>53.83</v>
      </c>
      <c r="D1349">
        <v>7</v>
      </c>
      <c r="E1349">
        <v>1345.75</v>
      </c>
      <c r="F1349" t="s">
        <v>95</v>
      </c>
      <c r="G1349">
        <v>10</v>
      </c>
      <c r="H1349">
        <v>2003</v>
      </c>
      <c r="I1349" t="s">
        <v>130</v>
      </c>
      <c r="J1349" t="s">
        <v>171</v>
      </c>
      <c r="K1349" t="s">
        <v>96</v>
      </c>
      <c r="L1349" t="s">
        <v>40</v>
      </c>
      <c r="M1349" t="s">
        <v>18</v>
      </c>
    </row>
    <row r="1350" spans="1:13" x14ac:dyDescent="0.25">
      <c r="A1350">
        <v>10174</v>
      </c>
      <c r="B1350">
        <v>49</v>
      </c>
      <c r="C1350">
        <v>44.78</v>
      </c>
      <c r="D1350">
        <v>2</v>
      </c>
      <c r="E1350">
        <v>2194.2199999999998</v>
      </c>
      <c r="F1350" t="s">
        <v>13</v>
      </c>
      <c r="G1350">
        <v>11</v>
      </c>
      <c r="H1350">
        <v>2003</v>
      </c>
      <c r="I1350" t="s">
        <v>130</v>
      </c>
      <c r="J1350" t="s">
        <v>171</v>
      </c>
      <c r="K1350" t="s">
        <v>54</v>
      </c>
      <c r="L1350" t="s">
        <v>30</v>
      </c>
      <c r="M1350" t="s">
        <v>18</v>
      </c>
    </row>
    <row r="1351" spans="1:13" x14ac:dyDescent="0.25">
      <c r="A1351">
        <v>10183</v>
      </c>
      <c r="B1351">
        <v>40</v>
      </c>
      <c r="C1351">
        <v>49.3</v>
      </c>
      <c r="D1351">
        <v>6</v>
      </c>
      <c r="E1351">
        <v>1972</v>
      </c>
      <c r="F1351" t="s">
        <v>13</v>
      </c>
      <c r="G1351">
        <v>11</v>
      </c>
      <c r="H1351">
        <v>2003</v>
      </c>
      <c r="I1351" t="s">
        <v>130</v>
      </c>
      <c r="J1351" t="s">
        <v>171</v>
      </c>
      <c r="K1351" t="s">
        <v>55</v>
      </c>
      <c r="L1351" t="s">
        <v>17</v>
      </c>
      <c r="M1351" t="s">
        <v>18</v>
      </c>
    </row>
    <row r="1352" spans="1:13" x14ac:dyDescent="0.25">
      <c r="A1352">
        <v>10194</v>
      </c>
      <c r="B1352">
        <v>41</v>
      </c>
      <c r="C1352">
        <v>44.78</v>
      </c>
      <c r="D1352">
        <v>9</v>
      </c>
      <c r="E1352">
        <v>1835.98</v>
      </c>
      <c r="F1352" t="s">
        <v>13</v>
      </c>
      <c r="G1352">
        <v>11</v>
      </c>
      <c r="H1352">
        <v>2003</v>
      </c>
      <c r="I1352" t="s">
        <v>130</v>
      </c>
      <c r="J1352" t="s">
        <v>171</v>
      </c>
      <c r="K1352" t="s">
        <v>56</v>
      </c>
      <c r="L1352" t="s">
        <v>20</v>
      </c>
      <c r="M1352" t="s">
        <v>18</v>
      </c>
    </row>
    <row r="1353" spans="1:13" x14ac:dyDescent="0.25">
      <c r="A1353">
        <v>10206</v>
      </c>
      <c r="B1353">
        <v>21</v>
      </c>
      <c r="C1353">
        <v>53.33</v>
      </c>
      <c r="D1353">
        <v>4</v>
      </c>
      <c r="E1353">
        <v>1119.93</v>
      </c>
      <c r="F1353" t="s">
        <v>13</v>
      </c>
      <c r="G1353">
        <v>12</v>
      </c>
      <c r="H1353">
        <v>2003</v>
      </c>
      <c r="I1353" t="s">
        <v>130</v>
      </c>
      <c r="J1353" t="s">
        <v>171</v>
      </c>
      <c r="K1353" t="s">
        <v>57</v>
      </c>
      <c r="L1353" t="s">
        <v>58</v>
      </c>
      <c r="M1353" t="s">
        <v>18</v>
      </c>
    </row>
    <row r="1354" spans="1:13" x14ac:dyDescent="0.25">
      <c r="A1354">
        <v>10215</v>
      </c>
      <c r="B1354">
        <v>46</v>
      </c>
      <c r="C1354">
        <v>45.28</v>
      </c>
      <c r="D1354">
        <v>1</v>
      </c>
      <c r="E1354">
        <v>2082.88</v>
      </c>
      <c r="F1354" t="s">
        <v>13</v>
      </c>
      <c r="G1354">
        <v>1</v>
      </c>
      <c r="H1354">
        <v>2004</v>
      </c>
      <c r="I1354" t="s">
        <v>130</v>
      </c>
      <c r="J1354" t="s">
        <v>171</v>
      </c>
      <c r="K1354" t="s">
        <v>59</v>
      </c>
      <c r="L1354" t="s">
        <v>17</v>
      </c>
      <c r="M1354" t="s">
        <v>18</v>
      </c>
    </row>
    <row r="1355" spans="1:13" x14ac:dyDescent="0.25">
      <c r="A1355">
        <v>10229</v>
      </c>
      <c r="B1355">
        <v>39</v>
      </c>
      <c r="C1355">
        <v>40.25</v>
      </c>
      <c r="D1355">
        <v>14</v>
      </c>
      <c r="E1355">
        <v>1569.75</v>
      </c>
      <c r="F1355" t="s">
        <v>13</v>
      </c>
      <c r="G1355">
        <v>3</v>
      </c>
      <c r="H1355">
        <v>2004</v>
      </c>
      <c r="I1355" t="s">
        <v>130</v>
      </c>
      <c r="J1355" t="s">
        <v>171</v>
      </c>
      <c r="K1355" t="s">
        <v>67</v>
      </c>
      <c r="L1355" t="s">
        <v>17</v>
      </c>
      <c r="M1355" t="s">
        <v>18</v>
      </c>
    </row>
    <row r="1356" spans="1:13" x14ac:dyDescent="0.25">
      <c r="A1356">
        <v>10245</v>
      </c>
      <c r="B1356">
        <v>45</v>
      </c>
      <c r="C1356">
        <v>59.87</v>
      </c>
      <c r="D1356">
        <v>7</v>
      </c>
      <c r="E1356">
        <v>2694.15</v>
      </c>
      <c r="F1356" t="s">
        <v>13</v>
      </c>
      <c r="G1356">
        <v>5</v>
      </c>
      <c r="H1356">
        <v>2004</v>
      </c>
      <c r="I1356" t="s">
        <v>130</v>
      </c>
      <c r="J1356" t="s">
        <v>171</v>
      </c>
      <c r="K1356" t="s">
        <v>60</v>
      </c>
      <c r="L1356" t="s">
        <v>17</v>
      </c>
      <c r="M1356" t="s">
        <v>18</v>
      </c>
    </row>
    <row r="1357" spans="1:13" x14ac:dyDescent="0.25">
      <c r="A1357">
        <v>10258</v>
      </c>
      <c r="B1357">
        <v>21</v>
      </c>
      <c r="C1357">
        <v>59.87</v>
      </c>
      <c r="D1357">
        <v>4</v>
      </c>
      <c r="E1357">
        <v>1257.27</v>
      </c>
      <c r="F1357" t="s">
        <v>13</v>
      </c>
      <c r="G1357">
        <v>6</v>
      </c>
      <c r="H1357">
        <v>2004</v>
      </c>
      <c r="I1357" t="s">
        <v>130</v>
      </c>
      <c r="J1357" t="s">
        <v>171</v>
      </c>
      <c r="K1357" t="s">
        <v>61</v>
      </c>
      <c r="L1357" t="s">
        <v>62</v>
      </c>
      <c r="M1357" t="s">
        <v>18</v>
      </c>
    </row>
    <row r="1358" spans="1:13" x14ac:dyDescent="0.25">
      <c r="A1358">
        <v>10270</v>
      </c>
      <c r="B1358">
        <v>44</v>
      </c>
      <c r="C1358">
        <v>58.36</v>
      </c>
      <c r="D1358">
        <v>7</v>
      </c>
      <c r="E1358">
        <v>2567.84</v>
      </c>
      <c r="F1358" t="s">
        <v>13</v>
      </c>
      <c r="G1358">
        <v>7</v>
      </c>
      <c r="H1358">
        <v>2004</v>
      </c>
      <c r="I1358" t="s">
        <v>130</v>
      </c>
      <c r="J1358" t="s">
        <v>171</v>
      </c>
      <c r="K1358" t="s">
        <v>42</v>
      </c>
      <c r="L1358" t="s">
        <v>30</v>
      </c>
      <c r="M1358" t="s">
        <v>18</v>
      </c>
    </row>
    <row r="1359" spans="1:13" x14ac:dyDescent="0.25">
      <c r="A1359">
        <v>10281</v>
      </c>
      <c r="B1359">
        <v>44</v>
      </c>
      <c r="C1359">
        <v>59.87</v>
      </c>
      <c r="D1359">
        <v>14</v>
      </c>
      <c r="E1359">
        <v>2634.28</v>
      </c>
      <c r="F1359" t="s">
        <v>13</v>
      </c>
      <c r="G1359">
        <v>8</v>
      </c>
      <c r="H1359">
        <v>2004</v>
      </c>
      <c r="I1359" t="s">
        <v>130</v>
      </c>
      <c r="J1359" t="s">
        <v>171</v>
      </c>
      <c r="K1359" t="s">
        <v>38</v>
      </c>
      <c r="L1359" t="s">
        <v>17</v>
      </c>
      <c r="M1359" t="s">
        <v>18</v>
      </c>
    </row>
    <row r="1360" spans="1:13" x14ac:dyDescent="0.25">
      <c r="A1360">
        <v>10291</v>
      </c>
      <c r="B1360">
        <v>29</v>
      </c>
      <c r="C1360">
        <v>51.82</v>
      </c>
      <c r="D1360">
        <v>9</v>
      </c>
      <c r="E1360">
        <v>1502.78</v>
      </c>
      <c r="F1360" t="s">
        <v>13</v>
      </c>
      <c r="G1360">
        <v>9</v>
      </c>
      <c r="H1360">
        <v>2004</v>
      </c>
      <c r="I1360" t="s">
        <v>130</v>
      </c>
      <c r="J1360" t="s">
        <v>171</v>
      </c>
      <c r="K1360" t="s">
        <v>65</v>
      </c>
      <c r="L1360" t="s">
        <v>52</v>
      </c>
      <c r="M1360" t="s">
        <v>18</v>
      </c>
    </row>
    <row r="1361" spans="1:13" x14ac:dyDescent="0.25">
      <c r="A1361">
        <v>10304</v>
      </c>
      <c r="B1361">
        <v>34</v>
      </c>
      <c r="C1361">
        <v>49.3</v>
      </c>
      <c r="D1361">
        <v>4</v>
      </c>
      <c r="E1361">
        <v>1676.2</v>
      </c>
      <c r="F1361" t="s">
        <v>13</v>
      </c>
      <c r="G1361">
        <v>10</v>
      </c>
      <c r="H1361">
        <v>2004</v>
      </c>
      <c r="I1361" t="s">
        <v>130</v>
      </c>
      <c r="J1361" t="s">
        <v>171</v>
      </c>
      <c r="K1361" t="s">
        <v>66</v>
      </c>
      <c r="L1361" t="s">
        <v>20</v>
      </c>
      <c r="M1361" t="s">
        <v>18</v>
      </c>
    </row>
    <row r="1362" spans="1:13" x14ac:dyDescent="0.25">
      <c r="A1362">
        <v>10312</v>
      </c>
      <c r="B1362">
        <v>39</v>
      </c>
      <c r="C1362">
        <v>56.85</v>
      </c>
      <c r="D1362">
        <v>1</v>
      </c>
      <c r="E1362">
        <v>2217.15</v>
      </c>
      <c r="F1362" t="s">
        <v>13</v>
      </c>
      <c r="G1362">
        <v>10</v>
      </c>
      <c r="H1362">
        <v>2004</v>
      </c>
      <c r="I1362" t="s">
        <v>130</v>
      </c>
      <c r="J1362" t="s">
        <v>171</v>
      </c>
      <c r="K1362" t="s">
        <v>67</v>
      </c>
      <c r="L1362" t="s">
        <v>17</v>
      </c>
      <c r="M1362" t="s">
        <v>18</v>
      </c>
    </row>
    <row r="1363" spans="1:13" x14ac:dyDescent="0.25">
      <c r="A1363">
        <v>10324</v>
      </c>
      <c r="B1363">
        <v>38</v>
      </c>
      <c r="C1363">
        <v>100</v>
      </c>
      <c r="D1363">
        <v>6</v>
      </c>
      <c r="E1363">
        <v>6832.02</v>
      </c>
      <c r="F1363" t="s">
        <v>13</v>
      </c>
      <c r="G1363">
        <v>11</v>
      </c>
      <c r="H1363">
        <v>2004</v>
      </c>
      <c r="I1363" t="s">
        <v>130</v>
      </c>
      <c r="J1363" t="s">
        <v>171</v>
      </c>
      <c r="K1363" t="s">
        <v>16</v>
      </c>
      <c r="L1363" t="s">
        <v>17</v>
      </c>
      <c r="M1363" t="s">
        <v>22</v>
      </c>
    </row>
    <row r="1364" spans="1:13" x14ac:dyDescent="0.25">
      <c r="A1364">
        <v>10333</v>
      </c>
      <c r="B1364">
        <v>24</v>
      </c>
      <c r="C1364">
        <v>79.86</v>
      </c>
      <c r="D1364">
        <v>8</v>
      </c>
      <c r="E1364">
        <v>1916.64</v>
      </c>
      <c r="F1364" t="s">
        <v>13</v>
      </c>
      <c r="G1364">
        <v>11</v>
      </c>
      <c r="H1364">
        <v>2004</v>
      </c>
      <c r="I1364" t="s">
        <v>130</v>
      </c>
      <c r="J1364" t="s">
        <v>171</v>
      </c>
      <c r="K1364" t="s">
        <v>24</v>
      </c>
      <c r="L1364" t="s">
        <v>17</v>
      </c>
      <c r="M1364" t="s">
        <v>18</v>
      </c>
    </row>
    <row r="1365" spans="1:13" x14ac:dyDescent="0.25">
      <c r="A1365">
        <v>10348</v>
      </c>
      <c r="B1365">
        <v>29</v>
      </c>
      <c r="C1365">
        <v>100</v>
      </c>
      <c r="D1365">
        <v>6</v>
      </c>
      <c r="E1365">
        <v>7110.8</v>
      </c>
      <c r="F1365" t="s">
        <v>13</v>
      </c>
      <c r="G1365">
        <v>11</v>
      </c>
      <c r="H1365">
        <v>2004</v>
      </c>
      <c r="I1365" t="s">
        <v>130</v>
      </c>
      <c r="J1365" t="s">
        <v>171</v>
      </c>
      <c r="K1365" t="s">
        <v>47</v>
      </c>
      <c r="L1365" t="s">
        <v>48</v>
      </c>
      <c r="M1365" t="s">
        <v>41</v>
      </c>
    </row>
    <row r="1366" spans="1:13" x14ac:dyDescent="0.25">
      <c r="A1366">
        <v>10358</v>
      </c>
      <c r="B1366">
        <v>30</v>
      </c>
      <c r="C1366">
        <v>100</v>
      </c>
      <c r="D1366">
        <v>8</v>
      </c>
      <c r="E1366">
        <v>5302.8</v>
      </c>
      <c r="F1366" t="s">
        <v>13</v>
      </c>
      <c r="G1366">
        <v>12</v>
      </c>
      <c r="H1366">
        <v>2004</v>
      </c>
      <c r="I1366" t="s">
        <v>130</v>
      </c>
      <c r="J1366" t="s">
        <v>171</v>
      </c>
      <c r="K1366" t="s">
        <v>47</v>
      </c>
      <c r="L1366" t="s">
        <v>48</v>
      </c>
      <c r="M1366" t="s">
        <v>22</v>
      </c>
    </row>
    <row r="1367" spans="1:13" x14ac:dyDescent="0.25">
      <c r="A1367">
        <v>10370</v>
      </c>
      <c r="B1367">
        <v>20</v>
      </c>
      <c r="C1367">
        <v>100</v>
      </c>
      <c r="D1367">
        <v>2</v>
      </c>
      <c r="E1367">
        <v>2730</v>
      </c>
      <c r="F1367" t="s">
        <v>13</v>
      </c>
      <c r="G1367">
        <v>1</v>
      </c>
      <c r="H1367">
        <v>2005</v>
      </c>
      <c r="I1367" t="s">
        <v>130</v>
      </c>
      <c r="J1367" t="s">
        <v>171</v>
      </c>
      <c r="K1367" t="s">
        <v>70</v>
      </c>
      <c r="L1367" t="s">
        <v>30</v>
      </c>
      <c r="M1367" t="s">
        <v>18</v>
      </c>
    </row>
    <row r="1368" spans="1:13" x14ac:dyDescent="0.25">
      <c r="A1368">
        <v>10382</v>
      </c>
      <c r="B1368">
        <v>39</v>
      </c>
      <c r="C1368">
        <v>100</v>
      </c>
      <c r="D1368">
        <v>2</v>
      </c>
      <c r="E1368">
        <v>7827.3</v>
      </c>
      <c r="F1368" t="s">
        <v>13</v>
      </c>
      <c r="G1368">
        <v>2</v>
      </c>
      <c r="H1368">
        <v>2005</v>
      </c>
      <c r="I1368" t="s">
        <v>130</v>
      </c>
      <c r="J1368" t="s">
        <v>171</v>
      </c>
      <c r="K1368" t="s">
        <v>67</v>
      </c>
      <c r="L1368" t="s">
        <v>17</v>
      </c>
      <c r="M1368" t="s">
        <v>41</v>
      </c>
    </row>
    <row r="1369" spans="1:13" x14ac:dyDescent="0.25">
      <c r="A1369">
        <v>10411</v>
      </c>
      <c r="B1369">
        <v>35</v>
      </c>
      <c r="C1369">
        <v>59.87</v>
      </c>
      <c r="D1369">
        <v>7</v>
      </c>
      <c r="E1369">
        <v>2095.4499999999998</v>
      </c>
      <c r="F1369" t="s">
        <v>13</v>
      </c>
      <c r="G1369">
        <v>5</v>
      </c>
      <c r="H1369">
        <v>2005</v>
      </c>
      <c r="I1369" t="s">
        <v>130</v>
      </c>
      <c r="J1369" t="s">
        <v>171</v>
      </c>
      <c r="K1369" t="s">
        <v>71</v>
      </c>
      <c r="L1369" t="s">
        <v>58</v>
      </c>
      <c r="M1369" t="s">
        <v>18</v>
      </c>
    </row>
    <row r="1370" spans="1:13" x14ac:dyDescent="0.25">
      <c r="A1370">
        <v>10424</v>
      </c>
      <c r="B1370">
        <v>26</v>
      </c>
      <c r="C1370">
        <v>59.87</v>
      </c>
      <c r="D1370">
        <v>4</v>
      </c>
      <c r="E1370">
        <v>1556.62</v>
      </c>
      <c r="F1370" t="s">
        <v>72</v>
      </c>
      <c r="G1370">
        <v>5</v>
      </c>
      <c r="H1370">
        <v>2005</v>
      </c>
      <c r="I1370" t="s">
        <v>130</v>
      </c>
      <c r="J1370" t="s">
        <v>171</v>
      </c>
      <c r="K1370" t="s">
        <v>47</v>
      </c>
      <c r="L1370" t="s">
        <v>48</v>
      </c>
      <c r="M1370" t="s">
        <v>18</v>
      </c>
    </row>
    <row r="1371" spans="1:13" x14ac:dyDescent="0.25">
      <c r="A1371">
        <v>10108</v>
      </c>
      <c r="B1371">
        <v>44</v>
      </c>
      <c r="C1371">
        <v>100</v>
      </c>
      <c r="D1371">
        <v>11</v>
      </c>
      <c r="E1371">
        <v>5565.12</v>
      </c>
      <c r="F1371" t="s">
        <v>13</v>
      </c>
      <c r="G1371">
        <v>3</v>
      </c>
      <c r="H1371">
        <v>2003</v>
      </c>
      <c r="I1371" t="s">
        <v>49</v>
      </c>
      <c r="J1371" t="s">
        <v>172</v>
      </c>
      <c r="K1371" t="s">
        <v>98</v>
      </c>
      <c r="L1371" t="s">
        <v>99</v>
      </c>
      <c r="M1371" t="s">
        <v>22</v>
      </c>
    </row>
    <row r="1372" spans="1:13" x14ac:dyDescent="0.25">
      <c r="A1372">
        <v>10122</v>
      </c>
      <c r="B1372">
        <v>28</v>
      </c>
      <c r="C1372">
        <v>100</v>
      </c>
      <c r="D1372">
        <v>15</v>
      </c>
      <c r="E1372">
        <v>3583.16</v>
      </c>
      <c r="F1372" t="s">
        <v>13</v>
      </c>
      <c r="G1372">
        <v>5</v>
      </c>
      <c r="H1372">
        <v>2003</v>
      </c>
      <c r="I1372" t="s">
        <v>49</v>
      </c>
      <c r="J1372" t="s">
        <v>172</v>
      </c>
      <c r="K1372" t="s">
        <v>100</v>
      </c>
      <c r="L1372" t="s">
        <v>20</v>
      </c>
      <c r="M1372" t="s">
        <v>22</v>
      </c>
    </row>
    <row r="1373" spans="1:13" x14ac:dyDescent="0.25">
      <c r="A1373">
        <v>10135</v>
      </c>
      <c r="B1373">
        <v>31</v>
      </c>
      <c r="C1373">
        <v>100</v>
      </c>
      <c r="D1373">
        <v>12</v>
      </c>
      <c r="E1373">
        <v>4705.18</v>
      </c>
      <c r="F1373" t="s">
        <v>13</v>
      </c>
      <c r="G1373">
        <v>7</v>
      </c>
      <c r="H1373">
        <v>2003</v>
      </c>
      <c r="I1373" t="s">
        <v>49</v>
      </c>
      <c r="J1373" t="s">
        <v>172</v>
      </c>
      <c r="K1373" t="s">
        <v>67</v>
      </c>
      <c r="L1373" t="s">
        <v>17</v>
      </c>
      <c r="M1373" t="s">
        <v>22</v>
      </c>
    </row>
    <row r="1374" spans="1:13" x14ac:dyDescent="0.25">
      <c r="A1374">
        <v>10146</v>
      </c>
      <c r="B1374">
        <v>29</v>
      </c>
      <c r="C1374">
        <v>100</v>
      </c>
      <c r="D1374">
        <v>1</v>
      </c>
      <c r="E1374">
        <v>4444.54</v>
      </c>
      <c r="F1374" t="s">
        <v>13</v>
      </c>
      <c r="G1374">
        <v>9</v>
      </c>
      <c r="H1374">
        <v>2003</v>
      </c>
      <c r="I1374" t="s">
        <v>49</v>
      </c>
      <c r="J1374" t="s">
        <v>172</v>
      </c>
      <c r="K1374" t="s">
        <v>118</v>
      </c>
      <c r="L1374" t="s">
        <v>17</v>
      </c>
      <c r="M1374" t="s">
        <v>22</v>
      </c>
    </row>
    <row r="1375" spans="1:13" x14ac:dyDescent="0.25">
      <c r="A1375">
        <v>10159</v>
      </c>
      <c r="B1375">
        <v>32</v>
      </c>
      <c r="C1375">
        <v>100</v>
      </c>
      <c r="D1375">
        <v>7</v>
      </c>
      <c r="E1375">
        <v>4618.88</v>
      </c>
      <c r="F1375" t="s">
        <v>13</v>
      </c>
      <c r="G1375">
        <v>10</v>
      </c>
      <c r="H1375">
        <v>2003</v>
      </c>
      <c r="I1375" t="s">
        <v>49</v>
      </c>
      <c r="J1375" t="s">
        <v>172</v>
      </c>
      <c r="K1375" t="s">
        <v>24</v>
      </c>
      <c r="L1375" t="s">
        <v>17</v>
      </c>
      <c r="M1375" t="s">
        <v>22</v>
      </c>
    </row>
    <row r="1376" spans="1:13" x14ac:dyDescent="0.25">
      <c r="A1376">
        <v>10169</v>
      </c>
      <c r="B1376">
        <v>33</v>
      </c>
      <c r="C1376">
        <v>100</v>
      </c>
      <c r="D1376">
        <v>7</v>
      </c>
      <c r="E1376">
        <v>4910.3999999999996</v>
      </c>
      <c r="F1376" t="s">
        <v>13</v>
      </c>
      <c r="G1376">
        <v>11</v>
      </c>
      <c r="H1376">
        <v>2003</v>
      </c>
      <c r="I1376" t="s">
        <v>49</v>
      </c>
      <c r="J1376" t="s">
        <v>172</v>
      </c>
      <c r="K1376" t="s">
        <v>70</v>
      </c>
      <c r="L1376" t="s">
        <v>30</v>
      </c>
      <c r="M1376" t="s">
        <v>22</v>
      </c>
    </row>
    <row r="1377" spans="1:13" x14ac:dyDescent="0.25">
      <c r="A1377">
        <v>10180</v>
      </c>
      <c r="B1377">
        <v>44</v>
      </c>
      <c r="C1377">
        <v>100</v>
      </c>
      <c r="D1377">
        <v>2</v>
      </c>
      <c r="E1377">
        <v>5565.12</v>
      </c>
      <c r="F1377" t="s">
        <v>13</v>
      </c>
      <c r="G1377">
        <v>11</v>
      </c>
      <c r="H1377">
        <v>2003</v>
      </c>
      <c r="I1377" t="s">
        <v>49</v>
      </c>
      <c r="J1377" t="s">
        <v>172</v>
      </c>
      <c r="K1377" t="s">
        <v>26</v>
      </c>
      <c r="L1377" t="s">
        <v>20</v>
      </c>
      <c r="M1377" t="s">
        <v>22</v>
      </c>
    </row>
    <row r="1378" spans="1:13" x14ac:dyDescent="0.25">
      <c r="A1378">
        <v>10191</v>
      </c>
      <c r="B1378">
        <v>32</v>
      </c>
      <c r="C1378">
        <v>100</v>
      </c>
      <c r="D1378">
        <v>8</v>
      </c>
      <c r="E1378">
        <v>4237.76</v>
      </c>
      <c r="F1378" t="s">
        <v>13</v>
      </c>
      <c r="G1378">
        <v>11</v>
      </c>
      <c r="H1378">
        <v>2003</v>
      </c>
      <c r="I1378" t="s">
        <v>49</v>
      </c>
      <c r="J1378" t="s">
        <v>172</v>
      </c>
      <c r="K1378" t="s">
        <v>101</v>
      </c>
      <c r="L1378" t="s">
        <v>102</v>
      </c>
      <c r="M1378" t="s">
        <v>22</v>
      </c>
    </row>
    <row r="1379" spans="1:13" x14ac:dyDescent="0.25">
      <c r="A1379">
        <v>10211</v>
      </c>
      <c r="B1379">
        <v>41</v>
      </c>
      <c r="C1379">
        <v>100</v>
      </c>
      <c r="D1379">
        <v>7</v>
      </c>
      <c r="E1379">
        <v>5673.58</v>
      </c>
      <c r="F1379" t="s">
        <v>13</v>
      </c>
      <c r="G1379">
        <v>1</v>
      </c>
      <c r="H1379">
        <v>2004</v>
      </c>
      <c r="I1379" t="s">
        <v>49</v>
      </c>
      <c r="J1379" t="s">
        <v>172</v>
      </c>
      <c r="K1379" t="s">
        <v>21</v>
      </c>
      <c r="L1379" t="s">
        <v>20</v>
      </c>
      <c r="M1379" t="s">
        <v>22</v>
      </c>
    </row>
    <row r="1380" spans="1:13" x14ac:dyDescent="0.25">
      <c r="A1380">
        <v>10225</v>
      </c>
      <c r="B1380">
        <v>35</v>
      </c>
      <c r="C1380">
        <v>100</v>
      </c>
      <c r="D1380">
        <v>14</v>
      </c>
      <c r="E1380">
        <v>5260.15</v>
      </c>
      <c r="F1380" t="s">
        <v>13</v>
      </c>
      <c r="G1380">
        <v>2</v>
      </c>
      <c r="H1380">
        <v>2004</v>
      </c>
      <c r="I1380" t="s">
        <v>49</v>
      </c>
      <c r="J1380" t="s">
        <v>172</v>
      </c>
      <c r="K1380" t="s">
        <v>103</v>
      </c>
      <c r="L1380" t="s">
        <v>104</v>
      </c>
      <c r="M1380" t="s">
        <v>22</v>
      </c>
    </row>
    <row r="1381" spans="1:13" x14ac:dyDescent="0.25">
      <c r="A1381">
        <v>10238</v>
      </c>
      <c r="B1381">
        <v>44</v>
      </c>
      <c r="C1381">
        <v>100</v>
      </c>
      <c r="D1381">
        <v>8</v>
      </c>
      <c r="E1381">
        <v>6350.96</v>
      </c>
      <c r="F1381" t="s">
        <v>13</v>
      </c>
      <c r="G1381">
        <v>4</v>
      </c>
      <c r="H1381">
        <v>2004</v>
      </c>
      <c r="I1381" t="s">
        <v>49</v>
      </c>
      <c r="J1381" t="s">
        <v>172</v>
      </c>
      <c r="K1381" t="s">
        <v>78</v>
      </c>
      <c r="L1381" t="s">
        <v>79</v>
      </c>
      <c r="M1381" t="s">
        <v>22</v>
      </c>
    </row>
    <row r="1382" spans="1:13" x14ac:dyDescent="0.25">
      <c r="A1382">
        <v>10252</v>
      </c>
      <c r="B1382">
        <v>26</v>
      </c>
      <c r="C1382">
        <v>100</v>
      </c>
      <c r="D1382">
        <v>4</v>
      </c>
      <c r="E1382">
        <v>3559.4</v>
      </c>
      <c r="F1382" t="s">
        <v>13</v>
      </c>
      <c r="G1382">
        <v>5</v>
      </c>
      <c r="H1382">
        <v>2004</v>
      </c>
      <c r="I1382" t="s">
        <v>49</v>
      </c>
      <c r="J1382" t="s">
        <v>172</v>
      </c>
      <c r="K1382" t="s">
        <v>21</v>
      </c>
      <c r="L1382" t="s">
        <v>20</v>
      </c>
      <c r="M1382" t="s">
        <v>22</v>
      </c>
    </row>
    <row r="1383" spans="1:13" x14ac:dyDescent="0.25">
      <c r="A1383">
        <v>10264</v>
      </c>
      <c r="B1383">
        <v>20</v>
      </c>
      <c r="C1383">
        <v>100</v>
      </c>
      <c r="D1383">
        <v>2</v>
      </c>
      <c r="E1383">
        <v>2410.6</v>
      </c>
      <c r="F1383" t="s">
        <v>13</v>
      </c>
      <c r="G1383">
        <v>6</v>
      </c>
      <c r="H1383">
        <v>2004</v>
      </c>
      <c r="I1383" t="s">
        <v>49</v>
      </c>
      <c r="J1383" t="s">
        <v>172</v>
      </c>
      <c r="K1383" t="s">
        <v>89</v>
      </c>
      <c r="L1383" t="s">
        <v>17</v>
      </c>
      <c r="M1383" t="s">
        <v>18</v>
      </c>
    </row>
    <row r="1384" spans="1:13" x14ac:dyDescent="0.25">
      <c r="A1384">
        <v>10276</v>
      </c>
      <c r="B1384">
        <v>48</v>
      </c>
      <c r="C1384">
        <v>100</v>
      </c>
      <c r="D1384">
        <v>8</v>
      </c>
      <c r="E1384">
        <v>5713.92</v>
      </c>
      <c r="F1384" t="s">
        <v>13</v>
      </c>
      <c r="G1384">
        <v>8</v>
      </c>
      <c r="H1384">
        <v>2004</v>
      </c>
      <c r="I1384" t="s">
        <v>49</v>
      </c>
      <c r="J1384" t="s">
        <v>172</v>
      </c>
      <c r="K1384" t="s">
        <v>69</v>
      </c>
      <c r="L1384" t="s">
        <v>17</v>
      </c>
      <c r="M1384" t="s">
        <v>22</v>
      </c>
    </row>
    <row r="1385" spans="1:13" x14ac:dyDescent="0.25">
      <c r="A1385">
        <v>10287</v>
      </c>
      <c r="B1385">
        <v>34</v>
      </c>
      <c r="C1385">
        <v>100</v>
      </c>
      <c r="D1385">
        <v>17</v>
      </c>
      <c r="E1385">
        <v>4300.32</v>
      </c>
      <c r="F1385" t="s">
        <v>13</v>
      </c>
      <c r="G1385">
        <v>8</v>
      </c>
      <c r="H1385">
        <v>2004</v>
      </c>
      <c r="I1385" t="s">
        <v>49</v>
      </c>
      <c r="J1385" t="s">
        <v>172</v>
      </c>
      <c r="K1385" t="s">
        <v>103</v>
      </c>
      <c r="L1385" t="s">
        <v>104</v>
      </c>
      <c r="M1385" t="s">
        <v>22</v>
      </c>
    </row>
    <row r="1386" spans="1:13" x14ac:dyDescent="0.25">
      <c r="A1386">
        <v>10299</v>
      </c>
      <c r="B1386">
        <v>49</v>
      </c>
      <c r="C1386">
        <v>100</v>
      </c>
      <c r="D1386">
        <v>2</v>
      </c>
      <c r="E1386">
        <v>7947.31</v>
      </c>
      <c r="F1386" t="s">
        <v>13</v>
      </c>
      <c r="G1386">
        <v>9</v>
      </c>
      <c r="H1386">
        <v>2004</v>
      </c>
      <c r="I1386" t="s">
        <v>49</v>
      </c>
      <c r="J1386" t="s">
        <v>172</v>
      </c>
      <c r="K1386" t="s">
        <v>35</v>
      </c>
      <c r="L1386" t="s">
        <v>36</v>
      </c>
      <c r="M1386" t="s">
        <v>41</v>
      </c>
    </row>
    <row r="1387" spans="1:13" x14ac:dyDescent="0.25">
      <c r="A1387">
        <v>10310</v>
      </c>
      <c r="B1387">
        <v>40</v>
      </c>
      <c r="C1387">
        <v>100</v>
      </c>
      <c r="D1387">
        <v>15</v>
      </c>
      <c r="E1387">
        <v>5356.8</v>
      </c>
      <c r="F1387" t="s">
        <v>13</v>
      </c>
      <c r="G1387">
        <v>10</v>
      </c>
      <c r="H1387">
        <v>2004</v>
      </c>
      <c r="I1387" t="s">
        <v>49</v>
      </c>
      <c r="J1387" t="s">
        <v>172</v>
      </c>
      <c r="K1387" t="s">
        <v>101</v>
      </c>
      <c r="L1387" t="s">
        <v>102</v>
      </c>
      <c r="M1387" t="s">
        <v>22</v>
      </c>
    </row>
    <row r="1388" spans="1:13" x14ac:dyDescent="0.25">
      <c r="A1388">
        <v>10319</v>
      </c>
      <c r="B1388">
        <v>45</v>
      </c>
      <c r="C1388">
        <v>100</v>
      </c>
      <c r="D1388">
        <v>3</v>
      </c>
      <c r="E1388">
        <v>7901.1</v>
      </c>
      <c r="F1388" t="s">
        <v>13</v>
      </c>
      <c r="G1388">
        <v>11</v>
      </c>
      <c r="H1388">
        <v>2004</v>
      </c>
      <c r="I1388" t="s">
        <v>49</v>
      </c>
      <c r="J1388" t="s">
        <v>172</v>
      </c>
      <c r="K1388" t="s">
        <v>16</v>
      </c>
      <c r="L1388" t="s">
        <v>17</v>
      </c>
      <c r="M1388" t="s">
        <v>41</v>
      </c>
    </row>
    <row r="1389" spans="1:13" x14ac:dyDescent="0.25">
      <c r="A1389">
        <v>10330</v>
      </c>
      <c r="B1389">
        <v>50</v>
      </c>
      <c r="C1389">
        <v>100</v>
      </c>
      <c r="D1389">
        <v>4</v>
      </c>
      <c r="E1389">
        <v>6101</v>
      </c>
      <c r="F1389" t="s">
        <v>13</v>
      </c>
      <c r="G1389">
        <v>11</v>
      </c>
      <c r="H1389">
        <v>2004</v>
      </c>
      <c r="I1389" t="s">
        <v>49</v>
      </c>
      <c r="J1389" t="s">
        <v>172</v>
      </c>
      <c r="K1389" t="s">
        <v>98</v>
      </c>
      <c r="L1389" t="s">
        <v>99</v>
      </c>
      <c r="M1389" t="s">
        <v>22</v>
      </c>
    </row>
    <row r="1390" spans="1:13" x14ac:dyDescent="0.25">
      <c r="A1390">
        <v>10342</v>
      </c>
      <c r="B1390">
        <v>38</v>
      </c>
      <c r="C1390">
        <v>100</v>
      </c>
      <c r="D1390">
        <v>11</v>
      </c>
      <c r="E1390">
        <v>6276.46</v>
      </c>
      <c r="F1390" t="s">
        <v>13</v>
      </c>
      <c r="G1390">
        <v>11</v>
      </c>
      <c r="H1390">
        <v>2004</v>
      </c>
      <c r="I1390" t="s">
        <v>49</v>
      </c>
      <c r="J1390" t="s">
        <v>172</v>
      </c>
      <c r="K1390" t="s">
        <v>29</v>
      </c>
      <c r="L1390" t="s">
        <v>30</v>
      </c>
      <c r="M1390" t="s">
        <v>22</v>
      </c>
    </row>
    <row r="1391" spans="1:13" x14ac:dyDescent="0.25">
      <c r="A1391">
        <v>10355</v>
      </c>
      <c r="B1391">
        <v>25</v>
      </c>
      <c r="C1391">
        <v>100</v>
      </c>
      <c r="D1391">
        <v>2</v>
      </c>
      <c r="E1391">
        <v>4203.5</v>
      </c>
      <c r="F1391" t="s">
        <v>13</v>
      </c>
      <c r="G1391">
        <v>12</v>
      </c>
      <c r="H1391">
        <v>2004</v>
      </c>
      <c r="I1391" t="s">
        <v>49</v>
      </c>
      <c r="J1391" t="s">
        <v>172</v>
      </c>
      <c r="K1391" t="s">
        <v>47</v>
      </c>
      <c r="L1391" t="s">
        <v>48</v>
      </c>
      <c r="M1391" t="s">
        <v>22</v>
      </c>
    </row>
    <row r="1392" spans="1:13" x14ac:dyDescent="0.25">
      <c r="A1392">
        <v>10363</v>
      </c>
      <c r="B1392">
        <v>28</v>
      </c>
      <c r="C1392">
        <v>58.18</v>
      </c>
      <c r="D1392">
        <v>13</v>
      </c>
      <c r="E1392">
        <v>1629.04</v>
      </c>
      <c r="F1392" t="s">
        <v>13</v>
      </c>
      <c r="G1392">
        <v>1</v>
      </c>
      <c r="H1392">
        <v>2005</v>
      </c>
      <c r="I1392" t="s">
        <v>49</v>
      </c>
      <c r="J1392" t="s">
        <v>172</v>
      </c>
      <c r="K1392" t="s">
        <v>107</v>
      </c>
      <c r="L1392" t="s">
        <v>36</v>
      </c>
      <c r="M1392" t="s">
        <v>18</v>
      </c>
    </row>
    <row r="1393" spans="1:13" x14ac:dyDescent="0.25">
      <c r="A1393">
        <v>10378</v>
      </c>
      <c r="B1393">
        <v>49</v>
      </c>
      <c r="C1393">
        <v>67.14</v>
      </c>
      <c r="D1393">
        <v>8</v>
      </c>
      <c r="E1393">
        <v>3289.86</v>
      </c>
      <c r="F1393" t="s">
        <v>13</v>
      </c>
      <c r="G1393">
        <v>2</v>
      </c>
      <c r="H1393">
        <v>2005</v>
      </c>
      <c r="I1393" t="s">
        <v>49</v>
      </c>
      <c r="J1393" t="s">
        <v>172</v>
      </c>
      <c r="K1393" t="s">
        <v>47</v>
      </c>
      <c r="L1393" t="s">
        <v>48</v>
      </c>
      <c r="M1393" t="s">
        <v>22</v>
      </c>
    </row>
    <row r="1394" spans="1:13" x14ac:dyDescent="0.25">
      <c r="A1394">
        <v>10390</v>
      </c>
      <c r="B1394">
        <v>49</v>
      </c>
      <c r="C1394">
        <v>100</v>
      </c>
      <c r="D1394">
        <v>3</v>
      </c>
      <c r="E1394">
        <v>6862.94</v>
      </c>
      <c r="F1394" t="s">
        <v>13</v>
      </c>
      <c r="G1394">
        <v>3</v>
      </c>
      <c r="H1394">
        <v>2005</v>
      </c>
      <c r="I1394" t="s">
        <v>49</v>
      </c>
      <c r="J1394" t="s">
        <v>172</v>
      </c>
      <c r="K1394" t="s">
        <v>67</v>
      </c>
      <c r="L1394" t="s">
        <v>17</v>
      </c>
      <c r="M1394" t="s">
        <v>22</v>
      </c>
    </row>
    <row r="1395" spans="1:13" x14ac:dyDescent="0.25">
      <c r="A1395">
        <v>10110</v>
      </c>
      <c r="B1395">
        <v>42</v>
      </c>
      <c r="C1395">
        <v>61.29</v>
      </c>
      <c r="D1395">
        <v>9</v>
      </c>
      <c r="E1395">
        <v>2574.1799999999998</v>
      </c>
      <c r="F1395" t="s">
        <v>13</v>
      </c>
      <c r="G1395">
        <v>3</v>
      </c>
      <c r="H1395">
        <v>2003</v>
      </c>
      <c r="I1395" t="s">
        <v>49</v>
      </c>
      <c r="J1395" t="s">
        <v>173</v>
      </c>
      <c r="K1395" t="s">
        <v>111</v>
      </c>
      <c r="L1395" t="s">
        <v>45</v>
      </c>
      <c r="M1395" t="s">
        <v>18</v>
      </c>
    </row>
    <row r="1396" spans="1:13" x14ac:dyDescent="0.25">
      <c r="A1396">
        <v>10124</v>
      </c>
      <c r="B1396">
        <v>23</v>
      </c>
      <c r="C1396">
        <v>57.73</v>
      </c>
      <c r="D1396">
        <v>8</v>
      </c>
      <c r="E1396">
        <v>1327.79</v>
      </c>
      <c r="F1396" t="s">
        <v>13</v>
      </c>
      <c r="G1396">
        <v>5</v>
      </c>
      <c r="H1396">
        <v>2003</v>
      </c>
      <c r="I1396" t="s">
        <v>49</v>
      </c>
      <c r="J1396" t="s">
        <v>173</v>
      </c>
      <c r="K1396" t="s">
        <v>128</v>
      </c>
      <c r="L1396" t="s">
        <v>17</v>
      </c>
      <c r="M1396" t="s">
        <v>18</v>
      </c>
    </row>
    <row r="1397" spans="1:13" x14ac:dyDescent="0.25">
      <c r="A1397">
        <v>10148</v>
      </c>
      <c r="B1397">
        <v>29</v>
      </c>
      <c r="C1397">
        <v>81.25</v>
      </c>
      <c r="D1397">
        <v>2</v>
      </c>
      <c r="E1397">
        <v>2356.25</v>
      </c>
      <c r="F1397" t="s">
        <v>13</v>
      </c>
      <c r="G1397">
        <v>9</v>
      </c>
      <c r="H1397">
        <v>2003</v>
      </c>
      <c r="I1397" t="s">
        <v>49</v>
      </c>
      <c r="J1397" t="s">
        <v>173</v>
      </c>
      <c r="K1397" t="s">
        <v>70</v>
      </c>
      <c r="L1397" t="s">
        <v>30</v>
      </c>
      <c r="M1397" t="s">
        <v>18</v>
      </c>
    </row>
    <row r="1398" spans="1:13" x14ac:dyDescent="0.25">
      <c r="A1398">
        <v>10161</v>
      </c>
      <c r="B1398">
        <v>25</v>
      </c>
      <c r="C1398">
        <v>80.540000000000006</v>
      </c>
      <c r="D1398">
        <v>1</v>
      </c>
      <c r="E1398">
        <v>2013.5</v>
      </c>
      <c r="F1398" t="s">
        <v>13</v>
      </c>
      <c r="G1398">
        <v>10</v>
      </c>
      <c r="H1398">
        <v>2003</v>
      </c>
      <c r="I1398" t="s">
        <v>49</v>
      </c>
      <c r="J1398" t="s">
        <v>173</v>
      </c>
      <c r="K1398" t="s">
        <v>112</v>
      </c>
      <c r="L1398" t="s">
        <v>79</v>
      </c>
      <c r="M1398" t="s">
        <v>18</v>
      </c>
    </row>
    <row r="1399" spans="1:13" x14ac:dyDescent="0.25">
      <c r="A1399">
        <v>10173</v>
      </c>
      <c r="B1399">
        <v>39</v>
      </c>
      <c r="C1399">
        <v>71.98</v>
      </c>
      <c r="D1399">
        <v>15</v>
      </c>
      <c r="E1399">
        <v>2807.22</v>
      </c>
      <c r="F1399" t="s">
        <v>13</v>
      </c>
      <c r="G1399">
        <v>11</v>
      </c>
      <c r="H1399">
        <v>2003</v>
      </c>
      <c r="I1399" t="s">
        <v>49</v>
      </c>
      <c r="J1399" t="s">
        <v>173</v>
      </c>
      <c r="K1399" t="s">
        <v>132</v>
      </c>
      <c r="L1399" t="s">
        <v>64</v>
      </c>
      <c r="M1399" t="s">
        <v>18</v>
      </c>
    </row>
    <row r="1400" spans="1:13" x14ac:dyDescent="0.25">
      <c r="A1400">
        <v>10182</v>
      </c>
      <c r="B1400">
        <v>44</v>
      </c>
      <c r="C1400">
        <v>69.84</v>
      </c>
      <c r="D1400">
        <v>12</v>
      </c>
      <c r="E1400">
        <v>3072.96</v>
      </c>
      <c r="F1400" t="s">
        <v>13</v>
      </c>
      <c r="G1400">
        <v>11</v>
      </c>
      <c r="H1400">
        <v>2003</v>
      </c>
      <c r="I1400" t="s">
        <v>49</v>
      </c>
      <c r="J1400" t="s">
        <v>173</v>
      </c>
      <c r="K1400" t="s">
        <v>67</v>
      </c>
      <c r="L1400" t="s">
        <v>17</v>
      </c>
      <c r="M1400" t="s">
        <v>22</v>
      </c>
    </row>
    <row r="1401" spans="1:13" x14ac:dyDescent="0.25">
      <c r="A1401">
        <v>10193</v>
      </c>
      <c r="B1401">
        <v>25</v>
      </c>
      <c r="C1401">
        <v>76.260000000000005</v>
      </c>
      <c r="D1401">
        <v>16</v>
      </c>
      <c r="E1401">
        <v>1906.5</v>
      </c>
      <c r="F1401" t="s">
        <v>13</v>
      </c>
      <c r="G1401">
        <v>11</v>
      </c>
      <c r="H1401">
        <v>2003</v>
      </c>
      <c r="I1401" t="s">
        <v>49</v>
      </c>
      <c r="J1401" t="s">
        <v>173</v>
      </c>
      <c r="K1401" t="s">
        <v>133</v>
      </c>
      <c r="L1401" t="s">
        <v>30</v>
      </c>
      <c r="M1401" t="s">
        <v>18</v>
      </c>
    </row>
    <row r="1402" spans="1:13" x14ac:dyDescent="0.25">
      <c r="A1402">
        <v>10204</v>
      </c>
      <c r="B1402">
        <v>45</v>
      </c>
      <c r="C1402">
        <v>76.260000000000005</v>
      </c>
      <c r="D1402">
        <v>6</v>
      </c>
      <c r="E1402">
        <v>3431.7</v>
      </c>
      <c r="F1402" t="s">
        <v>13</v>
      </c>
      <c r="G1402">
        <v>12</v>
      </c>
      <c r="H1402">
        <v>2003</v>
      </c>
      <c r="I1402" t="s">
        <v>49</v>
      </c>
      <c r="J1402" t="s">
        <v>173</v>
      </c>
      <c r="K1402" t="s">
        <v>16</v>
      </c>
      <c r="L1402" t="s">
        <v>17</v>
      </c>
      <c r="M1402" t="s">
        <v>22</v>
      </c>
    </row>
    <row r="1403" spans="1:13" x14ac:dyDescent="0.25">
      <c r="A1403">
        <v>10213</v>
      </c>
      <c r="B1403">
        <v>25</v>
      </c>
      <c r="C1403">
        <v>83.39</v>
      </c>
      <c r="D1403">
        <v>2</v>
      </c>
      <c r="E1403">
        <v>2084.75</v>
      </c>
      <c r="F1403" t="s">
        <v>13</v>
      </c>
      <c r="G1403">
        <v>1</v>
      </c>
      <c r="H1403">
        <v>2004</v>
      </c>
      <c r="I1403" t="s">
        <v>49</v>
      </c>
      <c r="J1403" t="s">
        <v>173</v>
      </c>
      <c r="K1403" t="s">
        <v>80</v>
      </c>
      <c r="L1403" t="s">
        <v>45</v>
      </c>
      <c r="M1403" t="s">
        <v>18</v>
      </c>
    </row>
    <row r="1404" spans="1:13" x14ac:dyDescent="0.25">
      <c r="A1404">
        <v>10227</v>
      </c>
      <c r="B1404">
        <v>37</v>
      </c>
      <c r="C1404">
        <v>57.73</v>
      </c>
      <c r="D1404">
        <v>12</v>
      </c>
      <c r="E1404">
        <v>2136.0100000000002</v>
      </c>
      <c r="F1404" t="s">
        <v>13</v>
      </c>
      <c r="G1404">
        <v>3</v>
      </c>
      <c r="H1404">
        <v>2004</v>
      </c>
      <c r="I1404" t="s">
        <v>49</v>
      </c>
      <c r="J1404" t="s">
        <v>173</v>
      </c>
      <c r="K1404" t="s">
        <v>56</v>
      </c>
      <c r="L1404" t="s">
        <v>20</v>
      </c>
      <c r="M1404" t="s">
        <v>18</v>
      </c>
    </row>
    <row r="1405" spans="1:13" x14ac:dyDescent="0.25">
      <c r="A1405">
        <v>10241</v>
      </c>
      <c r="B1405">
        <v>30</v>
      </c>
      <c r="C1405">
        <v>66.989999999999995</v>
      </c>
      <c r="D1405">
        <v>4</v>
      </c>
      <c r="E1405">
        <v>2009.7</v>
      </c>
      <c r="F1405" t="s">
        <v>13</v>
      </c>
      <c r="G1405">
        <v>4</v>
      </c>
      <c r="H1405">
        <v>2004</v>
      </c>
      <c r="I1405" t="s">
        <v>49</v>
      </c>
      <c r="J1405" t="s">
        <v>173</v>
      </c>
      <c r="K1405" t="s">
        <v>125</v>
      </c>
      <c r="L1405" t="s">
        <v>20</v>
      </c>
      <c r="M1405" t="s">
        <v>18</v>
      </c>
    </row>
    <row r="1406" spans="1:13" x14ac:dyDescent="0.25">
      <c r="A1406">
        <v>10267</v>
      </c>
      <c r="B1406">
        <v>36</v>
      </c>
      <c r="C1406">
        <v>75.55</v>
      </c>
      <c r="D1406">
        <v>1</v>
      </c>
      <c r="E1406">
        <v>2719.8</v>
      </c>
      <c r="F1406" t="s">
        <v>13</v>
      </c>
      <c r="G1406">
        <v>7</v>
      </c>
      <c r="H1406">
        <v>2004</v>
      </c>
      <c r="I1406" t="s">
        <v>49</v>
      </c>
      <c r="J1406" t="s">
        <v>173</v>
      </c>
      <c r="K1406" t="s">
        <v>16</v>
      </c>
      <c r="L1406" t="s">
        <v>17</v>
      </c>
      <c r="M1406" t="s">
        <v>18</v>
      </c>
    </row>
    <row r="1407" spans="1:13" x14ac:dyDescent="0.25">
      <c r="A1407">
        <v>10279</v>
      </c>
      <c r="B1407">
        <v>26</v>
      </c>
      <c r="C1407">
        <v>60.58</v>
      </c>
      <c r="D1407">
        <v>1</v>
      </c>
      <c r="E1407">
        <v>1575.08</v>
      </c>
      <c r="F1407" t="s">
        <v>13</v>
      </c>
      <c r="G1407">
        <v>8</v>
      </c>
      <c r="H1407">
        <v>2004</v>
      </c>
      <c r="I1407" t="s">
        <v>49</v>
      </c>
      <c r="J1407" t="s">
        <v>173</v>
      </c>
      <c r="K1407" t="s">
        <v>47</v>
      </c>
      <c r="L1407" t="s">
        <v>48</v>
      </c>
      <c r="M1407" t="s">
        <v>18</v>
      </c>
    </row>
    <row r="1408" spans="1:13" x14ac:dyDescent="0.25">
      <c r="A1408">
        <v>10288</v>
      </c>
      <c r="B1408">
        <v>23</v>
      </c>
      <c r="C1408">
        <v>73.41</v>
      </c>
      <c r="D1408">
        <v>7</v>
      </c>
      <c r="E1408">
        <v>1688.43</v>
      </c>
      <c r="F1408" t="s">
        <v>13</v>
      </c>
      <c r="G1408">
        <v>9</v>
      </c>
      <c r="H1408">
        <v>2004</v>
      </c>
      <c r="I1408" t="s">
        <v>49</v>
      </c>
      <c r="J1408" t="s">
        <v>173</v>
      </c>
      <c r="K1408" t="s">
        <v>53</v>
      </c>
      <c r="L1408" t="s">
        <v>53</v>
      </c>
      <c r="M1408" t="s">
        <v>18</v>
      </c>
    </row>
    <row r="1409" spans="1:13" x14ac:dyDescent="0.25">
      <c r="A1409">
        <v>10302</v>
      </c>
      <c r="B1409">
        <v>23</v>
      </c>
      <c r="C1409">
        <v>72.7</v>
      </c>
      <c r="D1409">
        <v>3</v>
      </c>
      <c r="E1409">
        <v>1672.1</v>
      </c>
      <c r="F1409" t="s">
        <v>13</v>
      </c>
      <c r="G1409">
        <v>10</v>
      </c>
      <c r="H1409">
        <v>2003</v>
      </c>
      <c r="I1409" t="s">
        <v>49</v>
      </c>
      <c r="J1409" t="s">
        <v>173</v>
      </c>
      <c r="K1409" t="s">
        <v>44</v>
      </c>
      <c r="L1409" t="s">
        <v>45</v>
      </c>
      <c r="M1409" t="s">
        <v>18</v>
      </c>
    </row>
    <row r="1410" spans="1:13" x14ac:dyDescent="0.25">
      <c r="A1410">
        <v>10311</v>
      </c>
      <c r="B1410">
        <v>25</v>
      </c>
      <c r="C1410">
        <v>66.989999999999995</v>
      </c>
      <c r="D1410">
        <v>2</v>
      </c>
      <c r="E1410">
        <v>1674.75</v>
      </c>
      <c r="F1410" t="s">
        <v>13</v>
      </c>
      <c r="G1410">
        <v>10</v>
      </c>
      <c r="H1410">
        <v>2004</v>
      </c>
      <c r="I1410" t="s">
        <v>49</v>
      </c>
      <c r="J1410" t="s">
        <v>173</v>
      </c>
      <c r="K1410" t="s">
        <v>47</v>
      </c>
      <c r="L1410" t="s">
        <v>48</v>
      </c>
      <c r="M1410" t="s">
        <v>18</v>
      </c>
    </row>
    <row r="1411" spans="1:13" x14ac:dyDescent="0.25">
      <c r="A1411">
        <v>10332</v>
      </c>
      <c r="B1411">
        <v>21</v>
      </c>
      <c r="C1411">
        <v>100</v>
      </c>
      <c r="D1411">
        <v>3</v>
      </c>
      <c r="E1411">
        <v>3472.98</v>
      </c>
      <c r="F1411" t="s">
        <v>13</v>
      </c>
      <c r="G1411">
        <v>11</v>
      </c>
      <c r="H1411">
        <v>2004</v>
      </c>
      <c r="I1411" t="s">
        <v>49</v>
      </c>
      <c r="J1411" t="s">
        <v>173</v>
      </c>
      <c r="K1411" t="s">
        <v>111</v>
      </c>
      <c r="L1411" t="s">
        <v>45</v>
      </c>
      <c r="M1411" t="s">
        <v>22</v>
      </c>
    </row>
    <row r="1412" spans="1:13" x14ac:dyDescent="0.25">
      <c r="A1412">
        <v>10344</v>
      </c>
      <c r="B1412">
        <v>26</v>
      </c>
      <c r="C1412">
        <v>63.43</v>
      </c>
      <c r="D1412">
        <v>5</v>
      </c>
      <c r="E1412">
        <v>1649.18</v>
      </c>
      <c r="F1412" t="s">
        <v>13</v>
      </c>
      <c r="G1412">
        <v>11</v>
      </c>
      <c r="H1412">
        <v>2004</v>
      </c>
      <c r="I1412" t="s">
        <v>49</v>
      </c>
      <c r="J1412" t="s">
        <v>173</v>
      </c>
      <c r="K1412" t="s">
        <v>100</v>
      </c>
      <c r="L1412" t="s">
        <v>20</v>
      </c>
      <c r="M1412" t="s">
        <v>18</v>
      </c>
    </row>
    <row r="1413" spans="1:13" x14ac:dyDescent="0.25">
      <c r="A1413">
        <v>10367</v>
      </c>
      <c r="B1413">
        <v>44</v>
      </c>
      <c r="C1413">
        <v>85.25</v>
      </c>
      <c r="D1413">
        <v>9</v>
      </c>
      <c r="E1413">
        <v>3751</v>
      </c>
      <c r="F1413" t="s">
        <v>95</v>
      </c>
      <c r="G1413">
        <v>1</v>
      </c>
      <c r="H1413">
        <v>2005</v>
      </c>
      <c r="I1413" t="s">
        <v>49</v>
      </c>
      <c r="J1413" t="s">
        <v>173</v>
      </c>
      <c r="K1413" t="s">
        <v>23</v>
      </c>
      <c r="L1413" t="s">
        <v>17</v>
      </c>
      <c r="M1413" t="s">
        <v>22</v>
      </c>
    </row>
    <row r="1414" spans="1:13" x14ac:dyDescent="0.25">
      <c r="A1414">
        <v>10380</v>
      </c>
      <c r="B1414">
        <v>24</v>
      </c>
      <c r="C1414">
        <v>100</v>
      </c>
      <c r="D1414">
        <v>2</v>
      </c>
      <c r="E1414">
        <v>4536</v>
      </c>
      <c r="F1414" t="s">
        <v>13</v>
      </c>
      <c r="G1414">
        <v>2</v>
      </c>
      <c r="H1414">
        <v>2005</v>
      </c>
      <c r="I1414" t="s">
        <v>49</v>
      </c>
      <c r="J1414" t="s">
        <v>173</v>
      </c>
      <c r="K1414" t="s">
        <v>47</v>
      </c>
      <c r="L1414" t="s">
        <v>48</v>
      </c>
      <c r="M1414" t="s">
        <v>22</v>
      </c>
    </row>
    <row r="1415" spans="1:13" x14ac:dyDescent="0.25">
      <c r="A1415">
        <v>10407</v>
      </c>
      <c r="B1415">
        <v>66</v>
      </c>
      <c r="C1415">
        <v>66.989999999999995</v>
      </c>
      <c r="D1415">
        <v>4</v>
      </c>
      <c r="E1415">
        <v>4421.34</v>
      </c>
      <c r="F1415" t="s">
        <v>93</v>
      </c>
      <c r="G1415">
        <v>4</v>
      </c>
      <c r="H1415">
        <v>2005</v>
      </c>
      <c r="I1415" t="s">
        <v>49</v>
      </c>
      <c r="J1415" t="s">
        <v>173</v>
      </c>
      <c r="K1415" t="s">
        <v>92</v>
      </c>
      <c r="L1415" t="s">
        <v>17</v>
      </c>
      <c r="M1415" t="s">
        <v>22</v>
      </c>
    </row>
    <row r="1416" spans="1:13" x14ac:dyDescent="0.25">
      <c r="A1416">
        <v>10420</v>
      </c>
      <c r="B1416">
        <v>36</v>
      </c>
      <c r="C1416">
        <v>57.73</v>
      </c>
      <c r="D1416">
        <v>7</v>
      </c>
      <c r="E1416">
        <v>2078.2800000000002</v>
      </c>
      <c r="F1416" t="s">
        <v>72</v>
      </c>
      <c r="G1416">
        <v>5</v>
      </c>
      <c r="H1416">
        <v>2005</v>
      </c>
      <c r="I1416" t="s">
        <v>49</v>
      </c>
      <c r="J1416" t="s">
        <v>173</v>
      </c>
      <c r="K1416" t="s">
        <v>42</v>
      </c>
      <c r="L1416" t="s">
        <v>30</v>
      </c>
      <c r="M1416" t="s">
        <v>18</v>
      </c>
    </row>
    <row r="1417" spans="1:13" x14ac:dyDescent="0.25">
      <c r="A1417">
        <v>10110</v>
      </c>
      <c r="B1417">
        <v>36</v>
      </c>
      <c r="C1417">
        <v>85.25</v>
      </c>
      <c r="D1417">
        <v>13</v>
      </c>
      <c r="E1417">
        <v>3069</v>
      </c>
      <c r="F1417" t="s">
        <v>13</v>
      </c>
      <c r="G1417">
        <v>3</v>
      </c>
      <c r="H1417">
        <v>2003</v>
      </c>
      <c r="I1417" t="s">
        <v>49</v>
      </c>
      <c r="J1417" t="s">
        <v>174</v>
      </c>
      <c r="K1417" t="s">
        <v>111</v>
      </c>
      <c r="L1417" t="s">
        <v>45</v>
      </c>
      <c r="M1417" t="s">
        <v>22</v>
      </c>
    </row>
    <row r="1418" spans="1:13" x14ac:dyDescent="0.25">
      <c r="A1418">
        <v>10124</v>
      </c>
      <c r="B1418">
        <v>22</v>
      </c>
      <c r="C1418">
        <v>77.900000000000006</v>
      </c>
      <c r="D1418">
        <v>12</v>
      </c>
      <c r="E1418">
        <v>1713.8</v>
      </c>
      <c r="F1418" t="s">
        <v>13</v>
      </c>
      <c r="G1418">
        <v>5</v>
      </c>
      <c r="H1418">
        <v>2003</v>
      </c>
      <c r="I1418" t="s">
        <v>49</v>
      </c>
      <c r="J1418" t="s">
        <v>174</v>
      </c>
      <c r="K1418" t="s">
        <v>128</v>
      </c>
      <c r="L1418" t="s">
        <v>17</v>
      </c>
      <c r="M1418" t="s">
        <v>18</v>
      </c>
    </row>
    <row r="1419" spans="1:13" x14ac:dyDescent="0.25">
      <c r="A1419">
        <v>10148</v>
      </c>
      <c r="B1419">
        <v>25</v>
      </c>
      <c r="C1419">
        <v>60.26</v>
      </c>
      <c r="D1419">
        <v>6</v>
      </c>
      <c r="E1419">
        <v>1506.5</v>
      </c>
      <c r="F1419" t="s">
        <v>13</v>
      </c>
      <c r="G1419">
        <v>9</v>
      </c>
      <c r="H1419">
        <v>2003</v>
      </c>
      <c r="I1419" t="s">
        <v>49</v>
      </c>
      <c r="J1419" t="s">
        <v>174</v>
      </c>
      <c r="K1419" t="s">
        <v>70</v>
      </c>
      <c r="L1419" t="s">
        <v>30</v>
      </c>
      <c r="M1419" t="s">
        <v>18</v>
      </c>
    </row>
    <row r="1420" spans="1:13" x14ac:dyDescent="0.25">
      <c r="A1420">
        <v>10161</v>
      </c>
      <c r="B1420">
        <v>37</v>
      </c>
      <c r="C1420">
        <v>72.760000000000005</v>
      </c>
      <c r="D1420">
        <v>5</v>
      </c>
      <c r="E1420">
        <v>2692.12</v>
      </c>
      <c r="F1420" t="s">
        <v>13</v>
      </c>
      <c r="G1420">
        <v>10</v>
      </c>
      <c r="H1420">
        <v>2003</v>
      </c>
      <c r="I1420" t="s">
        <v>49</v>
      </c>
      <c r="J1420" t="s">
        <v>174</v>
      </c>
      <c r="K1420" t="s">
        <v>112</v>
      </c>
      <c r="L1420" t="s">
        <v>79</v>
      </c>
      <c r="M1420" t="s">
        <v>18</v>
      </c>
    </row>
    <row r="1421" spans="1:13" x14ac:dyDescent="0.25">
      <c r="A1421">
        <v>10172</v>
      </c>
      <c r="B1421">
        <v>32</v>
      </c>
      <c r="C1421">
        <v>75.69</v>
      </c>
      <c r="D1421">
        <v>3</v>
      </c>
      <c r="E1421">
        <v>2422.08</v>
      </c>
      <c r="F1421" t="s">
        <v>13</v>
      </c>
      <c r="G1421">
        <v>11</v>
      </c>
      <c r="H1421">
        <v>2003</v>
      </c>
      <c r="I1421" t="s">
        <v>49</v>
      </c>
      <c r="J1421" t="s">
        <v>174</v>
      </c>
      <c r="K1421" t="s">
        <v>32</v>
      </c>
      <c r="L1421" t="s">
        <v>17</v>
      </c>
      <c r="M1421" t="s">
        <v>18</v>
      </c>
    </row>
    <row r="1422" spans="1:13" x14ac:dyDescent="0.25">
      <c r="A1422">
        <v>10182</v>
      </c>
      <c r="B1422">
        <v>47</v>
      </c>
      <c r="C1422">
        <v>74.22</v>
      </c>
      <c r="D1422">
        <v>16</v>
      </c>
      <c r="E1422">
        <v>3488.34</v>
      </c>
      <c r="F1422" t="s">
        <v>13</v>
      </c>
      <c r="G1422">
        <v>11</v>
      </c>
      <c r="H1422">
        <v>2003</v>
      </c>
      <c r="I1422" t="s">
        <v>49</v>
      </c>
      <c r="J1422" t="s">
        <v>174</v>
      </c>
      <c r="K1422" t="s">
        <v>67</v>
      </c>
      <c r="L1422" t="s">
        <v>17</v>
      </c>
      <c r="M1422" t="s">
        <v>22</v>
      </c>
    </row>
    <row r="1423" spans="1:13" x14ac:dyDescent="0.25">
      <c r="A1423">
        <v>10192</v>
      </c>
      <c r="B1423">
        <v>37</v>
      </c>
      <c r="C1423">
        <v>69.819999999999993</v>
      </c>
      <c r="D1423">
        <v>4</v>
      </c>
      <c r="E1423">
        <v>2583.34</v>
      </c>
      <c r="F1423" t="s">
        <v>13</v>
      </c>
      <c r="G1423">
        <v>11</v>
      </c>
      <c r="H1423">
        <v>2003</v>
      </c>
      <c r="I1423" t="s">
        <v>49</v>
      </c>
      <c r="J1423" t="s">
        <v>174</v>
      </c>
      <c r="K1423" t="s">
        <v>68</v>
      </c>
      <c r="L1423" t="s">
        <v>17</v>
      </c>
      <c r="M1423" t="s">
        <v>18</v>
      </c>
    </row>
    <row r="1424" spans="1:13" x14ac:dyDescent="0.25">
      <c r="A1424">
        <v>10204</v>
      </c>
      <c r="B1424">
        <v>20</v>
      </c>
      <c r="C1424">
        <v>62.47</v>
      </c>
      <c r="D1424">
        <v>10</v>
      </c>
      <c r="E1424">
        <v>1249.4000000000001</v>
      </c>
      <c r="F1424" t="s">
        <v>13</v>
      </c>
      <c r="G1424">
        <v>12</v>
      </c>
      <c r="H1424">
        <v>2003</v>
      </c>
      <c r="I1424" t="s">
        <v>49</v>
      </c>
      <c r="J1424" t="s">
        <v>174</v>
      </c>
      <c r="K1424" t="s">
        <v>16</v>
      </c>
      <c r="L1424" t="s">
        <v>17</v>
      </c>
      <c r="M1424" t="s">
        <v>18</v>
      </c>
    </row>
    <row r="1425" spans="1:13" x14ac:dyDescent="0.25">
      <c r="A1425">
        <v>10212</v>
      </c>
      <c r="B1425">
        <v>41</v>
      </c>
      <c r="C1425">
        <v>82.31</v>
      </c>
      <c r="D1425">
        <v>3</v>
      </c>
      <c r="E1425">
        <v>3374.71</v>
      </c>
      <c r="F1425" t="s">
        <v>13</v>
      </c>
      <c r="G1425">
        <v>1</v>
      </c>
      <c r="H1425">
        <v>2004</v>
      </c>
      <c r="I1425" t="s">
        <v>49</v>
      </c>
      <c r="J1425" t="s">
        <v>174</v>
      </c>
      <c r="K1425" t="s">
        <v>47</v>
      </c>
      <c r="L1425" t="s">
        <v>48</v>
      </c>
      <c r="M1425" t="s">
        <v>22</v>
      </c>
    </row>
    <row r="1426" spans="1:13" x14ac:dyDescent="0.25">
      <c r="A1426">
        <v>10226</v>
      </c>
      <c r="B1426">
        <v>21</v>
      </c>
      <c r="C1426">
        <v>60.26</v>
      </c>
      <c r="D1426">
        <v>1</v>
      </c>
      <c r="E1426">
        <v>1265.46</v>
      </c>
      <c r="F1426" t="s">
        <v>13</v>
      </c>
      <c r="G1426">
        <v>2</v>
      </c>
      <c r="H1426">
        <v>2004</v>
      </c>
      <c r="I1426" t="s">
        <v>49</v>
      </c>
      <c r="J1426" t="s">
        <v>174</v>
      </c>
      <c r="K1426" t="s">
        <v>85</v>
      </c>
      <c r="L1426" t="s">
        <v>17</v>
      </c>
      <c r="M1426" t="s">
        <v>18</v>
      </c>
    </row>
    <row r="1427" spans="1:13" x14ac:dyDescent="0.25">
      <c r="A1427">
        <v>10241</v>
      </c>
      <c r="B1427">
        <v>22</v>
      </c>
      <c r="C1427">
        <v>76.430000000000007</v>
      </c>
      <c r="D1427">
        <v>8</v>
      </c>
      <c r="E1427">
        <v>1681.46</v>
      </c>
      <c r="F1427" t="s">
        <v>13</v>
      </c>
      <c r="G1427">
        <v>4</v>
      </c>
      <c r="H1427">
        <v>2004</v>
      </c>
      <c r="I1427" t="s">
        <v>49</v>
      </c>
      <c r="J1427" t="s">
        <v>174</v>
      </c>
      <c r="K1427" t="s">
        <v>125</v>
      </c>
      <c r="L1427" t="s">
        <v>20</v>
      </c>
      <c r="M1427" t="s">
        <v>18</v>
      </c>
    </row>
    <row r="1428" spans="1:13" x14ac:dyDescent="0.25">
      <c r="A1428">
        <v>10267</v>
      </c>
      <c r="B1428">
        <v>40</v>
      </c>
      <c r="C1428">
        <v>80.099999999999994</v>
      </c>
      <c r="D1428">
        <v>5</v>
      </c>
      <c r="E1428">
        <v>3204</v>
      </c>
      <c r="F1428" t="s">
        <v>13</v>
      </c>
      <c r="G1428">
        <v>7</v>
      </c>
      <c r="H1428">
        <v>2004</v>
      </c>
      <c r="I1428" t="s">
        <v>49</v>
      </c>
      <c r="J1428" t="s">
        <v>174</v>
      </c>
      <c r="K1428" t="s">
        <v>16</v>
      </c>
      <c r="L1428" t="s">
        <v>17</v>
      </c>
      <c r="M1428" t="s">
        <v>22</v>
      </c>
    </row>
    <row r="1429" spans="1:13" x14ac:dyDescent="0.25">
      <c r="A1429">
        <v>10279</v>
      </c>
      <c r="B1429">
        <v>32</v>
      </c>
      <c r="C1429">
        <v>74.959999999999994</v>
      </c>
      <c r="D1429">
        <v>5</v>
      </c>
      <c r="E1429">
        <v>2398.7199999999998</v>
      </c>
      <c r="F1429" t="s">
        <v>13</v>
      </c>
      <c r="G1429">
        <v>8</v>
      </c>
      <c r="H1429">
        <v>2004</v>
      </c>
      <c r="I1429" t="s">
        <v>49</v>
      </c>
      <c r="J1429" t="s">
        <v>174</v>
      </c>
      <c r="K1429" t="s">
        <v>47</v>
      </c>
      <c r="L1429" t="s">
        <v>48</v>
      </c>
      <c r="M1429" t="s">
        <v>18</v>
      </c>
    </row>
    <row r="1430" spans="1:13" x14ac:dyDescent="0.25">
      <c r="A1430">
        <v>10288</v>
      </c>
      <c r="B1430">
        <v>36</v>
      </c>
      <c r="C1430">
        <v>66.14</v>
      </c>
      <c r="D1430">
        <v>11</v>
      </c>
      <c r="E1430">
        <v>2381.04</v>
      </c>
      <c r="F1430" t="s">
        <v>13</v>
      </c>
      <c r="G1430">
        <v>9</v>
      </c>
      <c r="H1430">
        <v>2004</v>
      </c>
      <c r="I1430" t="s">
        <v>49</v>
      </c>
      <c r="J1430" t="s">
        <v>174</v>
      </c>
      <c r="K1430" t="s">
        <v>53</v>
      </c>
      <c r="L1430" t="s">
        <v>53</v>
      </c>
      <c r="M1430" t="s">
        <v>18</v>
      </c>
    </row>
    <row r="1431" spans="1:13" x14ac:dyDescent="0.25">
      <c r="A1431">
        <v>10301</v>
      </c>
      <c r="B1431">
        <v>27</v>
      </c>
      <c r="C1431">
        <v>72.02</v>
      </c>
      <c r="D1431">
        <v>1</v>
      </c>
      <c r="E1431">
        <v>1944.54</v>
      </c>
      <c r="F1431" t="s">
        <v>13</v>
      </c>
      <c r="G1431">
        <v>10</v>
      </c>
      <c r="H1431">
        <v>2003</v>
      </c>
      <c r="I1431" t="s">
        <v>49</v>
      </c>
      <c r="J1431" t="s">
        <v>174</v>
      </c>
      <c r="K1431" t="s">
        <v>129</v>
      </c>
      <c r="L1431" t="s">
        <v>28</v>
      </c>
      <c r="M1431" t="s">
        <v>18</v>
      </c>
    </row>
    <row r="1432" spans="1:13" x14ac:dyDescent="0.25">
      <c r="A1432">
        <v>10311</v>
      </c>
      <c r="B1432">
        <v>26</v>
      </c>
      <c r="C1432">
        <v>87.45</v>
      </c>
      <c r="D1432">
        <v>6</v>
      </c>
      <c r="E1432">
        <v>2273.6999999999998</v>
      </c>
      <c r="F1432" t="s">
        <v>13</v>
      </c>
      <c r="G1432">
        <v>10</v>
      </c>
      <c r="H1432">
        <v>2004</v>
      </c>
      <c r="I1432" t="s">
        <v>49</v>
      </c>
      <c r="J1432" t="s">
        <v>174</v>
      </c>
      <c r="K1432" t="s">
        <v>47</v>
      </c>
      <c r="L1432" t="s">
        <v>48</v>
      </c>
      <c r="M1432" t="s">
        <v>18</v>
      </c>
    </row>
    <row r="1433" spans="1:13" x14ac:dyDescent="0.25">
      <c r="A1433">
        <v>10321</v>
      </c>
      <c r="B1433">
        <v>30</v>
      </c>
      <c r="C1433">
        <v>70.55</v>
      </c>
      <c r="D1433">
        <v>3</v>
      </c>
      <c r="E1433">
        <v>2116.5</v>
      </c>
      <c r="F1433" t="s">
        <v>13</v>
      </c>
      <c r="G1433">
        <v>11</v>
      </c>
      <c r="H1433">
        <v>2004</v>
      </c>
      <c r="I1433" t="s">
        <v>49</v>
      </c>
      <c r="J1433" t="s">
        <v>174</v>
      </c>
      <c r="K1433" t="s">
        <v>43</v>
      </c>
      <c r="L1433" t="s">
        <v>17</v>
      </c>
      <c r="M1433" t="s">
        <v>18</v>
      </c>
    </row>
    <row r="1434" spans="1:13" x14ac:dyDescent="0.25">
      <c r="A1434">
        <v>10332</v>
      </c>
      <c r="B1434">
        <v>23</v>
      </c>
      <c r="C1434">
        <v>56.84</v>
      </c>
      <c r="D1434">
        <v>4</v>
      </c>
      <c r="E1434">
        <v>1307.32</v>
      </c>
      <c r="F1434" t="s">
        <v>13</v>
      </c>
      <c r="G1434">
        <v>11</v>
      </c>
      <c r="H1434">
        <v>2004</v>
      </c>
      <c r="I1434" t="s">
        <v>49</v>
      </c>
      <c r="J1434" t="s">
        <v>174</v>
      </c>
      <c r="K1434" t="s">
        <v>111</v>
      </c>
      <c r="L1434" t="s">
        <v>45</v>
      </c>
      <c r="M1434" t="s">
        <v>18</v>
      </c>
    </row>
    <row r="1435" spans="1:13" x14ac:dyDescent="0.25">
      <c r="A1435">
        <v>10344</v>
      </c>
      <c r="B1435">
        <v>29</v>
      </c>
      <c r="C1435">
        <v>59.53</v>
      </c>
      <c r="D1435">
        <v>7</v>
      </c>
      <c r="E1435">
        <v>1726.37</v>
      </c>
      <c r="F1435" t="s">
        <v>13</v>
      </c>
      <c r="G1435">
        <v>11</v>
      </c>
      <c r="H1435">
        <v>2004</v>
      </c>
      <c r="I1435" t="s">
        <v>49</v>
      </c>
      <c r="J1435" t="s">
        <v>174</v>
      </c>
      <c r="K1435" t="s">
        <v>100</v>
      </c>
      <c r="L1435" t="s">
        <v>20</v>
      </c>
      <c r="M1435" t="s">
        <v>18</v>
      </c>
    </row>
    <row r="1436" spans="1:13" x14ac:dyDescent="0.25">
      <c r="A1436">
        <v>10367</v>
      </c>
      <c r="B1436">
        <v>21</v>
      </c>
      <c r="C1436">
        <v>60.37</v>
      </c>
      <c r="D1436">
        <v>10</v>
      </c>
      <c r="E1436">
        <v>1267.77</v>
      </c>
      <c r="F1436" t="s">
        <v>95</v>
      </c>
      <c r="G1436">
        <v>1</v>
      </c>
      <c r="H1436">
        <v>2005</v>
      </c>
      <c r="I1436" t="s">
        <v>49</v>
      </c>
      <c r="J1436" t="s">
        <v>174</v>
      </c>
      <c r="K1436" t="s">
        <v>23</v>
      </c>
      <c r="L1436" t="s">
        <v>17</v>
      </c>
      <c r="M1436" t="s">
        <v>18</v>
      </c>
    </row>
    <row r="1437" spans="1:13" x14ac:dyDescent="0.25">
      <c r="A1437">
        <v>10380</v>
      </c>
      <c r="B1437">
        <v>34</v>
      </c>
      <c r="C1437">
        <v>100</v>
      </c>
      <c r="D1437">
        <v>3</v>
      </c>
      <c r="E1437">
        <v>3441.82</v>
      </c>
      <c r="F1437" t="s">
        <v>13</v>
      </c>
      <c r="G1437">
        <v>2</v>
      </c>
      <c r="H1437">
        <v>2005</v>
      </c>
      <c r="I1437" t="s">
        <v>49</v>
      </c>
      <c r="J1437" t="s">
        <v>174</v>
      </c>
      <c r="K1437" t="s">
        <v>47</v>
      </c>
      <c r="L1437" t="s">
        <v>48</v>
      </c>
      <c r="M1437" t="s">
        <v>22</v>
      </c>
    </row>
    <row r="1438" spans="1:13" x14ac:dyDescent="0.25">
      <c r="A1438">
        <v>10407</v>
      </c>
      <c r="B1438">
        <v>26</v>
      </c>
      <c r="C1438">
        <v>76.430000000000007</v>
      </c>
      <c r="D1438">
        <v>8</v>
      </c>
      <c r="E1438">
        <v>1987.18</v>
      </c>
      <c r="F1438" t="s">
        <v>93</v>
      </c>
      <c r="G1438">
        <v>4</v>
      </c>
      <c r="H1438">
        <v>2005</v>
      </c>
      <c r="I1438" t="s">
        <v>49</v>
      </c>
      <c r="J1438" t="s">
        <v>174</v>
      </c>
      <c r="K1438" t="s">
        <v>92</v>
      </c>
      <c r="L1438" t="s">
        <v>17</v>
      </c>
      <c r="M1438" t="s">
        <v>18</v>
      </c>
    </row>
    <row r="1439" spans="1:13" x14ac:dyDescent="0.25">
      <c r="A1439">
        <v>10420</v>
      </c>
      <c r="B1439">
        <v>60</v>
      </c>
      <c r="C1439">
        <v>64.67</v>
      </c>
      <c r="D1439">
        <v>11</v>
      </c>
      <c r="E1439">
        <v>3880.2</v>
      </c>
      <c r="F1439" t="s">
        <v>72</v>
      </c>
      <c r="G1439">
        <v>5</v>
      </c>
      <c r="H1439">
        <v>2005</v>
      </c>
      <c r="I1439" t="s">
        <v>49</v>
      </c>
      <c r="J1439" t="s">
        <v>174</v>
      </c>
      <c r="K1439" t="s">
        <v>42</v>
      </c>
      <c r="L1439" t="s">
        <v>30</v>
      </c>
      <c r="M1439" t="s">
        <v>22</v>
      </c>
    </row>
    <row r="1440" spans="1:13" x14ac:dyDescent="0.25">
      <c r="A1440">
        <v>10104</v>
      </c>
      <c r="B1440">
        <v>35</v>
      </c>
      <c r="C1440">
        <v>55.49</v>
      </c>
      <c r="D1440">
        <v>6</v>
      </c>
      <c r="E1440">
        <v>1942.15</v>
      </c>
      <c r="F1440" t="s">
        <v>13</v>
      </c>
      <c r="G1440">
        <v>1</v>
      </c>
      <c r="H1440">
        <v>2003</v>
      </c>
      <c r="I1440" t="s">
        <v>49</v>
      </c>
      <c r="J1440" t="s">
        <v>175</v>
      </c>
      <c r="K1440" t="s">
        <v>47</v>
      </c>
      <c r="L1440" t="s">
        <v>48</v>
      </c>
      <c r="M1440" t="s">
        <v>18</v>
      </c>
    </row>
    <row r="1441" spans="1:13" x14ac:dyDescent="0.25">
      <c r="A1441">
        <v>10115</v>
      </c>
      <c r="B1441">
        <v>47</v>
      </c>
      <c r="C1441">
        <v>69.36</v>
      </c>
      <c r="D1441">
        <v>2</v>
      </c>
      <c r="E1441">
        <v>3259.92</v>
      </c>
      <c r="F1441" t="s">
        <v>13</v>
      </c>
      <c r="G1441">
        <v>4</v>
      </c>
      <c r="H1441">
        <v>2003</v>
      </c>
      <c r="I1441" t="s">
        <v>49</v>
      </c>
      <c r="J1441" t="s">
        <v>175</v>
      </c>
      <c r="K1441" t="s">
        <v>16</v>
      </c>
      <c r="L1441" t="s">
        <v>17</v>
      </c>
      <c r="M1441" t="s">
        <v>22</v>
      </c>
    </row>
    <row r="1442" spans="1:13" x14ac:dyDescent="0.25">
      <c r="A1442">
        <v>10127</v>
      </c>
      <c r="B1442">
        <v>20</v>
      </c>
      <c r="C1442">
        <v>60.69</v>
      </c>
      <c r="D1442">
        <v>8</v>
      </c>
      <c r="E1442">
        <v>1213.8</v>
      </c>
      <c r="F1442" t="s">
        <v>13</v>
      </c>
      <c r="G1442">
        <v>6</v>
      </c>
      <c r="H1442">
        <v>2003</v>
      </c>
      <c r="I1442" t="s">
        <v>49</v>
      </c>
      <c r="J1442" t="s">
        <v>175</v>
      </c>
      <c r="K1442" t="s">
        <v>16</v>
      </c>
      <c r="L1442" t="s">
        <v>17</v>
      </c>
      <c r="M1442" t="s">
        <v>18</v>
      </c>
    </row>
    <row r="1443" spans="1:13" x14ac:dyDescent="0.25">
      <c r="A1443">
        <v>10141</v>
      </c>
      <c r="B1443">
        <v>20</v>
      </c>
      <c r="C1443">
        <v>54.33</v>
      </c>
      <c r="D1443">
        <v>2</v>
      </c>
      <c r="E1443">
        <v>1086.5999999999999</v>
      </c>
      <c r="F1443" t="s">
        <v>13</v>
      </c>
      <c r="G1443">
        <v>8</v>
      </c>
      <c r="H1443">
        <v>2003</v>
      </c>
      <c r="I1443" t="s">
        <v>49</v>
      </c>
      <c r="J1443" t="s">
        <v>175</v>
      </c>
      <c r="K1443" t="s">
        <v>107</v>
      </c>
      <c r="L1443" t="s">
        <v>36</v>
      </c>
      <c r="M1443" t="s">
        <v>18</v>
      </c>
    </row>
    <row r="1444" spans="1:13" x14ac:dyDescent="0.25">
      <c r="A1444">
        <v>10152</v>
      </c>
      <c r="B1444">
        <v>25</v>
      </c>
      <c r="C1444">
        <v>65.31</v>
      </c>
      <c r="D1444">
        <v>4</v>
      </c>
      <c r="E1444">
        <v>1632.75</v>
      </c>
      <c r="F1444" t="s">
        <v>13</v>
      </c>
      <c r="G1444">
        <v>9</v>
      </c>
      <c r="H1444">
        <v>2003</v>
      </c>
      <c r="I1444" t="s">
        <v>49</v>
      </c>
      <c r="J1444" t="s">
        <v>175</v>
      </c>
      <c r="K1444" t="s">
        <v>54</v>
      </c>
      <c r="L1444" t="s">
        <v>30</v>
      </c>
      <c r="M1444" t="s">
        <v>18</v>
      </c>
    </row>
    <row r="1445" spans="1:13" x14ac:dyDescent="0.25">
      <c r="A1445">
        <v>10165</v>
      </c>
      <c r="B1445">
        <v>25</v>
      </c>
      <c r="C1445">
        <v>69.36</v>
      </c>
      <c r="D1445">
        <v>9</v>
      </c>
      <c r="E1445">
        <v>1734</v>
      </c>
      <c r="F1445" t="s">
        <v>13</v>
      </c>
      <c r="G1445">
        <v>10</v>
      </c>
      <c r="H1445">
        <v>2003</v>
      </c>
      <c r="I1445" t="s">
        <v>49</v>
      </c>
      <c r="J1445" t="s">
        <v>175</v>
      </c>
      <c r="K1445" t="s">
        <v>53</v>
      </c>
      <c r="L1445" t="s">
        <v>53</v>
      </c>
      <c r="M1445" t="s">
        <v>18</v>
      </c>
    </row>
    <row r="1446" spans="1:13" x14ac:dyDescent="0.25">
      <c r="A1446">
        <v>10176</v>
      </c>
      <c r="B1446">
        <v>27</v>
      </c>
      <c r="C1446">
        <v>68.78</v>
      </c>
      <c r="D1446">
        <v>8</v>
      </c>
      <c r="E1446">
        <v>1857.06</v>
      </c>
      <c r="F1446" t="s">
        <v>13</v>
      </c>
      <c r="G1446">
        <v>11</v>
      </c>
      <c r="H1446">
        <v>2003</v>
      </c>
      <c r="I1446" t="s">
        <v>49</v>
      </c>
      <c r="J1446" t="s">
        <v>175</v>
      </c>
      <c r="K1446" t="s">
        <v>105</v>
      </c>
      <c r="L1446" t="s">
        <v>64</v>
      </c>
      <c r="M1446" t="s">
        <v>18</v>
      </c>
    </row>
    <row r="1447" spans="1:13" x14ac:dyDescent="0.25">
      <c r="A1447">
        <v>10184</v>
      </c>
      <c r="B1447">
        <v>31</v>
      </c>
      <c r="C1447">
        <v>60.11</v>
      </c>
      <c r="D1447">
        <v>3</v>
      </c>
      <c r="E1447">
        <v>1863.41</v>
      </c>
      <c r="F1447" t="s">
        <v>13</v>
      </c>
      <c r="G1447">
        <v>11</v>
      </c>
      <c r="H1447">
        <v>2003</v>
      </c>
      <c r="I1447" t="s">
        <v>49</v>
      </c>
      <c r="J1447" t="s">
        <v>175</v>
      </c>
      <c r="K1447" t="s">
        <v>122</v>
      </c>
      <c r="L1447" t="s">
        <v>48</v>
      </c>
      <c r="M1447" t="s">
        <v>18</v>
      </c>
    </row>
    <row r="1448" spans="1:13" x14ac:dyDescent="0.25">
      <c r="A1448">
        <v>10195</v>
      </c>
      <c r="B1448">
        <v>44</v>
      </c>
      <c r="C1448">
        <v>66.47</v>
      </c>
      <c r="D1448">
        <v>3</v>
      </c>
      <c r="E1448">
        <v>2924.68</v>
      </c>
      <c r="F1448" t="s">
        <v>13</v>
      </c>
      <c r="G1448">
        <v>11</v>
      </c>
      <c r="H1448">
        <v>2003</v>
      </c>
      <c r="I1448" t="s">
        <v>49</v>
      </c>
      <c r="J1448" t="s">
        <v>175</v>
      </c>
      <c r="K1448" t="s">
        <v>75</v>
      </c>
      <c r="L1448" t="s">
        <v>17</v>
      </c>
      <c r="M1448" t="s">
        <v>18</v>
      </c>
    </row>
    <row r="1449" spans="1:13" x14ac:dyDescent="0.25">
      <c r="A1449">
        <v>10207</v>
      </c>
      <c r="B1449">
        <v>49</v>
      </c>
      <c r="C1449">
        <v>46.82</v>
      </c>
      <c r="D1449">
        <v>4</v>
      </c>
      <c r="E1449">
        <v>2294.1799999999998</v>
      </c>
      <c r="F1449" t="s">
        <v>13</v>
      </c>
      <c r="G1449">
        <v>12</v>
      </c>
      <c r="H1449">
        <v>2003</v>
      </c>
      <c r="I1449" t="s">
        <v>49</v>
      </c>
      <c r="J1449" t="s">
        <v>175</v>
      </c>
      <c r="K1449" t="s">
        <v>89</v>
      </c>
      <c r="L1449" t="s">
        <v>17</v>
      </c>
      <c r="M1449" t="s">
        <v>18</v>
      </c>
    </row>
    <row r="1450" spans="1:13" x14ac:dyDescent="0.25">
      <c r="A1450">
        <v>10220</v>
      </c>
      <c r="B1450">
        <v>26</v>
      </c>
      <c r="C1450">
        <v>56.07</v>
      </c>
      <c r="D1450">
        <v>8</v>
      </c>
      <c r="E1450">
        <v>1457.82</v>
      </c>
      <c r="F1450" t="s">
        <v>13</v>
      </c>
      <c r="G1450">
        <v>2</v>
      </c>
      <c r="H1450">
        <v>2004</v>
      </c>
      <c r="I1450" t="s">
        <v>49</v>
      </c>
      <c r="J1450" t="s">
        <v>175</v>
      </c>
      <c r="K1450" t="s">
        <v>109</v>
      </c>
      <c r="L1450" t="s">
        <v>110</v>
      </c>
      <c r="M1450" t="s">
        <v>18</v>
      </c>
    </row>
    <row r="1451" spans="1:13" x14ac:dyDescent="0.25">
      <c r="A1451">
        <v>10230</v>
      </c>
      <c r="B1451">
        <v>36</v>
      </c>
      <c r="C1451">
        <v>54.33</v>
      </c>
      <c r="D1451">
        <v>6</v>
      </c>
      <c r="E1451">
        <v>1955.88</v>
      </c>
      <c r="F1451" t="s">
        <v>13</v>
      </c>
      <c r="G1451">
        <v>3</v>
      </c>
      <c r="H1451">
        <v>2004</v>
      </c>
      <c r="I1451" t="s">
        <v>49</v>
      </c>
      <c r="J1451" t="s">
        <v>175</v>
      </c>
      <c r="K1451" t="s">
        <v>106</v>
      </c>
      <c r="L1451" t="s">
        <v>102</v>
      </c>
      <c r="M1451" t="s">
        <v>18</v>
      </c>
    </row>
    <row r="1452" spans="1:13" x14ac:dyDescent="0.25">
      <c r="A1452">
        <v>10246</v>
      </c>
      <c r="B1452">
        <v>44</v>
      </c>
      <c r="C1452">
        <v>52.6</v>
      </c>
      <c r="D1452">
        <v>2</v>
      </c>
      <c r="E1452">
        <v>2314.4</v>
      </c>
      <c r="F1452" t="s">
        <v>13</v>
      </c>
      <c r="G1452">
        <v>5</v>
      </c>
      <c r="H1452">
        <v>2004</v>
      </c>
      <c r="I1452" t="s">
        <v>49</v>
      </c>
      <c r="J1452" t="s">
        <v>175</v>
      </c>
      <c r="K1452" t="s">
        <v>47</v>
      </c>
      <c r="L1452" t="s">
        <v>48</v>
      </c>
      <c r="M1452" t="s">
        <v>18</v>
      </c>
    </row>
    <row r="1453" spans="1:13" x14ac:dyDescent="0.25">
      <c r="A1453">
        <v>10259</v>
      </c>
      <c r="B1453">
        <v>28</v>
      </c>
      <c r="C1453">
        <v>46.82</v>
      </c>
      <c r="D1453">
        <v>1</v>
      </c>
      <c r="E1453">
        <v>1310.96</v>
      </c>
      <c r="F1453" t="s">
        <v>13</v>
      </c>
      <c r="G1453">
        <v>6</v>
      </c>
      <c r="H1453">
        <v>2004</v>
      </c>
      <c r="I1453" t="s">
        <v>49</v>
      </c>
      <c r="J1453" t="s">
        <v>175</v>
      </c>
      <c r="K1453" t="s">
        <v>53</v>
      </c>
      <c r="L1453" t="s">
        <v>53</v>
      </c>
      <c r="M1453" t="s">
        <v>18</v>
      </c>
    </row>
    <row r="1454" spans="1:13" x14ac:dyDescent="0.25">
      <c r="A1454">
        <v>10271</v>
      </c>
      <c r="B1454">
        <v>45</v>
      </c>
      <c r="C1454">
        <v>64.739999999999995</v>
      </c>
      <c r="D1454">
        <v>2</v>
      </c>
      <c r="E1454">
        <v>2913.3</v>
      </c>
      <c r="F1454" t="s">
        <v>13</v>
      </c>
      <c r="G1454">
        <v>7</v>
      </c>
      <c r="H1454">
        <v>2004</v>
      </c>
      <c r="I1454" t="s">
        <v>49</v>
      </c>
      <c r="J1454" t="s">
        <v>175</v>
      </c>
      <c r="K1454" t="s">
        <v>67</v>
      </c>
      <c r="L1454" t="s">
        <v>17</v>
      </c>
      <c r="M1454" t="s">
        <v>18</v>
      </c>
    </row>
    <row r="1455" spans="1:13" x14ac:dyDescent="0.25">
      <c r="A1455">
        <v>10282</v>
      </c>
      <c r="B1455">
        <v>29</v>
      </c>
      <c r="C1455">
        <v>46.82</v>
      </c>
      <c r="D1455">
        <v>11</v>
      </c>
      <c r="E1455">
        <v>1357.78</v>
      </c>
      <c r="F1455" t="s">
        <v>13</v>
      </c>
      <c r="G1455">
        <v>8</v>
      </c>
      <c r="H1455">
        <v>2004</v>
      </c>
      <c r="I1455" t="s">
        <v>49</v>
      </c>
      <c r="J1455" t="s">
        <v>175</v>
      </c>
      <c r="K1455" t="s">
        <v>67</v>
      </c>
      <c r="L1455" t="s">
        <v>17</v>
      </c>
      <c r="M1455" t="s">
        <v>18</v>
      </c>
    </row>
    <row r="1456" spans="1:13" x14ac:dyDescent="0.25">
      <c r="A1456">
        <v>10292</v>
      </c>
      <c r="B1456">
        <v>40</v>
      </c>
      <c r="C1456">
        <v>53.75</v>
      </c>
      <c r="D1456">
        <v>5</v>
      </c>
      <c r="E1456">
        <v>2150</v>
      </c>
      <c r="F1456" t="s">
        <v>13</v>
      </c>
      <c r="G1456">
        <v>9</v>
      </c>
      <c r="H1456">
        <v>2004</v>
      </c>
      <c r="I1456" t="s">
        <v>49</v>
      </c>
      <c r="J1456" t="s">
        <v>175</v>
      </c>
      <c r="K1456" t="s">
        <v>16</v>
      </c>
      <c r="L1456" t="s">
        <v>17</v>
      </c>
      <c r="M1456" t="s">
        <v>18</v>
      </c>
    </row>
    <row r="1457" spans="1:13" x14ac:dyDescent="0.25">
      <c r="A1457">
        <v>10305</v>
      </c>
      <c r="B1457">
        <v>45</v>
      </c>
      <c r="C1457">
        <v>61.85</v>
      </c>
      <c r="D1457">
        <v>2</v>
      </c>
      <c r="E1457">
        <v>2783.25</v>
      </c>
      <c r="F1457" t="s">
        <v>13</v>
      </c>
      <c r="G1457">
        <v>10</v>
      </c>
      <c r="H1457">
        <v>2004</v>
      </c>
      <c r="I1457" t="s">
        <v>49</v>
      </c>
      <c r="J1457" t="s">
        <v>175</v>
      </c>
      <c r="K1457" t="s">
        <v>34</v>
      </c>
      <c r="L1457" t="s">
        <v>17</v>
      </c>
      <c r="M1457" t="s">
        <v>18</v>
      </c>
    </row>
    <row r="1458" spans="1:13" x14ac:dyDescent="0.25">
      <c r="A1458">
        <v>10314</v>
      </c>
      <c r="B1458">
        <v>44</v>
      </c>
      <c r="C1458">
        <v>53.18</v>
      </c>
      <c r="D1458">
        <v>11</v>
      </c>
      <c r="E1458">
        <v>2339.92</v>
      </c>
      <c r="F1458" t="s">
        <v>13</v>
      </c>
      <c r="G1458">
        <v>10</v>
      </c>
      <c r="H1458">
        <v>2004</v>
      </c>
      <c r="I1458" t="s">
        <v>49</v>
      </c>
      <c r="J1458" t="s">
        <v>175</v>
      </c>
      <c r="K1458" t="s">
        <v>112</v>
      </c>
      <c r="L1458" t="s">
        <v>79</v>
      </c>
      <c r="M1458" t="s">
        <v>18</v>
      </c>
    </row>
    <row r="1459" spans="1:13" x14ac:dyDescent="0.25">
      <c r="A1459">
        <v>10324</v>
      </c>
      <c r="B1459">
        <v>25</v>
      </c>
      <c r="C1459">
        <v>69.16</v>
      </c>
      <c r="D1459">
        <v>14</v>
      </c>
      <c r="E1459">
        <v>1729</v>
      </c>
      <c r="F1459" t="s">
        <v>13</v>
      </c>
      <c r="G1459">
        <v>11</v>
      </c>
      <c r="H1459">
        <v>2004</v>
      </c>
      <c r="I1459" t="s">
        <v>49</v>
      </c>
      <c r="J1459" t="s">
        <v>175</v>
      </c>
      <c r="K1459" t="s">
        <v>16</v>
      </c>
      <c r="L1459" t="s">
        <v>17</v>
      </c>
      <c r="M1459" t="s">
        <v>18</v>
      </c>
    </row>
    <row r="1460" spans="1:13" x14ac:dyDescent="0.25">
      <c r="A1460">
        <v>10336</v>
      </c>
      <c r="B1460">
        <v>45</v>
      </c>
      <c r="C1460">
        <v>100</v>
      </c>
      <c r="D1460">
        <v>4</v>
      </c>
      <c r="E1460">
        <v>5972.4</v>
      </c>
      <c r="F1460" t="s">
        <v>13</v>
      </c>
      <c r="G1460">
        <v>11</v>
      </c>
      <c r="H1460">
        <v>2004</v>
      </c>
      <c r="I1460" t="s">
        <v>49</v>
      </c>
      <c r="J1460" t="s">
        <v>175</v>
      </c>
      <c r="K1460" t="s">
        <v>21</v>
      </c>
      <c r="L1460" t="s">
        <v>20</v>
      </c>
      <c r="M1460" t="s">
        <v>22</v>
      </c>
    </row>
    <row r="1461" spans="1:13" x14ac:dyDescent="0.25">
      <c r="A1461">
        <v>10349</v>
      </c>
      <c r="B1461">
        <v>48</v>
      </c>
      <c r="C1461">
        <v>47.4</v>
      </c>
      <c r="D1461">
        <v>4</v>
      </c>
      <c r="E1461">
        <v>2275.1999999999998</v>
      </c>
      <c r="F1461" t="s">
        <v>13</v>
      </c>
      <c r="G1461">
        <v>12</v>
      </c>
      <c r="H1461">
        <v>2004</v>
      </c>
      <c r="I1461" t="s">
        <v>49</v>
      </c>
      <c r="J1461" t="s">
        <v>175</v>
      </c>
      <c r="K1461" t="s">
        <v>16</v>
      </c>
      <c r="L1461" t="s">
        <v>17</v>
      </c>
      <c r="M1461" t="s">
        <v>18</v>
      </c>
    </row>
    <row r="1462" spans="1:13" x14ac:dyDescent="0.25">
      <c r="A1462">
        <v>10358</v>
      </c>
      <c r="B1462">
        <v>44</v>
      </c>
      <c r="C1462">
        <v>60.76</v>
      </c>
      <c r="D1462">
        <v>14</v>
      </c>
      <c r="E1462">
        <v>2673.44</v>
      </c>
      <c r="F1462" t="s">
        <v>13</v>
      </c>
      <c r="G1462">
        <v>12</v>
      </c>
      <c r="H1462">
        <v>2004</v>
      </c>
      <c r="I1462" t="s">
        <v>49</v>
      </c>
      <c r="J1462" t="s">
        <v>175</v>
      </c>
      <c r="K1462" t="s">
        <v>47</v>
      </c>
      <c r="L1462" t="s">
        <v>48</v>
      </c>
      <c r="M1462" t="s">
        <v>18</v>
      </c>
    </row>
    <row r="1463" spans="1:13" x14ac:dyDescent="0.25">
      <c r="A1463">
        <v>10371</v>
      </c>
      <c r="B1463">
        <v>25</v>
      </c>
      <c r="C1463">
        <v>97.27</v>
      </c>
      <c r="D1463">
        <v>12</v>
      </c>
      <c r="E1463">
        <v>2431.75</v>
      </c>
      <c r="F1463" t="s">
        <v>13</v>
      </c>
      <c r="G1463">
        <v>1</v>
      </c>
      <c r="H1463">
        <v>2005</v>
      </c>
      <c r="I1463" t="s">
        <v>49</v>
      </c>
      <c r="J1463" t="s">
        <v>175</v>
      </c>
      <c r="K1463" t="s">
        <v>67</v>
      </c>
      <c r="L1463" t="s">
        <v>17</v>
      </c>
      <c r="M1463" t="s">
        <v>18</v>
      </c>
    </row>
    <row r="1464" spans="1:13" x14ac:dyDescent="0.25">
      <c r="A1464">
        <v>10383</v>
      </c>
      <c r="B1464">
        <v>22</v>
      </c>
      <c r="C1464">
        <v>91.76</v>
      </c>
      <c r="D1464">
        <v>2</v>
      </c>
      <c r="E1464">
        <v>2018.72</v>
      </c>
      <c r="F1464" t="s">
        <v>13</v>
      </c>
      <c r="G1464">
        <v>2</v>
      </c>
      <c r="H1464">
        <v>2005</v>
      </c>
      <c r="I1464" t="s">
        <v>49</v>
      </c>
      <c r="J1464" t="s">
        <v>175</v>
      </c>
      <c r="K1464" t="s">
        <v>47</v>
      </c>
      <c r="L1464" t="s">
        <v>48</v>
      </c>
      <c r="M1464" t="s">
        <v>18</v>
      </c>
    </row>
    <row r="1465" spans="1:13" x14ac:dyDescent="0.25">
      <c r="A1465">
        <v>10394</v>
      </c>
      <c r="B1465">
        <v>31</v>
      </c>
      <c r="C1465">
        <v>50.29</v>
      </c>
      <c r="D1465">
        <v>2</v>
      </c>
      <c r="E1465">
        <v>1558.99</v>
      </c>
      <c r="F1465" t="s">
        <v>13</v>
      </c>
      <c r="G1465">
        <v>3</v>
      </c>
      <c r="H1465">
        <v>2005</v>
      </c>
      <c r="I1465" t="s">
        <v>49</v>
      </c>
      <c r="J1465" t="s">
        <v>175</v>
      </c>
      <c r="K1465" t="s">
        <v>47</v>
      </c>
      <c r="L1465" t="s">
        <v>48</v>
      </c>
      <c r="M1465" t="s">
        <v>18</v>
      </c>
    </row>
    <row r="1466" spans="1:13" x14ac:dyDescent="0.25">
      <c r="A1466">
        <v>10412</v>
      </c>
      <c r="B1466">
        <v>21</v>
      </c>
      <c r="C1466">
        <v>52.6</v>
      </c>
      <c r="D1466">
        <v>2</v>
      </c>
      <c r="E1466">
        <v>1104.5999999999999</v>
      </c>
      <c r="F1466" t="s">
        <v>13</v>
      </c>
      <c r="G1466">
        <v>5</v>
      </c>
      <c r="H1466">
        <v>2005</v>
      </c>
      <c r="I1466" t="s">
        <v>49</v>
      </c>
      <c r="J1466" t="s">
        <v>175</v>
      </c>
      <c r="K1466" t="s">
        <v>47</v>
      </c>
      <c r="L1466" t="s">
        <v>48</v>
      </c>
      <c r="M1466" t="s">
        <v>18</v>
      </c>
    </row>
    <row r="1467" spans="1:13" x14ac:dyDescent="0.25">
      <c r="A1467">
        <v>10425</v>
      </c>
      <c r="B1467">
        <v>55</v>
      </c>
      <c r="C1467">
        <v>46.82</v>
      </c>
      <c r="D1467">
        <v>1</v>
      </c>
      <c r="E1467">
        <v>2575.1</v>
      </c>
      <c r="F1467" t="s">
        <v>72</v>
      </c>
      <c r="G1467">
        <v>5</v>
      </c>
      <c r="H1467">
        <v>2005</v>
      </c>
      <c r="I1467" t="s">
        <v>49</v>
      </c>
      <c r="J1467" t="s">
        <v>175</v>
      </c>
      <c r="K1467" t="s">
        <v>33</v>
      </c>
      <c r="L1467" t="s">
        <v>20</v>
      </c>
      <c r="M1467" t="s">
        <v>18</v>
      </c>
    </row>
    <row r="1468" spans="1:13" x14ac:dyDescent="0.25">
      <c r="A1468">
        <v>10107</v>
      </c>
      <c r="B1468">
        <v>25</v>
      </c>
      <c r="C1468">
        <v>100</v>
      </c>
      <c r="D1468">
        <v>3</v>
      </c>
      <c r="E1468">
        <v>2845.75</v>
      </c>
      <c r="F1468" t="s">
        <v>13</v>
      </c>
      <c r="G1468">
        <v>2</v>
      </c>
      <c r="H1468">
        <v>2003</v>
      </c>
      <c r="I1468" t="s">
        <v>14</v>
      </c>
      <c r="J1468" t="s">
        <v>176</v>
      </c>
      <c r="K1468" t="s">
        <v>16</v>
      </c>
      <c r="L1468" t="s">
        <v>17</v>
      </c>
      <c r="M1468" t="s">
        <v>18</v>
      </c>
    </row>
    <row r="1469" spans="1:13" x14ac:dyDescent="0.25">
      <c r="A1469">
        <v>10120</v>
      </c>
      <c r="B1469">
        <v>35</v>
      </c>
      <c r="C1469">
        <v>98.05</v>
      </c>
      <c r="D1469">
        <v>1</v>
      </c>
      <c r="E1469">
        <v>3431.75</v>
      </c>
      <c r="F1469" t="s">
        <v>13</v>
      </c>
      <c r="G1469">
        <v>4</v>
      </c>
      <c r="H1469">
        <v>2003</v>
      </c>
      <c r="I1469" t="s">
        <v>14</v>
      </c>
      <c r="J1469" t="s">
        <v>176</v>
      </c>
      <c r="K1469" t="s">
        <v>29</v>
      </c>
      <c r="L1469" t="s">
        <v>30</v>
      </c>
      <c r="M1469" t="s">
        <v>22</v>
      </c>
    </row>
    <row r="1470" spans="1:13" x14ac:dyDescent="0.25">
      <c r="A1470">
        <v>10134</v>
      </c>
      <c r="B1470">
        <v>35</v>
      </c>
      <c r="C1470">
        <v>93.54</v>
      </c>
      <c r="D1470">
        <v>3</v>
      </c>
      <c r="E1470">
        <v>3273.9</v>
      </c>
      <c r="F1470" t="s">
        <v>13</v>
      </c>
      <c r="G1470">
        <v>7</v>
      </c>
      <c r="H1470">
        <v>2003</v>
      </c>
      <c r="I1470" t="s">
        <v>14</v>
      </c>
      <c r="J1470" t="s">
        <v>176</v>
      </c>
      <c r="K1470" t="s">
        <v>21</v>
      </c>
      <c r="L1470" t="s">
        <v>20</v>
      </c>
      <c r="M1470" t="s">
        <v>22</v>
      </c>
    </row>
    <row r="1471" spans="1:13" x14ac:dyDescent="0.25">
      <c r="A1471">
        <v>10145</v>
      </c>
      <c r="B1471">
        <v>43</v>
      </c>
      <c r="C1471">
        <v>95.8</v>
      </c>
      <c r="D1471">
        <v>7</v>
      </c>
      <c r="E1471">
        <v>4119.3999999999996</v>
      </c>
      <c r="F1471" t="s">
        <v>13</v>
      </c>
      <c r="G1471">
        <v>8</v>
      </c>
      <c r="H1471">
        <v>2003</v>
      </c>
      <c r="I1471" t="s">
        <v>14</v>
      </c>
      <c r="J1471" t="s">
        <v>176</v>
      </c>
      <c r="K1471" t="s">
        <v>23</v>
      </c>
      <c r="L1471" t="s">
        <v>17</v>
      </c>
      <c r="M1471" t="s">
        <v>22</v>
      </c>
    </row>
    <row r="1472" spans="1:13" x14ac:dyDescent="0.25">
      <c r="A1472">
        <v>10159</v>
      </c>
      <c r="B1472">
        <v>44</v>
      </c>
      <c r="C1472">
        <v>100</v>
      </c>
      <c r="D1472">
        <v>15</v>
      </c>
      <c r="E1472">
        <v>5355.68</v>
      </c>
      <c r="F1472" t="s">
        <v>13</v>
      </c>
      <c r="G1472">
        <v>10</v>
      </c>
      <c r="H1472">
        <v>2003</v>
      </c>
      <c r="I1472" t="s">
        <v>14</v>
      </c>
      <c r="J1472" t="s">
        <v>176</v>
      </c>
      <c r="K1472" t="s">
        <v>24</v>
      </c>
      <c r="L1472" t="s">
        <v>17</v>
      </c>
      <c r="M1472" t="s">
        <v>22</v>
      </c>
    </row>
    <row r="1473" spans="1:13" x14ac:dyDescent="0.25">
      <c r="A1473">
        <v>10168</v>
      </c>
      <c r="B1473">
        <v>50</v>
      </c>
      <c r="C1473">
        <v>100</v>
      </c>
      <c r="D1473">
        <v>2</v>
      </c>
      <c r="E1473">
        <v>5747.5</v>
      </c>
      <c r="F1473" t="s">
        <v>13</v>
      </c>
      <c r="G1473">
        <v>10</v>
      </c>
      <c r="H1473">
        <v>2003</v>
      </c>
      <c r="I1473" t="s">
        <v>14</v>
      </c>
      <c r="J1473" t="s">
        <v>176</v>
      </c>
      <c r="K1473" t="s">
        <v>25</v>
      </c>
      <c r="L1473" t="s">
        <v>17</v>
      </c>
      <c r="M1473" t="s">
        <v>22</v>
      </c>
    </row>
    <row r="1474" spans="1:13" x14ac:dyDescent="0.25">
      <c r="A1474">
        <v>10180</v>
      </c>
      <c r="B1474">
        <v>48</v>
      </c>
      <c r="C1474">
        <v>100</v>
      </c>
      <c r="D1474">
        <v>10</v>
      </c>
      <c r="E1474">
        <v>5355.36</v>
      </c>
      <c r="F1474" t="s">
        <v>13</v>
      </c>
      <c r="G1474">
        <v>11</v>
      </c>
      <c r="H1474">
        <v>2003</v>
      </c>
      <c r="I1474" t="s">
        <v>14</v>
      </c>
      <c r="J1474" t="s">
        <v>176</v>
      </c>
      <c r="K1474" t="s">
        <v>26</v>
      </c>
      <c r="L1474" t="s">
        <v>20</v>
      </c>
      <c r="M1474" t="s">
        <v>22</v>
      </c>
    </row>
    <row r="1475" spans="1:13" x14ac:dyDescent="0.25">
      <c r="A1475">
        <v>10188</v>
      </c>
      <c r="B1475">
        <v>25</v>
      </c>
      <c r="C1475">
        <v>100</v>
      </c>
      <c r="D1475">
        <v>2</v>
      </c>
      <c r="E1475">
        <v>2535.75</v>
      </c>
      <c r="F1475" t="s">
        <v>13</v>
      </c>
      <c r="G1475">
        <v>11</v>
      </c>
      <c r="H1475">
        <v>2003</v>
      </c>
      <c r="I1475" t="s">
        <v>14</v>
      </c>
      <c r="J1475" t="s">
        <v>176</v>
      </c>
      <c r="K1475" t="s">
        <v>27</v>
      </c>
      <c r="L1475" t="s">
        <v>28</v>
      </c>
      <c r="M1475" t="s">
        <v>18</v>
      </c>
    </row>
    <row r="1476" spans="1:13" x14ac:dyDescent="0.25">
      <c r="A1476">
        <v>10201</v>
      </c>
      <c r="B1476">
        <v>39</v>
      </c>
      <c r="C1476">
        <v>100</v>
      </c>
      <c r="D1476">
        <v>3</v>
      </c>
      <c r="E1476">
        <v>4351.2299999999996</v>
      </c>
      <c r="F1476" t="s">
        <v>13</v>
      </c>
      <c r="G1476">
        <v>12</v>
      </c>
      <c r="H1476">
        <v>2003</v>
      </c>
      <c r="I1476" t="s">
        <v>14</v>
      </c>
      <c r="J1476" t="s">
        <v>176</v>
      </c>
      <c r="K1476" t="s">
        <v>24</v>
      </c>
      <c r="L1476" t="s">
        <v>17</v>
      </c>
      <c r="M1476" t="s">
        <v>22</v>
      </c>
    </row>
    <row r="1477" spans="1:13" x14ac:dyDescent="0.25">
      <c r="A1477">
        <v>10211</v>
      </c>
      <c r="B1477">
        <v>25</v>
      </c>
      <c r="C1477">
        <v>90.16</v>
      </c>
      <c r="D1477">
        <v>15</v>
      </c>
      <c r="E1477">
        <v>2254</v>
      </c>
      <c r="F1477" t="s">
        <v>13</v>
      </c>
      <c r="G1477">
        <v>1</v>
      </c>
      <c r="H1477">
        <v>2004</v>
      </c>
      <c r="I1477" t="s">
        <v>14</v>
      </c>
      <c r="J1477" t="s">
        <v>176</v>
      </c>
      <c r="K1477" t="s">
        <v>21</v>
      </c>
      <c r="L1477" t="s">
        <v>20</v>
      </c>
      <c r="M1477" t="s">
        <v>18</v>
      </c>
    </row>
    <row r="1478" spans="1:13" x14ac:dyDescent="0.25">
      <c r="A1478">
        <v>10223</v>
      </c>
      <c r="B1478">
        <v>32</v>
      </c>
      <c r="C1478">
        <v>91.29</v>
      </c>
      <c r="D1478">
        <v>2</v>
      </c>
      <c r="E1478">
        <v>2921.28</v>
      </c>
      <c r="F1478" t="s">
        <v>13</v>
      </c>
      <c r="G1478">
        <v>2</v>
      </c>
      <c r="H1478">
        <v>2004</v>
      </c>
      <c r="I1478" t="s">
        <v>14</v>
      </c>
      <c r="J1478" t="s">
        <v>176</v>
      </c>
      <c r="K1478" t="s">
        <v>29</v>
      </c>
      <c r="L1478" t="s">
        <v>30</v>
      </c>
      <c r="M1478" t="s">
        <v>18</v>
      </c>
    </row>
    <row r="1479" spans="1:13" x14ac:dyDescent="0.25">
      <c r="A1479">
        <v>10237</v>
      </c>
      <c r="B1479">
        <v>20</v>
      </c>
      <c r="C1479">
        <v>100</v>
      </c>
      <c r="D1479">
        <v>8</v>
      </c>
      <c r="E1479">
        <v>2299</v>
      </c>
      <c r="F1479" t="s">
        <v>13</v>
      </c>
      <c r="G1479">
        <v>4</v>
      </c>
      <c r="H1479">
        <v>2004</v>
      </c>
      <c r="I1479" t="s">
        <v>14</v>
      </c>
      <c r="J1479" t="s">
        <v>176</v>
      </c>
      <c r="K1479" t="s">
        <v>16</v>
      </c>
      <c r="L1479" t="s">
        <v>17</v>
      </c>
      <c r="M1479" t="s">
        <v>18</v>
      </c>
    </row>
    <row r="1480" spans="1:13" x14ac:dyDescent="0.25">
      <c r="A1480">
        <v>10251</v>
      </c>
      <c r="B1480">
        <v>26</v>
      </c>
      <c r="C1480">
        <v>100</v>
      </c>
      <c r="D1480">
        <v>3</v>
      </c>
      <c r="E1480">
        <v>2637.18</v>
      </c>
      <c r="F1480" t="s">
        <v>13</v>
      </c>
      <c r="G1480">
        <v>5</v>
      </c>
      <c r="H1480">
        <v>2004</v>
      </c>
      <c r="I1480" t="s">
        <v>14</v>
      </c>
      <c r="J1480" t="s">
        <v>176</v>
      </c>
      <c r="K1480" t="s">
        <v>31</v>
      </c>
      <c r="L1480" t="s">
        <v>17</v>
      </c>
      <c r="M1480" t="s">
        <v>18</v>
      </c>
    </row>
    <row r="1481" spans="1:13" x14ac:dyDescent="0.25">
      <c r="A1481">
        <v>10263</v>
      </c>
      <c r="B1481">
        <v>42</v>
      </c>
      <c r="C1481">
        <v>100</v>
      </c>
      <c r="D1481">
        <v>3</v>
      </c>
      <c r="E1481">
        <v>4307.5200000000004</v>
      </c>
      <c r="F1481" t="s">
        <v>13</v>
      </c>
      <c r="G1481">
        <v>6</v>
      </c>
      <c r="H1481">
        <v>2004</v>
      </c>
      <c r="I1481" t="s">
        <v>14</v>
      </c>
      <c r="J1481" t="s">
        <v>176</v>
      </c>
      <c r="K1481" t="s">
        <v>32</v>
      </c>
      <c r="L1481" t="s">
        <v>17</v>
      </c>
      <c r="M1481" t="s">
        <v>22</v>
      </c>
    </row>
    <row r="1482" spans="1:13" x14ac:dyDescent="0.25">
      <c r="A1482">
        <v>10275</v>
      </c>
      <c r="B1482">
        <v>21</v>
      </c>
      <c r="C1482">
        <v>100</v>
      </c>
      <c r="D1482">
        <v>2</v>
      </c>
      <c r="E1482">
        <v>2153.7600000000002</v>
      </c>
      <c r="F1482" t="s">
        <v>13</v>
      </c>
      <c r="G1482">
        <v>7</v>
      </c>
      <c r="H1482">
        <v>2004</v>
      </c>
      <c r="I1482" t="s">
        <v>14</v>
      </c>
      <c r="J1482" t="s">
        <v>176</v>
      </c>
      <c r="K1482" t="s">
        <v>33</v>
      </c>
      <c r="L1482" t="s">
        <v>20</v>
      </c>
      <c r="M1482" t="s">
        <v>18</v>
      </c>
    </row>
    <row r="1483" spans="1:13" x14ac:dyDescent="0.25">
      <c r="A1483">
        <v>10285</v>
      </c>
      <c r="B1483">
        <v>34</v>
      </c>
      <c r="C1483">
        <v>100</v>
      </c>
      <c r="D1483">
        <v>7</v>
      </c>
      <c r="E1483">
        <v>3716.88</v>
      </c>
      <c r="F1483" t="s">
        <v>13</v>
      </c>
      <c r="G1483">
        <v>8</v>
      </c>
      <c r="H1483">
        <v>2004</v>
      </c>
      <c r="I1483" t="s">
        <v>14</v>
      </c>
      <c r="J1483" t="s">
        <v>176</v>
      </c>
      <c r="K1483" t="s">
        <v>34</v>
      </c>
      <c r="L1483" t="s">
        <v>17</v>
      </c>
      <c r="M1483" t="s">
        <v>22</v>
      </c>
    </row>
    <row r="1484" spans="1:13" x14ac:dyDescent="0.25">
      <c r="A1484">
        <v>10299</v>
      </c>
      <c r="B1484">
        <v>47</v>
      </c>
      <c r="C1484">
        <v>100</v>
      </c>
      <c r="D1484">
        <v>10</v>
      </c>
      <c r="E1484">
        <v>5455.76</v>
      </c>
      <c r="F1484" t="s">
        <v>13</v>
      </c>
      <c r="G1484">
        <v>9</v>
      </c>
      <c r="H1484">
        <v>2004</v>
      </c>
      <c r="I1484" t="s">
        <v>14</v>
      </c>
      <c r="J1484" t="s">
        <v>176</v>
      </c>
      <c r="K1484" t="s">
        <v>35</v>
      </c>
      <c r="L1484" t="s">
        <v>36</v>
      </c>
      <c r="M1484" t="s">
        <v>22</v>
      </c>
    </row>
    <row r="1485" spans="1:13" x14ac:dyDescent="0.25">
      <c r="A1485">
        <v>10309</v>
      </c>
      <c r="B1485">
        <v>21</v>
      </c>
      <c r="C1485">
        <v>100</v>
      </c>
      <c r="D1485">
        <v>6</v>
      </c>
      <c r="E1485">
        <v>2650.62</v>
      </c>
      <c r="F1485" t="s">
        <v>13</v>
      </c>
      <c r="G1485">
        <v>10</v>
      </c>
      <c r="H1485">
        <v>2004</v>
      </c>
      <c r="I1485" t="s">
        <v>14</v>
      </c>
      <c r="J1485" t="s">
        <v>176</v>
      </c>
      <c r="K1485" t="s">
        <v>37</v>
      </c>
      <c r="L1485" t="s">
        <v>28</v>
      </c>
      <c r="M1485" t="s">
        <v>18</v>
      </c>
    </row>
    <row r="1486" spans="1:13" x14ac:dyDescent="0.25">
      <c r="A1486">
        <v>10318</v>
      </c>
      <c r="B1486">
        <v>48</v>
      </c>
      <c r="C1486">
        <v>100</v>
      </c>
      <c r="D1486">
        <v>2</v>
      </c>
      <c r="E1486">
        <v>6437.28</v>
      </c>
      <c r="F1486" t="s">
        <v>13</v>
      </c>
      <c r="G1486">
        <v>11</v>
      </c>
      <c r="H1486">
        <v>2004</v>
      </c>
      <c r="I1486" t="s">
        <v>14</v>
      </c>
      <c r="J1486" t="s">
        <v>176</v>
      </c>
      <c r="K1486" t="s">
        <v>38</v>
      </c>
      <c r="L1486" t="s">
        <v>17</v>
      </c>
      <c r="M1486" t="s">
        <v>22</v>
      </c>
    </row>
    <row r="1487" spans="1:13" x14ac:dyDescent="0.25">
      <c r="A1487">
        <v>10329</v>
      </c>
      <c r="B1487">
        <v>30</v>
      </c>
      <c r="C1487">
        <v>87.78</v>
      </c>
      <c r="D1487">
        <v>7</v>
      </c>
      <c r="E1487">
        <v>2633.4</v>
      </c>
      <c r="F1487" t="s">
        <v>13</v>
      </c>
      <c r="G1487">
        <v>11</v>
      </c>
      <c r="H1487">
        <v>2004</v>
      </c>
      <c r="I1487" t="s">
        <v>14</v>
      </c>
      <c r="J1487" t="s">
        <v>176</v>
      </c>
      <c r="K1487" t="s">
        <v>16</v>
      </c>
      <c r="L1487" t="s">
        <v>17</v>
      </c>
      <c r="M1487" t="s">
        <v>18</v>
      </c>
    </row>
    <row r="1488" spans="1:13" x14ac:dyDescent="0.25">
      <c r="A1488">
        <v>10339</v>
      </c>
      <c r="B1488">
        <v>27</v>
      </c>
      <c r="C1488">
        <v>84.39</v>
      </c>
      <c r="D1488">
        <v>10</v>
      </c>
      <c r="E1488">
        <v>2278.5300000000002</v>
      </c>
      <c r="F1488" t="s">
        <v>13</v>
      </c>
      <c r="G1488">
        <v>11</v>
      </c>
      <c r="H1488">
        <v>2004</v>
      </c>
      <c r="I1488" t="s">
        <v>14</v>
      </c>
      <c r="J1488" t="s">
        <v>176</v>
      </c>
      <c r="K1488" t="s">
        <v>61</v>
      </c>
      <c r="L1488" t="s">
        <v>62</v>
      </c>
      <c r="M1488" t="s">
        <v>18</v>
      </c>
    </row>
    <row r="1489" spans="1:13" x14ac:dyDescent="0.25">
      <c r="A1489">
        <v>10362</v>
      </c>
      <c r="B1489">
        <v>50</v>
      </c>
      <c r="C1489">
        <v>96.92</v>
      </c>
      <c r="D1489">
        <v>2</v>
      </c>
      <c r="E1489">
        <v>4846</v>
      </c>
      <c r="F1489" t="s">
        <v>13</v>
      </c>
      <c r="G1489">
        <v>1</v>
      </c>
      <c r="H1489">
        <v>2005</v>
      </c>
      <c r="I1489" t="s">
        <v>14</v>
      </c>
      <c r="J1489" t="s">
        <v>176</v>
      </c>
      <c r="K1489" t="s">
        <v>25</v>
      </c>
      <c r="L1489" t="s">
        <v>17</v>
      </c>
      <c r="M1489" t="s">
        <v>22</v>
      </c>
    </row>
    <row r="1490" spans="1:13" x14ac:dyDescent="0.25">
      <c r="A1490">
        <v>10374</v>
      </c>
      <c r="B1490">
        <v>38</v>
      </c>
      <c r="C1490">
        <v>100</v>
      </c>
      <c r="D1490">
        <v>6</v>
      </c>
      <c r="E1490">
        <v>4197.1000000000004</v>
      </c>
      <c r="F1490" t="s">
        <v>13</v>
      </c>
      <c r="G1490">
        <v>2</v>
      </c>
      <c r="H1490">
        <v>2005</v>
      </c>
      <c r="I1490" t="s">
        <v>14</v>
      </c>
      <c r="J1490" t="s">
        <v>176</v>
      </c>
      <c r="K1490" t="s">
        <v>54</v>
      </c>
      <c r="L1490" t="s">
        <v>30</v>
      </c>
      <c r="M1490" t="s">
        <v>22</v>
      </c>
    </row>
    <row r="1491" spans="1:13" x14ac:dyDescent="0.25">
      <c r="A1491">
        <v>10389</v>
      </c>
      <c r="B1491">
        <v>45</v>
      </c>
      <c r="C1491">
        <v>100</v>
      </c>
      <c r="D1491">
        <v>1</v>
      </c>
      <c r="E1491">
        <v>4597.6499999999996</v>
      </c>
      <c r="F1491" t="s">
        <v>13</v>
      </c>
      <c r="G1491">
        <v>3</v>
      </c>
      <c r="H1491">
        <v>2005</v>
      </c>
      <c r="I1491" t="s">
        <v>14</v>
      </c>
      <c r="J1491" t="s">
        <v>176</v>
      </c>
      <c r="K1491" t="s">
        <v>65</v>
      </c>
      <c r="L1491" t="s">
        <v>52</v>
      </c>
      <c r="M1491" t="s">
        <v>22</v>
      </c>
    </row>
    <row r="1492" spans="1:13" x14ac:dyDescent="0.25">
      <c r="A1492">
        <v>10403</v>
      </c>
      <c r="B1492">
        <v>46</v>
      </c>
      <c r="C1492">
        <v>100</v>
      </c>
      <c r="D1492">
        <v>8</v>
      </c>
      <c r="E1492">
        <v>5287.7</v>
      </c>
      <c r="F1492" t="s">
        <v>13</v>
      </c>
      <c r="G1492">
        <v>4</v>
      </c>
      <c r="H1492">
        <v>2005</v>
      </c>
      <c r="I1492" t="s">
        <v>14</v>
      </c>
      <c r="J1492" t="s">
        <v>176</v>
      </c>
      <c r="K1492" t="s">
        <v>44</v>
      </c>
      <c r="L1492" t="s">
        <v>45</v>
      </c>
      <c r="M1492" t="s">
        <v>22</v>
      </c>
    </row>
    <row r="1493" spans="1:13" x14ac:dyDescent="0.25">
      <c r="A1493">
        <v>10417</v>
      </c>
      <c r="B1493">
        <v>35</v>
      </c>
      <c r="C1493">
        <v>100</v>
      </c>
      <c r="D1493">
        <v>3</v>
      </c>
      <c r="E1493">
        <v>3550.05</v>
      </c>
      <c r="F1493" t="s">
        <v>46</v>
      </c>
      <c r="G1493">
        <v>5</v>
      </c>
      <c r="H1493">
        <v>2005</v>
      </c>
      <c r="I1493" t="s">
        <v>14</v>
      </c>
      <c r="J1493" t="s">
        <v>176</v>
      </c>
      <c r="K1493" t="s">
        <v>47</v>
      </c>
      <c r="L1493" t="s">
        <v>48</v>
      </c>
      <c r="M1493" t="s">
        <v>22</v>
      </c>
    </row>
    <row r="1494" spans="1:13" x14ac:dyDescent="0.25">
      <c r="A1494">
        <v>10110</v>
      </c>
      <c r="B1494">
        <v>29</v>
      </c>
      <c r="C1494">
        <v>59.37</v>
      </c>
      <c r="D1494">
        <v>15</v>
      </c>
      <c r="E1494">
        <v>1721.73</v>
      </c>
      <c r="F1494" t="s">
        <v>13</v>
      </c>
      <c r="G1494">
        <v>3</v>
      </c>
      <c r="H1494">
        <v>2003</v>
      </c>
      <c r="I1494" t="s">
        <v>49</v>
      </c>
      <c r="J1494" t="s">
        <v>177</v>
      </c>
      <c r="K1494" t="s">
        <v>111</v>
      </c>
      <c r="L1494" t="s">
        <v>45</v>
      </c>
      <c r="M1494" t="s">
        <v>18</v>
      </c>
    </row>
    <row r="1495" spans="1:13" x14ac:dyDescent="0.25">
      <c r="A1495">
        <v>10123</v>
      </c>
      <c r="B1495">
        <v>50</v>
      </c>
      <c r="C1495">
        <v>59.87</v>
      </c>
      <c r="D1495">
        <v>1</v>
      </c>
      <c r="E1495">
        <v>2993.5</v>
      </c>
      <c r="F1495" t="s">
        <v>13</v>
      </c>
      <c r="G1495">
        <v>5</v>
      </c>
      <c r="H1495">
        <v>2003</v>
      </c>
      <c r="I1495" t="s">
        <v>49</v>
      </c>
      <c r="J1495" t="s">
        <v>177</v>
      </c>
      <c r="K1495" t="s">
        <v>33</v>
      </c>
      <c r="L1495" t="s">
        <v>20</v>
      </c>
      <c r="M1495" t="s">
        <v>18</v>
      </c>
    </row>
    <row r="1496" spans="1:13" x14ac:dyDescent="0.25">
      <c r="A1496">
        <v>10137</v>
      </c>
      <c r="B1496">
        <v>26</v>
      </c>
      <c r="C1496">
        <v>49.81</v>
      </c>
      <c r="D1496">
        <v>1</v>
      </c>
      <c r="E1496">
        <v>1295.06</v>
      </c>
      <c r="F1496" t="s">
        <v>13</v>
      </c>
      <c r="G1496">
        <v>7</v>
      </c>
      <c r="H1496">
        <v>2003</v>
      </c>
      <c r="I1496" t="s">
        <v>49</v>
      </c>
      <c r="J1496" t="s">
        <v>177</v>
      </c>
      <c r="K1496" t="s">
        <v>19</v>
      </c>
      <c r="L1496" t="s">
        <v>20</v>
      </c>
      <c r="M1496" t="s">
        <v>18</v>
      </c>
    </row>
    <row r="1497" spans="1:13" x14ac:dyDescent="0.25">
      <c r="A1497">
        <v>10148</v>
      </c>
      <c r="B1497">
        <v>47</v>
      </c>
      <c r="C1497">
        <v>56.85</v>
      </c>
      <c r="D1497">
        <v>8</v>
      </c>
      <c r="E1497">
        <v>2671.95</v>
      </c>
      <c r="F1497" t="s">
        <v>13</v>
      </c>
      <c r="G1497">
        <v>9</v>
      </c>
      <c r="H1497">
        <v>2003</v>
      </c>
      <c r="I1497" t="s">
        <v>49</v>
      </c>
      <c r="J1497" t="s">
        <v>177</v>
      </c>
      <c r="K1497" t="s">
        <v>70</v>
      </c>
      <c r="L1497" t="s">
        <v>30</v>
      </c>
      <c r="M1497" t="s">
        <v>18</v>
      </c>
    </row>
    <row r="1498" spans="1:13" x14ac:dyDescent="0.25">
      <c r="A1498">
        <v>10161</v>
      </c>
      <c r="B1498">
        <v>23</v>
      </c>
      <c r="C1498">
        <v>53.33</v>
      </c>
      <c r="D1498">
        <v>7</v>
      </c>
      <c r="E1498">
        <v>1226.5899999999999</v>
      </c>
      <c r="F1498" t="s">
        <v>13</v>
      </c>
      <c r="G1498">
        <v>10</v>
      </c>
      <c r="H1498">
        <v>2003</v>
      </c>
      <c r="I1498" t="s">
        <v>49</v>
      </c>
      <c r="J1498" t="s">
        <v>177</v>
      </c>
      <c r="K1498" t="s">
        <v>112</v>
      </c>
      <c r="L1498" t="s">
        <v>79</v>
      </c>
      <c r="M1498" t="s">
        <v>18</v>
      </c>
    </row>
    <row r="1499" spans="1:13" x14ac:dyDescent="0.25">
      <c r="A1499">
        <v>10172</v>
      </c>
      <c r="B1499">
        <v>34</v>
      </c>
      <c r="C1499">
        <v>42.76</v>
      </c>
      <c r="D1499">
        <v>5</v>
      </c>
      <c r="E1499">
        <v>1453.84</v>
      </c>
      <c r="F1499" t="s">
        <v>13</v>
      </c>
      <c r="G1499">
        <v>11</v>
      </c>
      <c r="H1499">
        <v>2003</v>
      </c>
      <c r="I1499" t="s">
        <v>49</v>
      </c>
      <c r="J1499" t="s">
        <v>177</v>
      </c>
      <c r="K1499" t="s">
        <v>32</v>
      </c>
      <c r="L1499" t="s">
        <v>17</v>
      </c>
      <c r="M1499" t="s">
        <v>18</v>
      </c>
    </row>
    <row r="1500" spans="1:13" x14ac:dyDescent="0.25">
      <c r="A1500">
        <v>10181</v>
      </c>
      <c r="B1500">
        <v>34</v>
      </c>
      <c r="C1500">
        <v>53.83</v>
      </c>
      <c r="D1500">
        <v>1</v>
      </c>
      <c r="E1500">
        <v>1830.22</v>
      </c>
      <c r="F1500" t="s">
        <v>13</v>
      </c>
      <c r="G1500">
        <v>11</v>
      </c>
      <c r="H1500">
        <v>2003</v>
      </c>
      <c r="I1500" t="s">
        <v>49</v>
      </c>
      <c r="J1500" t="s">
        <v>177</v>
      </c>
      <c r="K1500" t="s">
        <v>27</v>
      </c>
      <c r="L1500" t="s">
        <v>28</v>
      </c>
      <c r="M1500" t="s">
        <v>18</v>
      </c>
    </row>
    <row r="1501" spans="1:13" x14ac:dyDescent="0.25">
      <c r="A1501">
        <v>10192</v>
      </c>
      <c r="B1501">
        <v>47</v>
      </c>
      <c r="C1501">
        <v>53.83</v>
      </c>
      <c r="D1501">
        <v>6</v>
      </c>
      <c r="E1501">
        <v>2530.0100000000002</v>
      </c>
      <c r="F1501" t="s">
        <v>13</v>
      </c>
      <c r="G1501">
        <v>11</v>
      </c>
      <c r="H1501">
        <v>2003</v>
      </c>
      <c r="I1501" t="s">
        <v>49</v>
      </c>
      <c r="J1501" t="s">
        <v>177</v>
      </c>
      <c r="K1501" t="s">
        <v>68</v>
      </c>
      <c r="L1501" t="s">
        <v>17</v>
      </c>
      <c r="M1501" t="s">
        <v>18</v>
      </c>
    </row>
    <row r="1502" spans="1:13" x14ac:dyDescent="0.25">
      <c r="A1502">
        <v>10204</v>
      </c>
      <c r="B1502">
        <v>45</v>
      </c>
      <c r="C1502">
        <v>49.81</v>
      </c>
      <c r="D1502">
        <v>12</v>
      </c>
      <c r="E1502">
        <v>2241.4499999999998</v>
      </c>
      <c r="F1502" t="s">
        <v>13</v>
      </c>
      <c r="G1502">
        <v>12</v>
      </c>
      <c r="H1502">
        <v>2003</v>
      </c>
      <c r="I1502" t="s">
        <v>49</v>
      </c>
      <c r="J1502" t="s">
        <v>177</v>
      </c>
      <c r="K1502" t="s">
        <v>16</v>
      </c>
      <c r="L1502" t="s">
        <v>17</v>
      </c>
      <c r="M1502" t="s">
        <v>18</v>
      </c>
    </row>
    <row r="1503" spans="1:13" x14ac:dyDescent="0.25">
      <c r="A1503">
        <v>10212</v>
      </c>
      <c r="B1503">
        <v>45</v>
      </c>
      <c r="C1503">
        <v>53.33</v>
      </c>
      <c r="D1503">
        <v>5</v>
      </c>
      <c r="E1503">
        <v>2399.85</v>
      </c>
      <c r="F1503" t="s">
        <v>13</v>
      </c>
      <c r="G1503">
        <v>1</v>
      </c>
      <c r="H1503">
        <v>2004</v>
      </c>
      <c r="I1503" t="s">
        <v>49</v>
      </c>
      <c r="J1503" t="s">
        <v>177</v>
      </c>
      <c r="K1503" t="s">
        <v>47</v>
      </c>
      <c r="L1503" t="s">
        <v>48</v>
      </c>
      <c r="M1503" t="s">
        <v>18</v>
      </c>
    </row>
    <row r="1504" spans="1:13" x14ac:dyDescent="0.25">
      <c r="A1504">
        <v>10226</v>
      </c>
      <c r="B1504">
        <v>36</v>
      </c>
      <c r="C1504">
        <v>43.27</v>
      </c>
      <c r="D1504">
        <v>3</v>
      </c>
      <c r="E1504">
        <v>1557.72</v>
      </c>
      <c r="F1504" t="s">
        <v>13</v>
      </c>
      <c r="G1504">
        <v>2</v>
      </c>
      <c r="H1504">
        <v>2004</v>
      </c>
      <c r="I1504" t="s">
        <v>49</v>
      </c>
      <c r="J1504" t="s">
        <v>177</v>
      </c>
      <c r="K1504" t="s">
        <v>85</v>
      </c>
      <c r="L1504" t="s">
        <v>17</v>
      </c>
      <c r="M1504" t="s">
        <v>18</v>
      </c>
    </row>
    <row r="1505" spans="1:13" x14ac:dyDescent="0.25">
      <c r="A1505">
        <v>10241</v>
      </c>
      <c r="B1505">
        <v>21</v>
      </c>
      <c r="C1505">
        <v>40.25</v>
      </c>
      <c r="D1505">
        <v>10</v>
      </c>
      <c r="E1505">
        <v>845.25</v>
      </c>
      <c r="F1505" t="s">
        <v>13</v>
      </c>
      <c r="G1505">
        <v>4</v>
      </c>
      <c r="H1505">
        <v>2004</v>
      </c>
      <c r="I1505" t="s">
        <v>49</v>
      </c>
      <c r="J1505" t="s">
        <v>177</v>
      </c>
      <c r="K1505" t="s">
        <v>125</v>
      </c>
      <c r="L1505" t="s">
        <v>20</v>
      </c>
      <c r="M1505" t="s">
        <v>18</v>
      </c>
    </row>
    <row r="1506" spans="1:13" x14ac:dyDescent="0.25">
      <c r="A1506">
        <v>10266</v>
      </c>
      <c r="B1506">
        <v>28</v>
      </c>
      <c r="C1506">
        <v>48.3</v>
      </c>
      <c r="D1506">
        <v>1</v>
      </c>
      <c r="E1506">
        <v>1352.4</v>
      </c>
      <c r="F1506" t="s">
        <v>13</v>
      </c>
      <c r="G1506">
        <v>7</v>
      </c>
      <c r="H1506">
        <v>2004</v>
      </c>
      <c r="I1506" t="s">
        <v>49</v>
      </c>
      <c r="J1506" t="s">
        <v>177</v>
      </c>
      <c r="K1506" t="s">
        <v>105</v>
      </c>
      <c r="L1506" t="s">
        <v>64</v>
      </c>
      <c r="M1506" t="s">
        <v>18</v>
      </c>
    </row>
    <row r="1507" spans="1:13" x14ac:dyDescent="0.25">
      <c r="A1507">
        <v>10278</v>
      </c>
      <c r="B1507">
        <v>35</v>
      </c>
      <c r="C1507">
        <v>45.28</v>
      </c>
      <c r="D1507">
        <v>1</v>
      </c>
      <c r="E1507">
        <v>1584.8</v>
      </c>
      <c r="F1507" t="s">
        <v>13</v>
      </c>
      <c r="G1507">
        <v>8</v>
      </c>
      <c r="H1507">
        <v>2004</v>
      </c>
      <c r="I1507" t="s">
        <v>49</v>
      </c>
      <c r="J1507" t="s">
        <v>177</v>
      </c>
      <c r="K1507" t="s">
        <v>128</v>
      </c>
      <c r="L1507" t="s">
        <v>17</v>
      </c>
      <c r="M1507" t="s">
        <v>18</v>
      </c>
    </row>
    <row r="1508" spans="1:13" x14ac:dyDescent="0.25">
      <c r="A1508">
        <v>10288</v>
      </c>
      <c r="B1508">
        <v>50</v>
      </c>
      <c r="C1508">
        <v>52.32</v>
      </c>
      <c r="D1508">
        <v>13</v>
      </c>
      <c r="E1508">
        <v>2616</v>
      </c>
      <c r="F1508" t="s">
        <v>13</v>
      </c>
      <c r="G1508">
        <v>9</v>
      </c>
      <c r="H1508">
        <v>2004</v>
      </c>
      <c r="I1508" t="s">
        <v>49</v>
      </c>
      <c r="J1508" t="s">
        <v>177</v>
      </c>
      <c r="K1508" t="s">
        <v>53</v>
      </c>
      <c r="L1508" t="s">
        <v>53</v>
      </c>
      <c r="M1508" t="s">
        <v>18</v>
      </c>
    </row>
    <row r="1509" spans="1:13" x14ac:dyDescent="0.25">
      <c r="A1509">
        <v>10301</v>
      </c>
      <c r="B1509">
        <v>22</v>
      </c>
      <c r="C1509">
        <v>51.32</v>
      </c>
      <c r="D1509">
        <v>3</v>
      </c>
      <c r="E1509">
        <v>1129.04</v>
      </c>
      <c r="F1509" t="s">
        <v>13</v>
      </c>
      <c r="G1509">
        <v>10</v>
      </c>
      <c r="H1509">
        <v>2003</v>
      </c>
      <c r="I1509" t="s">
        <v>49</v>
      </c>
      <c r="J1509" t="s">
        <v>177</v>
      </c>
      <c r="K1509" t="s">
        <v>129</v>
      </c>
      <c r="L1509" t="s">
        <v>28</v>
      </c>
      <c r="M1509" t="s">
        <v>18</v>
      </c>
    </row>
    <row r="1510" spans="1:13" x14ac:dyDescent="0.25">
      <c r="A1510">
        <v>10311</v>
      </c>
      <c r="B1510">
        <v>45</v>
      </c>
      <c r="C1510">
        <v>49.3</v>
      </c>
      <c r="D1510">
        <v>8</v>
      </c>
      <c r="E1510">
        <v>2218.5</v>
      </c>
      <c r="F1510" t="s">
        <v>13</v>
      </c>
      <c r="G1510">
        <v>10</v>
      </c>
      <c r="H1510">
        <v>2004</v>
      </c>
      <c r="I1510" t="s">
        <v>49</v>
      </c>
      <c r="J1510" t="s">
        <v>177</v>
      </c>
      <c r="K1510" t="s">
        <v>47</v>
      </c>
      <c r="L1510" t="s">
        <v>48</v>
      </c>
      <c r="M1510" t="s">
        <v>18</v>
      </c>
    </row>
    <row r="1511" spans="1:13" x14ac:dyDescent="0.25">
      <c r="A1511">
        <v>10321</v>
      </c>
      <c r="B1511">
        <v>48</v>
      </c>
      <c r="C1511">
        <v>42.26</v>
      </c>
      <c r="D1511">
        <v>5</v>
      </c>
      <c r="E1511">
        <v>2028.48</v>
      </c>
      <c r="F1511" t="s">
        <v>13</v>
      </c>
      <c r="G1511">
        <v>11</v>
      </c>
      <c r="H1511">
        <v>2004</v>
      </c>
      <c r="I1511" t="s">
        <v>49</v>
      </c>
      <c r="J1511" t="s">
        <v>177</v>
      </c>
      <c r="K1511" t="s">
        <v>43</v>
      </c>
      <c r="L1511" t="s">
        <v>17</v>
      </c>
      <c r="M1511" t="s">
        <v>18</v>
      </c>
    </row>
    <row r="1512" spans="1:13" x14ac:dyDescent="0.25">
      <c r="A1512">
        <v>10332</v>
      </c>
      <c r="B1512">
        <v>20</v>
      </c>
      <c r="C1512">
        <v>87.96</v>
      </c>
      <c r="D1512">
        <v>5</v>
      </c>
      <c r="E1512">
        <v>1759.2</v>
      </c>
      <c r="F1512" t="s">
        <v>13</v>
      </c>
      <c r="G1512">
        <v>11</v>
      </c>
      <c r="H1512">
        <v>2004</v>
      </c>
      <c r="I1512" t="s">
        <v>49</v>
      </c>
      <c r="J1512" t="s">
        <v>177</v>
      </c>
      <c r="K1512" t="s">
        <v>111</v>
      </c>
      <c r="L1512" t="s">
        <v>45</v>
      </c>
      <c r="M1512" t="s">
        <v>18</v>
      </c>
    </row>
    <row r="1513" spans="1:13" x14ac:dyDescent="0.25">
      <c r="A1513">
        <v>10343</v>
      </c>
      <c r="B1513">
        <v>27</v>
      </c>
      <c r="C1513">
        <v>36.21</v>
      </c>
      <c r="D1513">
        <v>6</v>
      </c>
      <c r="E1513">
        <v>977.67</v>
      </c>
      <c r="F1513" t="s">
        <v>13</v>
      </c>
      <c r="G1513">
        <v>11</v>
      </c>
      <c r="H1513">
        <v>2004</v>
      </c>
      <c r="I1513" t="s">
        <v>49</v>
      </c>
      <c r="J1513" t="s">
        <v>177</v>
      </c>
      <c r="K1513" t="s">
        <v>19</v>
      </c>
      <c r="L1513" t="s">
        <v>20</v>
      </c>
      <c r="M1513" t="s">
        <v>18</v>
      </c>
    </row>
    <row r="1514" spans="1:13" x14ac:dyDescent="0.25">
      <c r="A1514">
        <v>10367</v>
      </c>
      <c r="B1514">
        <v>38</v>
      </c>
      <c r="C1514">
        <v>38.5</v>
      </c>
      <c r="D1514">
        <v>11</v>
      </c>
      <c r="E1514">
        <v>1463</v>
      </c>
      <c r="F1514" t="s">
        <v>95</v>
      </c>
      <c r="G1514">
        <v>1</v>
      </c>
      <c r="H1514">
        <v>2005</v>
      </c>
      <c r="I1514" t="s">
        <v>49</v>
      </c>
      <c r="J1514" t="s">
        <v>177</v>
      </c>
      <c r="K1514" t="s">
        <v>23</v>
      </c>
      <c r="L1514" t="s">
        <v>17</v>
      </c>
      <c r="M1514" t="s">
        <v>18</v>
      </c>
    </row>
    <row r="1515" spans="1:13" x14ac:dyDescent="0.25">
      <c r="A1515">
        <v>10379</v>
      </c>
      <c r="B1515">
        <v>32</v>
      </c>
      <c r="C1515">
        <v>100</v>
      </c>
      <c r="D1515">
        <v>3</v>
      </c>
      <c r="E1515">
        <v>3970.56</v>
      </c>
      <c r="F1515" t="s">
        <v>13</v>
      </c>
      <c r="G1515">
        <v>2</v>
      </c>
      <c r="H1515">
        <v>2005</v>
      </c>
      <c r="I1515" t="s">
        <v>49</v>
      </c>
      <c r="J1515" t="s">
        <v>177</v>
      </c>
      <c r="K1515" t="s">
        <v>47</v>
      </c>
      <c r="L1515" t="s">
        <v>48</v>
      </c>
      <c r="M1515" t="s">
        <v>22</v>
      </c>
    </row>
    <row r="1516" spans="1:13" x14ac:dyDescent="0.25">
      <c r="A1516">
        <v>10407</v>
      </c>
      <c r="B1516">
        <v>64</v>
      </c>
      <c r="C1516">
        <v>40.25</v>
      </c>
      <c r="D1516">
        <v>10</v>
      </c>
      <c r="E1516">
        <v>2576</v>
      </c>
      <c r="F1516" t="s">
        <v>93</v>
      </c>
      <c r="G1516">
        <v>4</v>
      </c>
      <c r="H1516">
        <v>2005</v>
      </c>
      <c r="I1516" t="s">
        <v>49</v>
      </c>
      <c r="J1516" t="s">
        <v>177</v>
      </c>
      <c r="K1516" t="s">
        <v>92</v>
      </c>
      <c r="L1516" t="s">
        <v>17</v>
      </c>
      <c r="M1516" t="s">
        <v>18</v>
      </c>
    </row>
    <row r="1517" spans="1:13" x14ac:dyDescent="0.25">
      <c r="A1517">
        <v>10420</v>
      </c>
      <c r="B1517">
        <v>37</v>
      </c>
      <c r="C1517">
        <v>60.37</v>
      </c>
      <c r="D1517">
        <v>13</v>
      </c>
      <c r="E1517">
        <v>2233.69</v>
      </c>
      <c r="F1517" t="s">
        <v>72</v>
      </c>
      <c r="G1517">
        <v>5</v>
      </c>
      <c r="H1517">
        <v>2005</v>
      </c>
      <c r="I1517" t="s">
        <v>49</v>
      </c>
      <c r="J1517" t="s">
        <v>177</v>
      </c>
      <c r="K1517" t="s">
        <v>42</v>
      </c>
      <c r="L1517" t="s">
        <v>30</v>
      </c>
      <c r="M1517" t="s">
        <v>18</v>
      </c>
    </row>
    <row r="1518" spans="1:13" x14ac:dyDescent="0.25">
      <c r="A1518">
        <v>10106</v>
      </c>
      <c r="B1518">
        <v>28</v>
      </c>
      <c r="C1518">
        <v>88.63</v>
      </c>
      <c r="D1518">
        <v>4</v>
      </c>
      <c r="E1518">
        <v>2481.64</v>
      </c>
      <c r="F1518" t="s">
        <v>13</v>
      </c>
      <c r="G1518">
        <v>2</v>
      </c>
      <c r="H1518">
        <v>2003</v>
      </c>
      <c r="I1518" t="s">
        <v>136</v>
      </c>
      <c r="J1518" t="s">
        <v>178</v>
      </c>
      <c r="K1518" t="s">
        <v>132</v>
      </c>
      <c r="L1518" t="s">
        <v>64</v>
      </c>
      <c r="M1518" t="s">
        <v>18</v>
      </c>
    </row>
    <row r="1519" spans="1:13" x14ac:dyDescent="0.25">
      <c r="A1519">
        <v>10120</v>
      </c>
      <c r="B1519">
        <v>39</v>
      </c>
      <c r="C1519">
        <v>100</v>
      </c>
      <c r="D1519">
        <v>10</v>
      </c>
      <c r="E1519">
        <v>4651.53</v>
      </c>
      <c r="F1519" t="s">
        <v>13</v>
      </c>
      <c r="G1519">
        <v>4</v>
      </c>
      <c r="H1519">
        <v>2003</v>
      </c>
      <c r="I1519" t="s">
        <v>136</v>
      </c>
      <c r="J1519" t="s">
        <v>178</v>
      </c>
      <c r="K1519" t="s">
        <v>29</v>
      </c>
      <c r="L1519" t="s">
        <v>30</v>
      </c>
      <c r="M1519" t="s">
        <v>22</v>
      </c>
    </row>
    <row r="1520" spans="1:13" x14ac:dyDescent="0.25">
      <c r="A1520">
        <v>10133</v>
      </c>
      <c r="B1520">
        <v>41</v>
      </c>
      <c r="C1520">
        <v>94.1</v>
      </c>
      <c r="D1520">
        <v>5</v>
      </c>
      <c r="E1520">
        <v>3858.1</v>
      </c>
      <c r="F1520" t="s">
        <v>13</v>
      </c>
      <c r="G1520">
        <v>6</v>
      </c>
      <c r="H1520">
        <v>2003</v>
      </c>
      <c r="I1520" t="s">
        <v>136</v>
      </c>
      <c r="J1520" t="s">
        <v>178</v>
      </c>
      <c r="K1520" t="s">
        <v>47</v>
      </c>
      <c r="L1520" t="s">
        <v>48</v>
      </c>
      <c r="M1520" t="s">
        <v>22</v>
      </c>
    </row>
    <row r="1521" spans="1:13" x14ac:dyDescent="0.25">
      <c r="A1521">
        <v>10145</v>
      </c>
      <c r="B1521">
        <v>40</v>
      </c>
      <c r="C1521">
        <v>87.54</v>
      </c>
      <c r="D1521">
        <v>16</v>
      </c>
      <c r="E1521">
        <v>3501.6</v>
      </c>
      <c r="F1521" t="s">
        <v>13</v>
      </c>
      <c r="G1521">
        <v>8</v>
      </c>
      <c r="H1521">
        <v>2003</v>
      </c>
      <c r="I1521" t="s">
        <v>136</v>
      </c>
      <c r="J1521" t="s">
        <v>178</v>
      </c>
      <c r="K1521" t="s">
        <v>23</v>
      </c>
      <c r="L1521" t="s">
        <v>17</v>
      </c>
      <c r="M1521" t="s">
        <v>22</v>
      </c>
    </row>
    <row r="1522" spans="1:13" x14ac:dyDescent="0.25">
      <c r="A1522">
        <v>10168</v>
      </c>
      <c r="B1522">
        <v>49</v>
      </c>
      <c r="C1522">
        <v>100</v>
      </c>
      <c r="D1522">
        <v>11</v>
      </c>
      <c r="E1522">
        <v>6433.7</v>
      </c>
      <c r="F1522" t="s">
        <v>13</v>
      </c>
      <c r="G1522">
        <v>10</v>
      </c>
      <c r="H1522">
        <v>2003</v>
      </c>
      <c r="I1522" t="s">
        <v>136</v>
      </c>
      <c r="J1522" t="s">
        <v>178</v>
      </c>
      <c r="K1522" t="s">
        <v>25</v>
      </c>
      <c r="L1522" t="s">
        <v>17</v>
      </c>
      <c r="M1522" t="s">
        <v>22</v>
      </c>
    </row>
    <row r="1523" spans="1:13" x14ac:dyDescent="0.25">
      <c r="A1523">
        <v>10210</v>
      </c>
      <c r="B1523">
        <v>27</v>
      </c>
      <c r="C1523">
        <v>98.48</v>
      </c>
      <c r="D1523">
        <v>9</v>
      </c>
      <c r="E1523">
        <v>2658.96</v>
      </c>
      <c r="F1523" t="s">
        <v>13</v>
      </c>
      <c r="G1523">
        <v>1</v>
      </c>
      <c r="H1523">
        <v>2004</v>
      </c>
      <c r="I1523" t="s">
        <v>136</v>
      </c>
      <c r="J1523" t="s">
        <v>178</v>
      </c>
      <c r="K1523" t="s">
        <v>74</v>
      </c>
      <c r="L1523" t="s">
        <v>62</v>
      </c>
      <c r="M1523" t="s">
        <v>18</v>
      </c>
    </row>
    <row r="1524" spans="1:13" x14ac:dyDescent="0.25">
      <c r="A1524">
        <v>10223</v>
      </c>
      <c r="B1524">
        <v>34</v>
      </c>
      <c r="C1524">
        <v>100</v>
      </c>
      <c r="D1524">
        <v>11</v>
      </c>
      <c r="E1524">
        <v>3608.76</v>
      </c>
      <c r="F1524" t="s">
        <v>13</v>
      </c>
      <c r="G1524">
        <v>2</v>
      </c>
      <c r="H1524">
        <v>2004</v>
      </c>
      <c r="I1524" t="s">
        <v>136</v>
      </c>
      <c r="J1524" t="s">
        <v>178</v>
      </c>
      <c r="K1524" t="s">
        <v>29</v>
      </c>
      <c r="L1524" t="s">
        <v>30</v>
      </c>
      <c r="M1524" t="s">
        <v>22</v>
      </c>
    </row>
    <row r="1525" spans="1:13" x14ac:dyDescent="0.25">
      <c r="A1525">
        <v>10235</v>
      </c>
      <c r="B1525">
        <v>23</v>
      </c>
      <c r="C1525">
        <v>96.29</v>
      </c>
      <c r="D1525">
        <v>5</v>
      </c>
      <c r="E1525">
        <v>2214.67</v>
      </c>
      <c r="F1525" t="s">
        <v>13</v>
      </c>
      <c r="G1525">
        <v>4</v>
      </c>
      <c r="H1525">
        <v>2004</v>
      </c>
      <c r="I1525" t="s">
        <v>136</v>
      </c>
      <c r="J1525" t="s">
        <v>178</v>
      </c>
      <c r="K1525" t="s">
        <v>88</v>
      </c>
      <c r="L1525" t="s">
        <v>58</v>
      </c>
      <c r="M1525" t="s">
        <v>18</v>
      </c>
    </row>
    <row r="1526" spans="1:13" x14ac:dyDescent="0.25">
      <c r="A1526">
        <v>10250</v>
      </c>
      <c r="B1526">
        <v>31</v>
      </c>
      <c r="C1526">
        <v>88.63</v>
      </c>
      <c r="D1526">
        <v>6</v>
      </c>
      <c r="E1526">
        <v>2747.53</v>
      </c>
      <c r="F1526" t="s">
        <v>13</v>
      </c>
      <c r="G1526">
        <v>5</v>
      </c>
      <c r="H1526">
        <v>2004</v>
      </c>
      <c r="I1526" t="s">
        <v>136</v>
      </c>
      <c r="J1526" t="s">
        <v>178</v>
      </c>
      <c r="K1526" t="s">
        <v>92</v>
      </c>
      <c r="L1526" t="s">
        <v>17</v>
      </c>
      <c r="M1526" t="s">
        <v>18</v>
      </c>
    </row>
    <row r="1527" spans="1:13" x14ac:dyDescent="0.25">
      <c r="A1527">
        <v>10262</v>
      </c>
      <c r="B1527">
        <v>34</v>
      </c>
      <c r="C1527">
        <v>97.38</v>
      </c>
      <c r="D1527">
        <v>1</v>
      </c>
      <c r="E1527">
        <v>3310.92</v>
      </c>
      <c r="F1527" t="s">
        <v>81</v>
      </c>
      <c r="G1527">
        <v>6</v>
      </c>
      <c r="H1527">
        <v>2004</v>
      </c>
      <c r="I1527" t="s">
        <v>136</v>
      </c>
      <c r="J1527" t="s">
        <v>178</v>
      </c>
      <c r="K1527" t="s">
        <v>47</v>
      </c>
      <c r="L1527" t="s">
        <v>48</v>
      </c>
      <c r="M1527" t="s">
        <v>22</v>
      </c>
    </row>
    <row r="1528" spans="1:13" x14ac:dyDescent="0.25">
      <c r="A1528">
        <v>10275</v>
      </c>
      <c r="B1528">
        <v>25</v>
      </c>
      <c r="C1528">
        <v>95.2</v>
      </c>
      <c r="D1528">
        <v>11</v>
      </c>
      <c r="E1528">
        <v>2380</v>
      </c>
      <c r="F1528" t="s">
        <v>13</v>
      </c>
      <c r="G1528">
        <v>7</v>
      </c>
      <c r="H1528">
        <v>2004</v>
      </c>
      <c r="I1528" t="s">
        <v>136</v>
      </c>
      <c r="J1528" t="s">
        <v>178</v>
      </c>
      <c r="K1528" t="s">
        <v>33</v>
      </c>
      <c r="L1528" t="s">
        <v>20</v>
      </c>
      <c r="M1528" t="s">
        <v>18</v>
      </c>
    </row>
    <row r="1529" spans="1:13" x14ac:dyDescent="0.25">
      <c r="A1529">
        <v>10284</v>
      </c>
      <c r="B1529">
        <v>22</v>
      </c>
      <c r="C1529">
        <v>100</v>
      </c>
      <c r="D1529">
        <v>3</v>
      </c>
      <c r="E1529">
        <v>2310.88</v>
      </c>
      <c r="F1529" t="s">
        <v>13</v>
      </c>
      <c r="G1529">
        <v>8</v>
      </c>
      <c r="H1529">
        <v>2004</v>
      </c>
      <c r="I1529" t="s">
        <v>136</v>
      </c>
      <c r="J1529" t="s">
        <v>178</v>
      </c>
      <c r="K1529" t="s">
        <v>129</v>
      </c>
      <c r="L1529" t="s">
        <v>28</v>
      </c>
      <c r="M1529" t="s">
        <v>18</v>
      </c>
    </row>
    <row r="1530" spans="1:13" x14ac:dyDescent="0.25">
      <c r="A1530">
        <v>10297</v>
      </c>
      <c r="B1530">
        <v>32</v>
      </c>
      <c r="C1530">
        <v>100</v>
      </c>
      <c r="D1530">
        <v>6</v>
      </c>
      <c r="E1530">
        <v>4061.76</v>
      </c>
      <c r="F1530" t="s">
        <v>13</v>
      </c>
      <c r="G1530">
        <v>9</v>
      </c>
      <c r="H1530">
        <v>2004</v>
      </c>
      <c r="I1530" t="s">
        <v>136</v>
      </c>
      <c r="J1530" t="s">
        <v>178</v>
      </c>
      <c r="K1530" t="s">
        <v>109</v>
      </c>
      <c r="L1530" t="s">
        <v>110</v>
      </c>
      <c r="M1530" t="s">
        <v>22</v>
      </c>
    </row>
    <row r="1531" spans="1:13" x14ac:dyDescent="0.25">
      <c r="A1531">
        <v>10308</v>
      </c>
      <c r="B1531">
        <v>31</v>
      </c>
      <c r="C1531">
        <v>100</v>
      </c>
      <c r="D1531">
        <v>9</v>
      </c>
      <c r="E1531">
        <v>3493.7</v>
      </c>
      <c r="F1531" t="s">
        <v>13</v>
      </c>
      <c r="G1531">
        <v>10</v>
      </c>
      <c r="H1531">
        <v>2004</v>
      </c>
      <c r="I1531" t="s">
        <v>136</v>
      </c>
      <c r="J1531" t="s">
        <v>178</v>
      </c>
      <c r="K1531" t="s">
        <v>75</v>
      </c>
      <c r="L1531" t="s">
        <v>17</v>
      </c>
      <c r="M1531" t="s">
        <v>22</v>
      </c>
    </row>
    <row r="1532" spans="1:13" x14ac:dyDescent="0.25">
      <c r="A1532">
        <v>10316</v>
      </c>
      <c r="B1532">
        <v>25</v>
      </c>
      <c r="C1532">
        <v>100</v>
      </c>
      <c r="D1532">
        <v>1</v>
      </c>
      <c r="E1532">
        <v>2872.25</v>
      </c>
      <c r="F1532" t="s">
        <v>13</v>
      </c>
      <c r="G1532">
        <v>11</v>
      </c>
      <c r="H1532">
        <v>2004</v>
      </c>
      <c r="I1532" t="s">
        <v>136</v>
      </c>
      <c r="J1532" t="s">
        <v>178</v>
      </c>
      <c r="K1532" t="s">
        <v>90</v>
      </c>
      <c r="L1532" t="s">
        <v>45</v>
      </c>
      <c r="M1532" t="s">
        <v>18</v>
      </c>
    </row>
    <row r="1533" spans="1:13" x14ac:dyDescent="0.25">
      <c r="A1533">
        <v>10328</v>
      </c>
      <c r="B1533">
        <v>47</v>
      </c>
      <c r="C1533">
        <v>87.54</v>
      </c>
      <c r="D1533">
        <v>14</v>
      </c>
      <c r="E1533">
        <v>4114.38</v>
      </c>
      <c r="F1533" t="s">
        <v>13</v>
      </c>
      <c r="G1533">
        <v>11</v>
      </c>
      <c r="H1533">
        <v>2004</v>
      </c>
      <c r="I1533" t="s">
        <v>136</v>
      </c>
      <c r="J1533" t="s">
        <v>178</v>
      </c>
      <c r="K1533" t="s">
        <v>132</v>
      </c>
      <c r="L1533" t="s">
        <v>64</v>
      </c>
      <c r="M1533" t="s">
        <v>22</v>
      </c>
    </row>
    <row r="1534" spans="1:13" x14ac:dyDescent="0.25">
      <c r="A1534">
        <v>10339</v>
      </c>
      <c r="B1534">
        <v>21</v>
      </c>
      <c r="C1534">
        <v>50.65</v>
      </c>
      <c r="D1534">
        <v>7</v>
      </c>
      <c r="E1534">
        <v>1063.6500000000001</v>
      </c>
      <c r="F1534" t="s">
        <v>13</v>
      </c>
      <c r="G1534">
        <v>11</v>
      </c>
      <c r="H1534">
        <v>2004</v>
      </c>
      <c r="I1534" t="s">
        <v>136</v>
      </c>
      <c r="J1534" t="s">
        <v>178</v>
      </c>
      <c r="K1534" t="s">
        <v>61</v>
      </c>
      <c r="L1534" t="s">
        <v>62</v>
      </c>
      <c r="M1534" t="s">
        <v>18</v>
      </c>
    </row>
    <row r="1535" spans="1:13" x14ac:dyDescent="0.25">
      <c r="A1535">
        <v>10353</v>
      </c>
      <c r="B1535">
        <v>28</v>
      </c>
      <c r="C1535">
        <v>71.73</v>
      </c>
      <c r="D1535">
        <v>2</v>
      </c>
      <c r="E1535">
        <v>2008.44</v>
      </c>
      <c r="F1535" t="s">
        <v>13</v>
      </c>
      <c r="G1535">
        <v>12</v>
      </c>
      <c r="H1535">
        <v>2004</v>
      </c>
      <c r="I1535" t="s">
        <v>136</v>
      </c>
      <c r="J1535" t="s">
        <v>178</v>
      </c>
      <c r="K1535" t="s">
        <v>118</v>
      </c>
      <c r="L1535" t="s">
        <v>17</v>
      </c>
      <c r="M1535" t="s">
        <v>18</v>
      </c>
    </row>
    <row r="1536" spans="1:13" x14ac:dyDescent="0.25">
      <c r="A1536">
        <v>10374</v>
      </c>
      <c r="B1536">
        <v>46</v>
      </c>
      <c r="C1536">
        <v>94.1</v>
      </c>
      <c r="D1536">
        <v>3</v>
      </c>
      <c r="E1536">
        <v>4328.6000000000004</v>
      </c>
      <c r="F1536" t="s">
        <v>13</v>
      </c>
      <c r="G1536">
        <v>2</v>
      </c>
      <c r="H1536">
        <v>2005</v>
      </c>
      <c r="I1536" t="s">
        <v>136</v>
      </c>
      <c r="J1536" t="s">
        <v>178</v>
      </c>
      <c r="K1536" t="s">
        <v>54</v>
      </c>
      <c r="L1536" t="s">
        <v>30</v>
      </c>
      <c r="M1536" t="s">
        <v>22</v>
      </c>
    </row>
    <row r="1537" spans="1:13" x14ac:dyDescent="0.25">
      <c r="A1537">
        <v>10386</v>
      </c>
      <c r="B1537">
        <v>33</v>
      </c>
      <c r="C1537">
        <v>41.71</v>
      </c>
      <c r="D1537">
        <v>11</v>
      </c>
      <c r="E1537">
        <v>1376.43</v>
      </c>
      <c r="F1537" t="s">
        <v>95</v>
      </c>
      <c r="G1537">
        <v>3</v>
      </c>
      <c r="H1537">
        <v>2005</v>
      </c>
      <c r="I1537" t="s">
        <v>136</v>
      </c>
      <c r="J1537" t="s">
        <v>178</v>
      </c>
      <c r="K1537" t="s">
        <v>47</v>
      </c>
      <c r="L1537" t="s">
        <v>48</v>
      </c>
      <c r="M1537" t="s">
        <v>18</v>
      </c>
    </row>
    <row r="1538" spans="1:13" x14ac:dyDescent="0.25">
      <c r="A1538">
        <v>10398</v>
      </c>
      <c r="B1538">
        <v>43</v>
      </c>
      <c r="C1538">
        <v>100</v>
      </c>
      <c r="D1538">
        <v>16</v>
      </c>
      <c r="E1538">
        <v>5552.16</v>
      </c>
      <c r="F1538" t="s">
        <v>13</v>
      </c>
      <c r="G1538">
        <v>3</v>
      </c>
      <c r="H1538">
        <v>2005</v>
      </c>
      <c r="I1538" t="s">
        <v>136</v>
      </c>
      <c r="J1538" t="s">
        <v>178</v>
      </c>
      <c r="K1538" t="s">
        <v>19</v>
      </c>
      <c r="L1538" t="s">
        <v>20</v>
      </c>
      <c r="M1538" t="s">
        <v>22</v>
      </c>
    </row>
    <row r="1539" spans="1:13" x14ac:dyDescent="0.25">
      <c r="A1539">
        <v>10401</v>
      </c>
      <c r="B1539">
        <v>38</v>
      </c>
      <c r="C1539">
        <v>96.29</v>
      </c>
      <c r="D1539">
        <v>5</v>
      </c>
      <c r="E1539">
        <v>3659.02</v>
      </c>
      <c r="F1539" t="s">
        <v>93</v>
      </c>
      <c r="G1539">
        <v>4</v>
      </c>
      <c r="H1539">
        <v>2005</v>
      </c>
      <c r="I1539" t="s">
        <v>136</v>
      </c>
      <c r="J1539" t="s">
        <v>178</v>
      </c>
      <c r="K1539" t="s">
        <v>31</v>
      </c>
      <c r="L1539" t="s">
        <v>17</v>
      </c>
      <c r="M1539" t="s">
        <v>22</v>
      </c>
    </row>
    <row r="1540" spans="1:13" x14ac:dyDescent="0.25">
      <c r="A1540">
        <v>10416</v>
      </c>
      <c r="B1540">
        <v>47</v>
      </c>
      <c r="C1540">
        <v>88.63</v>
      </c>
      <c r="D1540">
        <v>6</v>
      </c>
      <c r="E1540">
        <v>4165.6099999999997</v>
      </c>
      <c r="F1540" t="s">
        <v>13</v>
      </c>
      <c r="G1540">
        <v>5</v>
      </c>
      <c r="H1540">
        <v>2005</v>
      </c>
      <c r="I1540" t="s">
        <v>136</v>
      </c>
      <c r="J1540" t="s">
        <v>178</v>
      </c>
      <c r="K1540" t="s">
        <v>105</v>
      </c>
      <c r="L1540" t="s">
        <v>64</v>
      </c>
      <c r="M1540" t="s">
        <v>22</v>
      </c>
    </row>
    <row r="1541" spans="1:13" x14ac:dyDescent="0.25">
      <c r="A1541">
        <v>10101</v>
      </c>
      <c r="B1541">
        <v>45</v>
      </c>
      <c r="C1541">
        <v>31.2</v>
      </c>
      <c r="D1541">
        <v>3</v>
      </c>
      <c r="E1541">
        <v>1404</v>
      </c>
      <c r="F1541" t="s">
        <v>13</v>
      </c>
      <c r="G1541">
        <v>1</v>
      </c>
      <c r="H1541">
        <v>2003</v>
      </c>
      <c r="I1541" t="s">
        <v>130</v>
      </c>
      <c r="J1541" t="s">
        <v>179</v>
      </c>
      <c r="K1541" t="s">
        <v>106</v>
      </c>
      <c r="L1541" t="s">
        <v>102</v>
      </c>
      <c r="M1541" t="s">
        <v>18</v>
      </c>
    </row>
    <row r="1542" spans="1:13" x14ac:dyDescent="0.25">
      <c r="A1542">
        <v>10110</v>
      </c>
      <c r="B1542">
        <v>20</v>
      </c>
      <c r="C1542">
        <v>35.51</v>
      </c>
      <c r="D1542">
        <v>3</v>
      </c>
      <c r="E1542">
        <v>710.2</v>
      </c>
      <c r="F1542" t="s">
        <v>13</v>
      </c>
      <c r="G1542">
        <v>3</v>
      </c>
      <c r="H1542">
        <v>2003</v>
      </c>
      <c r="I1542" t="s">
        <v>130</v>
      </c>
      <c r="J1542" t="s">
        <v>179</v>
      </c>
      <c r="K1542" t="s">
        <v>111</v>
      </c>
      <c r="L1542" t="s">
        <v>45</v>
      </c>
      <c r="M1542" t="s">
        <v>18</v>
      </c>
    </row>
    <row r="1543" spans="1:13" x14ac:dyDescent="0.25">
      <c r="A1543">
        <v>10124</v>
      </c>
      <c r="B1543">
        <v>45</v>
      </c>
      <c r="C1543">
        <v>37.840000000000003</v>
      </c>
      <c r="D1543">
        <v>2</v>
      </c>
      <c r="E1543">
        <v>1702.8</v>
      </c>
      <c r="F1543" t="s">
        <v>13</v>
      </c>
      <c r="G1543">
        <v>5</v>
      </c>
      <c r="H1543">
        <v>2003</v>
      </c>
      <c r="I1543" t="s">
        <v>130</v>
      </c>
      <c r="J1543" t="s">
        <v>179</v>
      </c>
      <c r="K1543" t="s">
        <v>128</v>
      </c>
      <c r="L1543" t="s">
        <v>17</v>
      </c>
      <c r="M1543" t="s">
        <v>18</v>
      </c>
    </row>
    <row r="1544" spans="1:13" x14ac:dyDescent="0.25">
      <c r="A1544">
        <v>10149</v>
      </c>
      <c r="B1544">
        <v>36</v>
      </c>
      <c r="C1544">
        <v>33.19</v>
      </c>
      <c r="D1544">
        <v>7</v>
      </c>
      <c r="E1544">
        <v>1194.8399999999999</v>
      </c>
      <c r="F1544" t="s">
        <v>13</v>
      </c>
      <c r="G1544">
        <v>9</v>
      </c>
      <c r="H1544">
        <v>2003</v>
      </c>
      <c r="I1544" t="s">
        <v>130</v>
      </c>
      <c r="J1544" t="s">
        <v>179</v>
      </c>
      <c r="K1544" t="s">
        <v>123</v>
      </c>
      <c r="L1544" t="s">
        <v>17</v>
      </c>
      <c r="M1544" t="s">
        <v>18</v>
      </c>
    </row>
    <row r="1545" spans="1:13" x14ac:dyDescent="0.25">
      <c r="A1545">
        <v>10162</v>
      </c>
      <c r="B1545">
        <v>37</v>
      </c>
      <c r="C1545">
        <v>27.22</v>
      </c>
      <c r="D1545">
        <v>5</v>
      </c>
      <c r="E1545">
        <v>1007.14</v>
      </c>
      <c r="F1545" t="s">
        <v>13</v>
      </c>
      <c r="G1545">
        <v>10</v>
      </c>
      <c r="H1545">
        <v>2003</v>
      </c>
      <c r="I1545" t="s">
        <v>130</v>
      </c>
      <c r="J1545" t="s">
        <v>179</v>
      </c>
      <c r="K1545" t="s">
        <v>24</v>
      </c>
      <c r="L1545" t="s">
        <v>17</v>
      </c>
      <c r="M1545" t="s">
        <v>18</v>
      </c>
    </row>
    <row r="1546" spans="1:13" x14ac:dyDescent="0.25">
      <c r="A1546">
        <v>10173</v>
      </c>
      <c r="B1546">
        <v>31</v>
      </c>
      <c r="C1546">
        <v>31.53</v>
      </c>
      <c r="D1546">
        <v>9</v>
      </c>
      <c r="E1546">
        <v>977.43</v>
      </c>
      <c r="F1546" t="s">
        <v>13</v>
      </c>
      <c r="G1546">
        <v>11</v>
      </c>
      <c r="H1546">
        <v>2003</v>
      </c>
      <c r="I1546" t="s">
        <v>130</v>
      </c>
      <c r="J1546" t="s">
        <v>179</v>
      </c>
      <c r="K1546" t="s">
        <v>132</v>
      </c>
      <c r="L1546" t="s">
        <v>64</v>
      </c>
      <c r="M1546" t="s">
        <v>18</v>
      </c>
    </row>
    <row r="1547" spans="1:13" x14ac:dyDescent="0.25">
      <c r="A1547">
        <v>10182</v>
      </c>
      <c r="B1547">
        <v>39</v>
      </c>
      <c r="C1547">
        <v>36.840000000000003</v>
      </c>
      <c r="D1547">
        <v>6</v>
      </c>
      <c r="E1547">
        <v>1436.76</v>
      </c>
      <c r="F1547" t="s">
        <v>13</v>
      </c>
      <c r="G1547">
        <v>11</v>
      </c>
      <c r="H1547">
        <v>2003</v>
      </c>
      <c r="I1547" t="s">
        <v>130</v>
      </c>
      <c r="J1547" t="s">
        <v>179</v>
      </c>
      <c r="K1547" t="s">
        <v>67</v>
      </c>
      <c r="L1547" t="s">
        <v>17</v>
      </c>
      <c r="M1547" t="s">
        <v>18</v>
      </c>
    </row>
    <row r="1548" spans="1:13" x14ac:dyDescent="0.25">
      <c r="A1548">
        <v>10193</v>
      </c>
      <c r="B1548">
        <v>26</v>
      </c>
      <c r="C1548">
        <v>29.21</v>
      </c>
      <c r="D1548">
        <v>10</v>
      </c>
      <c r="E1548">
        <v>759.46</v>
      </c>
      <c r="F1548" t="s">
        <v>13</v>
      </c>
      <c r="G1548">
        <v>11</v>
      </c>
      <c r="H1548">
        <v>2003</v>
      </c>
      <c r="I1548" t="s">
        <v>130</v>
      </c>
      <c r="J1548" t="s">
        <v>179</v>
      </c>
      <c r="K1548" t="s">
        <v>133</v>
      </c>
      <c r="L1548" t="s">
        <v>30</v>
      </c>
      <c r="M1548" t="s">
        <v>18</v>
      </c>
    </row>
    <row r="1549" spans="1:13" x14ac:dyDescent="0.25">
      <c r="A1549">
        <v>10205</v>
      </c>
      <c r="B1549">
        <v>32</v>
      </c>
      <c r="C1549">
        <v>37.17</v>
      </c>
      <c r="D1549">
        <v>5</v>
      </c>
      <c r="E1549">
        <v>1189.44</v>
      </c>
      <c r="F1549" t="s">
        <v>13</v>
      </c>
      <c r="G1549">
        <v>12</v>
      </c>
      <c r="H1549">
        <v>2003</v>
      </c>
      <c r="I1549" t="s">
        <v>130</v>
      </c>
      <c r="J1549" t="s">
        <v>179</v>
      </c>
      <c r="K1549" t="s">
        <v>47</v>
      </c>
      <c r="L1549" t="s">
        <v>48</v>
      </c>
      <c r="M1549" t="s">
        <v>18</v>
      </c>
    </row>
    <row r="1550" spans="1:13" x14ac:dyDescent="0.25">
      <c r="A1550">
        <v>10214</v>
      </c>
      <c r="B1550">
        <v>20</v>
      </c>
      <c r="C1550">
        <v>34.19</v>
      </c>
      <c r="D1550">
        <v>3</v>
      </c>
      <c r="E1550">
        <v>683.8</v>
      </c>
      <c r="F1550" t="s">
        <v>13</v>
      </c>
      <c r="G1550">
        <v>1</v>
      </c>
      <c r="H1550">
        <v>2004</v>
      </c>
      <c r="I1550" t="s">
        <v>130</v>
      </c>
      <c r="J1550" t="s">
        <v>179</v>
      </c>
      <c r="K1550" t="s">
        <v>47</v>
      </c>
      <c r="L1550" t="s">
        <v>48</v>
      </c>
      <c r="M1550" t="s">
        <v>18</v>
      </c>
    </row>
    <row r="1551" spans="1:13" x14ac:dyDescent="0.25">
      <c r="A1551">
        <v>10227</v>
      </c>
      <c r="B1551">
        <v>42</v>
      </c>
      <c r="C1551">
        <v>29.21</v>
      </c>
      <c r="D1551">
        <v>6</v>
      </c>
      <c r="E1551">
        <v>1226.82</v>
      </c>
      <c r="F1551" t="s">
        <v>13</v>
      </c>
      <c r="G1551">
        <v>3</v>
      </c>
      <c r="H1551">
        <v>2004</v>
      </c>
      <c r="I1551" t="s">
        <v>130</v>
      </c>
      <c r="J1551" t="s">
        <v>179</v>
      </c>
      <c r="K1551" t="s">
        <v>56</v>
      </c>
      <c r="L1551" t="s">
        <v>20</v>
      </c>
      <c r="M1551" t="s">
        <v>18</v>
      </c>
    </row>
    <row r="1552" spans="1:13" x14ac:dyDescent="0.25">
      <c r="A1552">
        <v>10243</v>
      </c>
      <c r="B1552">
        <v>33</v>
      </c>
      <c r="C1552">
        <v>29.54</v>
      </c>
      <c r="D1552">
        <v>1</v>
      </c>
      <c r="E1552">
        <v>974.82</v>
      </c>
      <c r="F1552" t="s">
        <v>13</v>
      </c>
      <c r="G1552">
        <v>4</v>
      </c>
      <c r="H1552">
        <v>2004</v>
      </c>
      <c r="I1552" t="s">
        <v>130</v>
      </c>
      <c r="J1552" t="s">
        <v>179</v>
      </c>
      <c r="K1552" t="s">
        <v>89</v>
      </c>
      <c r="L1552" t="s">
        <v>17</v>
      </c>
      <c r="M1552" t="s">
        <v>18</v>
      </c>
    </row>
    <row r="1553" spans="1:13" x14ac:dyDescent="0.25">
      <c r="A1553">
        <v>10280</v>
      </c>
      <c r="B1553">
        <v>20</v>
      </c>
      <c r="C1553">
        <v>28.88</v>
      </c>
      <c r="D1553">
        <v>12</v>
      </c>
      <c r="E1553">
        <v>577.6</v>
      </c>
      <c r="F1553" t="s">
        <v>13</v>
      </c>
      <c r="G1553">
        <v>8</v>
      </c>
      <c r="H1553">
        <v>2004</v>
      </c>
      <c r="I1553" t="s">
        <v>130</v>
      </c>
      <c r="J1553" t="s">
        <v>179</v>
      </c>
      <c r="K1553" t="s">
        <v>63</v>
      </c>
      <c r="L1553" t="s">
        <v>64</v>
      </c>
      <c r="M1553" t="s">
        <v>18</v>
      </c>
    </row>
    <row r="1554" spans="1:13" x14ac:dyDescent="0.25">
      <c r="A1554">
        <v>10288</v>
      </c>
      <c r="B1554">
        <v>29</v>
      </c>
      <c r="C1554">
        <v>38.17</v>
      </c>
      <c r="D1554">
        <v>1</v>
      </c>
      <c r="E1554">
        <v>1106.93</v>
      </c>
      <c r="F1554" t="s">
        <v>13</v>
      </c>
      <c r="G1554">
        <v>9</v>
      </c>
      <c r="H1554">
        <v>2004</v>
      </c>
      <c r="I1554" t="s">
        <v>130</v>
      </c>
      <c r="J1554" t="s">
        <v>179</v>
      </c>
      <c r="K1554" t="s">
        <v>53</v>
      </c>
      <c r="L1554" t="s">
        <v>53</v>
      </c>
      <c r="M1554" t="s">
        <v>18</v>
      </c>
    </row>
    <row r="1555" spans="1:13" x14ac:dyDescent="0.25">
      <c r="A1555">
        <v>10304</v>
      </c>
      <c r="B1555">
        <v>23</v>
      </c>
      <c r="C1555">
        <v>30.2</v>
      </c>
      <c r="D1555">
        <v>16</v>
      </c>
      <c r="E1555">
        <v>694.6</v>
      </c>
      <c r="F1555" t="s">
        <v>13</v>
      </c>
      <c r="G1555">
        <v>10</v>
      </c>
      <c r="H1555">
        <v>2004</v>
      </c>
      <c r="I1555" t="s">
        <v>130</v>
      </c>
      <c r="J1555" t="s">
        <v>179</v>
      </c>
      <c r="K1555" t="s">
        <v>66</v>
      </c>
      <c r="L1555" t="s">
        <v>20</v>
      </c>
      <c r="M1555" t="s">
        <v>18</v>
      </c>
    </row>
    <row r="1556" spans="1:13" x14ac:dyDescent="0.25">
      <c r="A1556">
        <v>10312</v>
      </c>
      <c r="B1556">
        <v>39</v>
      </c>
      <c r="C1556">
        <v>29.54</v>
      </c>
      <c r="D1556">
        <v>13</v>
      </c>
      <c r="E1556">
        <v>1152.06</v>
      </c>
      <c r="F1556" t="s">
        <v>13</v>
      </c>
      <c r="G1556">
        <v>10</v>
      </c>
      <c r="H1556">
        <v>2004</v>
      </c>
      <c r="I1556" t="s">
        <v>130</v>
      </c>
      <c r="J1556" t="s">
        <v>179</v>
      </c>
      <c r="K1556" t="s">
        <v>67</v>
      </c>
      <c r="L1556" t="s">
        <v>17</v>
      </c>
      <c r="M1556" t="s">
        <v>18</v>
      </c>
    </row>
    <row r="1557" spans="1:13" x14ac:dyDescent="0.25">
      <c r="A1557">
        <v>10322</v>
      </c>
      <c r="B1557">
        <v>20</v>
      </c>
      <c r="C1557">
        <v>100</v>
      </c>
      <c r="D1557">
        <v>3</v>
      </c>
      <c r="E1557">
        <v>2624</v>
      </c>
      <c r="F1557" t="s">
        <v>13</v>
      </c>
      <c r="G1557">
        <v>11</v>
      </c>
      <c r="H1557">
        <v>2004</v>
      </c>
      <c r="I1557" t="s">
        <v>130</v>
      </c>
      <c r="J1557" t="s">
        <v>179</v>
      </c>
      <c r="K1557" t="s">
        <v>68</v>
      </c>
      <c r="L1557" t="s">
        <v>17</v>
      </c>
      <c r="M1557" t="s">
        <v>18</v>
      </c>
    </row>
    <row r="1558" spans="1:13" x14ac:dyDescent="0.25">
      <c r="A1558">
        <v>10332</v>
      </c>
      <c r="B1558">
        <v>45</v>
      </c>
      <c r="C1558">
        <v>81.91</v>
      </c>
      <c r="D1558">
        <v>6</v>
      </c>
      <c r="E1558">
        <v>3685.95</v>
      </c>
      <c r="F1558" t="s">
        <v>13</v>
      </c>
      <c r="G1558">
        <v>11</v>
      </c>
      <c r="H1558">
        <v>2004</v>
      </c>
      <c r="I1558" t="s">
        <v>130</v>
      </c>
      <c r="J1558" t="s">
        <v>179</v>
      </c>
      <c r="K1558" t="s">
        <v>111</v>
      </c>
      <c r="L1558" t="s">
        <v>45</v>
      </c>
      <c r="M1558" t="s">
        <v>22</v>
      </c>
    </row>
    <row r="1559" spans="1:13" x14ac:dyDescent="0.25">
      <c r="A1559">
        <v>10344</v>
      </c>
      <c r="B1559">
        <v>20</v>
      </c>
      <c r="C1559">
        <v>35.18</v>
      </c>
      <c r="D1559">
        <v>6</v>
      </c>
      <c r="E1559">
        <v>703.6</v>
      </c>
      <c r="F1559" t="s">
        <v>13</v>
      </c>
      <c r="G1559">
        <v>11</v>
      </c>
      <c r="H1559">
        <v>2004</v>
      </c>
      <c r="I1559" t="s">
        <v>130</v>
      </c>
      <c r="J1559" t="s">
        <v>179</v>
      </c>
      <c r="K1559" t="s">
        <v>100</v>
      </c>
      <c r="L1559" t="s">
        <v>20</v>
      </c>
      <c r="M1559" t="s">
        <v>18</v>
      </c>
    </row>
    <row r="1560" spans="1:13" x14ac:dyDescent="0.25">
      <c r="A1560">
        <v>10356</v>
      </c>
      <c r="B1560">
        <v>48</v>
      </c>
      <c r="C1560">
        <v>100</v>
      </c>
      <c r="D1560">
        <v>5</v>
      </c>
      <c r="E1560">
        <v>9720</v>
      </c>
      <c r="F1560" t="s">
        <v>13</v>
      </c>
      <c r="G1560">
        <v>12</v>
      </c>
      <c r="H1560">
        <v>2004</v>
      </c>
      <c r="I1560" t="s">
        <v>130</v>
      </c>
      <c r="J1560" t="s">
        <v>179</v>
      </c>
      <c r="K1560" t="s">
        <v>21</v>
      </c>
      <c r="L1560" t="s">
        <v>20</v>
      </c>
      <c r="M1560" t="s">
        <v>41</v>
      </c>
    </row>
    <row r="1561" spans="1:13" x14ac:dyDescent="0.25">
      <c r="A1561">
        <v>10367</v>
      </c>
      <c r="B1561">
        <v>23</v>
      </c>
      <c r="C1561">
        <v>36.29</v>
      </c>
      <c r="D1561">
        <v>13</v>
      </c>
      <c r="E1561">
        <v>834.67</v>
      </c>
      <c r="F1561" t="s">
        <v>95</v>
      </c>
      <c r="G1561">
        <v>1</v>
      </c>
      <c r="H1561">
        <v>2005</v>
      </c>
      <c r="I1561" t="s">
        <v>130</v>
      </c>
      <c r="J1561" t="s">
        <v>179</v>
      </c>
      <c r="K1561" t="s">
        <v>23</v>
      </c>
      <c r="L1561" t="s">
        <v>17</v>
      </c>
      <c r="M1561" t="s">
        <v>18</v>
      </c>
    </row>
    <row r="1562" spans="1:13" x14ac:dyDescent="0.25">
      <c r="A1562">
        <v>10380</v>
      </c>
      <c r="B1562">
        <v>32</v>
      </c>
      <c r="C1562">
        <v>70.56</v>
      </c>
      <c r="D1562">
        <v>4</v>
      </c>
      <c r="E1562">
        <v>2257.92</v>
      </c>
      <c r="F1562" t="s">
        <v>13</v>
      </c>
      <c r="G1562">
        <v>2</v>
      </c>
      <c r="H1562">
        <v>2005</v>
      </c>
      <c r="I1562" t="s">
        <v>130</v>
      </c>
      <c r="J1562" t="s">
        <v>179</v>
      </c>
      <c r="K1562" t="s">
        <v>47</v>
      </c>
      <c r="L1562" t="s">
        <v>48</v>
      </c>
      <c r="M1562" t="s">
        <v>18</v>
      </c>
    </row>
    <row r="1563" spans="1:13" x14ac:dyDescent="0.25">
      <c r="A1563">
        <v>10391</v>
      </c>
      <c r="B1563">
        <v>33</v>
      </c>
      <c r="C1563">
        <v>100</v>
      </c>
      <c r="D1563">
        <v>8</v>
      </c>
      <c r="E1563">
        <v>8344.7099999999991</v>
      </c>
      <c r="F1563" t="s">
        <v>13</v>
      </c>
      <c r="G1563">
        <v>3</v>
      </c>
      <c r="H1563">
        <v>2005</v>
      </c>
      <c r="I1563" t="s">
        <v>130</v>
      </c>
      <c r="J1563" t="s">
        <v>179</v>
      </c>
      <c r="K1563" t="s">
        <v>70</v>
      </c>
      <c r="L1563" t="s">
        <v>30</v>
      </c>
      <c r="M1563" t="s">
        <v>41</v>
      </c>
    </row>
    <row r="1564" spans="1:13" x14ac:dyDescent="0.25">
      <c r="A1564">
        <v>10409</v>
      </c>
      <c r="B1564">
        <v>61</v>
      </c>
      <c r="C1564">
        <v>29.54</v>
      </c>
      <c r="D1564">
        <v>1</v>
      </c>
      <c r="E1564">
        <v>1801.94</v>
      </c>
      <c r="F1564" t="s">
        <v>13</v>
      </c>
      <c r="G1564">
        <v>4</v>
      </c>
      <c r="H1564">
        <v>2005</v>
      </c>
      <c r="I1564" t="s">
        <v>130</v>
      </c>
      <c r="J1564" t="s">
        <v>179</v>
      </c>
      <c r="K1564" t="s">
        <v>53</v>
      </c>
      <c r="L1564" t="s">
        <v>53</v>
      </c>
      <c r="M1564" t="s">
        <v>18</v>
      </c>
    </row>
    <row r="1565" spans="1:13" x14ac:dyDescent="0.25">
      <c r="A1565">
        <v>10420</v>
      </c>
      <c r="B1565">
        <v>45</v>
      </c>
      <c r="C1565">
        <v>26.88</v>
      </c>
      <c r="D1565">
        <v>1</v>
      </c>
      <c r="E1565">
        <v>1209.5999999999999</v>
      </c>
      <c r="F1565" t="s">
        <v>72</v>
      </c>
      <c r="G1565">
        <v>5</v>
      </c>
      <c r="H1565">
        <v>2005</v>
      </c>
      <c r="I1565" t="s">
        <v>130</v>
      </c>
      <c r="J1565" t="s">
        <v>179</v>
      </c>
      <c r="K1565" t="s">
        <v>42</v>
      </c>
      <c r="L1565" t="s">
        <v>30</v>
      </c>
      <c r="M1565" t="s">
        <v>18</v>
      </c>
    </row>
    <row r="1566" spans="1:13" x14ac:dyDescent="0.25">
      <c r="A1566">
        <v>10107</v>
      </c>
      <c r="B1566">
        <v>38</v>
      </c>
      <c r="C1566">
        <v>83.03</v>
      </c>
      <c r="D1566">
        <v>7</v>
      </c>
      <c r="E1566">
        <v>3155.14</v>
      </c>
      <c r="F1566" t="s">
        <v>13</v>
      </c>
      <c r="G1566">
        <v>2</v>
      </c>
      <c r="H1566">
        <v>2003</v>
      </c>
      <c r="I1566" t="s">
        <v>14</v>
      </c>
      <c r="J1566" t="s">
        <v>180</v>
      </c>
      <c r="K1566" t="s">
        <v>16</v>
      </c>
      <c r="L1566" t="s">
        <v>17</v>
      </c>
      <c r="M1566" t="s">
        <v>22</v>
      </c>
    </row>
    <row r="1567" spans="1:13" x14ac:dyDescent="0.25">
      <c r="A1567">
        <v>10120</v>
      </c>
      <c r="B1567">
        <v>34</v>
      </c>
      <c r="C1567">
        <v>83.79</v>
      </c>
      <c r="D1567">
        <v>5</v>
      </c>
      <c r="E1567">
        <v>2848.86</v>
      </c>
      <c r="F1567" t="s">
        <v>13</v>
      </c>
      <c r="G1567">
        <v>4</v>
      </c>
      <c r="H1567">
        <v>2003</v>
      </c>
      <c r="I1567" t="s">
        <v>14</v>
      </c>
      <c r="J1567" t="s">
        <v>180</v>
      </c>
      <c r="K1567" t="s">
        <v>29</v>
      </c>
      <c r="L1567" t="s">
        <v>30</v>
      </c>
      <c r="M1567" t="s">
        <v>18</v>
      </c>
    </row>
    <row r="1568" spans="1:13" x14ac:dyDescent="0.25">
      <c r="A1568">
        <v>10134</v>
      </c>
      <c r="B1568">
        <v>43</v>
      </c>
      <c r="C1568">
        <v>83.03</v>
      </c>
      <c r="D1568">
        <v>7</v>
      </c>
      <c r="E1568">
        <v>3570.29</v>
      </c>
      <c r="F1568" t="s">
        <v>13</v>
      </c>
      <c r="G1568">
        <v>7</v>
      </c>
      <c r="H1568">
        <v>2003</v>
      </c>
      <c r="I1568" t="s">
        <v>14</v>
      </c>
      <c r="J1568" t="s">
        <v>180</v>
      </c>
      <c r="K1568" t="s">
        <v>21</v>
      </c>
      <c r="L1568" t="s">
        <v>20</v>
      </c>
      <c r="M1568" t="s">
        <v>22</v>
      </c>
    </row>
    <row r="1569" spans="1:13" x14ac:dyDescent="0.25">
      <c r="A1569">
        <v>10145</v>
      </c>
      <c r="B1569">
        <v>47</v>
      </c>
      <c r="C1569">
        <v>83.03</v>
      </c>
      <c r="D1569">
        <v>11</v>
      </c>
      <c r="E1569">
        <v>3902.41</v>
      </c>
      <c r="F1569" t="s">
        <v>13</v>
      </c>
      <c r="G1569">
        <v>8</v>
      </c>
      <c r="H1569">
        <v>2003</v>
      </c>
      <c r="I1569" t="s">
        <v>14</v>
      </c>
      <c r="J1569" t="s">
        <v>180</v>
      </c>
      <c r="K1569" t="s">
        <v>23</v>
      </c>
      <c r="L1569" t="s">
        <v>17</v>
      </c>
      <c r="M1569" t="s">
        <v>22</v>
      </c>
    </row>
    <row r="1570" spans="1:13" x14ac:dyDescent="0.25">
      <c r="A1570">
        <v>10158</v>
      </c>
      <c r="B1570">
        <v>22</v>
      </c>
      <c r="C1570">
        <v>67.03</v>
      </c>
      <c r="D1570">
        <v>1</v>
      </c>
      <c r="E1570">
        <v>1474.66</v>
      </c>
      <c r="F1570" t="s">
        <v>13</v>
      </c>
      <c r="G1570">
        <v>10</v>
      </c>
      <c r="H1570">
        <v>2003</v>
      </c>
      <c r="I1570" t="s">
        <v>14</v>
      </c>
      <c r="J1570" t="s">
        <v>180</v>
      </c>
      <c r="K1570" t="s">
        <v>37</v>
      </c>
      <c r="L1570" t="s">
        <v>28</v>
      </c>
      <c r="M1570" t="s">
        <v>18</v>
      </c>
    </row>
    <row r="1571" spans="1:13" x14ac:dyDescent="0.25">
      <c r="A1571">
        <v>10168</v>
      </c>
      <c r="B1571">
        <v>29</v>
      </c>
      <c r="C1571">
        <v>75.41</v>
      </c>
      <c r="D1571">
        <v>6</v>
      </c>
      <c r="E1571">
        <v>2186.89</v>
      </c>
      <c r="F1571" t="s">
        <v>13</v>
      </c>
      <c r="G1571">
        <v>10</v>
      </c>
      <c r="H1571">
        <v>2003</v>
      </c>
      <c r="I1571" t="s">
        <v>14</v>
      </c>
      <c r="J1571" t="s">
        <v>180</v>
      </c>
      <c r="K1571" t="s">
        <v>25</v>
      </c>
      <c r="L1571" t="s">
        <v>17</v>
      </c>
      <c r="M1571" t="s">
        <v>18</v>
      </c>
    </row>
    <row r="1572" spans="1:13" x14ac:dyDescent="0.25">
      <c r="A1572">
        <v>10180</v>
      </c>
      <c r="B1572">
        <v>28</v>
      </c>
      <c r="C1572">
        <v>68.55</v>
      </c>
      <c r="D1572">
        <v>14</v>
      </c>
      <c r="E1572">
        <v>1919.4</v>
      </c>
      <c r="F1572" t="s">
        <v>13</v>
      </c>
      <c r="G1572">
        <v>11</v>
      </c>
      <c r="H1572">
        <v>2003</v>
      </c>
      <c r="I1572" t="s">
        <v>14</v>
      </c>
      <c r="J1572" t="s">
        <v>180</v>
      </c>
      <c r="K1572" t="s">
        <v>26</v>
      </c>
      <c r="L1572" t="s">
        <v>20</v>
      </c>
      <c r="M1572" t="s">
        <v>18</v>
      </c>
    </row>
    <row r="1573" spans="1:13" x14ac:dyDescent="0.25">
      <c r="A1573">
        <v>10188</v>
      </c>
      <c r="B1573">
        <v>40</v>
      </c>
      <c r="C1573">
        <v>91.4</v>
      </c>
      <c r="D1573">
        <v>6</v>
      </c>
      <c r="E1573">
        <v>3656</v>
      </c>
      <c r="F1573" t="s">
        <v>13</v>
      </c>
      <c r="G1573">
        <v>11</v>
      </c>
      <c r="H1573">
        <v>2003</v>
      </c>
      <c r="I1573" t="s">
        <v>14</v>
      </c>
      <c r="J1573" t="s">
        <v>180</v>
      </c>
      <c r="K1573" t="s">
        <v>27</v>
      </c>
      <c r="L1573" t="s">
        <v>28</v>
      </c>
      <c r="M1573" t="s">
        <v>22</v>
      </c>
    </row>
    <row r="1574" spans="1:13" x14ac:dyDescent="0.25">
      <c r="A1574">
        <v>10201</v>
      </c>
      <c r="B1574">
        <v>25</v>
      </c>
      <c r="C1574">
        <v>73.88</v>
      </c>
      <c r="D1574">
        <v>7</v>
      </c>
      <c r="E1574">
        <v>1847</v>
      </c>
      <c r="F1574" t="s">
        <v>13</v>
      </c>
      <c r="G1574">
        <v>12</v>
      </c>
      <c r="H1574">
        <v>2003</v>
      </c>
      <c r="I1574" t="s">
        <v>14</v>
      </c>
      <c r="J1574" t="s">
        <v>180</v>
      </c>
      <c r="K1574" t="s">
        <v>24</v>
      </c>
      <c r="L1574" t="s">
        <v>17</v>
      </c>
      <c r="M1574" t="s">
        <v>18</v>
      </c>
    </row>
    <row r="1575" spans="1:13" x14ac:dyDescent="0.25">
      <c r="A1575">
        <v>10210</v>
      </c>
      <c r="B1575">
        <v>30</v>
      </c>
      <c r="C1575">
        <v>61.7</v>
      </c>
      <c r="D1575">
        <v>4</v>
      </c>
      <c r="E1575">
        <v>1851</v>
      </c>
      <c r="F1575" t="s">
        <v>13</v>
      </c>
      <c r="G1575">
        <v>1</v>
      </c>
      <c r="H1575">
        <v>2004</v>
      </c>
      <c r="I1575" t="s">
        <v>14</v>
      </c>
      <c r="J1575" t="s">
        <v>180</v>
      </c>
      <c r="K1575" t="s">
        <v>74</v>
      </c>
      <c r="L1575" t="s">
        <v>62</v>
      </c>
      <c r="M1575" t="s">
        <v>18</v>
      </c>
    </row>
    <row r="1576" spans="1:13" x14ac:dyDescent="0.25">
      <c r="A1576">
        <v>10223</v>
      </c>
      <c r="B1576">
        <v>38</v>
      </c>
      <c r="C1576">
        <v>69.31</v>
      </c>
      <c r="D1576">
        <v>6</v>
      </c>
      <c r="E1576">
        <v>2633.78</v>
      </c>
      <c r="F1576" t="s">
        <v>13</v>
      </c>
      <c r="G1576">
        <v>2</v>
      </c>
      <c r="H1576">
        <v>2004</v>
      </c>
      <c r="I1576" t="s">
        <v>14</v>
      </c>
      <c r="J1576" t="s">
        <v>180</v>
      </c>
      <c r="K1576" t="s">
        <v>29</v>
      </c>
      <c r="L1576" t="s">
        <v>30</v>
      </c>
      <c r="M1576" t="s">
        <v>18</v>
      </c>
    </row>
    <row r="1577" spans="1:13" x14ac:dyDescent="0.25">
      <c r="A1577">
        <v>10236</v>
      </c>
      <c r="B1577">
        <v>36</v>
      </c>
      <c r="C1577">
        <v>87.6</v>
      </c>
      <c r="D1577">
        <v>3</v>
      </c>
      <c r="E1577">
        <v>3153.6</v>
      </c>
      <c r="F1577" t="s">
        <v>13</v>
      </c>
      <c r="G1577">
        <v>4</v>
      </c>
      <c r="H1577">
        <v>2004</v>
      </c>
      <c r="I1577" t="s">
        <v>14</v>
      </c>
      <c r="J1577" t="s">
        <v>180</v>
      </c>
      <c r="K1577" t="s">
        <v>55</v>
      </c>
      <c r="L1577" t="s">
        <v>17</v>
      </c>
      <c r="M1577" t="s">
        <v>22</v>
      </c>
    </row>
    <row r="1578" spans="1:13" x14ac:dyDescent="0.25">
      <c r="A1578">
        <v>10250</v>
      </c>
      <c r="B1578">
        <v>32</v>
      </c>
      <c r="C1578">
        <v>87.6</v>
      </c>
      <c r="D1578">
        <v>1</v>
      </c>
      <c r="E1578">
        <v>2803.2</v>
      </c>
      <c r="F1578" t="s">
        <v>13</v>
      </c>
      <c r="G1578">
        <v>5</v>
      </c>
      <c r="H1578">
        <v>2004</v>
      </c>
      <c r="I1578" t="s">
        <v>14</v>
      </c>
      <c r="J1578" t="s">
        <v>180</v>
      </c>
      <c r="K1578" t="s">
        <v>92</v>
      </c>
      <c r="L1578" t="s">
        <v>17</v>
      </c>
      <c r="M1578" t="s">
        <v>18</v>
      </c>
    </row>
    <row r="1579" spans="1:13" x14ac:dyDescent="0.25">
      <c r="A1579">
        <v>10263</v>
      </c>
      <c r="B1579">
        <v>37</v>
      </c>
      <c r="C1579">
        <v>62.46</v>
      </c>
      <c r="D1579">
        <v>7</v>
      </c>
      <c r="E1579">
        <v>2311.02</v>
      </c>
      <c r="F1579" t="s">
        <v>13</v>
      </c>
      <c r="G1579">
        <v>6</v>
      </c>
      <c r="H1579">
        <v>2004</v>
      </c>
      <c r="I1579" t="s">
        <v>14</v>
      </c>
      <c r="J1579" t="s">
        <v>180</v>
      </c>
      <c r="K1579" t="s">
        <v>32</v>
      </c>
      <c r="L1579" t="s">
        <v>17</v>
      </c>
      <c r="M1579" t="s">
        <v>18</v>
      </c>
    </row>
    <row r="1580" spans="1:13" x14ac:dyDescent="0.25">
      <c r="A1580">
        <v>10275</v>
      </c>
      <c r="B1580">
        <v>30</v>
      </c>
      <c r="C1580">
        <v>79.98</v>
      </c>
      <c r="D1580">
        <v>6</v>
      </c>
      <c r="E1580">
        <v>2399.4</v>
      </c>
      <c r="F1580" t="s">
        <v>13</v>
      </c>
      <c r="G1580">
        <v>7</v>
      </c>
      <c r="H1580">
        <v>2004</v>
      </c>
      <c r="I1580" t="s">
        <v>14</v>
      </c>
      <c r="J1580" t="s">
        <v>180</v>
      </c>
      <c r="K1580" t="s">
        <v>33</v>
      </c>
      <c r="L1580" t="s">
        <v>20</v>
      </c>
      <c r="M1580" t="s">
        <v>18</v>
      </c>
    </row>
    <row r="1581" spans="1:13" x14ac:dyDescent="0.25">
      <c r="A1581">
        <v>10285</v>
      </c>
      <c r="B1581">
        <v>39</v>
      </c>
      <c r="C1581">
        <v>70.08</v>
      </c>
      <c r="D1581">
        <v>11</v>
      </c>
      <c r="E1581">
        <v>2733.12</v>
      </c>
      <c r="F1581" t="s">
        <v>13</v>
      </c>
      <c r="G1581">
        <v>8</v>
      </c>
      <c r="H1581">
        <v>2004</v>
      </c>
      <c r="I1581" t="s">
        <v>14</v>
      </c>
      <c r="J1581" t="s">
        <v>180</v>
      </c>
      <c r="K1581" t="s">
        <v>34</v>
      </c>
      <c r="L1581" t="s">
        <v>17</v>
      </c>
      <c r="M1581" t="s">
        <v>18</v>
      </c>
    </row>
    <row r="1582" spans="1:13" x14ac:dyDescent="0.25">
      <c r="A1582">
        <v>10297</v>
      </c>
      <c r="B1582">
        <v>32</v>
      </c>
      <c r="C1582">
        <v>65.510000000000005</v>
      </c>
      <c r="D1582">
        <v>1</v>
      </c>
      <c r="E1582">
        <v>2096.3200000000002</v>
      </c>
      <c r="F1582" t="s">
        <v>13</v>
      </c>
      <c r="G1582">
        <v>9</v>
      </c>
      <c r="H1582">
        <v>2004</v>
      </c>
      <c r="I1582" t="s">
        <v>14</v>
      </c>
      <c r="J1582" t="s">
        <v>180</v>
      </c>
      <c r="K1582" t="s">
        <v>109</v>
      </c>
      <c r="L1582" t="s">
        <v>110</v>
      </c>
      <c r="M1582" t="s">
        <v>18</v>
      </c>
    </row>
    <row r="1583" spans="1:13" x14ac:dyDescent="0.25">
      <c r="A1583">
        <v>10308</v>
      </c>
      <c r="B1583">
        <v>47</v>
      </c>
      <c r="C1583">
        <v>63.22</v>
      </c>
      <c r="D1583">
        <v>4</v>
      </c>
      <c r="E1583">
        <v>2971.34</v>
      </c>
      <c r="F1583" t="s">
        <v>13</v>
      </c>
      <c r="G1583">
        <v>10</v>
      </c>
      <c r="H1583">
        <v>2004</v>
      </c>
      <c r="I1583" t="s">
        <v>14</v>
      </c>
      <c r="J1583" t="s">
        <v>180</v>
      </c>
      <c r="K1583" t="s">
        <v>75</v>
      </c>
      <c r="L1583" t="s">
        <v>17</v>
      </c>
      <c r="M1583" t="s">
        <v>18</v>
      </c>
    </row>
    <row r="1584" spans="1:13" x14ac:dyDescent="0.25">
      <c r="A1584">
        <v>10318</v>
      </c>
      <c r="B1584">
        <v>26</v>
      </c>
      <c r="C1584">
        <v>86.83</v>
      </c>
      <c r="D1584">
        <v>6</v>
      </c>
      <c r="E1584">
        <v>2257.58</v>
      </c>
      <c r="F1584" t="s">
        <v>13</v>
      </c>
      <c r="G1584">
        <v>11</v>
      </c>
      <c r="H1584">
        <v>2004</v>
      </c>
      <c r="I1584" t="s">
        <v>14</v>
      </c>
      <c r="J1584" t="s">
        <v>180</v>
      </c>
      <c r="K1584" t="s">
        <v>38</v>
      </c>
      <c r="L1584" t="s">
        <v>17</v>
      </c>
      <c r="M1584" t="s">
        <v>18</v>
      </c>
    </row>
    <row r="1585" spans="1:13" x14ac:dyDescent="0.25">
      <c r="A1585">
        <v>10329</v>
      </c>
      <c r="B1585">
        <v>37</v>
      </c>
      <c r="C1585">
        <v>94.43</v>
      </c>
      <c r="D1585">
        <v>4</v>
      </c>
      <c r="E1585">
        <v>3493.91</v>
      </c>
      <c r="F1585" t="s">
        <v>13</v>
      </c>
      <c r="G1585">
        <v>11</v>
      </c>
      <c r="H1585">
        <v>2004</v>
      </c>
      <c r="I1585" t="s">
        <v>14</v>
      </c>
      <c r="J1585" t="s">
        <v>180</v>
      </c>
      <c r="K1585" t="s">
        <v>16</v>
      </c>
      <c r="L1585" t="s">
        <v>17</v>
      </c>
      <c r="M1585" t="s">
        <v>22</v>
      </c>
    </row>
    <row r="1586" spans="1:13" x14ac:dyDescent="0.25">
      <c r="A1586">
        <v>10340</v>
      </c>
      <c r="B1586">
        <v>55</v>
      </c>
      <c r="C1586">
        <v>79.98</v>
      </c>
      <c r="D1586">
        <v>8</v>
      </c>
      <c r="E1586">
        <v>4398.8999999999996</v>
      </c>
      <c r="F1586" t="s">
        <v>13</v>
      </c>
      <c r="G1586">
        <v>11</v>
      </c>
      <c r="H1586">
        <v>2004</v>
      </c>
      <c r="I1586" t="s">
        <v>14</v>
      </c>
      <c r="J1586" t="s">
        <v>180</v>
      </c>
      <c r="K1586" t="s">
        <v>83</v>
      </c>
      <c r="L1586" t="s">
        <v>48</v>
      </c>
      <c r="M1586" t="s">
        <v>22</v>
      </c>
    </row>
    <row r="1587" spans="1:13" x14ac:dyDescent="0.25">
      <c r="A1587">
        <v>10363</v>
      </c>
      <c r="B1587">
        <v>21</v>
      </c>
      <c r="C1587">
        <v>100</v>
      </c>
      <c r="D1587">
        <v>8</v>
      </c>
      <c r="E1587">
        <v>3595.62</v>
      </c>
      <c r="F1587" t="s">
        <v>13</v>
      </c>
      <c r="G1587">
        <v>1</v>
      </c>
      <c r="H1587">
        <v>2005</v>
      </c>
      <c r="I1587" t="s">
        <v>14</v>
      </c>
      <c r="J1587" t="s">
        <v>180</v>
      </c>
      <c r="K1587" t="s">
        <v>107</v>
      </c>
      <c r="L1587" t="s">
        <v>36</v>
      </c>
      <c r="M1587" t="s">
        <v>22</v>
      </c>
    </row>
    <row r="1588" spans="1:13" x14ac:dyDescent="0.25">
      <c r="A1588">
        <v>10375</v>
      </c>
      <c r="B1588">
        <v>23</v>
      </c>
      <c r="C1588">
        <v>100</v>
      </c>
      <c r="D1588">
        <v>9</v>
      </c>
      <c r="E1588">
        <v>2443.29</v>
      </c>
      <c r="F1588" t="s">
        <v>13</v>
      </c>
      <c r="G1588">
        <v>2</v>
      </c>
      <c r="H1588">
        <v>2005</v>
      </c>
      <c r="I1588" t="s">
        <v>14</v>
      </c>
      <c r="J1588" t="s">
        <v>180</v>
      </c>
      <c r="K1588" t="s">
        <v>33</v>
      </c>
      <c r="L1588" t="s">
        <v>20</v>
      </c>
      <c r="M1588" t="s">
        <v>18</v>
      </c>
    </row>
    <row r="1589" spans="1:13" x14ac:dyDescent="0.25">
      <c r="A1589">
        <v>10389</v>
      </c>
      <c r="B1589">
        <v>49</v>
      </c>
      <c r="C1589">
        <v>81.400000000000006</v>
      </c>
      <c r="D1589">
        <v>2</v>
      </c>
      <c r="E1589">
        <v>3988.6</v>
      </c>
      <c r="F1589" t="s">
        <v>13</v>
      </c>
      <c r="G1589">
        <v>3</v>
      </c>
      <c r="H1589">
        <v>2005</v>
      </c>
      <c r="I1589" t="s">
        <v>14</v>
      </c>
      <c r="J1589" t="s">
        <v>180</v>
      </c>
      <c r="K1589" t="s">
        <v>65</v>
      </c>
      <c r="L1589" t="s">
        <v>52</v>
      </c>
      <c r="M1589" t="s">
        <v>22</v>
      </c>
    </row>
    <row r="1590" spans="1:13" x14ac:dyDescent="0.25">
      <c r="A1590">
        <v>10402</v>
      </c>
      <c r="B1590">
        <v>59</v>
      </c>
      <c r="C1590">
        <v>87.6</v>
      </c>
      <c r="D1590">
        <v>3</v>
      </c>
      <c r="E1590">
        <v>5168.3999999999996</v>
      </c>
      <c r="F1590" t="s">
        <v>13</v>
      </c>
      <c r="G1590">
        <v>4</v>
      </c>
      <c r="H1590">
        <v>2005</v>
      </c>
      <c r="I1590" t="s">
        <v>14</v>
      </c>
      <c r="J1590" t="s">
        <v>180</v>
      </c>
      <c r="K1590" t="s">
        <v>21</v>
      </c>
      <c r="L1590" t="s">
        <v>20</v>
      </c>
      <c r="M1590" t="s">
        <v>22</v>
      </c>
    </row>
    <row r="1591" spans="1:13" x14ac:dyDescent="0.25">
      <c r="A1591">
        <v>10416</v>
      </c>
      <c r="B1591">
        <v>32</v>
      </c>
      <c r="C1591">
        <v>87.6</v>
      </c>
      <c r="D1591">
        <v>1</v>
      </c>
      <c r="E1591">
        <v>2803.2</v>
      </c>
      <c r="F1591" t="s">
        <v>13</v>
      </c>
      <c r="G1591">
        <v>5</v>
      </c>
      <c r="H1591">
        <v>2005</v>
      </c>
      <c r="I1591" t="s">
        <v>14</v>
      </c>
      <c r="J1591" t="s">
        <v>180</v>
      </c>
      <c r="K1591" t="s">
        <v>105</v>
      </c>
      <c r="L1591" t="s">
        <v>64</v>
      </c>
      <c r="M1591" t="s">
        <v>18</v>
      </c>
    </row>
    <row r="1592" spans="1:13" x14ac:dyDescent="0.25">
      <c r="A1592">
        <v>10105</v>
      </c>
      <c r="B1592">
        <v>43</v>
      </c>
      <c r="C1592">
        <v>100</v>
      </c>
      <c r="D1592">
        <v>9</v>
      </c>
      <c r="E1592">
        <v>6341.21</v>
      </c>
      <c r="F1592" t="s">
        <v>13</v>
      </c>
      <c r="G1592">
        <v>2</v>
      </c>
      <c r="H1592">
        <v>2003</v>
      </c>
      <c r="I1592" t="s">
        <v>154</v>
      </c>
      <c r="J1592" t="s">
        <v>181</v>
      </c>
      <c r="K1592" t="s">
        <v>78</v>
      </c>
      <c r="L1592" t="s">
        <v>79</v>
      </c>
      <c r="M1592" t="s">
        <v>22</v>
      </c>
    </row>
    <row r="1593" spans="1:13" x14ac:dyDescent="0.25">
      <c r="A1593">
        <v>10117</v>
      </c>
      <c r="B1593">
        <v>41</v>
      </c>
      <c r="C1593">
        <v>100</v>
      </c>
      <c r="D1593">
        <v>3</v>
      </c>
      <c r="E1593">
        <v>5189.78</v>
      </c>
      <c r="F1593" t="s">
        <v>13</v>
      </c>
      <c r="G1593">
        <v>4</v>
      </c>
      <c r="H1593">
        <v>2003</v>
      </c>
      <c r="I1593" t="s">
        <v>154</v>
      </c>
      <c r="J1593" t="s">
        <v>181</v>
      </c>
      <c r="K1593" t="s">
        <v>53</v>
      </c>
      <c r="L1593" t="s">
        <v>53</v>
      </c>
      <c r="M1593" t="s">
        <v>22</v>
      </c>
    </row>
    <row r="1594" spans="1:13" x14ac:dyDescent="0.25">
      <c r="A1594">
        <v>10129</v>
      </c>
      <c r="B1594">
        <v>45</v>
      </c>
      <c r="C1594">
        <v>100</v>
      </c>
      <c r="D1594">
        <v>9</v>
      </c>
      <c r="E1594">
        <v>6027.75</v>
      </c>
      <c r="F1594" t="s">
        <v>13</v>
      </c>
      <c r="G1594">
        <v>6</v>
      </c>
      <c r="H1594">
        <v>2003</v>
      </c>
      <c r="I1594" t="s">
        <v>154</v>
      </c>
      <c r="J1594" t="s">
        <v>181</v>
      </c>
      <c r="K1594" t="s">
        <v>80</v>
      </c>
      <c r="L1594" t="s">
        <v>45</v>
      </c>
      <c r="M1594" t="s">
        <v>22</v>
      </c>
    </row>
    <row r="1595" spans="1:13" x14ac:dyDescent="0.25">
      <c r="A1595">
        <v>10142</v>
      </c>
      <c r="B1595">
        <v>33</v>
      </c>
      <c r="C1595">
        <v>100</v>
      </c>
      <c r="D1595">
        <v>6</v>
      </c>
      <c r="E1595">
        <v>3366</v>
      </c>
      <c r="F1595" t="s">
        <v>13</v>
      </c>
      <c r="G1595">
        <v>8</v>
      </c>
      <c r="H1595">
        <v>2003</v>
      </c>
      <c r="I1595" t="s">
        <v>154</v>
      </c>
      <c r="J1595" t="s">
        <v>181</v>
      </c>
      <c r="K1595" t="s">
        <v>67</v>
      </c>
      <c r="L1595" t="s">
        <v>17</v>
      </c>
      <c r="M1595" t="s">
        <v>22</v>
      </c>
    </row>
    <row r="1596" spans="1:13" x14ac:dyDescent="0.25">
      <c r="A1596">
        <v>10153</v>
      </c>
      <c r="B1596">
        <v>40</v>
      </c>
      <c r="C1596">
        <v>100</v>
      </c>
      <c r="D1596">
        <v>5</v>
      </c>
      <c r="E1596">
        <v>5456.4</v>
      </c>
      <c r="F1596" t="s">
        <v>13</v>
      </c>
      <c r="G1596">
        <v>9</v>
      </c>
      <c r="H1596">
        <v>2003</v>
      </c>
      <c r="I1596" t="s">
        <v>154</v>
      </c>
      <c r="J1596" t="s">
        <v>181</v>
      </c>
      <c r="K1596" t="s">
        <v>47</v>
      </c>
      <c r="L1596" t="s">
        <v>48</v>
      </c>
      <c r="M1596" t="s">
        <v>22</v>
      </c>
    </row>
    <row r="1597" spans="1:13" x14ac:dyDescent="0.25">
      <c r="A1597">
        <v>10167</v>
      </c>
      <c r="B1597">
        <v>33</v>
      </c>
      <c r="C1597">
        <v>100</v>
      </c>
      <c r="D1597">
        <v>16</v>
      </c>
      <c r="E1597">
        <v>3812.16</v>
      </c>
      <c r="F1597" t="s">
        <v>81</v>
      </c>
      <c r="G1597">
        <v>10</v>
      </c>
      <c r="H1597">
        <v>2003</v>
      </c>
      <c r="I1597" t="s">
        <v>154</v>
      </c>
      <c r="J1597" t="s">
        <v>181</v>
      </c>
      <c r="K1597" t="s">
        <v>65</v>
      </c>
      <c r="L1597" t="s">
        <v>52</v>
      </c>
      <c r="M1597" t="s">
        <v>22</v>
      </c>
    </row>
    <row r="1598" spans="1:13" x14ac:dyDescent="0.25">
      <c r="A1598">
        <v>10177</v>
      </c>
      <c r="B1598">
        <v>50</v>
      </c>
      <c r="C1598">
        <v>100</v>
      </c>
      <c r="D1598">
        <v>7</v>
      </c>
      <c r="E1598">
        <v>6083</v>
      </c>
      <c r="F1598" t="s">
        <v>13</v>
      </c>
      <c r="G1598">
        <v>11</v>
      </c>
      <c r="H1598">
        <v>2003</v>
      </c>
      <c r="I1598" t="s">
        <v>154</v>
      </c>
      <c r="J1598" t="s">
        <v>181</v>
      </c>
      <c r="K1598" t="s">
        <v>47</v>
      </c>
      <c r="L1598" t="s">
        <v>48</v>
      </c>
      <c r="M1598" t="s">
        <v>22</v>
      </c>
    </row>
    <row r="1599" spans="1:13" x14ac:dyDescent="0.25">
      <c r="A1599">
        <v>10185</v>
      </c>
      <c r="B1599">
        <v>30</v>
      </c>
      <c r="C1599">
        <v>100</v>
      </c>
      <c r="D1599">
        <v>7</v>
      </c>
      <c r="E1599">
        <v>3170.7</v>
      </c>
      <c r="F1599" t="s">
        <v>13</v>
      </c>
      <c r="G1599">
        <v>11</v>
      </c>
      <c r="H1599">
        <v>2003</v>
      </c>
      <c r="I1599" t="s">
        <v>154</v>
      </c>
      <c r="J1599" t="s">
        <v>181</v>
      </c>
      <c r="K1599" t="s">
        <v>43</v>
      </c>
      <c r="L1599" t="s">
        <v>17</v>
      </c>
      <c r="M1599" t="s">
        <v>22</v>
      </c>
    </row>
    <row r="1600" spans="1:13" x14ac:dyDescent="0.25">
      <c r="A1600">
        <v>10197</v>
      </c>
      <c r="B1600">
        <v>41</v>
      </c>
      <c r="C1600">
        <v>100</v>
      </c>
      <c r="D1600">
        <v>13</v>
      </c>
      <c r="E1600">
        <v>4534.6000000000004</v>
      </c>
      <c r="F1600" t="s">
        <v>13</v>
      </c>
      <c r="G1600">
        <v>11</v>
      </c>
      <c r="H1600">
        <v>2003</v>
      </c>
      <c r="I1600" t="s">
        <v>154</v>
      </c>
      <c r="J1600" t="s">
        <v>181</v>
      </c>
      <c r="K1600" t="s">
        <v>83</v>
      </c>
      <c r="L1600" t="s">
        <v>48</v>
      </c>
      <c r="M1600" t="s">
        <v>22</v>
      </c>
    </row>
    <row r="1601" spans="1:13" x14ac:dyDescent="0.25">
      <c r="A1601">
        <v>10208</v>
      </c>
      <c r="B1601">
        <v>35</v>
      </c>
      <c r="C1601">
        <v>100</v>
      </c>
      <c r="D1601">
        <v>7</v>
      </c>
      <c r="E1601">
        <v>4301.1499999999996</v>
      </c>
      <c r="F1601" t="s">
        <v>13</v>
      </c>
      <c r="G1601">
        <v>1</v>
      </c>
      <c r="H1601">
        <v>2004</v>
      </c>
      <c r="I1601" t="s">
        <v>154</v>
      </c>
      <c r="J1601" t="s">
        <v>181</v>
      </c>
      <c r="K1601" t="s">
        <v>56</v>
      </c>
      <c r="L1601" t="s">
        <v>20</v>
      </c>
      <c r="M1601" t="s">
        <v>22</v>
      </c>
    </row>
    <row r="1602" spans="1:13" x14ac:dyDescent="0.25">
      <c r="A1602">
        <v>10221</v>
      </c>
      <c r="B1602">
        <v>49</v>
      </c>
      <c r="C1602">
        <v>100</v>
      </c>
      <c r="D1602">
        <v>1</v>
      </c>
      <c r="E1602">
        <v>6804.63</v>
      </c>
      <c r="F1602" t="s">
        <v>13</v>
      </c>
      <c r="G1602">
        <v>2</v>
      </c>
      <c r="H1602">
        <v>2004</v>
      </c>
      <c r="I1602" t="s">
        <v>154</v>
      </c>
      <c r="J1602" t="s">
        <v>181</v>
      </c>
      <c r="K1602" t="s">
        <v>86</v>
      </c>
      <c r="L1602" t="s">
        <v>87</v>
      </c>
      <c r="M1602" t="s">
        <v>22</v>
      </c>
    </row>
    <row r="1603" spans="1:13" x14ac:dyDescent="0.25">
      <c r="A1603">
        <v>10232</v>
      </c>
      <c r="B1603">
        <v>46</v>
      </c>
      <c r="C1603">
        <v>100</v>
      </c>
      <c r="D1603">
        <v>4</v>
      </c>
      <c r="E1603">
        <v>5652.94</v>
      </c>
      <c r="F1603" t="s">
        <v>13</v>
      </c>
      <c r="G1603">
        <v>3</v>
      </c>
      <c r="H1603">
        <v>2004</v>
      </c>
      <c r="I1603" t="s">
        <v>154</v>
      </c>
      <c r="J1603" t="s">
        <v>181</v>
      </c>
      <c r="K1603" t="s">
        <v>90</v>
      </c>
      <c r="L1603" t="s">
        <v>45</v>
      </c>
      <c r="M1603" t="s">
        <v>22</v>
      </c>
    </row>
    <row r="1604" spans="1:13" x14ac:dyDescent="0.25">
      <c r="A1604">
        <v>10248</v>
      </c>
      <c r="B1604">
        <v>48</v>
      </c>
      <c r="C1604">
        <v>100</v>
      </c>
      <c r="D1604">
        <v>10</v>
      </c>
      <c r="E1604">
        <v>6960.48</v>
      </c>
      <c r="F1604" t="s">
        <v>81</v>
      </c>
      <c r="G1604">
        <v>5</v>
      </c>
      <c r="H1604">
        <v>2004</v>
      </c>
      <c r="I1604" t="s">
        <v>154</v>
      </c>
      <c r="J1604" t="s">
        <v>181</v>
      </c>
      <c r="K1604" t="s">
        <v>16</v>
      </c>
      <c r="L1604" t="s">
        <v>17</v>
      </c>
      <c r="M1604" t="s">
        <v>22</v>
      </c>
    </row>
    <row r="1605" spans="1:13" x14ac:dyDescent="0.25">
      <c r="A1605">
        <v>10261</v>
      </c>
      <c r="B1605">
        <v>36</v>
      </c>
      <c r="C1605">
        <v>100</v>
      </c>
      <c r="D1605">
        <v>8</v>
      </c>
      <c r="E1605">
        <v>4512.6000000000004</v>
      </c>
      <c r="F1605" t="s">
        <v>13</v>
      </c>
      <c r="G1605">
        <v>6</v>
      </c>
      <c r="H1605">
        <v>2004</v>
      </c>
      <c r="I1605" t="s">
        <v>154</v>
      </c>
      <c r="J1605" t="s">
        <v>181</v>
      </c>
      <c r="K1605" t="s">
        <v>71</v>
      </c>
      <c r="L1605" t="s">
        <v>58</v>
      </c>
      <c r="M1605" t="s">
        <v>22</v>
      </c>
    </row>
    <row r="1606" spans="1:13" x14ac:dyDescent="0.25">
      <c r="A1606">
        <v>10273</v>
      </c>
      <c r="B1606">
        <v>22</v>
      </c>
      <c r="C1606">
        <v>100</v>
      </c>
      <c r="D1606">
        <v>11</v>
      </c>
      <c r="E1606">
        <v>2784.76</v>
      </c>
      <c r="F1606" t="s">
        <v>13</v>
      </c>
      <c r="G1606">
        <v>7</v>
      </c>
      <c r="H1606">
        <v>2004</v>
      </c>
      <c r="I1606" t="s">
        <v>154</v>
      </c>
      <c r="J1606" t="s">
        <v>181</v>
      </c>
      <c r="K1606" t="s">
        <v>86</v>
      </c>
      <c r="L1606" t="s">
        <v>87</v>
      </c>
      <c r="M1606" t="s">
        <v>18</v>
      </c>
    </row>
    <row r="1607" spans="1:13" x14ac:dyDescent="0.25">
      <c r="A1607">
        <v>10283</v>
      </c>
      <c r="B1607">
        <v>42</v>
      </c>
      <c r="C1607">
        <v>100</v>
      </c>
      <c r="D1607">
        <v>13</v>
      </c>
      <c r="E1607">
        <v>5316.36</v>
      </c>
      <c r="F1607" t="s">
        <v>13</v>
      </c>
      <c r="G1607">
        <v>8</v>
      </c>
      <c r="H1607">
        <v>2004</v>
      </c>
      <c r="I1607" t="s">
        <v>154</v>
      </c>
      <c r="J1607" t="s">
        <v>181</v>
      </c>
      <c r="K1607" t="s">
        <v>88</v>
      </c>
      <c r="L1607" t="s">
        <v>58</v>
      </c>
      <c r="M1607" t="s">
        <v>22</v>
      </c>
    </row>
    <row r="1608" spans="1:13" x14ac:dyDescent="0.25">
      <c r="A1608">
        <v>10293</v>
      </c>
      <c r="B1608">
        <v>21</v>
      </c>
      <c r="C1608">
        <v>100</v>
      </c>
      <c r="D1608">
        <v>2</v>
      </c>
      <c r="E1608">
        <v>2941.89</v>
      </c>
      <c r="F1608" t="s">
        <v>13</v>
      </c>
      <c r="G1608">
        <v>9</v>
      </c>
      <c r="H1608">
        <v>2004</v>
      </c>
      <c r="I1608" t="s">
        <v>154</v>
      </c>
      <c r="J1608" t="s">
        <v>181</v>
      </c>
      <c r="K1608" t="s">
        <v>63</v>
      </c>
      <c r="L1608" t="s">
        <v>64</v>
      </c>
      <c r="M1608" t="s">
        <v>18</v>
      </c>
    </row>
    <row r="1609" spans="1:13" x14ac:dyDescent="0.25">
      <c r="A1609">
        <v>10306</v>
      </c>
      <c r="B1609">
        <v>29</v>
      </c>
      <c r="C1609">
        <v>100</v>
      </c>
      <c r="D1609">
        <v>7</v>
      </c>
      <c r="E1609">
        <v>3207.4</v>
      </c>
      <c r="F1609" t="s">
        <v>13</v>
      </c>
      <c r="G1609">
        <v>10</v>
      </c>
      <c r="H1609">
        <v>2004</v>
      </c>
      <c r="I1609" t="s">
        <v>154</v>
      </c>
      <c r="J1609" t="s">
        <v>181</v>
      </c>
      <c r="K1609" t="s">
        <v>111</v>
      </c>
      <c r="L1609" t="s">
        <v>45</v>
      </c>
      <c r="M1609" t="s">
        <v>22</v>
      </c>
    </row>
    <row r="1610" spans="1:13" x14ac:dyDescent="0.25">
      <c r="A1610">
        <v>10315</v>
      </c>
      <c r="B1610">
        <v>35</v>
      </c>
      <c r="C1610">
        <v>100</v>
      </c>
      <c r="D1610">
        <v>6</v>
      </c>
      <c r="E1610">
        <v>4215.05</v>
      </c>
      <c r="F1610" t="s">
        <v>13</v>
      </c>
      <c r="G1610">
        <v>10</v>
      </c>
      <c r="H1610">
        <v>2004</v>
      </c>
      <c r="I1610" t="s">
        <v>154</v>
      </c>
      <c r="J1610" t="s">
        <v>181</v>
      </c>
      <c r="K1610" t="s">
        <v>33</v>
      </c>
      <c r="L1610" t="s">
        <v>20</v>
      </c>
      <c r="M1610" t="s">
        <v>22</v>
      </c>
    </row>
    <row r="1611" spans="1:13" x14ac:dyDescent="0.25">
      <c r="A1611">
        <v>10326</v>
      </c>
      <c r="B1611">
        <v>41</v>
      </c>
      <c r="C1611">
        <v>100</v>
      </c>
      <c r="D1611">
        <v>4</v>
      </c>
      <c r="E1611">
        <v>4333.29</v>
      </c>
      <c r="F1611" t="s">
        <v>13</v>
      </c>
      <c r="G1611">
        <v>11</v>
      </c>
      <c r="H1611">
        <v>2004</v>
      </c>
      <c r="I1611" t="s">
        <v>154</v>
      </c>
      <c r="J1611" t="s">
        <v>181</v>
      </c>
      <c r="K1611" t="s">
        <v>51</v>
      </c>
      <c r="L1611" t="s">
        <v>52</v>
      </c>
      <c r="M1611" t="s">
        <v>22</v>
      </c>
    </row>
    <row r="1612" spans="1:13" x14ac:dyDescent="0.25">
      <c r="A1612">
        <v>10337</v>
      </c>
      <c r="B1612">
        <v>29</v>
      </c>
      <c r="C1612">
        <v>71.97</v>
      </c>
      <c r="D1612">
        <v>4</v>
      </c>
      <c r="E1612">
        <v>2087.13</v>
      </c>
      <c r="F1612" t="s">
        <v>13</v>
      </c>
      <c r="G1612">
        <v>11</v>
      </c>
      <c r="H1612">
        <v>2004</v>
      </c>
      <c r="I1612" t="s">
        <v>154</v>
      </c>
      <c r="J1612" t="s">
        <v>181</v>
      </c>
      <c r="K1612" t="s">
        <v>16</v>
      </c>
      <c r="L1612" t="s">
        <v>17</v>
      </c>
      <c r="M1612" t="s">
        <v>18</v>
      </c>
    </row>
    <row r="1613" spans="1:13" x14ac:dyDescent="0.25">
      <c r="A1613">
        <v>10350</v>
      </c>
      <c r="B1613">
        <v>34</v>
      </c>
      <c r="C1613">
        <v>50.33</v>
      </c>
      <c r="D1613">
        <v>7</v>
      </c>
      <c r="E1613">
        <v>1711.22</v>
      </c>
      <c r="F1613" t="s">
        <v>13</v>
      </c>
      <c r="G1613">
        <v>12</v>
      </c>
      <c r="H1613">
        <v>2004</v>
      </c>
      <c r="I1613" t="s">
        <v>154</v>
      </c>
      <c r="J1613" t="s">
        <v>181</v>
      </c>
      <c r="K1613" t="s">
        <v>47</v>
      </c>
      <c r="L1613" t="s">
        <v>48</v>
      </c>
      <c r="M1613" t="s">
        <v>18</v>
      </c>
    </row>
    <row r="1614" spans="1:13" x14ac:dyDescent="0.25">
      <c r="A1614">
        <v>10372</v>
      </c>
      <c r="B1614">
        <v>37</v>
      </c>
      <c r="C1614">
        <v>100</v>
      </c>
      <c r="D1614">
        <v>8</v>
      </c>
      <c r="E1614">
        <v>3910.53</v>
      </c>
      <c r="F1614" t="s">
        <v>13</v>
      </c>
      <c r="G1614">
        <v>1</v>
      </c>
      <c r="H1614">
        <v>2005</v>
      </c>
      <c r="I1614" t="s">
        <v>154</v>
      </c>
      <c r="J1614" t="s">
        <v>181</v>
      </c>
      <c r="K1614" t="s">
        <v>61</v>
      </c>
      <c r="L1614" t="s">
        <v>62</v>
      </c>
      <c r="M1614" t="s">
        <v>22</v>
      </c>
    </row>
    <row r="1615" spans="1:13" x14ac:dyDescent="0.25">
      <c r="A1615">
        <v>10384</v>
      </c>
      <c r="B1615">
        <v>28</v>
      </c>
      <c r="C1615">
        <v>80.540000000000006</v>
      </c>
      <c r="D1615">
        <v>3</v>
      </c>
      <c r="E1615">
        <v>2255.12</v>
      </c>
      <c r="F1615" t="s">
        <v>13</v>
      </c>
      <c r="G1615">
        <v>2</v>
      </c>
      <c r="H1615">
        <v>2005</v>
      </c>
      <c r="I1615" t="s">
        <v>154</v>
      </c>
      <c r="J1615" t="s">
        <v>181</v>
      </c>
      <c r="K1615" t="s">
        <v>24</v>
      </c>
      <c r="L1615" t="s">
        <v>17</v>
      </c>
      <c r="M1615" t="s">
        <v>18</v>
      </c>
    </row>
    <row r="1616" spans="1:13" x14ac:dyDescent="0.25">
      <c r="A1616">
        <v>10396</v>
      </c>
      <c r="B1616">
        <v>49</v>
      </c>
      <c r="C1616">
        <v>100</v>
      </c>
      <c r="D1616">
        <v>6</v>
      </c>
      <c r="E1616">
        <v>5720.75</v>
      </c>
      <c r="F1616" t="s">
        <v>13</v>
      </c>
      <c r="G1616">
        <v>3</v>
      </c>
      <c r="H1616">
        <v>2005</v>
      </c>
      <c r="I1616" t="s">
        <v>154</v>
      </c>
      <c r="J1616" t="s">
        <v>181</v>
      </c>
      <c r="K1616" t="s">
        <v>67</v>
      </c>
      <c r="L1616" t="s">
        <v>17</v>
      </c>
      <c r="M1616" t="s">
        <v>22</v>
      </c>
    </row>
    <row r="1617" spans="1:13" x14ac:dyDescent="0.25">
      <c r="A1617">
        <v>10414</v>
      </c>
      <c r="B1617">
        <v>23</v>
      </c>
      <c r="C1617">
        <v>100</v>
      </c>
      <c r="D1617">
        <v>10</v>
      </c>
      <c r="E1617">
        <v>3335.23</v>
      </c>
      <c r="F1617" t="s">
        <v>93</v>
      </c>
      <c r="G1617">
        <v>5</v>
      </c>
      <c r="H1617">
        <v>2005</v>
      </c>
      <c r="I1617" t="s">
        <v>154</v>
      </c>
      <c r="J1617" t="s">
        <v>181</v>
      </c>
      <c r="K1617" t="s">
        <v>89</v>
      </c>
      <c r="L1617" t="s">
        <v>17</v>
      </c>
      <c r="M1617" t="s">
        <v>22</v>
      </c>
    </row>
    <row r="1618" spans="1:13" x14ac:dyDescent="0.25">
      <c r="A1618">
        <v>10101</v>
      </c>
      <c r="B1618">
        <v>46</v>
      </c>
      <c r="C1618">
        <v>53.76</v>
      </c>
      <c r="D1618">
        <v>2</v>
      </c>
      <c r="E1618">
        <v>2472.96</v>
      </c>
      <c r="F1618" t="s">
        <v>13</v>
      </c>
      <c r="G1618">
        <v>1</v>
      </c>
      <c r="H1618">
        <v>2003</v>
      </c>
      <c r="I1618" t="s">
        <v>130</v>
      </c>
      <c r="J1618" t="s">
        <v>182</v>
      </c>
      <c r="K1618" t="s">
        <v>106</v>
      </c>
      <c r="L1618" t="s">
        <v>102</v>
      </c>
      <c r="M1618" t="s">
        <v>18</v>
      </c>
    </row>
    <row r="1619" spans="1:13" x14ac:dyDescent="0.25">
      <c r="A1619">
        <v>10110</v>
      </c>
      <c r="B1619">
        <v>39</v>
      </c>
      <c r="C1619">
        <v>44.35</v>
      </c>
      <c r="D1619">
        <v>2</v>
      </c>
      <c r="E1619">
        <v>1729.65</v>
      </c>
      <c r="F1619" t="s">
        <v>13</v>
      </c>
      <c r="G1619">
        <v>3</v>
      </c>
      <c r="H1619">
        <v>2003</v>
      </c>
      <c r="I1619" t="s">
        <v>130</v>
      </c>
      <c r="J1619" t="s">
        <v>182</v>
      </c>
      <c r="K1619" t="s">
        <v>111</v>
      </c>
      <c r="L1619" t="s">
        <v>45</v>
      </c>
      <c r="M1619" t="s">
        <v>18</v>
      </c>
    </row>
    <row r="1620" spans="1:13" x14ac:dyDescent="0.25">
      <c r="A1620">
        <v>10124</v>
      </c>
      <c r="B1620">
        <v>22</v>
      </c>
      <c r="C1620">
        <v>45.25</v>
      </c>
      <c r="D1620">
        <v>1</v>
      </c>
      <c r="E1620">
        <v>995.5</v>
      </c>
      <c r="F1620" t="s">
        <v>13</v>
      </c>
      <c r="G1620">
        <v>5</v>
      </c>
      <c r="H1620">
        <v>2003</v>
      </c>
      <c r="I1620" t="s">
        <v>130</v>
      </c>
      <c r="J1620" t="s">
        <v>182</v>
      </c>
      <c r="K1620" t="s">
        <v>128</v>
      </c>
      <c r="L1620" t="s">
        <v>17</v>
      </c>
      <c r="M1620" t="s">
        <v>18</v>
      </c>
    </row>
    <row r="1621" spans="1:13" x14ac:dyDescent="0.25">
      <c r="A1621">
        <v>10149</v>
      </c>
      <c r="B1621">
        <v>49</v>
      </c>
      <c r="C1621">
        <v>49.28</v>
      </c>
      <c r="D1621">
        <v>6</v>
      </c>
      <c r="E1621">
        <v>2414.7199999999998</v>
      </c>
      <c r="F1621" t="s">
        <v>13</v>
      </c>
      <c r="G1621">
        <v>9</v>
      </c>
      <c r="H1621">
        <v>2003</v>
      </c>
      <c r="I1621" t="s">
        <v>130</v>
      </c>
      <c r="J1621" t="s">
        <v>182</v>
      </c>
      <c r="K1621" t="s">
        <v>123</v>
      </c>
      <c r="L1621" t="s">
        <v>17</v>
      </c>
      <c r="M1621" t="s">
        <v>18</v>
      </c>
    </row>
    <row r="1622" spans="1:13" x14ac:dyDescent="0.25">
      <c r="A1622">
        <v>10162</v>
      </c>
      <c r="B1622">
        <v>43</v>
      </c>
      <c r="C1622">
        <v>36.29</v>
      </c>
      <c r="D1622">
        <v>4</v>
      </c>
      <c r="E1622">
        <v>1560.47</v>
      </c>
      <c r="F1622" t="s">
        <v>13</v>
      </c>
      <c r="G1622">
        <v>10</v>
      </c>
      <c r="H1622">
        <v>2003</v>
      </c>
      <c r="I1622" t="s">
        <v>130</v>
      </c>
      <c r="J1622" t="s">
        <v>182</v>
      </c>
      <c r="K1622" t="s">
        <v>24</v>
      </c>
      <c r="L1622" t="s">
        <v>17</v>
      </c>
      <c r="M1622" t="s">
        <v>18</v>
      </c>
    </row>
    <row r="1623" spans="1:13" x14ac:dyDescent="0.25">
      <c r="A1623">
        <v>10173</v>
      </c>
      <c r="B1623">
        <v>27</v>
      </c>
      <c r="C1623">
        <v>41.22</v>
      </c>
      <c r="D1623">
        <v>8</v>
      </c>
      <c r="E1623">
        <v>1112.94</v>
      </c>
      <c r="F1623" t="s">
        <v>13</v>
      </c>
      <c r="G1623">
        <v>11</v>
      </c>
      <c r="H1623">
        <v>2003</v>
      </c>
      <c r="I1623" t="s">
        <v>130</v>
      </c>
      <c r="J1623" t="s">
        <v>182</v>
      </c>
      <c r="K1623" t="s">
        <v>132</v>
      </c>
      <c r="L1623" t="s">
        <v>64</v>
      </c>
      <c r="M1623" t="s">
        <v>18</v>
      </c>
    </row>
    <row r="1624" spans="1:13" x14ac:dyDescent="0.25">
      <c r="A1624">
        <v>10182</v>
      </c>
      <c r="B1624">
        <v>31</v>
      </c>
      <c r="C1624">
        <v>36.74</v>
      </c>
      <c r="D1624">
        <v>5</v>
      </c>
      <c r="E1624">
        <v>1138.94</v>
      </c>
      <c r="F1624" t="s">
        <v>13</v>
      </c>
      <c r="G1624">
        <v>11</v>
      </c>
      <c r="H1624">
        <v>2003</v>
      </c>
      <c r="I1624" t="s">
        <v>130</v>
      </c>
      <c r="J1624" t="s">
        <v>182</v>
      </c>
      <c r="K1624" t="s">
        <v>67</v>
      </c>
      <c r="L1624" t="s">
        <v>17</v>
      </c>
      <c r="M1624" t="s">
        <v>18</v>
      </c>
    </row>
    <row r="1625" spans="1:13" x14ac:dyDescent="0.25">
      <c r="A1625">
        <v>10193</v>
      </c>
      <c r="B1625">
        <v>20</v>
      </c>
      <c r="C1625">
        <v>50.62</v>
      </c>
      <c r="D1625">
        <v>9</v>
      </c>
      <c r="E1625">
        <v>1012.4</v>
      </c>
      <c r="F1625" t="s">
        <v>13</v>
      </c>
      <c r="G1625">
        <v>11</v>
      </c>
      <c r="H1625">
        <v>2003</v>
      </c>
      <c r="I1625" t="s">
        <v>130</v>
      </c>
      <c r="J1625" t="s">
        <v>182</v>
      </c>
      <c r="K1625" t="s">
        <v>133</v>
      </c>
      <c r="L1625" t="s">
        <v>30</v>
      </c>
      <c r="M1625" t="s">
        <v>18</v>
      </c>
    </row>
    <row r="1626" spans="1:13" x14ac:dyDescent="0.25">
      <c r="A1626">
        <v>10205</v>
      </c>
      <c r="B1626">
        <v>24</v>
      </c>
      <c r="C1626">
        <v>38.08</v>
      </c>
      <c r="D1626">
        <v>4</v>
      </c>
      <c r="E1626">
        <v>913.92</v>
      </c>
      <c r="F1626" t="s">
        <v>13</v>
      </c>
      <c r="G1626">
        <v>12</v>
      </c>
      <c r="H1626">
        <v>2003</v>
      </c>
      <c r="I1626" t="s">
        <v>130</v>
      </c>
      <c r="J1626" t="s">
        <v>182</v>
      </c>
      <c r="K1626" t="s">
        <v>47</v>
      </c>
      <c r="L1626" t="s">
        <v>48</v>
      </c>
      <c r="M1626" t="s">
        <v>18</v>
      </c>
    </row>
    <row r="1627" spans="1:13" x14ac:dyDescent="0.25">
      <c r="A1627">
        <v>10214</v>
      </c>
      <c r="B1627">
        <v>49</v>
      </c>
      <c r="C1627">
        <v>47.94</v>
      </c>
      <c r="D1627">
        <v>2</v>
      </c>
      <c r="E1627">
        <v>2349.06</v>
      </c>
      <c r="F1627" t="s">
        <v>13</v>
      </c>
      <c r="G1627">
        <v>1</v>
      </c>
      <c r="H1627">
        <v>2004</v>
      </c>
      <c r="I1627" t="s">
        <v>130</v>
      </c>
      <c r="J1627" t="s">
        <v>182</v>
      </c>
      <c r="K1627" t="s">
        <v>47</v>
      </c>
      <c r="L1627" t="s">
        <v>48</v>
      </c>
      <c r="M1627" t="s">
        <v>18</v>
      </c>
    </row>
    <row r="1628" spans="1:13" x14ac:dyDescent="0.25">
      <c r="A1628">
        <v>10227</v>
      </c>
      <c r="B1628">
        <v>24</v>
      </c>
      <c r="C1628">
        <v>48.38</v>
      </c>
      <c r="D1628">
        <v>5</v>
      </c>
      <c r="E1628">
        <v>1161.1199999999999</v>
      </c>
      <c r="F1628" t="s">
        <v>13</v>
      </c>
      <c r="G1628">
        <v>3</v>
      </c>
      <c r="H1628">
        <v>2004</v>
      </c>
      <c r="I1628" t="s">
        <v>130</v>
      </c>
      <c r="J1628" t="s">
        <v>182</v>
      </c>
      <c r="K1628" t="s">
        <v>56</v>
      </c>
      <c r="L1628" t="s">
        <v>20</v>
      </c>
      <c r="M1628" t="s">
        <v>18</v>
      </c>
    </row>
    <row r="1629" spans="1:13" x14ac:dyDescent="0.25">
      <c r="A1629">
        <v>10244</v>
      </c>
      <c r="B1629">
        <v>39</v>
      </c>
      <c r="C1629">
        <v>45.25</v>
      </c>
      <c r="D1629">
        <v>9</v>
      </c>
      <c r="E1629">
        <v>1764.75</v>
      </c>
      <c r="F1629" t="s">
        <v>13</v>
      </c>
      <c r="G1629">
        <v>4</v>
      </c>
      <c r="H1629">
        <v>2004</v>
      </c>
      <c r="I1629" t="s">
        <v>130</v>
      </c>
      <c r="J1629" t="s">
        <v>182</v>
      </c>
      <c r="K1629" t="s">
        <v>47</v>
      </c>
      <c r="L1629" t="s">
        <v>48</v>
      </c>
      <c r="M1629" t="s">
        <v>18</v>
      </c>
    </row>
    <row r="1630" spans="1:13" x14ac:dyDescent="0.25">
      <c r="A1630">
        <v>10255</v>
      </c>
      <c r="B1630">
        <v>37</v>
      </c>
      <c r="C1630">
        <v>45.7</v>
      </c>
      <c r="D1630">
        <v>2</v>
      </c>
      <c r="E1630">
        <v>1690.9</v>
      </c>
      <c r="F1630" t="s">
        <v>13</v>
      </c>
      <c r="G1630">
        <v>6</v>
      </c>
      <c r="H1630">
        <v>2004</v>
      </c>
      <c r="I1630" t="s">
        <v>130</v>
      </c>
      <c r="J1630" t="s">
        <v>182</v>
      </c>
      <c r="K1630" t="s">
        <v>125</v>
      </c>
      <c r="L1630" t="s">
        <v>20</v>
      </c>
      <c r="M1630" t="s">
        <v>18</v>
      </c>
    </row>
    <row r="1631" spans="1:13" x14ac:dyDescent="0.25">
      <c r="A1631">
        <v>10280</v>
      </c>
      <c r="B1631">
        <v>45</v>
      </c>
      <c r="C1631">
        <v>47.49</v>
      </c>
      <c r="D1631">
        <v>11</v>
      </c>
      <c r="E1631">
        <v>2137.0500000000002</v>
      </c>
      <c r="F1631" t="s">
        <v>13</v>
      </c>
      <c r="G1631">
        <v>8</v>
      </c>
      <c r="H1631">
        <v>2004</v>
      </c>
      <c r="I1631" t="s">
        <v>130</v>
      </c>
      <c r="J1631" t="s">
        <v>182</v>
      </c>
      <c r="K1631" t="s">
        <v>63</v>
      </c>
      <c r="L1631" t="s">
        <v>64</v>
      </c>
      <c r="M1631" t="s">
        <v>18</v>
      </c>
    </row>
    <row r="1632" spans="1:13" x14ac:dyDescent="0.25">
      <c r="A1632">
        <v>10289</v>
      </c>
      <c r="B1632">
        <v>45</v>
      </c>
      <c r="C1632">
        <v>48.38</v>
      </c>
      <c r="D1632">
        <v>4</v>
      </c>
      <c r="E1632">
        <v>2177.1</v>
      </c>
      <c r="F1632" t="s">
        <v>13</v>
      </c>
      <c r="G1632">
        <v>9</v>
      </c>
      <c r="H1632">
        <v>2004</v>
      </c>
      <c r="I1632" t="s">
        <v>130</v>
      </c>
      <c r="J1632" t="s">
        <v>182</v>
      </c>
      <c r="K1632" t="s">
        <v>27</v>
      </c>
      <c r="L1632" t="s">
        <v>28</v>
      </c>
      <c r="M1632" t="s">
        <v>18</v>
      </c>
    </row>
    <row r="1633" spans="1:13" x14ac:dyDescent="0.25">
      <c r="A1633">
        <v>10304</v>
      </c>
      <c r="B1633">
        <v>44</v>
      </c>
      <c r="C1633">
        <v>39.42</v>
      </c>
      <c r="D1633">
        <v>15</v>
      </c>
      <c r="E1633">
        <v>1734.48</v>
      </c>
      <c r="F1633" t="s">
        <v>13</v>
      </c>
      <c r="G1633">
        <v>10</v>
      </c>
      <c r="H1633">
        <v>2004</v>
      </c>
      <c r="I1633" t="s">
        <v>130</v>
      </c>
      <c r="J1633" t="s">
        <v>182</v>
      </c>
      <c r="K1633" t="s">
        <v>66</v>
      </c>
      <c r="L1633" t="s">
        <v>20</v>
      </c>
      <c r="M1633" t="s">
        <v>18</v>
      </c>
    </row>
    <row r="1634" spans="1:13" x14ac:dyDescent="0.25">
      <c r="A1634">
        <v>10312</v>
      </c>
      <c r="B1634">
        <v>23</v>
      </c>
      <c r="C1634">
        <v>37.630000000000003</v>
      </c>
      <c r="D1634">
        <v>12</v>
      </c>
      <c r="E1634">
        <v>865.49</v>
      </c>
      <c r="F1634" t="s">
        <v>13</v>
      </c>
      <c r="G1634">
        <v>10</v>
      </c>
      <c r="H1634">
        <v>2004</v>
      </c>
      <c r="I1634" t="s">
        <v>130</v>
      </c>
      <c r="J1634" t="s">
        <v>182</v>
      </c>
      <c r="K1634" t="s">
        <v>67</v>
      </c>
      <c r="L1634" t="s">
        <v>17</v>
      </c>
      <c r="M1634" t="s">
        <v>18</v>
      </c>
    </row>
    <row r="1635" spans="1:13" x14ac:dyDescent="0.25">
      <c r="A1635">
        <v>10322</v>
      </c>
      <c r="B1635">
        <v>30</v>
      </c>
      <c r="C1635">
        <v>100</v>
      </c>
      <c r="D1635">
        <v>4</v>
      </c>
      <c r="E1635">
        <v>3500.1</v>
      </c>
      <c r="F1635" t="s">
        <v>13</v>
      </c>
      <c r="G1635">
        <v>11</v>
      </c>
      <c r="H1635">
        <v>2004</v>
      </c>
      <c r="I1635" t="s">
        <v>130</v>
      </c>
      <c r="J1635" t="s">
        <v>182</v>
      </c>
      <c r="K1635" t="s">
        <v>68</v>
      </c>
      <c r="L1635" t="s">
        <v>17</v>
      </c>
      <c r="M1635" t="s">
        <v>22</v>
      </c>
    </row>
    <row r="1636" spans="1:13" x14ac:dyDescent="0.25">
      <c r="A1636">
        <v>10332</v>
      </c>
      <c r="B1636">
        <v>26</v>
      </c>
      <c r="C1636">
        <v>85.52</v>
      </c>
      <c r="D1636">
        <v>10</v>
      </c>
      <c r="E1636">
        <v>2223.52</v>
      </c>
      <c r="F1636" t="s">
        <v>13</v>
      </c>
      <c r="G1636">
        <v>11</v>
      </c>
      <c r="H1636">
        <v>2004</v>
      </c>
      <c r="I1636" t="s">
        <v>130</v>
      </c>
      <c r="J1636" t="s">
        <v>182</v>
      </c>
      <c r="K1636" t="s">
        <v>111</v>
      </c>
      <c r="L1636" t="s">
        <v>45</v>
      </c>
      <c r="M1636" t="s">
        <v>18</v>
      </c>
    </row>
    <row r="1637" spans="1:13" x14ac:dyDescent="0.25">
      <c r="A1637">
        <v>10345</v>
      </c>
      <c r="B1637">
        <v>43</v>
      </c>
      <c r="C1637">
        <v>53.76</v>
      </c>
      <c r="D1637">
        <v>1</v>
      </c>
      <c r="E1637">
        <v>2311.6799999999998</v>
      </c>
      <c r="F1637" t="s">
        <v>13</v>
      </c>
      <c r="G1637">
        <v>11</v>
      </c>
      <c r="H1637">
        <v>2004</v>
      </c>
      <c r="I1637" t="s">
        <v>130</v>
      </c>
      <c r="J1637" t="s">
        <v>182</v>
      </c>
      <c r="K1637" t="s">
        <v>33</v>
      </c>
      <c r="L1637" t="s">
        <v>20</v>
      </c>
      <c r="M1637" t="s">
        <v>18</v>
      </c>
    </row>
    <row r="1638" spans="1:13" x14ac:dyDescent="0.25">
      <c r="A1638">
        <v>10356</v>
      </c>
      <c r="B1638">
        <v>26</v>
      </c>
      <c r="C1638">
        <v>31.86</v>
      </c>
      <c r="D1638">
        <v>7</v>
      </c>
      <c r="E1638">
        <v>828.36</v>
      </c>
      <c r="F1638" t="s">
        <v>13</v>
      </c>
      <c r="G1638">
        <v>12</v>
      </c>
      <c r="H1638">
        <v>2004</v>
      </c>
      <c r="I1638" t="s">
        <v>130</v>
      </c>
      <c r="J1638" t="s">
        <v>182</v>
      </c>
      <c r="K1638" t="s">
        <v>21</v>
      </c>
      <c r="L1638" t="s">
        <v>20</v>
      </c>
      <c r="M1638" t="s">
        <v>18</v>
      </c>
    </row>
    <row r="1639" spans="1:13" x14ac:dyDescent="0.25">
      <c r="A1639">
        <v>10367</v>
      </c>
      <c r="B1639">
        <v>28</v>
      </c>
      <c r="C1639">
        <v>30.59</v>
      </c>
      <c r="D1639">
        <v>12</v>
      </c>
      <c r="E1639">
        <v>856.52</v>
      </c>
      <c r="F1639" t="s">
        <v>95</v>
      </c>
      <c r="G1639">
        <v>1</v>
      </c>
      <c r="H1639">
        <v>2005</v>
      </c>
      <c r="I1639" t="s">
        <v>130</v>
      </c>
      <c r="J1639" t="s">
        <v>182</v>
      </c>
      <c r="K1639" t="s">
        <v>23</v>
      </c>
      <c r="L1639" t="s">
        <v>17</v>
      </c>
      <c r="M1639" t="s">
        <v>18</v>
      </c>
    </row>
    <row r="1640" spans="1:13" x14ac:dyDescent="0.25">
      <c r="A1640">
        <v>10380</v>
      </c>
      <c r="B1640">
        <v>27</v>
      </c>
      <c r="C1640">
        <v>68.349999999999994</v>
      </c>
      <c r="D1640">
        <v>5</v>
      </c>
      <c r="E1640">
        <v>1845.45</v>
      </c>
      <c r="F1640" t="s">
        <v>13</v>
      </c>
      <c r="G1640">
        <v>2</v>
      </c>
      <c r="H1640">
        <v>2005</v>
      </c>
      <c r="I1640" t="s">
        <v>130</v>
      </c>
      <c r="J1640" t="s">
        <v>182</v>
      </c>
      <c r="K1640" t="s">
        <v>47</v>
      </c>
      <c r="L1640" t="s">
        <v>48</v>
      </c>
      <c r="M1640" t="s">
        <v>18</v>
      </c>
    </row>
    <row r="1641" spans="1:13" x14ac:dyDescent="0.25">
      <c r="A1641">
        <v>10391</v>
      </c>
      <c r="B1641">
        <v>24</v>
      </c>
      <c r="C1641">
        <v>100</v>
      </c>
      <c r="D1641">
        <v>1</v>
      </c>
      <c r="E1641">
        <v>4042.08</v>
      </c>
      <c r="F1641" t="s">
        <v>13</v>
      </c>
      <c r="G1641">
        <v>3</v>
      </c>
      <c r="H1641">
        <v>2005</v>
      </c>
      <c r="I1641" t="s">
        <v>130</v>
      </c>
      <c r="J1641" t="s">
        <v>182</v>
      </c>
      <c r="K1641" t="s">
        <v>70</v>
      </c>
      <c r="L1641" t="s">
        <v>30</v>
      </c>
      <c r="M1641" t="s">
        <v>22</v>
      </c>
    </row>
    <row r="1642" spans="1:13" x14ac:dyDescent="0.25">
      <c r="A1642">
        <v>10421</v>
      </c>
      <c r="B1642">
        <v>40</v>
      </c>
      <c r="C1642">
        <v>45.7</v>
      </c>
      <c r="D1642">
        <v>2</v>
      </c>
      <c r="E1642">
        <v>1828</v>
      </c>
      <c r="F1642" t="s">
        <v>72</v>
      </c>
      <c r="G1642">
        <v>5</v>
      </c>
      <c r="H1642">
        <v>2005</v>
      </c>
      <c r="I1642" t="s">
        <v>130</v>
      </c>
      <c r="J1642" t="s">
        <v>182</v>
      </c>
      <c r="K1642" t="s">
        <v>67</v>
      </c>
      <c r="L1642" t="s">
        <v>17</v>
      </c>
      <c r="M1642" t="s">
        <v>18</v>
      </c>
    </row>
    <row r="1643" spans="1:13" x14ac:dyDescent="0.25">
      <c r="A1643">
        <v>10103</v>
      </c>
      <c r="B1643">
        <v>36</v>
      </c>
      <c r="C1643">
        <v>100</v>
      </c>
      <c r="D1643">
        <v>1</v>
      </c>
      <c r="E1643">
        <v>3680.28</v>
      </c>
      <c r="F1643" t="s">
        <v>13</v>
      </c>
      <c r="G1643">
        <v>1</v>
      </c>
      <c r="H1643">
        <v>2003</v>
      </c>
      <c r="I1643" t="s">
        <v>113</v>
      </c>
      <c r="J1643" t="s">
        <v>183</v>
      </c>
      <c r="K1643" t="s">
        <v>37</v>
      </c>
      <c r="L1643" t="s">
        <v>28</v>
      </c>
      <c r="M1643" t="s">
        <v>22</v>
      </c>
    </row>
    <row r="1644" spans="1:13" x14ac:dyDescent="0.25">
      <c r="A1644">
        <v>10114</v>
      </c>
      <c r="B1644">
        <v>21</v>
      </c>
      <c r="C1644">
        <v>100</v>
      </c>
      <c r="D1644">
        <v>5</v>
      </c>
      <c r="E1644">
        <v>2925.09</v>
      </c>
      <c r="F1644" t="s">
        <v>13</v>
      </c>
      <c r="G1644">
        <v>4</v>
      </c>
      <c r="H1644">
        <v>2003</v>
      </c>
      <c r="I1644" t="s">
        <v>113</v>
      </c>
      <c r="J1644" t="s">
        <v>183</v>
      </c>
      <c r="K1644" t="s">
        <v>21</v>
      </c>
      <c r="L1644" t="s">
        <v>20</v>
      </c>
      <c r="M1644" t="s">
        <v>18</v>
      </c>
    </row>
    <row r="1645" spans="1:13" x14ac:dyDescent="0.25">
      <c r="A1645">
        <v>10126</v>
      </c>
      <c r="B1645">
        <v>27</v>
      </c>
      <c r="C1645">
        <v>100</v>
      </c>
      <c r="D1645">
        <v>1</v>
      </c>
      <c r="E1645">
        <v>3415.77</v>
      </c>
      <c r="F1645" t="s">
        <v>13</v>
      </c>
      <c r="G1645">
        <v>5</v>
      </c>
      <c r="H1645">
        <v>2003</v>
      </c>
      <c r="I1645" t="s">
        <v>113</v>
      </c>
      <c r="J1645" t="s">
        <v>183</v>
      </c>
      <c r="K1645" t="s">
        <v>47</v>
      </c>
      <c r="L1645" t="s">
        <v>48</v>
      </c>
      <c r="M1645" t="s">
        <v>22</v>
      </c>
    </row>
    <row r="1646" spans="1:13" x14ac:dyDescent="0.25">
      <c r="A1646">
        <v>10140</v>
      </c>
      <c r="B1646">
        <v>47</v>
      </c>
      <c r="C1646">
        <v>100</v>
      </c>
      <c r="D1646">
        <v>1</v>
      </c>
      <c r="E1646">
        <v>5105.1400000000003</v>
      </c>
      <c r="F1646" t="s">
        <v>13</v>
      </c>
      <c r="G1646">
        <v>7</v>
      </c>
      <c r="H1646">
        <v>2003</v>
      </c>
      <c r="I1646" t="s">
        <v>113</v>
      </c>
      <c r="J1646" t="s">
        <v>183</v>
      </c>
      <c r="K1646" t="s">
        <v>25</v>
      </c>
      <c r="L1646" t="s">
        <v>17</v>
      </c>
      <c r="M1646" t="s">
        <v>22</v>
      </c>
    </row>
    <row r="1647" spans="1:13" x14ac:dyDescent="0.25">
      <c r="A1647">
        <v>10151</v>
      </c>
      <c r="B1647">
        <v>42</v>
      </c>
      <c r="C1647">
        <v>100</v>
      </c>
      <c r="D1647">
        <v>8</v>
      </c>
      <c r="E1647">
        <v>5098.8</v>
      </c>
      <c r="F1647" t="s">
        <v>13</v>
      </c>
      <c r="G1647">
        <v>9</v>
      </c>
      <c r="H1647">
        <v>2003</v>
      </c>
      <c r="I1647" t="s">
        <v>113</v>
      </c>
      <c r="J1647" t="s">
        <v>183</v>
      </c>
      <c r="K1647" t="s">
        <v>91</v>
      </c>
      <c r="L1647" t="s">
        <v>36</v>
      </c>
      <c r="M1647" t="s">
        <v>22</v>
      </c>
    </row>
    <row r="1648" spans="1:13" x14ac:dyDescent="0.25">
      <c r="A1648">
        <v>10165</v>
      </c>
      <c r="B1648">
        <v>32</v>
      </c>
      <c r="C1648">
        <v>100</v>
      </c>
      <c r="D1648">
        <v>17</v>
      </c>
      <c r="E1648">
        <v>4661.76</v>
      </c>
      <c r="F1648" t="s">
        <v>13</v>
      </c>
      <c r="G1648">
        <v>10</v>
      </c>
      <c r="H1648">
        <v>2003</v>
      </c>
      <c r="I1648" t="s">
        <v>113</v>
      </c>
      <c r="J1648" t="s">
        <v>183</v>
      </c>
      <c r="K1648" t="s">
        <v>53</v>
      </c>
      <c r="L1648" t="s">
        <v>53</v>
      </c>
      <c r="M1648" t="s">
        <v>22</v>
      </c>
    </row>
    <row r="1649" spans="1:13" x14ac:dyDescent="0.25">
      <c r="A1649">
        <v>10175</v>
      </c>
      <c r="B1649">
        <v>28</v>
      </c>
      <c r="C1649">
        <v>100</v>
      </c>
      <c r="D1649">
        <v>6</v>
      </c>
      <c r="E1649">
        <v>2969.96</v>
      </c>
      <c r="F1649" t="s">
        <v>13</v>
      </c>
      <c r="G1649">
        <v>11</v>
      </c>
      <c r="H1649">
        <v>2003</v>
      </c>
      <c r="I1649" t="s">
        <v>113</v>
      </c>
      <c r="J1649" t="s">
        <v>183</v>
      </c>
      <c r="K1649" t="s">
        <v>80</v>
      </c>
      <c r="L1649" t="s">
        <v>45</v>
      </c>
      <c r="M1649" t="s">
        <v>18</v>
      </c>
    </row>
    <row r="1650" spans="1:13" x14ac:dyDescent="0.25">
      <c r="A1650">
        <v>10184</v>
      </c>
      <c r="B1650">
        <v>24</v>
      </c>
      <c r="C1650">
        <v>100</v>
      </c>
      <c r="D1650">
        <v>11</v>
      </c>
      <c r="E1650">
        <v>3496.32</v>
      </c>
      <c r="F1650" t="s">
        <v>13</v>
      </c>
      <c r="G1650">
        <v>11</v>
      </c>
      <c r="H1650">
        <v>2003</v>
      </c>
      <c r="I1650" t="s">
        <v>113</v>
      </c>
      <c r="J1650" t="s">
        <v>183</v>
      </c>
      <c r="K1650" t="s">
        <v>122</v>
      </c>
      <c r="L1650" t="s">
        <v>48</v>
      </c>
      <c r="M1650" t="s">
        <v>22</v>
      </c>
    </row>
    <row r="1651" spans="1:13" x14ac:dyDescent="0.25">
      <c r="A1651">
        <v>10194</v>
      </c>
      <c r="B1651">
        <v>49</v>
      </c>
      <c r="C1651">
        <v>100</v>
      </c>
      <c r="D1651">
        <v>1</v>
      </c>
      <c r="E1651">
        <v>5760.93</v>
      </c>
      <c r="F1651" t="s">
        <v>13</v>
      </c>
      <c r="G1651">
        <v>11</v>
      </c>
      <c r="H1651">
        <v>2003</v>
      </c>
      <c r="I1651" t="s">
        <v>113</v>
      </c>
      <c r="J1651" t="s">
        <v>183</v>
      </c>
      <c r="K1651" t="s">
        <v>56</v>
      </c>
      <c r="L1651" t="s">
        <v>20</v>
      </c>
      <c r="M1651" t="s">
        <v>22</v>
      </c>
    </row>
    <row r="1652" spans="1:13" x14ac:dyDescent="0.25">
      <c r="A1652">
        <v>10207</v>
      </c>
      <c r="B1652">
        <v>46</v>
      </c>
      <c r="C1652">
        <v>100</v>
      </c>
      <c r="D1652">
        <v>12</v>
      </c>
      <c r="E1652">
        <v>6819.04</v>
      </c>
      <c r="F1652" t="s">
        <v>13</v>
      </c>
      <c r="G1652">
        <v>12</v>
      </c>
      <c r="H1652">
        <v>2003</v>
      </c>
      <c r="I1652" t="s">
        <v>113</v>
      </c>
      <c r="J1652" t="s">
        <v>183</v>
      </c>
      <c r="K1652" t="s">
        <v>89</v>
      </c>
      <c r="L1652" t="s">
        <v>17</v>
      </c>
      <c r="M1652" t="s">
        <v>22</v>
      </c>
    </row>
    <row r="1653" spans="1:13" x14ac:dyDescent="0.25">
      <c r="A1653">
        <v>10217</v>
      </c>
      <c r="B1653">
        <v>28</v>
      </c>
      <c r="C1653">
        <v>100</v>
      </c>
      <c r="D1653">
        <v>1</v>
      </c>
      <c r="E1653">
        <v>3148.88</v>
      </c>
      <c r="F1653" t="s">
        <v>13</v>
      </c>
      <c r="G1653">
        <v>2</v>
      </c>
      <c r="H1653">
        <v>2004</v>
      </c>
      <c r="I1653" t="s">
        <v>113</v>
      </c>
      <c r="J1653" t="s">
        <v>183</v>
      </c>
      <c r="K1653" t="s">
        <v>53</v>
      </c>
      <c r="L1653" t="s">
        <v>53</v>
      </c>
      <c r="M1653" t="s">
        <v>22</v>
      </c>
    </row>
    <row r="1654" spans="1:13" x14ac:dyDescent="0.25">
      <c r="A1654">
        <v>10229</v>
      </c>
      <c r="B1654">
        <v>48</v>
      </c>
      <c r="C1654">
        <v>100</v>
      </c>
      <c r="D1654">
        <v>6</v>
      </c>
      <c r="E1654">
        <v>5704.32</v>
      </c>
      <c r="F1654" t="s">
        <v>13</v>
      </c>
      <c r="G1654">
        <v>3</v>
      </c>
      <c r="H1654">
        <v>2004</v>
      </c>
      <c r="I1654" t="s">
        <v>113</v>
      </c>
      <c r="J1654" t="s">
        <v>183</v>
      </c>
      <c r="K1654" t="s">
        <v>67</v>
      </c>
      <c r="L1654" t="s">
        <v>17</v>
      </c>
      <c r="M1654" t="s">
        <v>22</v>
      </c>
    </row>
    <row r="1655" spans="1:13" x14ac:dyDescent="0.25">
      <c r="A1655">
        <v>10246</v>
      </c>
      <c r="B1655">
        <v>29</v>
      </c>
      <c r="C1655">
        <v>100</v>
      </c>
      <c r="D1655">
        <v>10</v>
      </c>
      <c r="E1655">
        <v>3520.6</v>
      </c>
      <c r="F1655" t="s">
        <v>13</v>
      </c>
      <c r="G1655">
        <v>5</v>
      </c>
      <c r="H1655">
        <v>2004</v>
      </c>
      <c r="I1655" t="s">
        <v>113</v>
      </c>
      <c r="J1655" t="s">
        <v>183</v>
      </c>
      <c r="K1655" t="s">
        <v>47</v>
      </c>
      <c r="L1655" t="s">
        <v>48</v>
      </c>
      <c r="M1655" t="s">
        <v>22</v>
      </c>
    </row>
    <row r="1656" spans="1:13" x14ac:dyDescent="0.25">
      <c r="A1656">
        <v>10259</v>
      </c>
      <c r="B1656">
        <v>47</v>
      </c>
      <c r="C1656">
        <v>100</v>
      </c>
      <c r="D1656">
        <v>9</v>
      </c>
      <c r="E1656">
        <v>5285.62</v>
      </c>
      <c r="F1656" t="s">
        <v>13</v>
      </c>
      <c r="G1656">
        <v>6</v>
      </c>
      <c r="H1656">
        <v>2004</v>
      </c>
      <c r="I1656" t="s">
        <v>113</v>
      </c>
      <c r="J1656" t="s">
        <v>183</v>
      </c>
      <c r="K1656" t="s">
        <v>53</v>
      </c>
      <c r="L1656" t="s">
        <v>53</v>
      </c>
      <c r="M1656" t="s">
        <v>22</v>
      </c>
    </row>
    <row r="1657" spans="1:13" x14ac:dyDescent="0.25">
      <c r="A1657">
        <v>10271</v>
      </c>
      <c r="B1657">
        <v>43</v>
      </c>
      <c r="C1657">
        <v>100</v>
      </c>
      <c r="D1657">
        <v>10</v>
      </c>
      <c r="E1657">
        <v>5605.05</v>
      </c>
      <c r="F1657" t="s">
        <v>13</v>
      </c>
      <c r="G1657">
        <v>7</v>
      </c>
      <c r="H1657">
        <v>2004</v>
      </c>
      <c r="I1657" t="s">
        <v>113</v>
      </c>
      <c r="J1657" t="s">
        <v>183</v>
      </c>
      <c r="K1657" t="s">
        <v>67</v>
      </c>
      <c r="L1657" t="s">
        <v>17</v>
      </c>
      <c r="M1657" t="s">
        <v>22</v>
      </c>
    </row>
    <row r="1658" spans="1:13" x14ac:dyDescent="0.25">
      <c r="A1658">
        <v>10281</v>
      </c>
      <c r="B1658">
        <v>25</v>
      </c>
      <c r="C1658">
        <v>100</v>
      </c>
      <c r="D1658">
        <v>6</v>
      </c>
      <c r="E1658">
        <v>2779.5</v>
      </c>
      <c r="F1658" t="s">
        <v>13</v>
      </c>
      <c r="G1658">
        <v>8</v>
      </c>
      <c r="H1658">
        <v>2004</v>
      </c>
      <c r="I1658" t="s">
        <v>113</v>
      </c>
      <c r="J1658" t="s">
        <v>183</v>
      </c>
      <c r="K1658" t="s">
        <v>38</v>
      </c>
      <c r="L1658" t="s">
        <v>17</v>
      </c>
      <c r="M1658" t="s">
        <v>18</v>
      </c>
    </row>
    <row r="1659" spans="1:13" x14ac:dyDescent="0.25">
      <c r="A1659">
        <v>10291</v>
      </c>
      <c r="B1659">
        <v>48</v>
      </c>
      <c r="C1659">
        <v>100</v>
      </c>
      <c r="D1659">
        <v>1</v>
      </c>
      <c r="E1659">
        <v>5398.08</v>
      </c>
      <c r="F1659" t="s">
        <v>13</v>
      </c>
      <c r="G1659">
        <v>9</v>
      </c>
      <c r="H1659">
        <v>2004</v>
      </c>
      <c r="I1659" t="s">
        <v>113</v>
      </c>
      <c r="J1659" t="s">
        <v>183</v>
      </c>
      <c r="K1659" t="s">
        <v>65</v>
      </c>
      <c r="L1659" t="s">
        <v>52</v>
      </c>
      <c r="M1659" t="s">
        <v>22</v>
      </c>
    </row>
    <row r="1660" spans="1:13" x14ac:dyDescent="0.25">
      <c r="A1660">
        <v>10305</v>
      </c>
      <c r="B1660">
        <v>24</v>
      </c>
      <c r="C1660">
        <v>100</v>
      </c>
      <c r="D1660">
        <v>10</v>
      </c>
      <c r="E1660">
        <v>3189.6</v>
      </c>
      <c r="F1660" t="s">
        <v>13</v>
      </c>
      <c r="G1660">
        <v>10</v>
      </c>
      <c r="H1660">
        <v>2004</v>
      </c>
      <c r="I1660" t="s">
        <v>113</v>
      </c>
      <c r="J1660" t="s">
        <v>183</v>
      </c>
      <c r="K1660" t="s">
        <v>34</v>
      </c>
      <c r="L1660" t="s">
        <v>17</v>
      </c>
      <c r="M1660" t="s">
        <v>22</v>
      </c>
    </row>
    <row r="1661" spans="1:13" x14ac:dyDescent="0.25">
      <c r="A1661">
        <v>10313</v>
      </c>
      <c r="B1661">
        <v>42</v>
      </c>
      <c r="C1661">
        <v>100</v>
      </c>
      <c r="D1661">
        <v>4</v>
      </c>
      <c r="E1661">
        <v>5581.8</v>
      </c>
      <c r="F1661" t="s">
        <v>13</v>
      </c>
      <c r="G1661">
        <v>10</v>
      </c>
      <c r="H1661">
        <v>2004</v>
      </c>
      <c r="I1661" t="s">
        <v>113</v>
      </c>
      <c r="J1661" t="s">
        <v>183</v>
      </c>
      <c r="K1661" t="s">
        <v>57</v>
      </c>
      <c r="L1661" t="s">
        <v>58</v>
      </c>
      <c r="M1661" t="s">
        <v>22</v>
      </c>
    </row>
    <row r="1662" spans="1:13" x14ac:dyDescent="0.25">
      <c r="A1662">
        <v>10324</v>
      </c>
      <c r="B1662">
        <v>31</v>
      </c>
      <c r="C1662">
        <v>100</v>
      </c>
      <c r="D1662">
        <v>2</v>
      </c>
      <c r="E1662">
        <v>3820.44</v>
      </c>
      <c r="F1662" t="s">
        <v>13</v>
      </c>
      <c r="G1662">
        <v>11</v>
      </c>
      <c r="H1662">
        <v>2004</v>
      </c>
      <c r="I1662" t="s">
        <v>113</v>
      </c>
      <c r="J1662" t="s">
        <v>183</v>
      </c>
      <c r="K1662" t="s">
        <v>16</v>
      </c>
      <c r="L1662" t="s">
        <v>17</v>
      </c>
      <c r="M1662" t="s">
        <v>22</v>
      </c>
    </row>
    <row r="1663" spans="1:13" x14ac:dyDescent="0.25">
      <c r="A1663">
        <v>10334</v>
      </c>
      <c r="B1663">
        <v>42</v>
      </c>
      <c r="C1663">
        <v>100</v>
      </c>
      <c r="D1663">
        <v>5</v>
      </c>
      <c r="E1663">
        <v>5528.04</v>
      </c>
      <c r="F1663" t="s">
        <v>93</v>
      </c>
      <c r="G1663">
        <v>11</v>
      </c>
      <c r="H1663">
        <v>2004</v>
      </c>
      <c r="I1663" t="s">
        <v>113</v>
      </c>
      <c r="J1663" t="s">
        <v>183</v>
      </c>
      <c r="K1663" t="s">
        <v>51</v>
      </c>
      <c r="L1663" t="s">
        <v>52</v>
      </c>
      <c r="M1663" t="s">
        <v>22</v>
      </c>
    </row>
    <row r="1664" spans="1:13" x14ac:dyDescent="0.25">
      <c r="A1664">
        <v>10348</v>
      </c>
      <c r="B1664">
        <v>37</v>
      </c>
      <c r="C1664">
        <v>100</v>
      </c>
      <c r="D1664">
        <v>1</v>
      </c>
      <c r="E1664">
        <v>5981.42</v>
      </c>
      <c r="F1664" t="s">
        <v>13</v>
      </c>
      <c r="G1664">
        <v>11</v>
      </c>
      <c r="H1664">
        <v>2004</v>
      </c>
      <c r="I1664" t="s">
        <v>113</v>
      </c>
      <c r="J1664" t="s">
        <v>183</v>
      </c>
      <c r="K1664" t="s">
        <v>47</v>
      </c>
      <c r="L1664" t="s">
        <v>48</v>
      </c>
      <c r="M1664" t="s">
        <v>22</v>
      </c>
    </row>
    <row r="1665" spans="1:13" x14ac:dyDescent="0.25">
      <c r="A1665">
        <v>10358</v>
      </c>
      <c r="B1665">
        <v>41</v>
      </c>
      <c r="C1665">
        <v>100</v>
      </c>
      <c r="D1665">
        <v>7</v>
      </c>
      <c r="E1665">
        <v>5684.65</v>
      </c>
      <c r="F1665" t="s">
        <v>13</v>
      </c>
      <c r="G1665">
        <v>12</v>
      </c>
      <c r="H1665">
        <v>2004</v>
      </c>
      <c r="I1665" t="s">
        <v>113</v>
      </c>
      <c r="J1665" t="s">
        <v>183</v>
      </c>
      <c r="K1665" t="s">
        <v>47</v>
      </c>
      <c r="L1665" t="s">
        <v>48</v>
      </c>
      <c r="M1665" t="s">
        <v>22</v>
      </c>
    </row>
    <row r="1666" spans="1:13" x14ac:dyDescent="0.25">
      <c r="A1666">
        <v>10371</v>
      </c>
      <c r="B1666">
        <v>20</v>
      </c>
      <c r="C1666">
        <v>100</v>
      </c>
      <c r="D1666">
        <v>5</v>
      </c>
      <c r="E1666">
        <v>3449.4</v>
      </c>
      <c r="F1666" t="s">
        <v>13</v>
      </c>
      <c r="G1666">
        <v>1</v>
      </c>
      <c r="H1666">
        <v>2005</v>
      </c>
      <c r="I1666" t="s">
        <v>113</v>
      </c>
      <c r="J1666" t="s">
        <v>183</v>
      </c>
      <c r="K1666" t="s">
        <v>67</v>
      </c>
      <c r="L1666" t="s">
        <v>17</v>
      </c>
      <c r="M1666" t="s">
        <v>22</v>
      </c>
    </row>
    <row r="1667" spans="1:13" x14ac:dyDescent="0.25">
      <c r="A1667">
        <v>10382</v>
      </c>
      <c r="B1667">
        <v>20</v>
      </c>
      <c r="C1667">
        <v>100</v>
      </c>
      <c r="D1667">
        <v>3</v>
      </c>
      <c r="E1667">
        <v>2654.4</v>
      </c>
      <c r="F1667" t="s">
        <v>13</v>
      </c>
      <c r="G1667">
        <v>2</v>
      </c>
      <c r="H1667">
        <v>2005</v>
      </c>
      <c r="I1667" t="s">
        <v>113</v>
      </c>
      <c r="J1667" t="s">
        <v>183</v>
      </c>
      <c r="K1667" t="s">
        <v>67</v>
      </c>
      <c r="L1667" t="s">
        <v>17</v>
      </c>
      <c r="M1667" t="s">
        <v>18</v>
      </c>
    </row>
    <row r="1668" spans="1:13" x14ac:dyDescent="0.25">
      <c r="A1668">
        <v>10412</v>
      </c>
      <c r="B1668">
        <v>70</v>
      </c>
      <c r="C1668">
        <v>100</v>
      </c>
      <c r="D1668">
        <v>10</v>
      </c>
      <c r="E1668">
        <v>8498</v>
      </c>
      <c r="F1668" t="s">
        <v>13</v>
      </c>
      <c r="G1668">
        <v>5</v>
      </c>
      <c r="H1668">
        <v>2005</v>
      </c>
      <c r="I1668" t="s">
        <v>113</v>
      </c>
      <c r="J1668" t="s">
        <v>183</v>
      </c>
      <c r="K1668" t="s">
        <v>47</v>
      </c>
      <c r="L1668" t="s">
        <v>48</v>
      </c>
      <c r="M1668" t="s">
        <v>41</v>
      </c>
    </row>
    <row r="1669" spans="1:13" x14ac:dyDescent="0.25">
      <c r="A1669">
        <v>10425</v>
      </c>
      <c r="B1669">
        <v>49</v>
      </c>
      <c r="C1669">
        <v>100</v>
      </c>
      <c r="D1669">
        <v>9</v>
      </c>
      <c r="E1669">
        <v>5510.54</v>
      </c>
      <c r="F1669" t="s">
        <v>72</v>
      </c>
      <c r="G1669">
        <v>5</v>
      </c>
      <c r="H1669">
        <v>2005</v>
      </c>
      <c r="I1669" t="s">
        <v>113</v>
      </c>
      <c r="J1669" t="s">
        <v>183</v>
      </c>
      <c r="K1669" t="s">
        <v>33</v>
      </c>
      <c r="L1669" t="s">
        <v>20</v>
      </c>
      <c r="M1669" t="s">
        <v>22</v>
      </c>
    </row>
    <row r="1670" spans="1:13" x14ac:dyDescent="0.25">
      <c r="A1670">
        <v>10108</v>
      </c>
      <c r="B1670">
        <v>35</v>
      </c>
      <c r="C1670">
        <v>58.87</v>
      </c>
      <c r="D1670">
        <v>15</v>
      </c>
      <c r="E1670">
        <v>2060.4499999999998</v>
      </c>
      <c r="F1670" t="s">
        <v>13</v>
      </c>
      <c r="G1670">
        <v>3</v>
      </c>
      <c r="H1670">
        <v>2003</v>
      </c>
      <c r="I1670" t="s">
        <v>14</v>
      </c>
      <c r="J1670" t="s">
        <v>184</v>
      </c>
      <c r="K1670" t="s">
        <v>98</v>
      </c>
      <c r="L1670" t="s">
        <v>99</v>
      </c>
      <c r="M1670" t="s">
        <v>18</v>
      </c>
    </row>
    <row r="1671" spans="1:13" x14ac:dyDescent="0.25">
      <c r="A1671">
        <v>10121</v>
      </c>
      <c r="B1671">
        <v>32</v>
      </c>
      <c r="C1671">
        <v>76.88</v>
      </c>
      <c r="D1671">
        <v>2</v>
      </c>
      <c r="E1671">
        <v>2460.16</v>
      </c>
      <c r="F1671" t="s">
        <v>13</v>
      </c>
      <c r="G1671">
        <v>5</v>
      </c>
      <c r="H1671">
        <v>2003</v>
      </c>
      <c r="I1671" t="s">
        <v>14</v>
      </c>
      <c r="J1671" t="s">
        <v>184</v>
      </c>
      <c r="K1671" t="s">
        <v>19</v>
      </c>
      <c r="L1671" t="s">
        <v>20</v>
      </c>
      <c r="M1671" t="s">
        <v>18</v>
      </c>
    </row>
    <row r="1672" spans="1:13" x14ac:dyDescent="0.25">
      <c r="A1672">
        <v>10135</v>
      </c>
      <c r="B1672">
        <v>29</v>
      </c>
      <c r="C1672">
        <v>61.64</v>
      </c>
      <c r="D1672">
        <v>16</v>
      </c>
      <c r="E1672">
        <v>1787.56</v>
      </c>
      <c r="F1672" t="s">
        <v>13</v>
      </c>
      <c r="G1672">
        <v>7</v>
      </c>
      <c r="H1672">
        <v>2003</v>
      </c>
      <c r="I1672" t="s">
        <v>14</v>
      </c>
      <c r="J1672" t="s">
        <v>184</v>
      </c>
      <c r="K1672" t="s">
        <v>67</v>
      </c>
      <c r="L1672" t="s">
        <v>17</v>
      </c>
      <c r="M1672" t="s">
        <v>18</v>
      </c>
    </row>
    <row r="1673" spans="1:13" x14ac:dyDescent="0.25">
      <c r="A1673">
        <v>10145</v>
      </c>
      <c r="B1673">
        <v>27</v>
      </c>
      <c r="C1673">
        <v>60.95</v>
      </c>
      <c r="D1673">
        <v>3</v>
      </c>
      <c r="E1673">
        <v>1645.65</v>
      </c>
      <c r="F1673" t="s">
        <v>13</v>
      </c>
      <c r="G1673">
        <v>8</v>
      </c>
      <c r="H1673">
        <v>2003</v>
      </c>
      <c r="I1673" t="s">
        <v>14</v>
      </c>
      <c r="J1673" t="s">
        <v>184</v>
      </c>
      <c r="K1673" t="s">
        <v>23</v>
      </c>
      <c r="L1673" t="s">
        <v>17</v>
      </c>
      <c r="M1673" t="s">
        <v>18</v>
      </c>
    </row>
    <row r="1674" spans="1:13" x14ac:dyDescent="0.25">
      <c r="A1674">
        <v>10159</v>
      </c>
      <c r="B1674">
        <v>27</v>
      </c>
      <c r="C1674">
        <v>80.34</v>
      </c>
      <c r="D1674">
        <v>11</v>
      </c>
      <c r="E1674">
        <v>2169.1799999999998</v>
      </c>
      <c r="F1674" t="s">
        <v>13</v>
      </c>
      <c r="G1674">
        <v>10</v>
      </c>
      <c r="H1674">
        <v>2003</v>
      </c>
      <c r="I1674" t="s">
        <v>14</v>
      </c>
      <c r="J1674" t="s">
        <v>184</v>
      </c>
      <c r="K1674" t="s">
        <v>24</v>
      </c>
      <c r="L1674" t="s">
        <v>17</v>
      </c>
      <c r="M1674" t="s">
        <v>18</v>
      </c>
    </row>
    <row r="1675" spans="1:13" x14ac:dyDescent="0.25">
      <c r="A1675">
        <v>10169</v>
      </c>
      <c r="B1675">
        <v>38</v>
      </c>
      <c r="C1675">
        <v>74.11</v>
      </c>
      <c r="D1675">
        <v>11</v>
      </c>
      <c r="E1675">
        <v>2816.18</v>
      </c>
      <c r="F1675" t="s">
        <v>13</v>
      </c>
      <c r="G1675">
        <v>11</v>
      </c>
      <c r="H1675">
        <v>2003</v>
      </c>
      <c r="I1675" t="s">
        <v>14</v>
      </c>
      <c r="J1675" t="s">
        <v>184</v>
      </c>
      <c r="K1675" t="s">
        <v>70</v>
      </c>
      <c r="L1675" t="s">
        <v>30</v>
      </c>
      <c r="M1675" t="s">
        <v>18</v>
      </c>
    </row>
    <row r="1676" spans="1:13" x14ac:dyDescent="0.25">
      <c r="A1676">
        <v>10180</v>
      </c>
      <c r="B1676">
        <v>35</v>
      </c>
      <c r="C1676">
        <v>72.03</v>
      </c>
      <c r="D1676">
        <v>6</v>
      </c>
      <c r="E1676">
        <v>2521.0500000000002</v>
      </c>
      <c r="F1676" t="s">
        <v>13</v>
      </c>
      <c r="G1676">
        <v>11</v>
      </c>
      <c r="H1676">
        <v>2003</v>
      </c>
      <c r="I1676" t="s">
        <v>14</v>
      </c>
      <c r="J1676" t="s">
        <v>184</v>
      </c>
      <c r="K1676" t="s">
        <v>26</v>
      </c>
      <c r="L1676" t="s">
        <v>20</v>
      </c>
      <c r="M1676" t="s">
        <v>18</v>
      </c>
    </row>
    <row r="1677" spans="1:13" x14ac:dyDescent="0.25">
      <c r="A1677">
        <v>10190</v>
      </c>
      <c r="B1677">
        <v>42</v>
      </c>
      <c r="C1677">
        <v>76.19</v>
      </c>
      <c r="D1677">
        <v>3</v>
      </c>
      <c r="E1677">
        <v>3199.98</v>
      </c>
      <c r="F1677" t="s">
        <v>13</v>
      </c>
      <c r="G1677">
        <v>11</v>
      </c>
      <c r="H1677">
        <v>2003</v>
      </c>
      <c r="I1677" t="s">
        <v>14</v>
      </c>
      <c r="J1677" t="s">
        <v>184</v>
      </c>
      <c r="K1677" t="s">
        <v>47</v>
      </c>
      <c r="L1677" t="s">
        <v>48</v>
      </c>
      <c r="M1677" t="s">
        <v>22</v>
      </c>
    </row>
    <row r="1678" spans="1:13" x14ac:dyDescent="0.25">
      <c r="A1678">
        <v>10211</v>
      </c>
      <c r="B1678">
        <v>21</v>
      </c>
      <c r="C1678">
        <v>63.72</v>
      </c>
      <c r="D1678">
        <v>11</v>
      </c>
      <c r="E1678">
        <v>1338.12</v>
      </c>
      <c r="F1678" t="s">
        <v>13</v>
      </c>
      <c r="G1678">
        <v>1</v>
      </c>
      <c r="H1678">
        <v>2004</v>
      </c>
      <c r="I1678" t="s">
        <v>14</v>
      </c>
      <c r="J1678" t="s">
        <v>184</v>
      </c>
      <c r="K1678" t="s">
        <v>21</v>
      </c>
      <c r="L1678" t="s">
        <v>20</v>
      </c>
      <c r="M1678" t="s">
        <v>18</v>
      </c>
    </row>
    <row r="1679" spans="1:13" x14ac:dyDescent="0.25">
      <c r="A1679">
        <v>10224</v>
      </c>
      <c r="B1679">
        <v>37</v>
      </c>
      <c r="C1679">
        <v>80.34</v>
      </c>
      <c r="D1679">
        <v>4</v>
      </c>
      <c r="E1679">
        <v>2972.58</v>
      </c>
      <c r="F1679" t="s">
        <v>13</v>
      </c>
      <c r="G1679">
        <v>2</v>
      </c>
      <c r="H1679">
        <v>2004</v>
      </c>
      <c r="I1679" t="s">
        <v>14</v>
      </c>
      <c r="J1679" t="s">
        <v>184</v>
      </c>
      <c r="K1679" t="s">
        <v>26</v>
      </c>
      <c r="L1679" t="s">
        <v>20</v>
      </c>
      <c r="M1679" t="s">
        <v>18</v>
      </c>
    </row>
    <row r="1680" spans="1:13" x14ac:dyDescent="0.25">
      <c r="A1680">
        <v>10237</v>
      </c>
      <c r="B1680">
        <v>26</v>
      </c>
      <c r="C1680">
        <v>79.650000000000006</v>
      </c>
      <c r="D1680">
        <v>4</v>
      </c>
      <c r="E1680">
        <v>2070.9</v>
      </c>
      <c r="F1680" t="s">
        <v>13</v>
      </c>
      <c r="G1680">
        <v>4</v>
      </c>
      <c r="H1680">
        <v>2004</v>
      </c>
      <c r="I1680" t="s">
        <v>14</v>
      </c>
      <c r="J1680" t="s">
        <v>184</v>
      </c>
      <c r="K1680" t="s">
        <v>16</v>
      </c>
      <c r="L1680" t="s">
        <v>17</v>
      </c>
      <c r="M1680" t="s">
        <v>18</v>
      </c>
    </row>
    <row r="1681" spans="1:13" x14ac:dyDescent="0.25">
      <c r="A1681">
        <v>10252</v>
      </c>
      <c r="B1681">
        <v>47</v>
      </c>
      <c r="C1681">
        <v>65.8</v>
      </c>
      <c r="D1681">
        <v>8</v>
      </c>
      <c r="E1681">
        <v>3092.6</v>
      </c>
      <c r="F1681" t="s">
        <v>13</v>
      </c>
      <c r="G1681">
        <v>5</v>
      </c>
      <c r="H1681">
        <v>2004</v>
      </c>
      <c r="I1681" t="s">
        <v>14</v>
      </c>
      <c r="J1681" t="s">
        <v>184</v>
      </c>
      <c r="K1681" t="s">
        <v>21</v>
      </c>
      <c r="L1681" t="s">
        <v>20</v>
      </c>
      <c r="M1681" t="s">
        <v>22</v>
      </c>
    </row>
    <row r="1682" spans="1:13" x14ac:dyDescent="0.25">
      <c r="A1682">
        <v>10264</v>
      </c>
      <c r="B1682">
        <v>37</v>
      </c>
      <c r="C1682">
        <v>65.099999999999994</v>
      </c>
      <c r="D1682">
        <v>6</v>
      </c>
      <c r="E1682">
        <v>2408.6999999999998</v>
      </c>
      <c r="F1682" t="s">
        <v>13</v>
      </c>
      <c r="G1682">
        <v>6</v>
      </c>
      <c r="H1682">
        <v>2004</v>
      </c>
      <c r="I1682" t="s">
        <v>14</v>
      </c>
      <c r="J1682" t="s">
        <v>184</v>
      </c>
      <c r="K1682" t="s">
        <v>89</v>
      </c>
      <c r="L1682" t="s">
        <v>17</v>
      </c>
      <c r="M1682" t="s">
        <v>18</v>
      </c>
    </row>
    <row r="1683" spans="1:13" x14ac:dyDescent="0.25">
      <c r="A1683">
        <v>10276</v>
      </c>
      <c r="B1683">
        <v>46</v>
      </c>
      <c r="C1683">
        <v>75.489999999999995</v>
      </c>
      <c r="D1683">
        <v>12</v>
      </c>
      <c r="E1683">
        <v>3472.54</v>
      </c>
      <c r="F1683" t="s">
        <v>13</v>
      </c>
      <c r="G1683">
        <v>8</v>
      </c>
      <c r="H1683">
        <v>2004</v>
      </c>
      <c r="I1683" t="s">
        <v>14</v>
      </c>
      <c r="J1683" t="s">
        <v>184</v>
      </c>
      <c r="K1683" t="s">
        <v>69</v>
      </c>
      <c r="L1683" t="s">
        <v>17</v>
      </c>
      <c r="M1683" t="s">
        <v>22</v>
      </c>
    </row>
    <row r="1684" spans="1:13" x14ac:dyDescent="0.25">
      <c r="A1684">
        <v>10285</v>
      </c>
      <c r="B1684">
        <v>38</v>
      </c>
      <c r="C1684">
        <v>59.56</v>
      </c>
      <c r="D1684">
        <v>3</v>
      </c>
      <c r="E1684">
        <v>2263.2800000000002</v>
      </c>
      <c r="F1684" t="s">
        <v>13</v>
      </c>
      <c r="G1684">
        <v>8</v>
      </c>
      <c r="H1684">
        <v>2004</v>
      </c>
      <c r="I1684" t="s">
        <v>14</v>
      </c>
      <c r="J1684" t="s">
        <v>184</v>
      </c>
      <c r="K1684" t="s">
        <v>34</v>
      </c>
      <c r="L1684" t="s">
        <v>17</v>
      </c>
      <c r="M1684" t="s">
        <v>18</v>
      </c>
    </row>
    <row r="1685" spans="1:13" x14ac:dyDescent="0.25">
      <c r="A1685">
        <v>10299</v>
      </c>
      <c r="B1685">
        <v>33</v>
      </c>
      <c r="C1685">
        <v>66.489999999999995</v>
      </c>
      <c r="D1685">
        <v>6</v>
      </c>
      <c r="E1685">
        <v>2194.17</v>
      </c>
      <c r="F1685" t="s">
        <v>13</v>
      </c>
      <c r="G1685">
        <v>9</v>
      </c>
      <c r="H1685">
        <v>2004</v>
      </c>
      <c r="I1685" t="s">
        <v>14</v>
      </c>
      <c r="J1685" t="s">
        <v>184</v>
      </c>
      <c r="K1685" t="s">
        <v>35</v>
      </c>
      <c r="L1685" t="s">
        <v>36</v>
      </c>
      <c r="M1685" t="s">
        <v>18</v>
      </c>
    </row>
    <row r="1686" spans="1:13" x14ac:dyDescent="0.25">
      <c r="A1686">
        <v>10309</v>
      </c>
      <c r="B1686">
        <v>24</v>
      </c>
      <c r="C1686">
        <v>56.1</v>
      </c>
      <c r="D1686">
        <v>2</v>
      </c>
      <c r="E1686">
        <v>1346.4</v>
      </c>
      <c r="F1686" t="s">
        <v>13</v>
      </c>
      <c r="G1686">
        <v>10</v>
      </c>
      <c r="H1686">
        <v>2004</v>
      </c>
      <c r="I1686" t="s">
        <v>14</v>
      </c>
      <c r="J1686" t="s">
        <v>184</v>
      </c>
      <c r="K1686" t="s">
        <v>37</v>
      </c>
      <c r="L1686" t="s">
        <v>28</v>
      </c>
      <c r="M1686" t="s">
        <v>18</v>
      </c>
    </row>
    <row r="1687" spans="1:13" x14ac:dyDescent="0.25">
      <c r="A1687">
        <v>10319</v>
      </c>
      <c r="B1687">
        <v>31</v>
      </c>
      <c r="C1687">
        <v>81.73</v>
      </c>
      <c r="D1687">
        <v>7</v>
      </c>
      <c r="E1687">
        <v>2533.63</v>
      </c>
      <c r="F1687" t="s">
        <v>13</v>
      </c>
      <c r="G1687">
        <v>11</v>
      </c>
      <c r="H1687">
        <v>2004</v>
      </c>
      <c r="I1687" t="s">
        <v>14</v>
      </c>
      <c r="J1687" t="s">
        <v>184</v>
      </c>
      <c r="K1687" t="s">
        <v>16</v>
      </c>
      <c r="L1687" t="s">
        <v>17</v>
      </c>
      <c r="M1687" t="s">
        <v>18</v>
      </c>
    </row>
    <row r="1688" spans="1:13" x14ac:dyDescent="0.25">
      <c r="A1688">
        <v>10330</v>
      </c>
      <c r="B1688">
        <v>42</v>
      </c>
      <c r="C1688">
        <v>81.03</v>
      </c>
      <c r="D1688">
        <v>1</v>
      </c>
      <c r="E1688">
        <v>3403.26</v>
      </c>
      <c r="F1688" t="s">
        <v>13</v>
      </c>
      <c r="G1688">
        <v>11</v>
      </c>
      <c r="H1688">
        <v>2004</v>
      </c>
      <c r="I1688" t="s">
        <v>14</v>
      </c>
      <c r="J1688" t="s">
        <v>184</v>
      </c>
      <c r="K1688" t="s">
        <v>98</v>
      </c>
      <c r="L1688" t="s">
        <v>99</v>
      </c>
      <c r="M1688" t="s">
        <v>22</v>
      </c>
    </row>
    <row r="1689" spans="1:13" x14ac:dyDescent="0.25">
      <c r="A1689">
        <v>10341</v>
      </c>
      <c r="B1689">
        <v>32</v>
      </c>
      <c r="C1689">
        <v>100</v>
      </c>
      <c r="D1689">
        <v>6</v>
      </c>
      <c r="E1689">
        <v>3307.2</v>
      </c>
      <c r="F1689" t="s">
        <v>13</v>
      </c>
      <c r="G1689">
        <v>11</v>
      </c>
      <c r="H1689">
        <v>2004</v>
      </c>
      <c r="I1689" t="s">
        <v>14</v>
      </c>
      <c r="J1689" t="s">
        <v>184</v>
      </c>
      <c r="K1689" t="s">
        <v>39</v>
      </c>
      <c r="L1689" t="s">
        <v>40</v>
      </c>
      <c r="M1689" t="s">
        <v>22</v>
      </c>
    </row>
    <row r="1690" spans="1:13" x14ac:dyDescent="0.25">
      <c r="A1690">
        <v>10355</v>
      </c>
      <c r="B1690">
        <v>41</v>
      </c>
      <c r="C1690">
        <v>70.650000000000006</v>
      </c>
      <c r="D1690">
        <v>3</v>
      </c>
      <c r="E1690">
        <v>2896.65</v>
      </c>
      <c r="F1690" t="s">
        <v>13</v>
      </c>
      <c r="G1690">
        <v>12</v>
      </c>
      <c r="H1690">
        <v>2004</v>
      </c>
      <c r="I1690" t="s">
        <v>14</v>
      </c>
      <c r="J1690" t="s">
        <v>184</v>
      </c>
      <c r="K1690" t="s">
        <v>47</v>
      </c>
      <c r="L1690" t="s">
        <v>48</v>
      </c>
      <c r="M1690" t="s">
        <v>18</v>
      </c>
    </row>
    <row r="1691" spans="1:13" x14ac:dyDescent="0.25">
      <c r="A1691">
        <v>10363</v>
      </c>
      <c r="B1691">
        <v>43</v>
      </c>
      <c r="C1691">
        <v>61.23</v>
      </c>
      <c r="D1691">
        <v>14</v>
      </c>
      <c r="E1691">
        <v>2632.89</v>
      </c>
      <c r="F1691" t="s">
        <v>13</v>
      </c>
      <c r="G1691">
        <v>1</v>
      </c>
      <c r="H1691">
        <v>2005</v>
      </c>
      <c r="I1691" t="s">
        <v>14</v>
      </c>
      <c r="J1691" t="s">
        <v>184</v>
      </c>
      <c r="K1691" t="s">
        <v>107</v>
      </c>
      <c r="L1691" t="s">
        <v>36</v>
      </c>
      <c r="M1691" t="s">
        <v>18</v>
      </c>
    </row>
    <row r="1692" spans="1:13" x14ac:dyDescent="0.25">
      <c r="A1692">
        <v>10375</v>
      </c>
      <c r="B1692">
        <v>20</v>
      </c>
      <c r="C1692">
        <v>100</v>
      </c>
      <c r="D1692">
        <v>14</v>
      </c>
      <c r="E1692">
        <v>2046</v>
      </c>
      <c r="F1692" t="s">
        <v>13</v>
      </c>
      <c r="G1692">
        <v>2</v>
      </c>
      <c r="H1692">
        <v>2005</v>
      </c>
      <c r="I1692" t="s">
        <v>14</v>
      </c>
      <c r="J1692" t="s">
        <v>184</v>
      </c>
      <c r="K1692" t="s">
        <v>33</v>
      </c>
      <c r="L1692" t="s">
        <v>20</v>
      </c>
      <c r="M1692" t="s">
        <v>18</v>
      </c>
    </row>
    <row r="1693" spans="1:13" x14ac:dyDescent="0.25">
      <c r="A1693">
        <v>10390</v>
      </c>
      <c r="B1693">
        <v>35</v>
      </c>
      <c r="C1693">
        <v>65.13</v>
      </c>
      <c r="D1693">
        <v>4</v>
      </c>
      <c r="E1693">
        <v>2279.5500000000002</v>
      </c>
      <c r="F1693" t="s">
        <v>13</v>
      </c>
      <c r="G1693">
        <v>3</v>
      </c>
      <c r="H1693">
        <v>2005</v>
      </c>
      <c r="I1693" t="s">
        <v>14</v>
      </c>
      <c r="J1693" t="s">
        <v>184</v>
      </c>
      <c r="K1693" t="s">
        <v>67</v>
      </c>
      <c r="L1693" t="s">
        <v>17</v>
      </c>
      <c r="M1693" t="s">
        <v>18</v>
      </c>
    </row>
    <row r="1694" spans="1:13" x14ac:dyDescent="0.25">
      <c r="A1694">
        <v>10403</v>
      </c>
      <c r="B1694">
        <v>27</v>
      </c>
      <c r="C1694">
        <v>79.650000000000006</v>
      </c>
      <c r="D1694">
        <v>4</v>
      </c>
      <c r="E1694">
        <v>2150.5500000000002</v>
      </c>
      <c r="F1694" t="s">
        <v>13</v>
      </c>
      <c r="G1694">
        <v>4</v>
      </c>
      <c r="H1694">
        <v>2005</v>
      </c>
      <c r="I1694" t="s">
        <v>14</v>
      </c>
      <c r="J1694" t="s">
        <v>184</v>
      </c>
      <c r="K1694" t="s">
        <v>44</v>
      </c>
      <c r="L1694" t="s">
        <v>45</v>
      </c>
      <c r="M1694" t="s">
        <v>18</v>
      </c>
    </row>
    <row r="1695" spans="1:13" x14ac:dyDescent="0.25">
      <c r="A1695">
        <v>10110</v>
      </c>
      <c r="B1695">
        <v>43</v>
      </c>
      <c r="C1695">
        <v>78.150000000000006</v>
      </c>
      <c r="D1695">
        <v>11</v>
      </c>
      <c r="E1695">
        <v>3360.45</v>
      </c>
      <c r="F1695" t="s">
        <v>13</v>
      </c>
      <c r="G1695">
        <v>3</v>
      </c>
      <c r="H1695">
        <v>2003</v>
      </c>
      <c r="I1695" t="s">
        <v>49</v>
      </c>
      <c r="J1695" t="s">
        <v>185</v>
      </c>
      <c r="K1695" t="s">
        <v>111</v>
      </c>
      <c r="L1695" t="s">
        <v>45</v>
      </c>
      <c r="M1695" t="s">
        <v>22</v>
      </c>
    </row>
    <row r="1696" spans="1:13" x14ac:dyDescent="0.25">
      <c r="A1696">
        <v>10124</v>
      </c>
      <c r="B1696">
        <v>32</v>
      </c>
      <c r="C1696">
        <v>72.7</v>
      </c>
      <c r="D1696">
        <v>10</v>
      </c>
      <c r="E1696">
        <v>2326.4</v>
      </c>
      <c r="F1696" t="s">
        <v>13</v>
      </c>
      <c r="G1696">
        <v>5</v>
      </c>
      <c r="H1696">
        <v>2003</v>
      </c>
      <c r="I1696" t="s">
        <v>49</v>
      </c>
      <c r="J1696" t="s">
        <v>185</v>
      </c>
      <c r="K1696" t="s">
        <v>128</v>
      </c>
      <c r="L1696" t="s">
        <v>17</v>
      </c>
      <c r="M1696" t="s">
        <v>18</v>
      </c>
    </row>
    <row r="1697" spans="1:13" x14ac:dyDescent="0.25">
      <c r="A1697">
        <v>10148</v>
      </c>
      <c r="B1697">
        <v>21</v>
      </c>
      <c r="C1697">
        <v>73.599999999999994</v>
      </c>
      <c r="D1697">
        <v>4</v>
      </c>
      <c r="E1697">
        <v>1545.6</v>
      </c>
      <c r="F1697" t="s">
        <v>13</v>
      </c>
      <c r="G1697">
        <v>9</v>
      </c>
      <c r="H1697">
        <v>2003</v>
      </c>
      <c r="I1697" t="s">
        <v>49</v>
      </c>
      <c r="J1697" t="s">
        <v>185</v>
      </c>
      <c r="K1697" t="s">
        <v>70</v>
      </c>
      <c r="L1697" t="s">
        <v>30</v>
      </c>
      <c r="M1697" t="s">
        <v>18</v>
      </c>
    </row>
    <row r="1698" spans="1:13" x14ac:dyDescent="0.25">
      <c r="A1698">
        <v>10161</v>
      </c>
      <c r="B1698">
        <v>20</v>
      </c>
      <c r="C1698">
        <v>100</v>
      </c>
      <c r="D1698">
        <v>3</v>
      </c>
      <c r="E1698">
        <v>2144.6</v>
      </c>
      <c r="F1698" t="s">
        <v>13</v>
      </c>
      <c r="G1698">
        <v>10</v>
      </c>
      <c r="H1698">
        <v>2003</v>
      </c>
      <c r="I1698" t="s">
        <v>49</v>
      </c>
      <c r="J1698" t="s">
        <v>185</v>
      </c>
      <c r="K1698" t="s">
        <v>112</v>
      </c>
      <c r="L1698" t="s">
        <v>79</v>
      </c>
      <c r="M1698" t="s">
        <v>18</v>
      </c>
    </row>
    <row r="1699" spans="1:13" x14ac:dyDescent="0.25">
      <c r="A1699">
        <v>10172</v>
      </c>
      <c r="B1699">
        <v>22</v>
      </c>
      <c r="C1699">
        <v>74.510000000000005</v>
      </c>
      <c r="D1699">
        <v>1</v>
      </c>
      <c r="E1699">
        <v>1639.22</v>
      </c>
      <c r="F1699" t="s">
        <v>13</v>
      </c>
      <c r="G1699">
        <v>11</v>
      </c>
      <c r="H1699">
        <v>2003</v>
      </c>
      <c r="I1699" t="s">
        <v>49</v>
      </c>
      <c r="J1699" t="s">
        <v>185</v>
      </c>
      <c r="K1699" t="s">
        <v>32</v>
      </c>
      <c r="L1699" t="s">
        <v>17</v>
      </c>
      <c r="M1699" t="s">
        <v>18</v>
      </c>
    </row>
    <row r="1700" spans="1:13" x14ac:dyDescent="0.25">
      <c r="A1700">
        <v>10182</v>
      </c>
      <c r="B1700">
        <v>36</v>
      </c>
      <c r="C1700">
        <v>73.599999999999994</v>
      </c>
      <c r="D1700">
        <v>14</v>
      </c>
      <c r="E1700">
        <v>2649.6</v>
      </c>
      <c r="F1700" t="s">
        <v>13</v>
      </c>
      <c r="G1700">
        <v>11</v>
      </c>
      <c r="H1700">
        <v>2003</v>
      </c>
      <c r="I1700" t="s">
        <v>49</v>
      </c>
      <c r="J1700" t="s">
        <v>185</v>
      </c>
      <c r="K1700" t="s">
        <v>67</v>
      </c>
      <c r="L1700" t="s">
        <v>17</v>
      </c>
      <c r="M1700" t="s">
        <v>18</v>
      </c>
    </row>
    <row r="1701" spans="1:13" x14ac:dyDescent="0.25">
      <c r="A1701">
        <v>10192</v>
      </c>
      <c r="B1701">
        <v>46</v>
      </c>
      <c r="C1701">
        <v>83.6</v>
      </c>
      <c r="D1701">
        <v>2</v>
      </c>
      <c r="E1701">
        <v>3845.6</v>
      </c>
      <c r="F1701" t="s">
        <v>13</v>
      </c>
      <c r="G1701">
        <v>11</v>
      </c>
      <c r="H1701">
        <v>2003</v>
      </c>
      <c r="I1701" t="s">
        <v>49</v>
      </c>
      <c r="J1701" t="s">
        <v>185</v>
      </c>
      <c r="K1701" t="s">
        <v>68</v>
      </c>
      <c r="L1701" t="s">
        <v>17</v>
      </c>
      <c r="M1701" t="s">
        <v>22</v>
      </c>
    </row>
    <row r="1702" spans="1:13" x14ac:dyDescent="0.25">
      <c r="A1702">
        <v>10204</v>
      </c>
      <c r="B1702">
        <v>47</v>
      </c>
      <c r="C1702">
        <v>96.32</v>
      </c>
      <c r="D1702">
        <v>8</v>
      </c>
      <c r="E1702">
        <v>4527.04</v>
      </c>
      <c r="F1702" t="s">
        <v>13</v>
      </c>
      <c r="G1702">
        <v>12</v>
      </c>
      <c r="H1702">
        <v>2003</v>
      </c>
      <c r="I1702" t="s">
        <v>49</v>
      </c>
      <c r="J1702" t="s">
        <v>185</v>
      </c>
      <c r="K1702" t="s">
        <v>16</v>
      </c>
      <c r="L1702" t="s">
        <v>17</v>
      </c>
      <c r="M1702" t="s">
        <v>22</v>
      </c>
    </row>
    <row r="1703" spans="1:13" x14ac:dyDescent="0.25">
      <c r="A1703">
        <v>10212</v>
      </c>
      <c r="B1703">
        <v>45</v>
      </c>
      <c r="C1703">
        <v>88.14</v>
      </c>
      <c r="D1703">
        <v>1</v>
      </c>
      <c r="E1703">
        <v>3966.3</v>
      </c>
      <c r="F1703" t="s">
        <v>13</v>
      </c>
      <c r="G1703">
        <v>1</v>
      </c>
      <c r="H1703">
        <v>2004</v>
      </c>
      <c r="I1703" t="s">
        <v>49</v>
      </c>
      <c r="J1703" t="s">
        <v>185</v>
      </c>
      <c r="K1703" t="s">
        <v>47</v>
      </c>
      <c r="L1703" t="s">
        <v>48</v>
      </c>
      <c r="M1703" t="s">
        <v>22</v>
      </c>
    </row>
    <row r="1704" spans="1:13" x14ac:dyDescent="0.25">
      <c r="A1704">
        <v>10227</v>
      </c>
      <c r="B1704">
        <v>47</v>
      </c>
      <c r="C1704">
        <v>88.14</v>
      </c>
      <c r="D1704">
        <v>14</v>
      </c>
      <c r="E1704">
        <v>4142.58</v>
      </c>
      <c r="F1704" t="s">
        <v>13</v>
      </c>
      <c r="G1704">
        <v>3</v>
      </c>
      <c r="H1704">
        <v>2004</v>
      </c>
      <c r="I1704" t="s">
        <v>49</v>
      </c>
      <c r="J1704" t="s">
        <v>185</v>
      </c>
      <c r="K1704" t="s">
        <v>56</v>
      </c>
      <c r="L1704" t="s">
        <v>20</v>
      </c>
      <c r="M1704" t="s">
        <v>22</v>
      </c>
    </row>
    <row r="1705" spans="1:13" x14ac:dyDescent="0.25">
      <c r="A1705">
        <v>10241</v>
      </c>
      <c r="B1705">
        <v>47</v>
      </c>
      <c r="C1705">
        <v>94.5</v>
      </c>
      <c r="D1705">
        <v>6</v>
      </c>
      <c r="E1705">
        <v>4441.5</v>
      </c>
      <c r="F1705" t="s">
        <v>13</v>
      </c>
      <c r="G1705">
        <v>4</v>
      </c>
      <c r="H1705">
        <v>2004</v>
      </c>
      <c r="I1705" t="s">
        <v>49</v>
      </c>
      <c r="J1705" t="s">
        <v>185</v>
      </c>
      <c r="K1705" t="s">
        <v>125</v>
      </c>
      <c r="L1705" t="s">
        <v>20</v>
      </c>
      <c r="M1705" t="s">
        <v>22</v>
      </c>
    </row>
    <row r="1706" spans="1:13" x14ac:dyDescent="0.25">
      <c r="A1706">
        <v>10267</v>
      </c>
      <c r="B1706">
        <v>38</v>
      </c>
      <c r="C1706">
        <v>87.24</v>
      </c>
      <c r="D1706">
        <v>3</v>
      </c>
      <c r="E1706">
        <v>3315.12</v>
      </c>
      <c r="F1706" t="s">
        <v>13</v>
      </c>
      <c r="G1706">
        <v>7</v>
      </c>
      <c r="H1706">
        <v>2004</v>
      </c>
      <c r="I1706" t="s">
        <v>49</v>
      </c>
      <c r="J1706" t="s">
        <v>185</v>
      </c>
      <c r="K1706" t="s">
        <v>16</v>
      </c>
      <c r="L1706" t="s">
        <v>17</v>
      </c>
      <c r="M1706" t="s">
        <v>22</v>
      </c>
    </row>
    <row r="1707" spans="1:13" x14ac:dyDescent="0.25">
      <c r="A1707">
        <v>10279</v>
      </c>
      <c r="B1707">
        <v>49</v>
      </c>
      <c r="C1707">
        <v>79.97</v>
      </c>
      <c r="D1707">
        <v>3</v>
      </c>
      <c r="E1707">
        <v>3918.53</v>
      </c>
      <c r="F1707" t="s">
        <v>13</v>
      </c>
      <c r="G1707">
        <v>8</v>
      </c>
      <c r="H1707">
        <v>2004</v>
      </c>
      <c r="I1707" t="s">
        <v>49</v>
      </c>
      <c r="J1707" t="s">
        <v>185</v>
      </c>
      <c r="K1707" t="s">
        <v>47</v>
      </c>
      <c r="L1707" t="s">
        <v>48</v>
      </c>
      <c r="M1707" t="s">
        <v>22</v>
      </c>
    </row>
    <row r="1708" spans="1:13" x14ac:dyDescent="0.25">
      <c r="A1708">
        <v>10288</v>
      </c>
      <c r="B1708">
        <v>35</v>
      </c>
      <c r="C1708">
        <v>80.87</v>
      </c>
      <c r="D1708">
        <v>9</v>
      </c>
      <c r="E1708">
        <v>2830.45</v>
      </c>
      <c r="F1708" t="s">
        <v>13</v>
      </c>
      <c r="G1708">
        <v>9</v>
      </c>
      <c r="H1708">
        <v>2004</v>
      </c>
      <c r="I1708" t="s">
        <v>49</v>
      </c>
      <c r="J1708" t="s">
        <v>185</v>
      </c>
      <c r="K1708" t="s">
        <v>53</v>
      </c>
      <c r="L1708" t="s">
        <v>53</v>
      </c>
      <c r="M1708" t="s">
        <v>18</v>
      </c>
    </row>
    <row r="1709" spans="1:13" x14ac:dyDescent="0.25">
      <c r="A1709">
        <v>10302</v>
      </c>
      <c r="B1709">
        <v>49</v>
      </c>
      <c r="C1709">
        <v>100</v>
      </c>
      <c r="D1709">
        <v>5</v>
      </c>
      <c r="E1709">
        <v>5298.86</v>
      </c>
      <c r="F1709" t="s">
        <v>13</v>
      </c>
      <c r="G1709">
        <v>10</v>
      </c>
      <c r="H1709">
        <v>2003</v>
      </c>
      <c r="I1709" t="s">
        <v>49</v>
      </c>
      <c r="J1709" t="s">
        <v>185</v>
      </c>
      <c r="K1709" t="s">
        <v>44</v>
      </c>
      <c r="L1709" t="s">
        <v>45</v>
      </c>
      <c r="M1709" t="s">
        <v>22</v>
      </c>
    </row>
    <row r="1710" spans="1:13" x14ac:dyDescent="0.25">
      <c r="A1710">
        <v>10311</v>
      </c>
      <c r="B1710">
        <v>28</v>
      </c>
      <c r="C1710">
        <v>93.6</v>
      </c>
      <c r="D1710">
        <v>4</v>
      </c>
      <c r="E1710">
        <v>2620.8000000000002</v>
      </c>
      <c r="F1710" t="s">
        <v>13</v>
      </c>
      <c r="G1710">
        <v>10</v>
      </c>
      <c r="H1710">
        <v>2004</v>
      </c>
      <c r="I1710" t="s">
        <v>49</v>
      </c>
      <c r="J1710" t="s">
        <v>185</v>
      </c>
      <c r="K1710" t="s">
        <v>47</v>
      </c>
      <c r="L1710" t="s">
        <v>48</v>
      </c>
      <c r="M1710" t="s">
        <v>18</v>
      </c>
    </row>
    <row r="1711" spans="1:13" x14ac:dyDescent="0.25">
      <c r="A1711">
        <v>10321</v>
      </c>
      <c r="B1711">
        <v>30</v>
      </c>
      <c r="C1711">
        <v>72.7</v>
      </c>
      <c r="D1711">
        <v>1</v>
      </c>
      <c r="E1711">
        <v>2181</v>
      </c>
      <c r="F1711" t="s">
        <v>13</v>
      </c>
      <c r="G1711">
        <v>11</v>
      </c>
      <c r="H1711">
        <v>2004</v>
      </c>
      <c r="I1711" t="s">
        <v>49</v>
      </c>
      <c r="J1711" t="s">
        <v>185</v>
      </c>
      <c r="K1711" t="s">
        <v>43</v>
      </c>
      <c r="L1711" t="s">
        <v>17</v>
      </c>
      <c r="M1711" t="s">
        <v>18</v>
      </c>
    </row>
    <row r="1712" spans="1:13" x14ac:dyDescent="0.25">
      <c r="A1712">
        <v>10332</v>
      </c>
      <c r="B1712">
        <v>39</v>
      </c>
      <c r="C1712">
        <v>86.72</v>
      </c>
      <c r="D1712">
        <v>7</v>
      </c>
      <c r="E1712">
        <v>3382.08</v>
      </c>
      <c r="F1712" t="s">
        <v>13</v>
      </c>
      <c r="G1712">
        <v>11</v>
      </c>
      <c r="H1712">
        <v>2004</v>
      </c>
      <c r="I1712" t="s">
        <v>49</v>
      </c>
      <c r="J1712" t="s">
        <v>185</v>
      </c>
      <c r="K1712" t="s">
        <v>111</v>
      </c>
      <c r="L1712" t="s">
        <v>45</v>
      </c>
      <c r="M1712" t="s">
        <v>22</v>
      </c>
    </row>
    <row r="1713" spans="1:13" x14ac:dyDescent="0.25">
      <c r="A1713">
        <v>10346</v>
      </c>
      <c r="B1713">
        <v>25</v>
      </c>
      <c r="C1713">
        <v>100</v>
      </c>
      <c r="D1713">
        <v>1</v>
      </c>
      <c r="E1713">
        <v>2876.75</v>
      </c>
      <c r="F1713" t="s">
        <v>13</v>
      </c>
      <c r="G1713">
        <v>11</v>
      </c>
      <c r="H1713">
        <v>2004</v>
      </c>
      <c r="I1713" t="s">
        <v>49</v>
      </c>
      <c r="J1713" t="s">
        <v>185</v>
      </c>
      <c r="K1713" t="s">
        <v>128</v>
      </c>
      <c r="L1713" t="s">
        <v>17</v>
      </c>
      <c r="M1713" t="s">
        <v>18</v>
      </c>
    </row>
    <row r="1714" spans="1:13" x14ac:dyDescent="0.25">
      <c r="A1714">
        <v>10368</v>
      </c>
      <c r="B1714">
        <v>40</v>
      </c>
      <c r="C1714">
        <v>100</v>
      </c>
      <c r="D1714">
        <v>2</v>
      </c>
      <c r="E1714">
        <v>4107.2</v>
      </c>
      <c r="F1714" t="s">
        <v>13</v>
      </c>
      <c r="G1714">
        <v>1</v>
      </c>
      <c r="H1714">
        <v>2005</v>
      </c>
      <c r="I1714" t="s">
        <v>49</v>
      </c>
      <c r="J1714" t="s">
        <v>185</v>
      </c>
      <c r="K1714" t="s">
        <v>67</v>
      </c>
      <c r="L1714" t="s">
        <v>17</v>
      </c>
      <c r="M1714" t="s">
        <v>22</v>
      </c>
    </row>
    <row r="1715" spans="1:13" x14ac:dyDescent="0.25">
      <c r="A1715">
        <v>10380</v>
      </c>
      <c r="B1715">
        <v>36</v>
      </c>
      <c r="C1715">
        <v>37.5</v>
      </c>
      <c r="D1715">
        <v>6</v>
      </c>
      <c r="E1715">
        <v>1350</v>
      </c>
      <c r="F1715" t="s">
        <v>13</v>
      </c>
      <c r="G1715">
        <v>2</v>
      </c>
      <c r="H1715">
        <v>2005</v>
      </c>
      <c r="I1715" t="s">
        <v>49</v>
      </c>
      <c r="J1715" t="s">
        <v>185</v>
      </c>
      <c r="K1715" t="s">
        <v>47</v>
      </c>
      <c r="L1715" t="s">
        <v>48</v>
      </c>
      <c r="M1715" t="s">
        <v>18</v>
      </c>
    </row>
    <row r="1716" spans="1:13" x14ac:dyDescent="0.25">
      <c r="A1716">
        <v>10407</v>
      </c>
      <c r="B1716">
        <v>76</v>
      </c>
      <c r="C1716">
        <v>94.5</v>
      </c>
      <c r="D1716">
        <v>6</v>
      </c>
      <c r="E1716">
        <v>7182</v>
      </c>
      <c r="F1716" t="s">
        <v>93</v>
      </c>
      <c r="G1716">
        <v>4</v>
      </c>
      <c r="H1716">
        <v>2005</v>
      </c>
      <c r="I1716" t="s">
        <v>49</v>
      </c>
      <c r="J1716" t="s">
        <v>185</v>
      </c>
      <c r="K1716" t="s">
        <v>92</v>
      </c>
      <c r="L1716" t="s">
        <v>17</v>
      </c>
      <c r="M1716" t="s">
        <v>41</v>
      </c>
    </row>
    <row r="1717" spans="1:13" x14ac:dyDescent="0.25">
      <c r="A1717">
        <v>10420</v>
      </c>
      <c r="B1717">
        <v>39</v>
      </c>
      <c r="C1717">
        <v>100</v>
      </c>
      <c r="D1717">
        <v>9</v>
      </c>
      <c r="E1717">
        <v>3933.93</v>
      </c>
      <c r="F1717" t="s">
        <v>72</v>
      </c>
      <c r="G1717">
        <v>5</v>
      </c>
      <c r="H1717">
        <v>2005</v>
      </c>
      <c r="I1717" t="s">
        <v>49</v>
      </c>
      <c r="J1717" t="s">
        <v>185</v>
      </c>
      <c r="K1717" t="s">
        <v>42</v>
      </c>
      <c r="L1717" t="s">
        <v>30</v>
      </c>
      <c r="M1717" t="s">
        <v>22</v>
      </c>
    </row>
    <row r="1718" spans="1:13" x14ac:dyDescent="0.25">
      <c r="A1718">
        <v>10104</v>
      </c>
      <c r="B1718">
        <v>44</v>
      </c>
      <c r="C1718">
        <v>39.6</v>
      </c>
      <c r="D1718">
        <v>10</v>
      </c>
      <c r="E1718">
        <v>1742.4</v>
      </c>
      <c r="F1718" t="s">
        <v>13</v>
      </c>
      <c r="G1718">
        <v>1</v>
      </c>
      <c r="H1718">
        <v>2003</v>
      </c>
      <c r="I1718" t="s">
        <v>49</v>
      </c>
      <c r="J1718" t="s">
        <v>186</v>
      </c>
      <c r="K1718" t="s">
        <v>47</v>
      </c>
      <c r="L1718" t="s">
        <v>48</v>
      </c>
      <c r="M1718" t="s">
        <v>18</v>
      </c>
    </row>
    <row r="1719" spans="1:13" x14ac:dyDescent="0.25">
      <c r="A1719">
        <v>10114</v>
      </c>
      <c r="B1719">
        <v>24</v>
      </c>
      <c r="C1719">
        <v>30.06</v>
      </c>
      <c r="D1719">
        <v>1</v>
      </c>
      <c r="E1719">
        <v>721.44</v>
      </c>
      <c r="F1719" t="s">
        <v>13</v>
      </c>
      <c r="G1719">
        <v>4</v>
      </c>
      <c r="H1719">
        <v>2003</v>
      </c>
      <c r="I1719" t="s">
        <v>49</v>
      </c>
      <c r="J1719" t="s">
        <v>186</v>
      </c>
      <c r="K1719" t="s">
        <v>21</v>
      </c>
      <c r="L1719" t="s">
        <v>20</v>
      </c>
      <c r="M1719" t="s">
        <v>18</v>
      </c>
    </row>
    <row r="1720" spans="1:13" x14ac:dyDescent="0.25">
      <c r="A1720">
        <v>10127</v>
      </c>
      <c r="B1720">
        <v>39</v>
      </c>
      <c r="C1720">
        <v>38.19</v>
      </c>
      <c r="D1720">
        <v>12</v>
      </c>
      <c r="E1720">
        <v>1489.41</v>
      </c>
      <c r="F1720" t="s">
        <v>13</v>
      </c>
      <c r="G1720">
        <v>6</v>
      </c>
      <c r="H1720">
        <v>2003</v>
      </c>
      <c r="I1720" t="s">
        <v>49</v>
      </c>
      <c r="J1720" t="s">
        <v>186</v>
      </c>
      <c r="K1720" t="s">
        <v>16</v>
      </c>
      <c r="L1720" t="s">
        <v>17</v>
      </c>
      <c r="M1720" t="s">
        <v>18</v>
      </c>
    </row>
    <row r="1721" spans="1:13" x14ac:dyDescent="0.25">
      <c r="A1721">
        <v>10141</v>
      </c>
      <c r="B1721">
        <v>21</v>
      </c>
      <c r="C1721">
        <v>42.43</v>
      </c>
      <c r="D1721">
        <v>6</v>
      </c>
      <c r="E1721">
        <v>891.03</v>
      </c>
      <c r="F1721" t="s">
        <v>13</v>
      </c>
      <c r="G1721">
        <v>8</v>
      </c>
      <c r="H1721">
        <v>2003</v>
      </c>
      <c r="I1721" t="s">
        <v>49</v>
      </c>
      <c r="J1721" t="s">
        <v>186</v>
      </c>
      <c r="K1721" t="s">
        <v>107</v>
      </c>
      <c r="L1721" t="s">
        <v>36</v>
      </c>
      <c r="M1721" t="s">
        <v>18</v>
      </c>
    </row>
    <row r="1722" spans="1:13" x14ac:dyDescent="0.25">
      <c r="A1722">
        <v>10151</v>
      </c>
      <c r="B1722">
        <v>30</v>
      </c>
      <c r="C1722">
        <v>40.31</v>
      </c>
      <c r="D1722">
        <v>4</v>
      </c>
      <c r="E1722">
        <v>1209.3</v>
      </c>
      <c r="F1722" t="s">
        <v>13</v>
      </c>
      <c r="G1722">
        <v>9</v>
      </c>
      <c r="H1722">
        <v>2003</v>
      </c>
      <c r="I1722" t="s">
        <v>49</v>
      </c>
      <c r="J1722" t="s">
        <v>186</v>
      </c>
      <c r="K1722" t="s">
        <v>91</v>
      </c>
      <c r="L1722" t="s">
        <v>36</v>
      </c>
      <c r="M1722" t="s">
        <v>18</v>
      </c>
    </row>
    <row r="1723" spans="1:13" x14ac:dyDescent="0.25">
      <c r="A1723">
        <v>10165</v>
      </c>
      <c r="B1723">
        <v>27</v>
      </c>
      <c r="C1723">
        <v>31.82</v>
      </c>
      <c r="D1723">
        <v>13</v>
      </c>
      <c r="E1723">
        <v>859.14</v>
      </c>
      <c r="F1723" t="s">
        <v>13</v>
      </c>
      <c r="G1723">
        <v>10</v>
      </c>
      <c r="H1723">
        <v>2003</v>
      </c>
      <c r="I1723" t="s">
        <v>49</v>
      </c>
      <c r="J1723" t="s">
        <v>186</v>
      </c>
      <c r="K1723" t="s">
        <v>53</v>
      </c>
      <c r="L1723" t="s">
        <v>53</v>
      </c>
      <c r="M1723" t="s">
        <v>18</v>
      </c>
    </row>
    <row r="1724" spans="1:13" x14ac:dyDescent="0.25">
      <c r="A1724">
        <v>10175</v>
      </c>
      <c r="B1724">
        <v>37</v>
      </c>
      <c r="C1724">
        <v>31.12</v>
      </c>
      <c r="D1724">
        <v>2</v>
      </c>
      <c r="E1724">
        <v>1151.44</v>
      </c>
      <c r="F1724" t="s">
        <v>13</v>
      </c>
      <c r="G1724">
        <v>11</v>
      </c>
      <c r="H1724">
        <v>2003</v>
      </c>
      <c r="I1724" t="s">
        <v>49</v>
      </c>
      <c r="J1724" t="s">
        <v>186</v>
      </c>
      <c r="K1724" t="s">
        <v>80</v>
      </c>
      <c r="L1724" t="s">
        <v>45</v>
      </c>
      <c r="M1724" t="s">
        <v>18</v>
      </c>
    </row>
    <row r="1725" spans="1:13" x14ac:dyDescent="0.25">
      <c r="A1725">
        <v>10184</v>
      </c>
      <c r="B1725">
        <v>42</v>
      </c>
      <c r="C1725">
        <v>31.82</v>
      </c>
      <c r="D1725">
        <v>7</v>
      </c>
      <c r="E1725">
        <v>1336.44</v>
      </c>
      <c r="F1725" t="s">
        <v>13</v>
      </c>
      <c r="G1725">
        <v>11</v>
      </c>
      <c r="H1725">
        <v>2003</v>
      </c>
      <c r="I1725" t="s">
        <v>49</v>
      </c>
      <c r="J1725" t="s">
        <v>186</v>
      </c>
      <c r="K1725" t="s">
        <v>122</v>
      </c>
      <c r="L1725" t="s">
        <v>48</v>
      </c>
      <c r="M1725" t="s">
        <v>18</v>
      </c>
    </row>
    <row r="1726" spans="1:13" x14ac:dyDescent="0.25">
      <c r="A1726">
        <v>10195</v>
      </c>
      <c r="B1726">
        <v>32</v>
      </c>
      <c r="C1726">
        <v>28.29</v>
      </c>
      <c r="D1726">
        <v>7</v>
      </c>
      <c r="E1726">
        <v>905.28</v>
      </c>
      <c r="F1726" t="s">
        <v>13</v>
      </c>
      <c r="G1726">
        <v>11</v>
      </c>
      <c r="H1726">
        <v>2003</v>
      </c>
      <c r="I1726" t="s">
        <v>49</v>
      </c>
      <c r="J1726" t="s">
        <v>186</v>
      </c>
      <c r="K1726" t="s">
        <v>75</v>
      </c>
      <c r="L1726" t="s">
        <v>17</v>
      </c>
      <c r="M1726" t="s">
        <v>18</v>
      </c>
    </row>
    <row r="1727" spans="1:13" x14ac:dyDescent="0.25">
      <c r="A1727">
        <v>10207</v>
      </c>
      <c r="B1727">
        <v>42</v>
      </c>
      <c r="C1727">
        <v>29.7</v>
      </c>
      <c r="D1727">
        <v>8</v>
      </c>
      <c r="E1727">
        <v>1247.4000000000001</v>
      </c>
      <c r="F1727" t="s">
        <v>13</v>
      </c>
      <c r="G1727">
        <v>12</v>
      </c>
      <c r="H1727">
        <v>2003</v>
      </c>
      <c r="I1727" t="s">
        <v>49</v>
      </c>
      <c r="J1727" t="s">
        <v>186</v>
      </c>
      <c r="K1727" t="s">
        <v>89</v>
      </c>
      <c r="L1727" t="s">
        <v>17</v>
      </c>
      <c r="M1727" t="s">
        <v>18</v>
      </c>
    </row>
    <row r="1728" spans="1:13" x14ac:dyDescent="0.25">
      <c r="A1728">
        <v>10219</v>
      </c>
      <c r="B1728">
        <v>21</v>
      </c>
      <c r="C1728">
        <v>40.31</v>
      </c>
      <c r="D1728">
        <v>3</v>
      </c>
      <c r="E1728">
        <v>846.51</v>
      </c>
      <c r="F1728" t="s">
        <v>13</v>
      </c>
      <c r="G1728">
        <v>2</v>
      </c>
      <c r="H1728">
        <v>2004</v>
      </c>
      <c r="I1728" t="s">
        <v>49</v>
      </c>
      <c r="J1728" t="s">
        <v>186</v>
      </c>
      <c r="K1728" t="s">
        <v>123</v>
      </c>
      <c r="L1728" t="s">
        <v>17</v>
      </c>
      <c r="M1728" t="s">
        <v>18</v>
      </c>
    </row>
    <row r="1729" spans="1:13" x14ac:dyDescent="0.25">
      <c r="A1729">
        <v>10229</v>
      </c>
      <c r="B1729">
        <v>33</v>
      </c>
      <c r="C1729">
        <v>32.880000000000003</v>
      </c>
      <c r="D1729">
        <v>2</v>
      </c>
      <c r="E1729">
        <v>1085.04</v>
      </c>
      <c r="F1729" t="s">
        <v>13</v>
      </c>
      <c r="G1729">
        <v>3</v>
      </c>
      <c r="H1729">
        <v>2004</v>
      </c>
      <c r="I1729" t="s">
        <v>49</v>
      </c>
      <c r="J1729" t="s">
        <v>186</v>
      </c>
      <c r="K1729" t="s">
        <v>67</v>
      </c>
      <c r="L1729" t="s">
        <v>17</v>
      </c>
      <c r="M1729" t="s">
        <v>18</v>
      </c>
    </row>
    <row r="1730" spans="1:13" x14ac:dyDescent="0.25">
      <c r="A1730">
        <v>10246</v>
      </c>
      <c r="B1730">
        <v>49</v>
      </c>
      <c r="C1730">
        <v>36.07</v>
      </c>
      <c r="D1730">
        <v>6</v>
      </c>
      <c r="E1730">
        <v>1767.43</v>
      </c>
      <c r="F1730" t="s">
        <v>13</v>
      </c>
      <c r="G1730">
        <v>5</v>
      </c>
      <c r="H1730">
        <v>2004</v>
      </c>
      <c r="I1730" t="s">
        <v>49</v>
      </c>
      <c r="J1730" t="s">
        <v>186</v>
      </c>
      <c r="K1730" t="s">
        <v>47</v>
      </c>
      <c r="L1730" t="s">
        <v>48</v>
      </c>
      <c r="M1730" t="s">
        <v>18</v>
      </c>
    </row>
    <row r="1731" spans="1:13" x14ac:dyDescent="0.25">
      <c r="A1731">
        <v>10259</v>
      </c>
      <c r="B1731">
        <v>31</v>
      </c>
      <c r="C1731">
        <v>33.24</v>
      </c>
      <c r="D1731">
        <v>5</v>
      </c>
      <c r="E1731">
        <v>1030.44</v>
      </c>
      <c r="F1731" t="s">
        <v>13</v>
      </c>
      <c r="G1731">
        <v>6</v>
      </c>
      <c r="H1731">
        <v>2004</v>
      </c>
      <c r="I1731" t="s">
        <v>49</v>
      </c>
      <c r="J1731" t="s">
        <v>186</v>
      </c>
      <c r="K1731" t="s">
        <v>53</v>
      </c>
      <c r="L1731" t="s">
        <v>53</v>
      </c>
      <c r="M1731" t="s">
        <v>18</v>
      </c>
    </row>
    <row r="1732" spans="1:13" x14ac:dyDescent="0.25">
      <c r="A1732">
        <v>10271</v>
      </c>
      <c r="B1732">
        <v>38</v>
      </c>
      <c r="C1732">
        <v>41.72</v>
      </c>
      <c r="D1732">
        <v>6</v>
      </c>
      <c r="E1732">
        <v>1585.36</v>
      </c>
      <c r="F1732" t="s">
        <v>13</v>
      </c>
      <c r="G1732">
        <v>7</v>
      </c>
      <c r="H1732">
        <v>2004</v>
      </c>
      <c r="I1732" t="s">
        <v>49</v>
      </c>
      <c r="J1732" t="s">
        <v>186</v>
      </c>
      <c r="K1732" t="s">
        <v>67</v>
      </c>
      <c r="L1732" t="s">
        <v>17</v>
      </c>
      <c r="M1732" t="s">
        <v>18</v>
      </c>
    </row>
    <row r="1733" spans="1:13" x14ac:dyDescent="0.25">
      <c r="A1733">
        <v>10281</v>
      </c>
      <c r="B1733">
        <v>20</v>
      </c>
      <c r="C1733">
        <v>40.659999999999997</v>
      </c>
      <c r="D1733">
        <v>2</v>
      </c>
      <c r="E1733">
        <v>813.2</v>
      </c>
      <c r="F1733" t="s">
        <v>13</v>
      </c>
      <c r="G1733">
        <v>8</v>
      </c>
      <c r="H1733">
        <v>2004</v>
      </c>
      <c r="I1733" t="s">
        <v>49</v>
      </c>
      <c r="J1733" t="s">
        <v>186</v>
      </c>
      <c r="K1733" t="s">
        <v>38</v>
      </c>
      <c r="L1733" t="s">
        <v>17</v>
      </c>
      <c r="M1733" t="s">
        <v>18</v>
      </c>
    </row>
    <row r="1734" spans="1:13" x14ac:dyDescent="0.25">
      <c r="A1734">
        <v>10292</v>
      </c>
      <c r="B1734">
        <v>39</v>
      </c>
      <c r="C1734">
        <v>30.06</v>
      </c>
      <c r="D1734">
        <v>9</v>
      </c>
      <c r="E1734">
        <v>1172.3399999999999</v>
      </c>
      <c r="F1734" t="s">
        <v>13</v>
      </c>
      <c r="G1734">
        <v>9</v>
      </c>
      <c r="H1734">
        <v>2004</v>
      </c>
      <c r="I1734" t="s">
        <v>49</v>
      </c>
      <c r="J1734" t="s">
        <v>186</v>
      </c>
      <c r="K1734" t="s">
        <v>16</v>
      </c>
      <c r="L1734" t="s">
        <v>17</v>
      </c>
      <c r="M1734" t="s">
        <v>18</v>
      </c>
    </row>
    <row r="1735" spans="1:13" x14ac:dyDescent="0.25">
      <c r="A1735">
        <v>10305</v>
      </c>
      <c r="B1735">
        <v>48</v>
      </c>
      <c r="C1735">
        <v>31.47</v>
      </c>
      <c r="D1735">
        <v>6</v>
      </c>
      <c r="E1735">
        <v>1510.56</v>
      </c>
      <c r="F1735" t="s">
        <v>13</v>
      </c>
      <c r="G1735">
        <v>10</v>
      </c>
      <c r="H1735">
        <v>2004</v>
      </c>
      <c r="I1735" t="s">
        <v>49</v>
      </c>
      <c r="J1735" t="s">
        <v>186</v>
      </c>
      <c r="K1735" t="s">
        <v>34</v>
      </c>
      <c r="L1735" t="s">
        <v>17</v>
      </c>
      <c r="M1735" t="s">
        <v>18</v>
      </c>
    </row>
    <row r="1736" spans="1:13" x14ac:dyDescent="0.25">
      <c r="A1736">
        <v>10314</v>
      </c>
      <c r="B1736">
        <v>39</v>
      </c>
      <c r="C1736">
        <v>37.130000000000003</v>
      </c>
      <c r="D1736">
        <v>15</v>
      </c>
      <c r="E1736">
        <v>1448.07</v>
      </c>
      <c r="F1736" t="s">
        <v>13</v>
      </c>
      <c r="G1736">
        <v>10</v>
      </c>
      <c r="H1736">
        <v>2004</v>
      </c>
      <c r="I1736" t="s">
        <v>49</v>
      </c>
      <c r="J1736" t="s">
        <v>186</v>
      </c>
      <c r="K1736" t="s">
        <v>112</v>
      </c>
      <c r="L1736" t="s">
        <v>79</v>
      </c>
      <c r="M1736" t="s">
        <v>18</v>
      </c>
    </row>
    <row r="1737" spans="1:13" x14ac:dyDescent="0.25">
      <c r="A1737">
        <v>10324</v>
      </c>
      <c r="B1737">
        <v>30</v>
      </c>
      <c r="C1737">
        <v>100</v>
      </c>
      <c r="D1737">
        <v>9</v>
      </c>
      <c r="E1737">
        <v>3338.1</v>
      </c>
      <c r="F1737" t="s">
        <v>13</v>
      </c>
      <c r="G1737">
        <v>11</v>
      </c>
      <c r="H1737">
        <v>2004</v>
      </c>
      <c r="I1737" t="s">
        <v>49</v>
      </c>
      <c r="J1737" t="s">
        <v>186</v>
      </c>
      <c r="K1737" t="s">
        <v>16</v>
      </c>
      <c r="L1737" t="s">
        <v>17</v>
      </c>
      <c r="M1737" t="s">
        <v>22</v>
      </c>
    </row>
    <row r="1738" spans="1:13" x14ac:dyDescent="0.25">
      <c r="A1738">
        <v>10335</v>
      </c>
      <c r="B1738">
        <v>33</v>
      </c>
      <c r="C1738">
        <v>37.130000000000003</v>
      </c>
      <c r="D1738">
        <v>2</v>
      </c>
      <c r="E1738">
        <v>1225.29</v>
      </c>
      <c r="F1738" t="s">
        <v>13</v>
      </c>
      <c r="G1738">
        <v>11</v>
      </c>
      <c r="H1738">
        <v>2004</v>
      </c>
      <c r="I1738" t="s">
        <v>49</v>
      </c>
      <c r="J1738" t="s">
        <v>186</v>
      </c>
      <c r="K1738" t="s">
        <v>67</v>
      </c>
      <c r="L1738" t="s">
        <v>17</v>
      </c>
      <c r="M1738" t="s">
        <v>18</v>
      </c>
    </row>
    <row r="1739" spans="1:13" x14ac:dyDescent="0.25">
      <c r="A1739">
        <v>10349</v>
      </c>
      <c r="B1739">
        <v>36</v>
      </c>
      <c r="C1739">
        <v>37.130000000000003</v>
      </c>
      <c r="D1739">
        <v>3</v>
      </c>
      <c r="E1739">
        <v>1336.68</v>
      </c>
      <c r="F1739" t="s">
        <v>13</v>
      </c>
      <c r="G1739">
        <v>12</v>
      </c>
      <c r="H1739">
        <v>2004</v>
      </c>
      <c r="I1739" t="s">
        <v>49</v>
      </c>
      <c r="J1739" t="s">
        <v>186</v>
      </c>
      <c r="K1739" t="s">
        <v>16</v>
      </c>
      <c r="L1739" t="s">
        <v>17</v>
      </c>
      <c r="M1739" t="s">
        <v>18</v>
      </c>
    </row>
    <row r="1740" spans="1:13" x14ac:dyDescent="0.25">
      <c r="A1740">
        <v>10358</v>
      </c>
      <c r="B1740">
        <v>36</v>
      </c>
      <c r="C1740">
        <v>82.94</v>
      </c>
      <c r="D1740">
        <v>4</v>
      </c>
      <c r="E1740">
        <v>2985.84</v>
      </c>
      <c r="F1740" t="s">
        <v>13</v>
      </c>
      <c r="G1740">
        <v>12</v>
      </c>
      <c r="H1740">
        <v>2004</v>
      </c>
      <c r="I1740" t="s">
        <v>49</v>
      </c>
      <c r="J1740" t="s">
        <v>186</v>
      </c>
      <c r="K1740" t="s">
        <v>47</v>
      </c>
      <c r="L1740" t="s">
        <v>48</v>
      </c>
      <c r="M1740" t="s">
        <v>18</v>
      </c>
    </row>
    <row r="1741" spans="1:13" x14ac:dyDescent="0.25">
      <c r="A1741">
        <v>10371</v>
      </c>
      <c r="B1741">
        <v>45</v>
      </c>
      <c r="C1741">
        <v>100</v>
      </c>
      <c r="D1741">
        <v>8</v>
      </c>
      <c r="E1741">
        <v>5545.8</v>
      </c>
      <c r="F1741" t="s">
        <v>13</v>
      </c>
      <c r="G1741">
        <v>1</v>
      </c>
      <c r="H1741">
        <v>2005</v>
      </c>
      <c r="I1741" t="s">
        <v>49</v>
      </c>
      <c r="J1741" t="s">
        <v>186</v>
      </c>
      <c r="K1741" t="s">
        <v>67</v>
      </c>
      <c r="L1741" t="s">
        <v>17</v>
      </c>
      <c r="M1741" t="s">
        <v>22</v>
      </c>
    </row>
    <row r="1742" spans="1:13" x14ac:dyDescent="0.25">
      <c r="A1742">
        <v>10383</v>
      </c>
      <c r="B1742">
        <v>40</v>
      </c>
      <c r="C1742">
        <v>100</v>
      </c>
      <c r="D1742">
        <v>3</v>
      </c>
      <c r="E1742">
        <v>6089.6</v>
      </c>
      <c r="F1742" t="s">
        <v>13</v>
      </c>
      <c r="G1742">
        <v>2</v>
      </c>
      <c r="H1742">
        <v>2005</v>
      </c>
      <c r="I1742" t="s">
        <v>49</v>
      </c>
      <c r="J1742" t="s">
        <v>186</v>
      </c>
      <c r="K1742" t="s">
        <v>47</v>
      </c>
      <c r="L1742" t="s">
        <v>48</v>
      </c>
      <c r="M1742" t="s">
        <v>22</v>
      </c>
    </row>
    <row r="1743" spans="1:13" x14ac:dyDescent="0.25">
      <c r="A1743">
        <v>10394</v>
      </c>
      <c r="B1743">
        <v>46</v>
      </c>
      <c r="C1743">
        <v>38.9</v>
      </c>
      <c r="D1743">
        <v>6</v>
      </c>
      <c r="E1743">
        <v>1789.4</v>
      </c>
      <c r="F1743" t="s">
        <v>13</v>
      </c>
      <c r="G1743">
        <v>3</v>
      </c>
      <c r="H1743">
        <v>2005</v>
      </c>
      <c r="I1743" t="s">
        <v>49</v>
      </c>
      <c r="J1743" t="s">
        <v>186</v>
      </c>
      <c r="K1743" t="s">
        <v>47</v>
      </c>
      <c r="L1743" t="s">
        <v>48</v>
      </c>
      <c r="M1743" t="s">
        <v>18</v>
      </c>
    </row>
    <row r="1744" spans="1:13" x14ac:dyDescent="0.25">
      <c r="A1744">
        <v>10412</v>
      </c>
      <c r="B1744">
        <v>30</v>
      </c>
      <c r="C1744">
        <v>36.07</v>
      </c>
      <c r="D1744">
        <v>6</v>
      </c>
      <c r="E1744">
        <v>1082.0999999999999</v>
      </c>
      <c r="F1744" t="s">
        <v>13</v>
      </c>
      <c r="G1744">
        <v>5</v>
      </c>
      <c r="H1744">
        <v>2005</v>
      </c>
      <c r="I1744" t="s">
        <v>49</v>
      </c>
      <c r="J1744" t="s">
        <v>186</v>
      </c>
      <c r="K1744" t="s">
        <v>47</v>
      </c>
      <c r="L1744" t="s">
        <v>48</v>
      </c>
      <c r="M1744" t="s">
        <v>18</v>
      </c>
    </row>
    <row r="1745" spans="1:13" x14ac:dyDescent="0.25">
      <c r="A1745">
        <v>10425</v>
      </c>
      <c r="B1745">
        <v>31</v>
      </c>
      <c r="C1745">
        <v>33.24</v>
      </c>
      <c r="D1745">
        <v>5</v>
      </c>
      <c r="E1745">
        <v>1030.44</v>
      </c>
      <c r="F1745" t="s">
        <v>72</v>
      </c>
      <c r="G1745">
        <v>5</v>
      </c>
      <c r="H1745">
        <v>2005</v>
      </c>
      <c r="I1745" t="s">
        <v>49</v>
      </c>
      <c r="J1745" t="s">
        <v>186</v>
      </c>
      <c r="K1745" t="s">
        <v>33</v>
      </c>
      <c r="L1745" t="s">
        <v>20</v>
      </c>
      <c r="M1745" t="s">
        <v>18</v>
      </c>
    </row>
    <row r="1746" spans="1:13" x14ac:dyDescent="0.25">
      <c r="A1746">
        <v>10106</v>
      </c>
      <c r="B1746">
        <v>49</v>
      </c>
      <c r="C1746">
        <v>74.680000000000007</v>
      </c>
      <c r="D1746">
        <v>13</v>
      </c>
      <c r="E1746">
        <v>3659.32</v>
      </c>
      <c r="F1746" t="s">
        <v>13</v>
      </c>
      <c r="G1746">
        <v>2</v>
      </c>
      <c r="H1746">
        <v>2003</v>
      </c>
      <c r="I1746" t="s">
        <v>136</v>
      </c>
      <c r="J1746" t="s">
        <v>187</v>
      </c>
      <c r="K1746" t="s">
        <v>132</v>
      </c>
      <c r="L1746" t="s">
        <v>64</v>
      </c>
      <c r="M1746" t="s">
        <v>22</v>
      </c>
    </row>
    <row r="1747" spans="1:13" x14ac:dyDescent="0.25">
      <c r="A1747">
        <v>10119</v>
      </c>
      <c r="B1747">
        <v>41</v>
      </c>
      <c r="C1747">
        <v>59.6</v>
      </c>
      <c r="D1747">
        <v>4</v>
      </c>
      <c r="E1747">
        <v>2443.6</v>
      </c>
      <c r="F1747" t="s">
        <v>13</v>
      </c>
      <c r="G1747">
        <v>4</v>
      </c>
      <c r="H1747">
        <v>2003</v>
      </c>
      <c r="I1747" t="s">
        <v>136</v>
      </c>
      <c r="J1747" t="s">
        <v>187</v>
      </c>
      <c r="K1747" t="s">
        <v>39</v>
      </c>
      <c r="L1747" t="s">
        <v>40</v>
      </c>
      <c r="M1747" t="s">
        <v>18</v>
      </c>
    </row>
    <row r="1748" spans="1:13" x14ac:dyDescent="0.25">
      <c r="A1748">
        <v>10131</v>
      </c>
      <c r="B1748">
        <v>35</v>
      </c>
      <c r="C1748">
        <v>67.14</v>
      </c>
      <c r="D1748">
        <v>5</v>
      </c>
      <c r="E1748">
        <v>2349.9</v>
      </c>
      <c r="F1748" t="s">
        <v>13</v>
      </c>
      <c r="G1748">
        <v>6</v>
      </c>
      <c r="H1748">
        <v>2003</v>
      </c>
      <c r="I1748" t="s">
        <v>136</v>
      </c>
      <c r="J1748" t="s">
        <v>187</v>
      </c>
      <c r="K1748" t="s">
        <v>118</v>
      </c>
      <c r="L1748" t="s">
        <v>17</v>
      </c>
      <c r="M1748" t="s">
        <v>18</v>
      </c>
    </row>
    <row r="1749" spans="1:13" x14ac:dyDescent="0.25">
      <c r="A1749">
        <v>10143</v>
      </c>
      <c r="B1749">
        <v>27</v>
      </c>
      <c r="C1749">
        <v>60.97</v>
      </c>
      <c r="D1749">
        <v>8</v>
      </c>
      <c r="E1749">
        <v>1646.19</v>
      </c>
      <c r="F1749" t="s">
        <v>13</v>
      </c>
      <c r="G1749">
        <v>8</v>
      </c>
      <c r="H1749">
        <v>2003</v>
      </c>
      <c r="I1749" t="s">
        <v>136</v>
      </c>
      <c r="J1749" t="s">
        <v>187</v>
      </c>
      <c r="K1749" t="s">
        <v>43</v>
      </c>
      <c r="L1749" t="s">
        <v>17</v>
      </c>
      <c r="M1749" t="s">
        <v>18</v>
      </c>
    </row>
    <row r="1750" spans="1:13" x14ac:dyDescent="0.25">
      <c r="A1750">
        <v>10155</v>
      </c>
      <c r="B1750">
        <v>23</v>
      </c>
      <c r="C1750">
        <v>72.62</v>
      </c>
      <c r="D1750">
        <v>6</v>
      </c>
      <c r="E1750">
        <v>1670.26</v>
      </c>
      <c r="F1750" t="s">
        <v>13</v>
      </c>
      <c r="G1750">
        <v>10</v>
      </c>
      <c r="H1750">
        <v>2003</v>
      </c>
      <c r="I1750" t="s">
        <v>136</v>
      </c>
      <c r="J1750" t="s">
        <v>187</v>
      </c>
      <c r="K1750" t="s">
        <v>35</v>
      </c>
      <c r="L1750" t="s">
        <v>36</v>
      </c>
      <c r="M1750" t="s">
        <v>18</v>
      </c>
    </row>
    <row r="1751" spans="1:13" x14ac:dyDescent="0.25">
      <c r="A1751">
        <v>10167</v>
      </c>
      <c r="B1751">
        <v>21</v>
      </c>
      <c r="C1751">
        <v>69.88</v>
      </c>
      <c r="D1751">
        <v>2</v>
      </c>
      <c r="E1751">
        <v>1467.48</v>
      </c>
      <c r="F1751" t="s">
        <v>81</v>
      </c>
      <c r="G1751">
        <v>10</v>
      </c>
      <c r="H1751">
        <v>2003</v>
      </c>
      <c r="I1751" t="s">
        <v>136</v>
      </c>
      <c r="J1751" t="s">
        <v>187</v>
      </c>
      <c r="K1751" t="s">
        <v>65</v>
      </c>
      <c r="L1751" t="s">
        <v>52</v>
      </c>
      <c r="M1751" t="s">
        <v>18</v>
      </c>
    </row>
    <row r="1752" spans="1:13" x14ac:dyDescent="0.25">
      <c r="A1752">
        <v>10178</v>
      </c>
      <c r="B1752">
        <v>34</v>
      </c>
      <c r="C1752">
        <v>80.84</v>
      </c>
      <c r="D1752">
        <v>5</v>
      </c>
      <c r="E1752">
        <v>2748.56</v>
      </c>
      <c r="F1752" t="s">
        <v>13</v>
      </c>
      <c r="G1752">
        <v>11</v>
      </c>
      <c r="H1752">
        <v>2003</v>
      </c>
      <c r="I1752" t="s">
        <v>136</v>
      </c>
      <c r="J1752" t="s">
        <v>187</v>
      </c>
      <c r="K1752" t="s">
        <v>82</v>
      </c>
      <c r="L1752" t="s">
        <v>20</v>
      </c>
      <c r="M1752" t="s">
        <v>18</v>
      </c>
    </row>
    <row r="1753" spans="1:13" x14ac:dyDescent="0.25">
      <c r="A1753">
        <v>10186</v>
      </c>
      <c r="B1753">
        <v>22</v>
      </c>
      <c r="C1753">
        <v>69.2</v>
      </c>
      <c r="D1753">
        <v>2</v>
      </c>
      <c r="E1753">
        <v>1522.4</v>
      </c>
      <c r="F1753" t="s">
        <v>13</v>
      </c>
      <c r="G1753">
        <v>11</v>
      </c>
      <c r="H1753">
        <v>2003</v>
      </c>
      <c r="I1753" t="s">
        <v>136</v>
      </c>
      <c r="J1753" t="s">
        <v>187</v>
      </c>
      <c r="K1753" t="s">
        <v>80</v>
      </c>
      <c r="L1753" t="s">
        <v>45</v>
      </c>
      <c r="M1753" t="s">
        <v>18</v>
      </c>
    </row>
    <row r="1754" spans="1:13" x14ac:dyDescent="0.25">
      <c r="A1754">
        <v>10198</v>
      </c>
      <c r="B1754">
        <v>48</v>
      </c>
      <c r="C1754">
        <v>67.819999999999993</v>
      </c>
      <c r="D1754">
        <v>5</v>
      </c>
      <c r="E1754">
        <v>3255.36</v>
      </c>
      <c r="F1754" t="s">
        <v>13</v>
      </c>
      <c r="G1754">
        <v>11</v>
      </c>
      <c r="H1754">
        <v>2003</v>
      </c>
      <c r="I1754" t="s">
        <v>136</v>
      </c>
      <c r="J1754" t="s">
        <v>187</v>
      </c>
      <c r="K1754" t="s">
        <v>98</v>
      </c>
      <c r="L1754" t="s">
        <v>99</v>
      </c>
      <c r="M1754" t="s">
        <v>22</v>
      </c>
    </row>
    <row r="1755" spans="1:13" x14ac:dyDescent="0.25">
      <c r="A1755">
        <v>10209</v>
      </c>
      <c r="B1755">
        <v>43</v>
      </c>
      <c r="C1755">
        <v>82.21</v>
      </c>
      <c r="D1755">
        <v>1</v>
      </c>
      <c r="E1755">
        <v>3535.03</v>
      </c>
      <c r="F1755" t="s">
        <v>13</v>
      </c>
      <c r="G1755">
        <v>1</v>
      </c>
      <c r="H1755">
        <v>2004</v>
      </c>
      <c r="I1755" t="s">
        <v>136</v>
      </c>
      <c r="J1755" t="s">
        <v>187</v>
      </c>
      <c r="K1755" t="s">
        <v>84</v>
      </c>
      <c r="L1755" t="s">
        <v>17</v>
      </c>
      <c r="M1755" t="s">
        <v>22</v>
      </c>
    </row>
    <row r="1756" spans="1:13" x14ac:dyDescent="0.25">
      <c r="A1756">
        <v>10222</v>
      </c>
      <c r="B1756">
        <v>32</v>
      </c>
      <c r="C1756">
        <v>81.53</v>
      </c>
      <c r="D1756">
        <v>5</v>
      </c>
      <c r="E1756">
        <v>2608.96</v>
      </c>
      <c r="F1756" t="s">
        <v>13</v>
      </c>
      <c r="G1756">
        <v>2</v>
      </c>
      <c r="H1756">
        <v>2004</v>
      </c>
      <c r="I1756" t="s">
        <v>136</v>
      </c>
      <c r="J1756" t="s">
        <v>187</v>
      </c>
      <c r="K1756" t="s">
        <v>85</v>
      </c>
      <c r="L1756" t="s">
        <v>17</v>
      </c>
      <c r="M1756" t="s">
        <v>18</v>
      </c>
    </row>
    <row r="1757" spans="1:13" x14ac:dyDescent="0.25">
      <c r="A1757">
        <v>10249</v>
      </c>
      <c r="B1757">
        <v>20</v>
      </c>
      <c r="C1757">
        <v>67.819999999999993</v>
      </c>
      <c r="D1757">
        <v>1</v>
      </c>
      <c r="E1757">
        <v>1356.4</v>
      </c>
      <c r="F1757" t="s">
        <v>13</v>
      </c>
      <c r="G1757">
        <v>5</v>
      </c>
      <c r="H1757">
        <v>2004</v>
      </c>
      <c r="I1757" t="s">
        <v>136</v>
      </c>
      <c r="J1757" t="s">
        <v>187</v>
      </c>
      <c r="K1757" t="s">
        <v>34</v>
      </c>
      <c r="L1757" t="s">
        <v>17</v>
      </c>
      <c r="M1757" t="s">
        <v>18</v>
      </c>
    </row>
    <row r="1758" spans="1:13" x14ac:dyDescent="0.25">
      <c r="A1758">
        <v>10262</v>
      </c>
      <c r="B1758">
        <v>24</v>
      </c>
      <c r="C1758">
        <v>67.14</v>
      </c>
      <c r="D1758">
        <v>10</v>
      </c>
      <c r="E1758">
        <v>1611.36</v>
      </c>
      <c r="F1758" t="s">
        <v>81</v>
      </c>
      <c r="G1758">
        <v>6</v>
      </c>
      <c r="H1758">
        <v>2004</v>
      </c>
      <c r="I1758" t="s">
        <v>136</v>
      </c>
      <c r="J1758" t="s">
        <v>187</v>
      </c>
      <c r="K1758" t="s">
        <v>47</v>
      </c>
      <c r="L1758" t="s">
        <v>48</v>
      </c>
      <c r="M1758" t="s">
        <v>18</v>
      </c>
    </row>
    <row r="1759" spans="1:13" x14ac:dyDescent="0.25">
      <c r="A1759">
        <v>10274</v>
      </c>
      <c r="B1759">
        <v>40</v>
      </c>
      <c r="C1759">
        <v>65.08</v>
      </c>
      <c r="D1759">
        <v>2</v>
      </c>
      <c r="E1759">
        <v>2603.1999999999998</v>
      </c>
      <c r="F1759" t="s">
        <v>13</v>
      </c>
      <c r="G1759">
        <v>7</v>
      </c>
      <c r="H1759">
        <v>2004</v>
      </c>
      <c r="I1759" t="s">
        <v>136</v>
      </c>
      <c r="J1759" t="s">
        <v>187</v>
      </c>
      <c r="K1759" t="s">
        <v>69</v>
      </c>
      <c r="L1759" t="s">
        <v>17</v>
      </c>
      <c r="M1759" t="s">
        <v>18</v>
      </c>
    </row>
    <row r="1760" spans="1:13" x14ac:dyDescent="0.25">
      <c r="A1760">
        <v>10284</v>
      </c>
      <c r="B1760">
        <v>30</v>
      </c>
      <c r="C1760">
        <v>73.989999999999995</v>
      </c>
      <c r="D1760">
        <v>12</v>
      </c>
      <c r="E1760">
        <v>2219.6999999999998</v>
      </c>
      <c r="F1760" t="s">
        <v>13</v>
      </c>
      <c r="G1760">
        <v>8</v>
      </c>
      <c r="H1760">
        <v>2004</v>
      </c>
      <c r="I1760" t="s">
        <v>136</v>
      </c>
      <c r="J1760" t="s">
        <v>187</v>
      </c>
      <c r="K1760" t="s">
        <v>129</v>
      </c>
      <c r="L1760" t="s">
        <v>28</v>
      </c>
      <c r="M1760" t="s">
        <v>18</v>
      </c>
    </row>
    <row r="1761" spans="1:13" x14ac:dyDescent="0.25">
      <c r="A1761">
        <v>10296</v>
      </c>
      <c r="B1761">
        <v>21</v>
      </c>
      <c r="C1761">
        <v>71.25</v>
      </c>
      <c r="D1761">
        <v>8</v>
      </c>
      <c r="E1761">
        <v>1496.25</v>
      </c>
      <c r="F1761" t="s">
        <v>13</v>
      </c>
      <c r="G1761">
        <v>9</v>
      </c>
      <c r="H1761">
        <v>2004</v>
      </c>
      <c r="I1761" t="s">
        <v>136</v>
      </c>
      <c r="J1761" t="s">
        <v>187</v>
      </c>
      <c r="K1761" t="s">
        <v>138</v>
      </c>
      <c r="L1761" t="s">
        <v>102</v>
      </c>
      <c r="M1761" t="s">
        <v>18</v>
      </c>
    </row>
    <row r="1762" spans="1:13" x14ac:dyDescent="0.25">
      <c r="A1762">
        <v>10307</v>
      </c>
      <c r="B1762">
        <v>25</v>
      </c>
      <c r="C1762">
        <v>75.36</v>
      </c>
      <c r="D1762">
        <v>2</v>
      </c>
      <c r="E1762">
        <v>1884</v>
      </c>
      <c r="F1762" t="s">
        <v>13</v>
      </c>
      <c r="G1762">
        <v>10</v>
      </c>
      <c r="H1762">
        <v>2004</v>
      </c>
      <c r="I1762" t="s">
        <v>136</v>
      </c>
      <c r="J1762" t="s">
        <v>187</v>
      </c>
      <c r="K1762" t="s">
        <v>55</v>
      </c>
      <c r="L1762" t="s">
        <v>17</v>
      </c>
      <c r="M1762" t="s">
        <v>18</v>
      </c>
    </row>
    <row r="1763" spans="1:13" x14ac:dyDescent="0.25">
      <c r="A1763">
        <v>10316</v>
      </c>
      <c r="B1763">
        <v>34</v>
      </c>
      <c r="C1763">
        <v>63.71</v>
      </c>
      <c r="D1763">
        <v>10</v>
      </c>
      <c r="E1763">
        <v>2166.14</v>
      </c>
      <c r="F1763" t="s">
        <v>13</v>
      </c>
      <c r="G1763">
        <v>11</v>
      </c>
      <c r="H1763">
        <v>2004</v>
      </c>
      <c r="I1763" t="s">
        <v>136</v>
      </c>
      <c r="J1763" t="s">
        <v>187</v>
      </c>
      <c r="K1763" t="s">
        <v>90</v>
      </c>
      <c r="L1763" t="s">
        <v>45</v>
      </c>
      <c r="M1763" t="s">
        <v>18</v>
      </c>
    </row>
    <row r="1764" spans="1:13" x14ac:dyDescent="0.25">
      <c r="A1764">
        <v>10328</v>
      </c>
      <c r="B1764">
        <v>48</v>
      </c>
      <c r="C1764">
        <v>58.92</v>
      </c>
      <c r="D1764">
        <v>1</v>
      </c>
      <c r="E1764">
        <v>2828.16</v>
      </c>
      <c r="F1764" t="s">
        <v>13</v>
      </c>
      <c r="G1764">
        <v>11</v>
      </c>
      <c r="H1764">
        <v>2004</v>
      </c>
      <c r="I1764" t="s">
        <v>136</v>
      </c>
      <c r="J1764" t="s">
        <v>187</v>
      </c>
      <c r="K1764" t="s">
        <v>132</v>
      </c>
      <c r="L1764" t="s">
        <v>64</v>
      </c>
      <c r="M1764" t="s">
        <v>18</v>
      </c>
    </row>
    <row r="1765" spans="1:13" x14ac:dyDescent="0.25">
      <c r="A1765">
        <v>10339</v>
      </c>
      <c r="B1765">
        <v>55</v>
      </c>
      <c r="C1765">
        <v>100</v>
      </c>
      <c r="D1765">
        <v>12</v>
      </c>
      <c r="E1765">
        <v>6214.45</v>
      </c>
      <c r="F1765" t="s">
        <v>13</v>
      </c>
      <c r="G1765">
        <v>11</v>
      </c>
      <c r="H1765">
        <v>2004</v>
      </c>
      <c r="I1765" t="s">
        <v>136</v>
      </c>
      <c r="J1765" t="s">
        <v>187</v>
      </c>
      <c r="K1765" t="s">
        <v>61</v>
      </c>
      <c r="L1765" t="s">
        <v>62</v>
      </c>
      <c r="M1765" t="s">
        <v>22</v>
      </c>
    </row>
    <row r="1766" spans="1:13" x14ac:dyDescent="0.25">
      <c r="A1766">
        <v>10351</v>
      </c>
      <c r="B1766">
        <v>25</v>
      </c>
      <c r="C1766">
        <v>74.680000000000007</v>
      </c>
      <c r="D1766">
        <v>5</v>
      </c>
      <c r="E1766">
        <v>1867</v>
      </c>
      <c r="F1766" t="s">
        <v>13</v>
      </c>
      <c r="G1766">
        <v>12</v>
      </c>
      <c r="H1766">
        <v>2004</v>
      </c>
      <c r="I1766" t="s">
        <v>136</v>
      </c>
      <c r="J1766" t="s">
        <v>187</v>
      </c>
      <c r="K1766" t="s">
        <v>80</v>
      </c>
      <c r="L1766" t="s">
        <v>45</v>
      </c>
      <c r="M1766" t="s">
        <v>18</v>
      </c>
    </row>
    <row r="1767" spans="1:13" x14ac:dyDescent="0.25">
      <c r="A1767">
        <v>10373</v>
      </c>
      <c r="B1767">
        <v>38</v>
      </c>
      <c r="C1767">
        <v>70.44</v>
      </c>
      <c r="D1767">
        <v>7</v>
      </c>
      <c r="E1767">
        <v>2676.72</v>
      </c>
      <c r="F1767" t="s">
        <v>13</v>
      </c>
      <c r="G1767">
        <v>1</v>
      </c>
      <c r="H1767">
        <v>2005</v>
      </c>
      <c r="I1767" t="s">
        <v>136</v>
      </c>
      <c r="J1767" t="s">
        <v>187</v>
      </c>
      <c r="K1767" t="s">
        <v>91</v>
      </c>
      <c r="L1767" t="s">
        <v>36</v>
      </c>
      <c r="M1767" t="s">
        <v>18</v>
      </c>
    </row>
    <row r="1768" spans="1:13" x14ac:dyDescent="0.25">
      <c r="A1768">
        <v>10386</v>
      </c>
      <c r="B1768">
        <v>39</v>
      </c>
      <c r="C1768">
        <v>55.96</v>
      </c>
      <c r="D1768">
        <v>1</v>
      </c>
      <c r="E1768">
        <v>2182.44</v>
      </c>
      <c r="F1768" t="s">
        <v>95</v>
      </c>
      <c r="G1768">
        <v>3</v>
      </c>
      <c r="H1768">
        <v>2005</v>
      </c>
      <c r="I1768" t="s">
        <v>136</v>
      </c>
      <c r="J1768" t="s">
        <v>187</v>
      </c>
      <c r="K1768" t="s">
        <v>47</v>
      </c>
      <c r="L1768" t="s">
        <v>48</v>
      </c>
      <c r="M1768" t="s">
        <v>18</v>
      </c>
    </row>
    <row r="1769" spans="1:13" x14ac:dyDescent="0.25">
      <c r="A1769">
        <v>10398</v>
      </c>
      <c r="B1769">
        <v>28</v>
      </c>
      <c r="C1769">
        <v>57.55</v>
      </c>
      <c r="D1769">
        <v>3</v>
      </c>
      <c r="E1769">
        <v>1611.4</v>
      </c>
      <c r="F1769" t="s">
        <v>13</v>
      </c>
      <c r="G1769">
        <v>3</v>
      </c>
      <c r="H1769">
        <v>2005</v>
      </c>
      <c r="I1769" t="s">
        <v>136</v>
      </c>
      <c r="J1769" t="s">
        <v>187</v>
      </c>
      <c r="K1769" t="s">
        <v>19</v>
      </c>
      <c r="L1769" t="s">
        <v>20</v>
      </c>
      <c r="M1769" t="s">
        <v>18</v>
      </c>
    </row>
    <row r="1770" spans="1:13" x14ac:dyDescent="0.25">
      <c r="A1770">
        <v>10400</v>
      </c>
      <c r="B1770">
        <v>24</v>
      </c>
      <c r="C1770">
        <v>61.66</v>
      </c>
      <c r="D1770">
        <v>2</v>
      </c>
      <c r="E1770">
        <v>1479.84</v>
      </c>
      <c r="F1770" t="s">
        <v>13</v>
      </c>
      <c r="G1770">
        <v>4</v>
      </c>
      <c r="H1770">
        <v>2005</v>
      </c>
      <c r="I1770" t="s">
        <v>136</v>
      </c>
      <c r="J1770" t="s">
        <v>187</v>
      </c>
      <c r="K1770" t="s">
        <v>92</v>
      </c>
      <c r="L1770" t="s">
        <v>17</v>
      </c>
      <c r="M1770" t="s">
        <v>18</v>
      </c>
    </row>
    <row r="1771" spans="1:13" x14ac:dyDescent="0.25">
      <c r="A1771">
        <v>10415</v>
      </c>
      <c r="B1771">
        <v>21</v>
      </c>
      <c r="C1771">
        <v>67.819999999999993</v>
      </c>
      <c r="D1771">
        <v>1</v>
      </c>
      <c r="E1771">
        <v>1424.22</v>
      </c>
      <c r="F1771" t="s">
        <v>46</v>
      </c>
      <c r="G1771">
        <v>5</v>
      </c>
      <c r="H1771">
        <v>2005</v>
      </c>
      <c r="I1771" t="s">
        <v>136</v>
      </c>
      <c r="J1771" t="s">
        <v>187</v>
      </c>
      <c r="K1771" t="s">
        <v>133</v>
      </c>
      <c r="L1771" t="s">
        <v>30</v>
      </c>
      <c r="M1771" t="s">
        <v>18</v>
      </c>
    </row>
    <row r="1772" spans="1:13" x14ac:dyDescent="0.25">
      <c r="A1772">
        <v>10110</v>
      </c>
      <c r="B1772">
        <v>46</v>
      </c>
      <c r="C1772">
        <v>100</v>
      </c>
      <c r="D1772">
        <v>10</v>
      </c>
      <c r="E1772">
        <v>5942.28</v>
      </c>
      <c r="F1772" t="s">
        <v>13</v>
      </c>
      <c r="G1772">
        <v>3</v>
      </c>
      <c r="H1772">
        <v>2003</v>
      </c>
      <c r="I1772" t="s">
        <v>49</v>
      </c>
      <c r="J1772" t="s">
        <v>188</v>
      </c>
      <c r="K1772" t="s">
        <v>111</v>
      </c>
      <c r="L1772" t="s">
        <v>45</v>
      </c>
      <c r="M1772" t="s">
        <v>22</v>
      </c>
    </row>
    <row r="1773" spans="1:13" x14ac:dyDescent="0.25">
      <c r="A1773">
        <v>10124</v>
      </c>
      <c r="B1773">
        <v>25</v>
      </c>
      <c r="C1773">
        <v>93.95</v>
      </c>
      <c r="D1773">
        <v>9</v>
      </c>
      <c r="E1773">
        <v>2348.75</v>
      </c>
      <c r="F1773" t="s">
        <v>13</v>
      </c>
      <c r="G1773">
        <v>5</v>
      </c>
      <c r="H1773">
        <v>2003</v>
      </c>
      <c r="I1773" t="s">
        <v>49</v>
      </c>
      <c r="J1773" t="s">
        <v>188</v>
      </c>
      <c r="K1773" t="s">
        <v>128</v>
      </c>
      <c r="L1773" t="s">
        <v>17</v>
      </c>
      <c r="M1773" t="s">
        <v>18</v>
      </c>
    </row>
    <row r="1774" spans="1:13" x14ac:dyDescent="0.25">
      <c r="A1774">
        <v>10148</v>
      </c>
      <c r="B1774">
        <v>34</v>
      </c>
      <c r="C1774">
        <v>100</v>
      </c>
      <c r="D1774">
        <v>3</v>
      </c>
      <c r="E1774">
        <v>4392.12</v>
      </c>
      <c r="F1774" t="s">
        <v>13</v>
      </c>
      <c r="G1774">
        <v>9</v>
      </c>
      <c r="H1774">
        <v>2003</v>
      </c>
      <c r="I1774" t="s">
        <v>49</v>
      </c>
      <c r="J1774" t="s">
        <v>188</v>
      </c>
      <c r="K1774" t="s">
        <v>70</v>
      </c>
      <c r="L1774" t="s">
        <v>30</v>
      </c>
      <c r="M1774" t="s">
        <v>22</v>
      </c>
    </row>
    <row r="1775" spans="1:13" x14ac:dyDescent="0.25">
      <c r="A1775">
        <v>10161</v>
      </c>
      <c r="B1775">
        <v>25</v>
      </c>
      <c r="C1775">
        <v>100</v>
      </c>
      <c r="D1775">
        <v>2</v>
      </c>
      <c r="E1775">
        <v>2759.75</v>
      </c>
      <c r="F1775" t="s">
        <v>13</v>
      </c>
      <c r="G1775">
        <v>10</v>
      </c>
      <c r="H1775">
        <v>2003</v>
      </c>
      <c r="I1775" t="s">
        <v>49</v>
      </c>
      <c r="J1775" t="s">
        <v>188</v>
      </c>
      <c r="K1775" t="s">
        <v>112</v>
      </c>
      <c r="L1775" t="s">
        <v>79</v>
      </c>
      <c r="M1775" t="s">
        <v>18</v>
      </c>
    </row>
    <row r="1776" spans="1:13" x14ac:dyDescent="0.25">
      <c r="A1776">
        <v>10173</v>
      </c>
      <c r="B1776">
        <v>23</v>
      </c>
      <c r="C1776">
        <v>100</v>
      </c>
      <c r="D1776">
        <v>16</v>
      </c>
      <c r="E1776">
        <v>2728.03</v>
      </c>
      <c r="F1776" t="s">
        <v>13</v>
      </c>
      <c r="G1776">
        <v>11</v>
      </c>
      <c r="H1776">
        <v>2003</v>
      </c>
      <c r="I1776" t="s">
        <v>49</v>
      </c>
      <c r="J1776" t="s">
        <v>188</v>
      </c>
      <c r="K1776" t="s">
        <v>132</v>
      </c>
      <c r="L1776" t="s">
        <v>64</v>
      </c>
      <c r="M1776" t="s">
        <v>18</v>
      </c>
    </row>
    <row r="1777" spans="1:13" x14ac:dyDescent="0.25">
      <c r="A1777">
        <v>10182</v>
      </c>
      <c r="B1777">
        <v>20</v>
      </c>
      <c r="C1777">
        <v>100</v>
      </c>
      <c r="D1777">
        <v>13</v>
      </c>
      <c r="E1777">
        <v>2395.8000000000002</v>
      </c>
      <c r="F1777" t="s">
        <v>13</v>
      </c>
      <c r="G1777">
        <v>11</v>
      </c>
      <c r="H1777">
        <v>2003</v>
      </c>
      <c r="I1777" t="s">
        <v>49</v>
      </c>
      <c r="J1777" t="s">
        <v>188</v>
      </c>
      <c r="K1777" t="s">
        <v>67</v>
      </c>
      <c r="L1777" t="s">
        <v>17</v>
      </c>
      <c r="M1777" t="s">
        <v>18</v>
      </c>
    </row>
    <row r="1778" spans="1:13" x14ac:dyDescent="0.25">
      <c r="A1778">
        <v>10192</v>
      </c>
      <c r="B1778">
        <v>23</v>
      </c>
      <c r="C1778">
        <v>100</v>
      </c>
      <c r="D1778">
        <v>1</v>
      </c>
      <c r="E1778">
        <v>3052.33</v>
      </c>
      <c r="F1778" t="s">
        <v>13</v>
      </c>
      <c r="G1778">
        <v>11</v>
      </c>
      <c r="H1778">
        <v>2003</v>
      </c>
      <c r="I1778" t="s">
        <v>49</v>
      </c>
      <c r="J1778" t="s">
        <v>188</v>
      </c>
      <c r="K1778" t="s">
        <v>68</v>
      </c>
      <c r="L1778" t="s">
        <v>17</v>
      </c>
      <c r="M1778" t="s">
        <v>22</v>
      </c>
    </row>
    <row r="1779" spans="1:13" x14ac:dyDescent="0.25">
      <c r="A1779">
        <v>10204</v>
      </c>
      <c r="B1779">
        <v>42</v>
      </c>
      <c r="C1779">
        <v>100</v>
      </c>
      <c r="D1779">
        <v>7</v>
      </c>
      <c r="E1779">
        <v>4242</v>
      </c>
      <c r="F1779" t="s">
        <v>13</v>
      </c>
      <c r="G1779">
        <v>12</v>
      </c>
      <c r="H1779">
        <v>2003</v>
      </c>
      <c r="I1779" t="s">
        <v>49</v>
      </c>
      <c r="J1779" t="s">
        <v>188</v>
      </c>
      <c r="K1779" t="s">
        <v>16</v>
      </c>
      <c r="L1779" t="s">
        <v>17</v>
      </c>
      <c r="M1779" t="s">
        <v>22</v>
      </c>
    </row>
    <row r="1780" spans="1:13" x14ac:dyDescent="0.25">
      <c r="A1780">
        <v>10213</v>
      </c>
      <c r="B1780">
        <v>27</v>
      </c>
      <c r="C1780">
        <v>100</v>
      </c>
      <c r="D1780">
        <v>3</v>
      </c>
      <c r="E1780">
        <v>2790.45</v>
      </c>
      <c r="F1780" t="s">
        <v>13</v>
      </c>
      <c r="G1780">
        <v>1</v>
      </c>
      <c r="H1780">
        <v>2004</v>
      </c>
      <c r="I1780" t="s">
        <v>49</v>
      </c>
      <c r="J1780" t="s">
        <v>188</v>
      </c>
      <c r="K1780" t="s">
        <v>80</v>
      </c>
      <c r="L1780" t="s">
        <v>45</v>
      </c>
      <c r="M1780" t="s">
        <v>18</v>
      </c>
    </row>
    <row r="1781" spans="1:13" x14ac:dyDescent="0.25">
      <c r="A1781">
        <v>10227</v>
      </c>
      <c r="B1781">
        <v>33</v>
      </c>
      <c r="C1781">
        <v>100</v>
      </c>
      <c r="D1781">
        <v>13</v>
      </c>
      <c r="E1781">
        <v>4340.49</v>
      </c>
      <c r="F1781" t="s">
        <v>13</v>
      </c>
      <c r="G1781">
        <v>3</v>
      </c>
      <c r="H1781">
        <v>2004</v>
      </c>
      <c r="I1781" t="s">
        <v>49</v>
      </c>
      <c r="J1781" t="s">
        <v>188</v>
      </c>
      <c r="K1781" t="s">
        <v>56</v>
      </c>
      <c r="L1781" t="s">
        <v>20</v>
      </c>
      <c r="M1781" t="s">
        <v>22</v>
      </c>
    </row>
    <row r="1782" spans="1:13" x14ac:dyDescent="0.25">
      <c r="A1782">
        <v>10241</v>
      </c>
      <c r="B1782">
        <v>28</v>
      </c>
      <c r="C1782">
        <v>98.65</v>
      </c>
      <c r="D1782">
        <v>5</v>
      </c>
      <c r="E1782">
        <v>2762.2</v>
      </c>
      <c r="F1782" t="s">
        <v>13</v>
      </c>
      <c r="G1782">
        <v>4</v>
      </c>
      <c r="H1782">
        <v>2004</v>
      </c>
      <c r="I1782" t="s">
        <v>49</v>
      </c>
      <c r="J1782" t="s">
        <v>188</v>
      </c>
      <c r="K1782" t="s">
        <v>125</v>
      </c>
      <c r="L1782" t="s">
        <v>20</v>
      </c>
      <c r="M1782" t="s">
        <v>18</v>
      </c>
    </row>
    <row r="1783" spans="1:13" x14ac:dyDescent="0.25">
      <c r="A1783">
        <v>10267</v>
      </c>
      <c r="B1783">
        <v>43</v>
      </c>
      <c r="C1783">
        <v>100</v>
      </c>
      <c r="D1783">
        <v>2</v>
      </c>
      <c r="E1783">
        <v>4645.72</v>
      </c>
      <c r="F1783" t="s">
        <v>13</v>
      </c>
      <c r="G1783">
        <v>7</v>
      </c>
      <c r="H1783">
        <v>2004</v>
      </c>
      <c r="I1783" t="s">
        <v>49</v>
      </c>
      <c r="J1783" t="s">
        <v>188</v>
      </c>
      <c r="K1783" t="s">
        <v>16</v>
      </c>
      <c r="L1783" t="s">
        <v>17</v>
      </c>
      <c r="M1783" t="s">
        <v>22</v>
      </c>
    </row>
    <row r="1784" spans="1:13" x14ac:dyDescent="0.25">
      <c r="A1784">
        <v>10279</v>
      </c>
      <c r="B1784">
        <v>48</v>
      </c>
      <c r="C1784">
        <v>100</v>
      </c>
      <c r="D1784">
        <v>2</v>
      </c>
      <c r="E1784">
        <v>5580.96</v>
      </c>
      <c r="F1784" t="s">
        <v>13</v>
      </c>
      <c r="G1784">
        <v>8</v>
      </c>
      <c r="H1784">
        <v>2004</v>
      </c>
      <c r="I1784" t="s">
        <v>49</v>
      </c>
      <c r="J1784" t="s">
        <v>188</v>
      </c>
      <c r="K1784" t="s">
        <v>47</v>
      </c>
      <c r="L1784" t="s">
        <v>48</v>
      </c>
      <c r="M1784" t="s">
        <v>22</v>
      </c>
    </row>
    <row r="1785" spans="1:13" x14ac:dyDescent="0.25">
      <c r="A1785">
        <v>10288</v>
      </c>
      <c r="B1785">
        <v>48</v>
      </c>
      <c r="C1785">
        <v>100</v>
      </c>
      <c r="D1785">
        <v>8</v>
      </c>
      <c r="E1785">
        <v>6539.04</v>
      </c>
      <c r="F1785" t="s">
        <v>13</v>
      </c>
      <c r="G1785">
        <v>9</v>
      </c>
      <c r="H1785">
        <v>2004</v>
      </c>
      <c r="I1785" t="s">
        <v>49</v>
      </c>
      <c r="J1785" t="s">
        <v>188</v>
      </c>
      <c r="K1785" t="s">
        <v>53</v>
      </c>
      <c r="L1785" t="s">
        <v>53</v>
      </c>
      <c r="M1785" t="s">
        <v>22</v>
      </c>
    </row>
    <row r="1786" spans="1:13" x14ac:dyDescent="0.25">
      <c r="A1786">
        <v>10302</v>
      </c>
      <c r="B1786">
        <v>45</v>
      </c>
      <c r="C1786">
        <v>100</v>
      </c>
      <c r="D1786">
        <v>4</v>
      </c>
      <c r="E1786">
        <v>5548.95</v>
      </c>
      <c r="F1786" t="s">
        <v>13</v>
      </c>
      <c r="G1786">
        <v>10</v>
      </c>
      <c r="H1786">
        <v>2003</v>
      </c>
      <c r="I1786" t="s">
        <v>49</v>
      </c>
      <c r="J1786" t="s">
        <v>188</v>
      </c>
      <c r="K1786" t="s">
        <v>44</v>
      </c>
      <c r="L1786" t="s">
        <v>45</v>
      </c>
      <c r="M1786" t="s">
        <v>22</v>
      </c>
    </row>
    <row r="1787" spans="1:13" x14ac:dyDescent="0.25">
      <c r="A1787">
        <v>10311</v>
      </c>
      <c r="B1787">
        <v>43</v>
      </c>
      <c r="C1787">
        <v>100</v>
      </c>
      <c r="D1787">
        <v>3</v>
      </c>
      <c r="E1787">
        <v>4595.41</v>
      </c>
      <c r="F1787" t="s">
        <v>13</v>
      </c>
      <c r="G1787">
        <v>10</v>
      </c>
      <c r="H1787">
        <v>2004</v>
      </c>
      <c r="I1787" t="s">
        <v>49</v>
      </c>
      <c r="J1787" t="s">
        <v>188</v>
      </c>
      <c r="K1787" t="s">
        <v>47</v>
      </c>
      <c r="L1787" t="s">
        <v>48</v>
      </c>
      <c r="M1787" t="s">
        <v>22</v>
      </c>
    </row>
    <row r="1788" spans="1:13" x14ac:dyDescent="0.25">
      <c r="A1788">
        <v>10332</v>
      </c>
      <c r="B1788">
        <v>44</v>
      </c>
      <c r="C1788">
        <v>42.26</v>
      </c>
      <c r="D1788">
        <v>11</v>
      </c>
      <c r="E1788">
        <v>1859.44</v>
      </c>
      <c r="F1788" t="s">
        <v>13</v>
      </c>
      <c r="G1788">
        <v>11</v>
      </c>
      <c r="H1788">
        <v>2004</v>
      </c>
      <c r="I1788" t="s">
        <v>49</v>
      </c>
      <c r="J1788" t="s">
        <v>188</v>
      </c>
      <c r="K1788" t="s">
        <v>111</v>
      </c>
      <c r="L1788" t="s">
        <v>45</v>
      </c>
      <c r="M1788" t="s">
        <v>18</v>
      </c>
    </row>
    <row r="1789" spans="1:13" x14ac:dyDescent="0.25">
      <c r="A1789">
        <v>10346</v>
      </c>
      <c r="B1789">
        <v>24</v>
      </c>
      <c r="C1789">
        <v>87.24</v>
      </c>
      <c r="D1789">
        <v>5</v>
      </c>
      <c r="E1789">
        <v>2093.7600000000002</v>
      </c>
      <c r="F1789" t="s">
        <v>13</v>
      </c>
      <c r="G1789">
        <v>11</v>
      </c>
      <c r="H1789">
        <v>2004</v>
      </c>
      <c r="I1789" t="s">
        <v>49</v>
      </c>
      <c r="J1789" t="s">
        <v>188</v>
      </c>
      <c r="K1789" t="s">
        <v>128</v>
      </c>
      <c r="L1789" t="s">
        <v>17</v>
      </c>
      <c r="M1789" t="s">
        <v>18</v>
      </c>
    </row>
    <row r="1790" spans="1:13" x14ac:dyDescent="0.25">
      <c r="A1790">
        <v>10368</v>
      </c>
      <c r="B1790">
        <v>31</v>
      </c>
      <c r="C1790">
        <v>100</v>
      </c>
      <c r="D1790">
        <v>5</v>
      </c>
      <c r="E1790">
        <v>4223.13</v>
      </c>
      <c r="F1790" t="s">
        <v>13</v>
      </c>
      <c r="G1790">
        <v>1</v>
      </c>
      <c r="H1790">
        <v>2005</v>
      </c>
      <c r="I1790" t="s">
        <v>49</v>
      </c>
      <c r="J1790" t="s">
        <v>188</v>
      </c>
      <c r="K1790" t="s">
        <v>67</v>
      </c>
      <c r="L1790" t="s">
        <v>17</v>
      </c>
      <c r="M1790" t="s">
        <v>22</v>
      </c>
    </row>
    <row r="1791" spans="1:13" x14ac:dyDescent="0.25">
      <c r="A1791">
        <v>10380</v>
      </c>
      <c r="B1791">
        <v>44</v>
      </c>
      <c r="C1791">
        <v>36.29</v>
      </c>
      <c r="D1791">
        <v>7</v>
      </c>
      <c r="E1791">
        <v>1596.76</v>
      </c>
      <c r="F1791" t="s">
        <v>13</v>
      </c>
      <c r="G1791">
        <v>2</v>
      </c>
      <c r="H1791">
        <v>2005</v>
      </c>
      <c r="I1791" t="s">
        <v>49</v>
      </c>
      <c r="J1791" t="s">
        <v>188</v>
      </c>
      <c r="K1791" t="s">
        <v>47</v>
      </c>
      <c r="L1791" t="s">
        <v>48</v>
      </c>
      <c r="M1791" t="s">
        <v>18</v>
      </c>
    </row>
    <row r="1792" spans="1:13" x14ac:dyDescent="0.25">
      <c r="A1792">
        <v>10407</v>
      </c>
      <c r="B1792">
        <v>59</v>
      </c>
      <c r="C1792">
        <v>98.65</v>
      </c>
      <c r="D1792">
        <v>5</v>
      </c>
      <c r="E1792">
        <v>5820.35</v>
      </c>
      <c r="F1792" t="s">
        <v>93</v>
      </c>
      <c r="G1792">
        <v>4</v>
      </c>
      <c r="H1792">
        <v>2005</v>
      </c>
      <c r="I1792" t="s">
        <v>49</v>
      </c>
      <c r="J1792" t="s">
        <v>188</v>
      </c>
      <c r="K1792" t="s">
        <v>92</v>
      </c>
      <c r="L1792" t="s">
        <v>17</v>
      </c>
      <c r="M1792" t="s">
        <v>22</v>
      </c>
    </row>
    <row r="1793" spans="1:13" x14ac:dyDescent="0.25">
      <c r="A1793">
        <v>10420</v>
      </c>
      <c r="B1793">
        <v>55</v>
      </c>
      <c r="C1793">
        <v>96.3</v>
      </c>
      <c r="D1793">
        <v>8</v>
      </c>
      <c r="E1793">
        <v>5296.5</v>
      </c>
      <c r="F1793" t="s">
        <v>72</v>
      </c>
      <c r="G1793">
        <v>5</v>
      </c>
      <c r="H1793">
        <v>2005</v>
      </c>
      <c r="I1793" t="s">
        <v>49</v>
      </c>
      <c r="J1793" t="s">
        <v>188</v>
      </c>
      <c r="K1793" t="s">
        <v>42</v>
      </c>
      <c r="L1793" t="s">
        <v>30</v>
      </c>
      <c r="M1793" t="s">
        <v>22</v>
      </c>
    </row>
    <row r="1794" spans="1:13" x14ac:dyDescent="0.25">
      <c r="A1794">
        <v>10109</v>
      </c>
      <c r="B1794">
        <v>29</v>
      </c>
      <c r="C1794">
        <v>32.1</v>
      </c>
      <c r="D1794">
        <v>6</v>
      </c>
      <c r="E1794">
        <v>930.9</v>
      </c>
      <c r="F1794" t="s">
        <v>13</v>
      </c>
      <c r="G1794">
        <v>3</v>
      </c>
      <c r="H1794">
        <v>2003</v>
      </c>
      <c r="I1794" t="s">
        <v>49</v>
      </c>
      <c r="J1794" t="s">
        <v>189</v>
      </c>
      <c r="K1794" t="s">
        <v>55</v>
      </c>
      <c r="L1794" t="s">
        <v>17</v>
      </c>
      <c r="M1794" t="s">
        <v>18</v>
      </c>
    </row>
    <row r="1795" spans="1:13" x14ac:dyDescent="0.25">
      <c r="A1795">
        <v>10122</v>
      </c>
      <c r="B1795">
        <v>39</v>
      </c>
      <c r="C1795">
        <v>30.96</v>
      </c>
      <c r="D1795">
        <v>4</v>
      </c>
      <c r="E1795">
        <v>1207.44</v>
      </c>
      <c r="F1795" t="s">
        <v>13</v>
      </c>
      <c r="G1795">
        <v>5</v>
      </c>
      <c r="H1795">
        <v>2003</v>
      </c>
      <c r="I1795" t="s">
        <v>49</v>
      </c>
      <c r="J1795" t="s">
        <v>189</v>
      </c>
      <c r="K1795" t="s">
        <v>100</v>
      </c>
      <c r="L1795" t="s">
        <v>20</v>
      </c>
      <c r="M1795" t="s">
        <v>18</v>
      </c>
    </row>
    <row r="1796" spans="1:13" x14ac:dyDescent="0.25">
      <c r="A1796">
        <v>10135</v>
      </c>
      <c r="B1796">
        <v>20</v>
      </c>
      <c r="C1796">
        <v>35.869999999999997</v>
      </c>
      <c r="D1796">
        <v>1</v>
      </c>
      <c r="E1796">
        <v>717.4</v>
      </c>
      <c r="F1796" t="s">
        <v>13</v>
      </c>
      <c r="G1796">
        <v>7</v>
      </c>
      <c r="H1796">
        <v>2003</v>
      </c>
      <c r="I1796" t="s">
        <v>49</v>
      </c>
      <c r="J1796" t="s">
        <v>189</v>
      </c>
      <c r="K1796" t="s">
        <v>67</v>
      </c>
      <c r="L1796" t="s">
        <v>17</v>
      </c>
      <c r="M1796" t="s">
        <v>18</v>
      </c>
    </row>
    <row r="1797" spans="1:13" x14ac:dyDescent="0.25">
      <c r="A1797">
        <v>10147</v>
      </c>
      <c r="B1797">
        <v>25</v>
      </c>
      <c r="C1797">
        <v>42.67</v>
      </c>
      <c r="D1797">
        <v>1</v>
      </c>
      <c r="E1797">
        <v>1066.75</v>
      </c>
      <c r="F1797" t="s">
        <v>13</v>
      </c>
      <c r="G1797">
        <v>9</v>
      </c>
      <c r="H1797">
        <v>2003</v>
      </c>
      <c r="I1797" t="s">
        <v>49</v>
      </c>
      <c r="J1797" t="s">
        <v>189</v>
      </c>
      <c r="K1797" t="s">
        <v>69</v>
      </c>
      <c r="L1797" t="s">
        <v>17</v>
      </c>
      <c r="M1797" t="s">
        <v>18</v>
      </c>
    </row>
    <row r="1798" spans="1:13" x14ac:dyDescent="0.25">
      <c r="A1798">
        <v>10160</v>
      </c>
      <c r="B1798">
        <v>42</v>
      </c>
      <c r="C1798">
        <v>37</v>
      </c>
      <c r="D1798">
        <v>2</v>
      </c>
      <c r="E1798">
        <v>1554</v>
      </c>
      <c r="F1798" t="s">
        <v>13</v>
      </c>
      <c r="G1798">
        <v>10</v>
      </c>
      <c r="H1798">
        <v>2003</v>
      </c>
      <c r="I1798" t="s">
        <v>49</v>
      </c>
      <c r="J1798" t="s">
        <v>189</v>
      </c>
      <c r="K1798" t="s">
        <v>84</v>
      </c>
      <c r="L1798" t="s">
        <v>17</v>
      </c>
      <c r="M1798" t="s">
        <v>18</v>
      </c>
    </row>
    <row r="1799" spans="1:13" x14ac:dyDescent="0.25">
      <c r="A1799">
        <v>10171</v>
      </c>
      <c r="B1799">
        <v>36</v>
      </c>
      <c r="C1799">
        <v>35.49</v>
      </c>
      <c r="D1799">
        <v>4</v>
      </c>
      <c r="E1799">
        <v>1277.6400000000001</v>
      </c>
      <c r="F1799" t="s">
        <v>13</v>
      </c>
      <c r="G1799">
        <v>11</v>
      </c>
      <c r="H1799">
        <v>2003</v>
      </c>
      <c r="I1799" t="s">
        <v>49</v>
      </c>
      <c r="J1799" t="s">
        <v>189</v>
      </c>
      <c r="K1799" t="s">
        <v>71</v>
      </c>
      <c r="L1799" t="s">
        <v>58</v>
      </c>
      <c r="M1799" t="s">
        <v>18</v>
      </c>
    </row>
    <row r="1800" spans="1:13" x14ac:dyDescent="0.25">
      <c r="A1800">
        <v>10181</v>
      </c>
      <c r="B1800">
        <v>37</v>
      </c>
      <c r="C1800">
        <v>42.67</v>
      </c>
      <c r="D1800">
        <v>8</v>
      </c>
      <c r="E1800">
        <v>1578.79</v>
      </c>
      <c r="F1800" t="s">
        <v>13</v>
      </c>
      <c r="G1800">
        <v>11</v>
      </c>
      <c r="H1800">
        <v>2003</v>
      </c>
      <c r="I1800" t="s">
        <v>49</v>
      </c>
      <c r="J1800" t="s">
        <v>189</v>
      </c>
      <c r="K1800" t="s">
        <v>27</v>
      </c>
      <c r="L1800" t="s">
        <v>28</v>
      </c>
      <c r="M1800" t="s">
        <v>18</v>
      </c>
    </row>
    <row r="1801" spans="1:13" x14ac:dyDescent="0.25">
      <c r="A1801">
        <v>10192</v>
      </c>
      <c r="B1801">
        <v>30</v>
      </c>
      <c r="C1801">
        <v>30.59</v>
      </c>
      <c r="D1801">
        <v>13</v>
      </c>
      <c r="E1801">
        <v>917.7</v>
      </c>
      <c r="F1801" t="s">
        <v>13</v>
      </c>
      <c r="G1801">
        <v>11</v>
      </c>
      <c r="H1801">
        <v>2003</v>
      </c>
      <c r="I1801" t="s">
        <v>49</v>
      </c>
      <c r="J1801" t="s">
        <v>189</v>
      </c>
      <c r="K1801" t="s">
        <v>68</v>
      </c>
      <c r="L1801" t="s">
        <v>17</v>
      </c>
      <c r="M1801" t="s">
        <v>18</v>
      </c>
    </row>
    <row r="1802" spans="1:13" x14ac:dyDescent="0.25">
      <c r="A1802">
        <v>10203</v>
      </c>
      <c r="B1802">
        <v>21</v>
      </c>
      <c r="C1802">
        <v>37</v>
      </c>
      <c r="D1802">
        <v>2</v>
      </c>
      <c r="E1802">
        <v>777</v>
      </c>
      <c r="F1802" t="s">
        <v>13</v>
      </c>
      <c r="G1802">
        <v>12</v>
      </c>
      <c r="H1802">
        <v>2003</v>
      </c>
      <c r="I1802" t="s">
        <v>49</v>
      </c>
      <c r="J1802" t="s">
        <v>189</v>
      </c>
      <c r="K1802" t="s">
        <v>47</v>
      </c>
      <c r="L1802" t="s">
        <v>48</v>
      </c>
      <c r="M1802" t="s">
        <v>18</v>
      </c>
    </row>
    <row r="1803" spans="1:13" x14ac:dyDescent="0.25">
      <c r="A1803">
        <v>10212</v>
      </c>
      <c r="B1803">
        <v>34</v>
      </c>
      <c r="C1803">
        <v>43.42</v>
      </c>
      <c r="D1803">
        <v>12</v>
      </c>
      <c r="E1803">
        <v>1476.28</v>
      </c>
      <c r="F1803" t="s">
        <v>13</v>
      </c>
      <c r="G1803">
        <v>1</v>
      </c>
      <c r="H1803">
        <v>2004</v>
      </c>
      <c r="I1803" t="s">
        <v>49</v>
      </c>
      <c r="J1803" t="s">
        <v>189</v>
      </c>
      <c r="K1803" t="s">
        <v>47</v>
      </c>
      <c r="L1803" t="s">
        <v>48</v>
      </c>
      <c r="M1803" t="s">
        <v>18</v>
      </c>
    </row>
    <row r="1804" spans="1:13" x14ac:dyDescent="0.25">
      <c r="A1804">
        <v>10225</v>
      </c>
      <c r="B1804">
        <v>42</v>
      </c>
      <c r="C1804">
        <v>36.630000000000003</v>
      </c>
      <c r="D1804">
        <v>3</v>
      </c>
      <c r="E1804">
        <v>1538.46</v>
      </c>
      <c r="F1804" t="s">
        <v>13</v>
      </c>
      <c r="G1804">
        <v>2</v>
      </c>
      <c r="H1804">
        <v>2004</v>
      </c>
      <c r="I1804" t="s">
        <v>49</v>
      </c>
      <c r="J1804" t="s">
        <v>189</v>
      </c>
      <c r="K1804" t="s">
        <v>103</v>
      </c>
      <c r="L1804" t="s">
        <v>104</v>
      </c>
      <c r="M1804" t="s">
        <v>18</v>
      </c>
    </row>
    <row r="1805" spans="1:13" x14ac:dyDescent="0.25">
      <c r="A1805">
        <v>10239</v>
      </c>
      <c r="B1805">
        <v>20</v>
      </c>
      <c r="C1805">
        <v>44.56</v>
      </c>
      <c r="D1805">
        <v>2</v>
      </c>
      <c r="E1805">
        <v>891.2</v>
      </c>
      <c r="F1805" t="s">
        <v>13</v>
      </c>
      <c r="G1805">
        <v>4</v>
      </c>
      <c r="H1805">
        <v>2004</v>
      </c>
      <c r="I1805" t="s">
        <v>49</v>
      </c>
      <c r="J1805" t="s">
        <v>189</v>
      </c>
      <c r="K1805" t="s">
        <v>91</v>
      </c>
      <c r="L1805" t="s">
        <v>36</v>
      </c>
      <c r="M1805" t="s">
        <v>18</v>
      </c>
    </row>
    <row r="1806" spans="1:13" x14ac:dyDescent="0.25">
      <c r="A1806">
        <v>10253</v>
      </c>
      <c r="B1806">
        <v>40</v>
      </c>
      <c r="C1806">
        <v>42.67</v>
      </c>
      <c r="D1806">
        <v>7</v>
      </c>
      <c r="E1806">
        <v>1706.8</v>
      </c>
      <c r="F1806" t="s">
        <v>81</v>
      </c>
      <c r="G1806">
        <v>6</v>
      </c>
      <c r="H1806">
        <v>2004</v>
      </c>
      <c r="I1806" t="s">
        <v>49</v>
      </c>
      <c r="J1806" t="s">
        <v>189</v>
      </c>
      <c r="K1806" t="s">
        <v>44</v>
      </c>
      <c r="L1806" t="s">
        <v>45</v>
      </c>
      <c r="M1806" t="s">
        <v>18</v>
      </c>
    </row>
    <row r="1807" spans="1:13" x14ac:dyDescent="0.25">
      <c r="A1807">
        <v>10266</v>
      </c>
      <c r="B1807">
        <v>34</v>
      </c>
      <c r="C1807">
        <v>40.4</v>
      </c>
      <c r="D1807">
        <v>8</v>
      </c>
      <c r="E1807">
        <v>1373.6</v>
      </c>
      <c r="F1807" t="s">
        <v>13</v>
      </c>
      <c r="G1807">
        <v>7</v>
      </c>
      <c r="H1807">
        <v>2004</v>
      </c>
      <c r="I1807" t="s">
        <v>49</v>
      </c>
      <c r="J1807" t="s">
        <v>189</v>
      </c>
      <c r="K1807" t="s">
        <v>105</v>
      </c>
      <c r="L1807" t="s">
        <v>64</v>
      </c>
      <c r="M1807" t="s">
        <v>18</v>
      </c>
    </row>
    <row r="1808" spans="1:13" x14ac:dyDescent="0.25">
      <c r="A1808">
        <v>10278</v>
      </c>
      <c r="B1808">
        <v>31</v>
      </c>
      <c r="C1808">
        <v>38.89</v>
      </c>
      <c r="D1808">
        <v>8</v>
      </c>
      <c r="E1808">
        <v>1205.5899999999999</v>
      </c>
      <c r="F1808" t="s">
        <v>13</v>
      </c>
      <c r="G1808">
        <v>8</v>
      </c>
      <c r="H1808">
        <v>2004</v>
      </c>
      <c r="I1808" t="s">
        <v>49</v>
      </c>
      <c r="J1808" t="s">
        <v>189</v>
      </c>
      <c r="K1808" t="s">
        <v>128</v>
      </c>
      <c r="L1808" t="s">
        <v>17</v>
      </c>
      <c r="M1808" t="s">
        <v>18</v>
      </c>
    </row>
    <row r="1809" spans="1:13" x14ac:dyDescent="0.25">
      <c r="A1809">
        <v>10287</v>
      </c>
      <c r="B1809">
        <v>36</v>
      </c>
      <c r="C1809">
        <v>39.65</v>
      </c>
      <c r="D1809">
        <v>6</v>
      </c>
      <c r="E1809">
        <v>1427.4</v>
      </c>
      <c r="F1809" t="s">
        <v>13</v>
      </c>
      <c r="G1809">
        <v>8</v>
      </c>
      <c r="H1809">
        <v>2004</v>
      </c>
      <c r="I1809" t="s">
        <v>49</v>
      </c>
      <c r="J1809" t="s">
        <v>189</v>
      </c>
      <c r="K1809" t="s">
        <v>103</v>
      </c>
      <c r="L1809" t="s">
        <v>104</v>
      </c>
      <c r="M1809" t="s">
        <v>18</v>
      </c>
    </row>
    <row r="1810" spans="1:13" x14ac:dyDescent="0.25">
      <c r="A1810">
        <v>10301</v>
      </c>
      <c r="B1810">
        <v>48</v>
      </c>
      <c r="C1810">
        <v>34.36</v>
      </c>
      <c r="D1810">
        <v>10</v>
      </c>
      <c r="E1810">
        <v>1649.28</v>
      </c>
      <c r="F1810" t="s">
        <v>13</v>
      </c>
      <c r="G1810">
        <v>10</v>
      </c>
      <c r="H1810">
        <v>2003</v>
      </c>
      <c r="I1810" t="s">
        <v>49</v>
      </c>
      <c r="J1810" t="s">
        <v>189</v>
      </c>
      <c r="K1810" t="s">
        <v>129</v>
      </c>
      <c r="L1810" t="s">
        <v>28</v>
      </c>
      <c r="M1810" t="s">
        <v>18</v>
      </c>
    </row>
    <row r="1811" spans="1:13" x14ac:dyDescent="0.25">
      <c r="A1811">
        <v>10310</v>
      </c>
      <c r="B1811">
        <v>33</v>
      </c>
      <c r="C1811">
        <v>41.91</v>
      </c>
      <c r="D1811">
        <v>4</v>
      </c>
      <c r="E1811">
        <v>1383.03</v>
      </c>
      <c r="F1811" t="s">
        <v>13</v>
      </c>
      <c r="G1811">
        <v>10</v>
      </c>
      <c r="H1811">
        <v>2004</v>
      </c>
      <c r="I1811" t="s">
        <v>49</v>
      </c>
      <c r="J1811" t="s">
        <v>189</v>
      </c>
      <c r="K1811" t="s">
        <v>101</v>
      </c>
      <c r="L1811" t="s">
        <v>102</v>
      </c>
      <c r="M1811" t="s">
        <v>18</v>
      </c>
    </row>
    <row r="1812" spans="1:13" x14ac:dyDescent="0.25">
      <c r="A1812">
        <v>10321</v>
      </c>
      <c r="B1812">
        <v>37</v>
      </c>
      <c r="C1812">
        <v>33.229999999999997</v>
      </c>
      <c r="D1812">
        <v>12</v>
      </c>
      <c r="E1812">
        <v>1229.51</v>
      </c>
      <c r="F1812" t="s">
        <v>13</v>
      </c>
      <c r="G1812">
        <v>11</v>
      </c>
      <c r="H1812">
        <v>2004</v>
      </c>
      <c r="I1812" t="s">
        <v>49</v>
      </c>
      <c r="J1812" t="s">
        <v>189</v>
      </c>
      <c r="K1812" t="s">
        <v>43</v>
      </c>
      <c r="L1812" t="s">
        <v>17</v>
      </c>
      <c r="M1812" t="s">
        <v>18</v>
      </c>
    </row>
    <row r="1813" spans="1:13" x14ac:dyDescent="0.25">
      <c r="A1813">
        <v>10331</v>
      </c>
      <c r="B1813">
        <v>27</v>
      </c>
      <c r="C1813">
        <v>42.24</v>
      </c>
      <c r="D1813">
        <v>13</v>
      </c>
      <c r="E1813">
        <v>1140.48</v>
      </c>
      <c r="F1813" t="s">
        <v>13</v>
      </c>
      <c r="G1813">
        <v>11</v>
      </c>
      <c r="H1813">
        <v>2004</v>
      </c>
      <c r="I1813" t="s">
        <v>49</v>
      </c>
      <c r="J1813" t="s">
        <v>189</v>
      </c>
      <c r="K1813" t="s">
        <v>55</v>
      </c>
      <c r="L1813" t="s">
        <v>17</v>
      </c>
      <c r="M1813" t="s">
        <v>18</v>
      </c>
    </row>
    <row r="1814" spans="1:13" x14ac:dyDescent="0.25">
      <c r="A1814">
        <v>10342</v>
      </c>
      <c r="B1814">
        <v>39</v>
      </c>
      <c r="C1814">
        <v>40.4</v>
      </c>
      <c r="D1814">
        <v>9</v>
      </c>
      <c r="E1814">
        <v>1575.6</v>
      </c>
      <c r="F1814" t="s">
        <v>13</v>
      </c>
      <c r="G1814">
        <v>11</v>
      </c>
      <c r="H1814">
        <v>2004</v>
      </c>
      <c r="I1814" t="s">
        <v>49</v>
      </c>
      <c r="J1814" t="s">
        <v>189</v>
      </c>
      <c r="K1814" t="s">
        <v>29</v>
      </c>
      <c r="L1814" t="s">
        <v>30</v>
      </c>
      <c r="M1814" t="s">
        <v>18</v>
      </c>
    </row>
    <row r="1815" spans="1:13" x14ac:dyDescent="0.25">
      <c r="A1815">
        <v>10355</v>
      </c>
      <c r="B1815">
        <v>36</v>
      </c>
      <c r="C1815">
        <v>38.520000000000003</v>
      </c>
      <c r="D1815">
        <v>4</v>
      </c>
      <c r="E1815">
        <v>1386.72</v>
      </c>
      <c r="F1815" t="s">
        <v>13</v>
      </c>
      <c r="G1815">
        <v>12</v>
      </c>
      <c r="H1815">
        <v>2004</v>
      </c>
      <c r="I1815" t="s">
        <v>49</v>
      </c>
      <c r="J1815" t="s">
        <v>189</v>
      </c>
      <c r="K1815" t="s">
        <v>47</v>
      </c>
      <c r="L1815" t="s">
        <v>48</v>
      </c>
      <c r="M1815" t="s">
        <v>18</v>
      </c>
    </row>
    <row r="1816" spans="1:13" x14ac:dyDescent="0.25">
      <c r="A1816">
        <v>10367</v>
      </c>
      <c r="B1816">
        <v>36</v>
      </c>
      <c r="C1816">
        <v>100</v>
      </c>
      <c r="D1816">
        <v>2</v>
      </c>
      <c r="E1816">
        <v>5018.3999999999996</v>
      </c>
      <c r="F1816" t="s">
        <v>95</v>
      </c>
      <c r="G1816">
        <v>1</v>
      </c>
      <c r="H1816">
        <v>2005</v>
      </c>
      <c r="I1816" t="s">
        <v>49</v>
      </c>
      <c r="J1816" t="s">
        <v>189</v>
      </c>
      <c r="K1816" t="s">
        <v>23</v>
      </c>
      <c r="L1816" t="s">
        <v>17</v>
      </c>
      <c r="M1816" t="s">
        <v>22</v>
      </c>
    </row>
    <row r="1817" spans="1:13" x14ac:dyDescent="0.25">
      <c r="A1817">
        <v>10378</v>
      </c>
      <c r="B1817">
        <v>41</v>
      </c>
      <c r="C1817">
        <v>100</v>
      </c>
      <c r="D1817">
        <v>7</v>
      </c>
      <c r="E1817">
        <v>5856.85</v>
      </c>
      <c r="F1817" t="s">
        <v>13</v>
      </c>
      <c r="G1817">
        <v>2</v>
      </c>
      <c r="H1817">
        <v>2005</v>
      </c>
      <c r="I1817" t="s">
        <v>49</v>
      </c>
      <c r="J1817" t="s">
        <v>189</v>
      </c>
      <c r="K1817" t="s">
        <v>47</v>
      </c>
      <c r="L1817" t="s">
        <v>48</v>
      </c>
      <c r="M1817" t="s">
        <v>22</v>
      </c>
    </row>
    <row r="1818" spans="1:13" x14ac:dyDescent="0.25">
      <c r="A1818">
        <v>10390</v>
      </c>
      <c r="B1818">
        <v>37</v>
      </c>
      <c r="C1818">
        <v>100</v>
      </c>
      <c r="D1818">
        <v>5</v>
      </c>
      <c r="E1818">
        <v>4894.7299999999996</v>
      </c>
      <c r="F1818" t="s">
        <v>13</v>
      </c>
      <c r="G1818">
        <v>3</v>
      </c>
      <c r="H1818">
        <v>2005</v>
      </c>
      <c r="I1818" t="s">
        <v>49</v>
      </c>
      <c r="J1818" t="s">
        <v>189</v>
      </c>
      <c r="K1818" t="s">
        <v>67</v>
      </c>
      <c r="L1818" t="s">
        <v>17</v>
      </c>
      <c r="M1818" t="s">
        <v>22</v>
      </c>
    </row>
    <row r="1819" spans="1:13" x14ac:dyDescent="0.25">
      <c r="A1819">
        <v>10405</v>
      </c>
      <c r="B1819">
        <v>47</v>
      </c>
      <c r="C1819">
        <v>44.56</v>
      </c>
      <c r="D1819">
        <v>2</v>
      </c>
      <c r="E1819">
        <v>2094.3200000000002</v>
      </c>
      <c r="F1819" t="s">
        <v>13</v>
      </c>
      <c r="G1819">
        <v>4</v>
      </c>
      <c r="H1819">
        <v>2005</v>
      </c>
      <c r="I1819" t="s">
        <v>49</v>
      </c>
      <c r="J1819" t="s">
        <v>189</v>
      </c>
      <c r="K1819" t="s">
        <v>125</v>
      </c>
      <c r="L1819" t="s">
        <v>20</v>
      </c>
      <c r="M1819" t="s">
        <v>18</v>
      </c>
    </row>
    <row r="1820" spans="1:13" x14ac:dyDescent="0.25">
      <c r="A1820">
        <v>10419</v>
      </c>
      <c r="B1820">
        <v>15</v>
      </c>
      <c r="C1820">
        <v>42.67</v>
      </c>
      <c r="D1820">
        <v>7</v>
      </c>
      <c r="E1820">
        <v>640.04999999999995</v>
      </c>
      <c r="F1820" t="s">
        <v>13</v>
      </c>
      <c r="G1820">
        <v>5</v>
      </c>
      <c r="H1820">
        <v>2005</v>
      </c>
      <c r="I1820" t="s">
        <v>49</v>
      </c>
      <c r="J1820" t="s">
        <v>189</v>
      </c>
      <c r="K1820" t="s">
        <v>39</v>
      </c>
      <c r="L1820" t="s">
        <v>40</v>
      </c>
      <c r="M1820" t="s">
        <v>18</v>
      </c>
    </row>
    <row r="1821" spans="1:13" x14ac:dyDescent="0.25">
      <c r="A1821">
        <v>10105</v>
      </c>
      <c r="B1821">
        <v>44</v>
      </c>
      <c r="C1821">
        <v>72.58</v>
      </c>
      <c r="D1821">
        <v>4</v>
      </c>
      <c r="E1821">
        <v>3193.52</v>
      </c>
      <c r="F1821" t="s">
        <v>13</v>
      </c>
      <c r="G1821">
        <v>2</v>
      </c>
      <c r="H1821">
        <v>2003</v>
      </c>
      <c r="I1821" t="s">
        <v>130</v>
      </c>
      <c r="J1821" t="s">
        <v>190</v>
      </c>
      <c r="K1821" t="s">
        <v>78</v>
      </c>
      <c r="L1821" t="s">
        <v>79</v>
      </c>
      <c r="M1821" t="s">
        <v>22</v>
      </c>
    </row>
    <row r="1822" spans="1:13" x14ac:dyDescent="0.25">
      <c r="A1822">
        <v>10119</v>
      </c>
      <c r="B1822">
        <v>35</v>
      </c>
      <c r="C1822">
        <v>87.62</v>
      </c>
      <c r="D1822">
        <v>13</v>
      </c>
      <c r="E1822">
        <v>3066.7</v>
      </c>
      <c r="F1822" t="s">
        <v>13</v>
      </c>
      <c r="G1822">
        <v>4</v>
      </c>
      <c r="H1822">
        <v>2003</v>
      </c>
      <c r="I1822" t="s">
        <v>130</v>
      </c>
      <c r="J1822" t="s">
        <v>190</v>
      </c>
      <c r="K1822" t="s">
        <v>39</v>
      </c>
      <c r="L1822" t="s">
        <v>40</v>
      </c>
      <c r="M1822" t="s">
        <v>22</v>
      </c>
    </row>
    <row r="1823" spans="1:13" x14ac:dyDescent="0.25">
      <c r="A1823">
        <v>10129</v>
      </c>
      <c r="B1823">
        <v>41</v>
      </c>
      <c r="C1823">
        <v>94.71</v>
      </c>
      <c r="D1823">
        <v>4</v>
      </c>
      <c r="E1823">
        <v>3883.11</v>
      </c>
      <c r="F1823" t="s">
        <v>13</v>
      </c>
      <c r="G1823">
        <v>6</v>
      </c>
      <c r="H1823">
        <v>2003</v>
      </c>
      <c r="I1823" t="s">
        <v>130</v>
      </c>
      <c r="J1823" t="s">
        <v>190</v>
      </c>
      <c r="K1823" t="s">
        <v>80</v>
      </c>
      <c r="L1823" t="s">
        <v>45</v>
      </c>
      <c r="M1823" t="s">
        <v>22</v>
      </c>
    </row>
    <row r="1824" spans="1:13" x14ac:dyDescent="0.25">
      <c r="A1824">
        <v>10142</v>
      </c>
      <c r="B1824">
        <v>49</v>
      </c>
      <c r="C1824">
        <v>98.25</v>
      </c>
      <c r="D1824">
        <v>1</v>
      </c>
      <c r="E1824">
        <v>4814.25</v>
      </c>
      <c r="F1824" t="s">
        <v>13</v>
      </c>
      <c r="G1824">
        <v>8</v>
      </c>
      <c r="H1824">
        <v>2003</v>
      </c>
      <c r="I1824" t="s">
        <v>130</v>
      </c>
      <c r="J1824" t="s">
        <v>190</v>
      </c>
      <c r="K1824" t="s">
        <v>67</v>
      </c>
      <c r="L1824" t="s">
        <v>17</v>
      </c>
      <c r="M1824" t="s">
        <v>22</v>
      </c>
    </row>
    <row r="1825" spans="1:13" x14ac:dyDescent="0.25">
      <c r="A1825">
        <v>10154</v>
      </c>
      <c r="B1825">
        <v>31</v>
      </c>
      <c r="C1825">
        <v>91.17</v>
      </c>
      <c r="D1825">
        <v>2</v>
      </c>
      <c r="E1825">
        <v>2826.27</v>
      </c>
      <c r="F1825" t="s">
        <v>13</v>
      </c>
      <c r="G1825">
        <v>10</v>
      </c>
      <c r="H1825">
        <v>2003</v>
      </c>
      <c r="I1825" t="s">
        <v>130</v>
      </c>
      <c r="J1825" t="s">
        <v>190</v>
      </c>
      <c r="K1825" t="s">
        <v>118</v>
      </c>
      <c r="L1825" t="s">
        <v>17</v>
      </c>
      <c r="M1825" t="s">
        <v>18</v>
      </c>
    </row>
    <row r="1826" spans="1:13" x14ac:dyDescent="0.25">
      <c r="A1826">
        <v>10167</v>
      </c>
      <c r="B1826">
        <v>20</v>
      </c>
      <c r="C1826">
        <v>79.66</v>
      </c>
      <c r="D1826">
        <v>11</v>
      </c>
      <c r="E1826">
        <v>1593.2</v>
      </c>
      <c r="F1826" t="s">
        <v>81</v>
      </c>
      <c r="G1826">
        <v>10</v>
      </c>
      <c r="H1826">
        <v>2003</v>
      </c>
      <c r="I1826" t="s">
        <v>130</v>
      </c>
      <c r="J1826" t="s">
        <v>190</v>
      </c>
      <c r="K1826" t="s">
        <v>65</v>
      </c>
      <c r="L1826" t="s">
        <v>52</v>
      </c>
      <c r="M1826" t="s">
        <v>18</v>
      </c>
    </row>
    <row r="1827" spans="1:13" x14ac:dyDescent="0.25">
      <c r="A1827">
        <v>10177</v>
      </c>
      <c r="B1827">
        <v>45</v>
      </c>
      <c r="C1827">
        <v>72.58</v>
      </c>
      <c r="D1827">
        <v>2</v>
      </c>
      <c r="E1827">
        <v>3266.1</v>
      </c>
      <c r="F1827" t="s">
        <v>13</v>
      </c>
      <c r="G1827">
        <v>11</v>
      </c>
      <c r="H1827">
        <v>2003</v>
      </c>
      <c r="I1827" t="s">
        <v>130</v>
      </c>
      <c r="J1827" t="s">
        <v>190</v>
      </c>
      <c r="K1827" t="s">
        <v>47</v>
      </c>
      <c r="L1827" t="s">
        <v>48</v>
      </c>
      <c r="M1827" t="s">
        <v>22</v>
      </c>
    </row>
    <row r="1828" spans="1:13" x14ac:dyDescent="0.25">
      <c r="A1828">
        <v>10185</v>
      </c>
      <c r="B1828">
        <v>33</v>
      </c>
      <c r="C1828">
        <v>74.349999999999994</v>
      </c>
      <c r="D1828">
        <v>2</v>
      </c>
      <c r="E1828">
        <v>2453.5500000000002</v>
      </c>
      <c r="F1828" t="s">
        <v>13</v>
      </c>
      <c r="G1828">
        <v>11</v>
      </c>
      <c r="H1828">
        <v>2003</v>
      </c>
      <c r="I1828" t="s">
        <v>130</v>
      </c>
      <c r="J1828" t="s">
        <v>190</v>
      </c>
      <c r="K1828" t="s">
        <v>43</v>
      </c>
      <c r="L1828" t="s">
        <v>17</v>
      </c>
      <c r="M1828" t="s">
        <v>18</v>
      </c>
    </row>
    <row r="1829" spans="1:13" x14ac:dyDescent="0.25">
      <c r="A1829">
        <v>10197</v>
      </c>
      <c r="B1829">
        <v>47</v>
      </c>
      <c r="C1829">
        <v>83.2</v>
      </c>
      <c r="D1829">
        <v>8</v>
      </c>
      <c r="E1829">
        <v>3910.4</v>
      </c>
      <c r="F1829" t="s">
        <v>13</v>
      </c>
      <c r="G1829">
        <v>11</v>
      </c>
      <c r="H1829">
        <v>2003</v>
      </c>
      <c r="I1829" t="s">
        <v>130</v>
      </c>
      <c r="J1829" t="s">
        <v>190</v>
      </c>
      <c r="K1829" t="s">
        <v>83</v>
      </c>
      <c r="L1829" t="s">
        <v>48</v>
      </c>
      <c r="M1829" t="s">
        <v>22</v>
      </c>
    </row>
    <row r="1830" spans="1:13" x14ac:dyDescent="0.25">
      <c r="A1830">
        <v>10208</v>
      </c>
      <c r="B1830">
        <v>20</v>
      </c>
      <c r="C1830">
        <v>89.4</v>
      </c>
      <c r="D1830">
        <v>2</v>
      </c>
      <c r="E1830">
        <v>1788</v>
      </c>
      <c r="F1830" t="s">
        <v>13</v>
      </c>
      <c r="G1830">
        <v>1</v>
      </c>
      <c r="H1830">
        <v>2004</v>
      </c>
      <c r="I1830" t="s">
        <v>130</v>
      </c>
      <c r="J1830" t="s">
        <v>190</v>
      </c>
      <c r="K1830" t="s">
        <v>56</v>
      </c>
      <c r="L1830" t="s">
        <v>20</v>
      </c>
      <c r="M1830" t="s">
        <v>18</v>
      </c>
    </row>
    <row r="1831" spans="1:13" x14ac:dyDescent="0.25">
      <c r="A1831">
        <v>10222</v>
      </c>
      <c r="B1831">
        <v>47</v>
      </c>
      <c r="C1831">
        <v>70.81</v>
      </c>
      <c r="D1831">
        <v>14</v>
      </c>
      <c r="E1831">
        <v>3328.07</v>
      </c>
      <c r="F1831" t="s">
        <v>13</v>
      </c>
      <c r="G1831">
        <v>2</v>
      </c>
      <c r="H1831">
        <v>2004</v>
      </c>
      <c r="I1831" t="s">
        <v>130</v>
      </c>
      <c r="J1831" t="s">
        <v>190</v>
      </c>
      <c r="K1831" t="s">
        <v>85</v>
      </c>
      <c r="L1831" t="s">
        <v>17</v>
      </c>
      <c r="M1831" t="s">
        <v>22</v>
      </c>
    </row>
    <row r="1832" spans="1:13" x14ac:dyDescent="0.25">
      <c r="A1832">
        <v>10233</v>
      </c>
      <c r="B1832">
        <v>40</v>
      </c>
      <c r="C1832">
        <v>94.71</v>
      </c>
      <c r="D1832">
        <v>2</v>
      </c>
      <c r="E1832">
        <v>3788.4</v>
      </c>
      <c r="F1832" t="s">
        <v>13</v>
      </c>
      <c r="G1832">
        <v>3</v>
      </c>
      <c r="H1832">
        <v>2004</v>
      </c>
      <c r="I1832" t="s">
        <v>130</v>
      </c>
      <c r="J1832" t="s">
        <v>190</v>
      </c>
      <c r="K1832" t="s">
        <v>31</v>
      </c>
      <c r="L1832" t="s">
        <v>17</v>
      </c>
      <c r="M1832" t="s">
        <v>22</v>
      </c>
    </row>
    <row r="1833" spans="1:13" x14ac:dyDescent="0.25">
      <c r="A1833">
        <v>10248</v>
      </c>
      <c r="B1833">
        <v>30</v>
      </c>
      <c r="C1833">
        <v>100</v>
      </c>
      <c r="D1833">
        <v>5</v>
      </c>
      <c r="E1833">
        <v>3053.7</v>
      </c>
      <c r="F1833" t="s">
        <v>81</v>
      </c>
      <c r="G1833">
        <v>5</v>
      </c>
      <c r="H1833">
        <v>2004</v>
      </c>
      <c r="I1833" t="s">
        <v>130</v>
      </c>
      <c r="J1833" t="s">
        <v>190</v>
      </c>
      <c r="K1833" t="s">
        <v>16</v>
      </c>
      <c r="L1833" t="s">
        <v>17</v>
      </c>
      <c r="M1833" t="s">
        <v>22</v>
      </c>
    </row>
    <row r="1834" spans="1:13" x14ac:dyDescent="0.25">
      <c r="A1834">
        <v>10261</v>
      </c>
      <c r="B1834">
        <v>22</v>
      </c>
      <c r="C1834">
        <v>91.17</v>
      </c>
      <c r="D1834">
        <v>3</v>
      </c>
      <c r="E1834">
        <v>2005.74</v>
      </c>
      <c r="F1834" t="s">
        <v>13</v>
      </c>
      <c r="G1834">
        <v>6</v>
      </c>
      <c r="H1834">
        <v>2004</v>
      </c>
      <c r="I1834" t="s">
        <v>130</v>
      </c>
      <c r="J1834" t="s">
        <v>190</v>
      </c>
      <c r="K1834" t="s">
        <v>71</v>
      </c>
      <c r="L1834" t="s">
        <v>58</v>
      </c>
      <c r="M1834" t="s">
        <v>18</v>
      </c>
    </row>
    <row r="1835" spans="1:13" x14ac:dyDescent="0.25">
      <c r="A1835">
        <v>10273</v>
      </c>
      <c r="B1835">
        <v>27</v>
      </c>
      <c r="C1835">
        <v>100</v>
      </c>
      <c r="D1835">
        <v>6</v>
      </c>
      <c r="E1835">
        <v>2796.12</v>
      </c>
      <c r="F1835" t="s">
        <v>13</v>
      </c>
      <c r="G1835">
        <v>7</v>
      </c>
      <c r="H1835">
        <v>2004</v>
      </c>
      <c r="I1835" t="s">
        <v>130</v>
      </c>
      <c r="J1835" t="s">
        <v>190</v>
      </c>
      <c r="K1835" t="s">
        <v>86</v>
      </c>
      <c r="L1835" t="s">
        <v>87</v>
      </c>
      <c r="M1835" t="s">
        <v>18</v>
      </c>
    </row>
    <row r="1836" spans="1:13" x14ac:dyDescent="0.25">
      <c r="A1836">
        <v>10283</v>
      </c>
      <c r="B1836">
        <v>34</v>
      </c>
      <c r="C1836">
        <v>92.94</v>
      </c>
      <c r="D1836">
        <v>8</v>
      </c>
      <c r="E1836">
        <v>3159.96</v>
      </c>
      <c r="F1836" t="s">
        <v>13</v>
      </c>
      <c r="G1836">
        <v>8</v>
      </c>
      <c r="H1836">
        <v>2004</v>
      </c>
      <c r="I1836" t="s">
        <v>130</v>
      </c>
      <c r="J1836" t="s">
        <v>190</v>
      </c>
      <c r="K1836" t="s">
        <v>88</v>
      </c>
      <c r="L1836" t="s">
        <v>58</v>
      </c>
      <c r="M1836" t="s">
        <v>22</v>
      </c>
    </row>
    <row r="1837" spans="1:13" x14ac:dyDescent="0.25">
      <c r="A1837">
        <v>10295</v>
      </c>
      <c r="B1837">
        <v>46</v>
      </c>
      <c r="C1837">
        <v>84.97</v>
      </c>
      <c r="D1837">
        <v>3</v>
      </c>
      <c r="E1837">
        <v>3908.62</v>
      </c>
      <c r="F1837" t="s">
        <v>13</v>
      </c>
      <c r="G1837">
        <v>9</v>
      </c>
      <c r="H1837">
        <v>2004</v>
      </c>
      <c r="I1837" t="s">
        <v>130</v>
      </c>
      <c r="J1837" t="s">
        <v>190</v>
      </c>
      <c r="K1837" t="s">
        <v>89</v>
      </c>
      <c r="L1837" t="s">
        <v>17</v>
      </c>
      <c r="M1837" t="s">
        <v>22</v>
      </c>
    </row>
    <row r="1838" spans="1:13" x14ac:dyDescent="0.25">
      <c r="A1838">
        <v>10306</v>
      </c>
      <c r="B1838">
        <v>31</v>
      </c>
      <c r="C1838">
        <v>84.08</v>
      </c>
      <c r="D1838">
        <v>2</v>
      </c>
      <c r="E1838">
        <v>2606.48</v>
      </c>
      <c r="F1838" t="s">
        <v>13</v>
      </c>
      <c r="G1838">
        <v>10</v>
      </c>
      <c r="H1838">
        <v>2004</v>
      </c>
      <c r="I1838" t="s">
        <v>130</v>
      </c>
      <c r="J1838" t="s">
        <v>190</v>
      </c>
      <c r="K1838" t="s">
        <v>111</v>
      </c>
      <c r="L1838" t="s">
        <v>45</v>
      </c>
      <c r="M1838" t="s">
        <v>18</v>
      </c>
    </row>
    <row r="1839" spans="1:13" x14ac:dyDescent="0.25">
      <c r="A1839">
        <v>10315</v>
      </c>
      <c r="B1839">
        <v>24</v>
      </c>
      <c r="C1839">
        <v>86.74</v>
      </c>
      <c r="D1839">
        <v>1</v>
      </c>
      <c r="E1839">
        <v>2081.7600000000002</v>
      </c>
      <c r="F1839" t="s">
        <v>13</v>
      </c>
      <c r="G1839">
        <v>10</v>
      </c>
      <c r="H1839">
        <v>2004</v>
      </c>
      <c r="I1839" t="s">
        <v>130</v>
      </c>
      <c r="J1839" t="s">
        <v>190</v>
      </c>
      <c r="K1839" t="s">
        <v>33</v>
      </c>
      <c r="L1839" t="s">
        <v>20</v>
      </c>
      <c r="M1839" t="s">
        <v>18</v>
      </c>
    </row>
    <row r="1840" spans="1:13" x14ac:dyDescent="0.25">
      <c r="A1840">
        <v>10326</v>
      </c>
      <c r="B1840">
        <v>41</v>
      </c>
      <c r="C1840">
        <v>85.85</v>
      </c>
      <c r="D1840">
        <v>3</v>
      </c>
      <c r="E1840">
        <v>3519.85</v>
      </c>
      <c r="F1840" t="s">
        <v>13</v>
      </c>
      <c r="G1840">
        <v>11</v>
      </c>
      <c r="H1840">
        <v>2004</v>
      </c>
      <c r="I1840" t="s">
        <v>130</v>
      </c>
      <c r="J1840" t="s">
        <v>190</v>
      </c>
      <c r="K1840" t="s">
        <v>51</v>
      </c>
      <c r="L1840" t="s">
        <v>52</v>
      </c>
      <c r="M1840" t="s">
        <v>22</v>
      </c>
    </row>
    <row r="1841" spans="1:13" x14ac:dyDescent="0.25">
      <c r="A1841">
        <v>10339</v>
      </c>
      <c r="B1841">
        <v>55</v>
      </c>
      <c r="C1841">
        <v>100</v>
      </c>
      <c r="D1841">
        <v>13</v>
      </c>
      <c r="E1841">
        <v>10758</v>
      </c>
      <c r="F1841" t="s">
        <v>13</v>
      </c>
      <c r="G1841">
        <v>11</v>
      </c>
      <c r="H1841">
        <v>2004</v>
      </c>
      <c r="I1841" t="s">
        <v>130</v>
      </c>
      <c r="J1841" t="s">
        <v>190</v>
      </c>
      <c r="K1841" t="s">
        <v>61</v>
      </c>
      <c r="L1841" t="s">
        <v>62</v>
      </c>
      <c r="M1841" t="s">
        <v>41</v>
      </c>
    </row>
    <row r="1842" spans="1:13" x14ac:dyDescent="0.25">
      <c r="A1842">
        <v>10350</v>
      </c>
      <c r="B1842">
        <v>30</v>
      </c>
      <c r="C1842">
        <v>100</v>
      </c>
      <c r="D1842">
        <v>9</v>
      </c>
      <c r="E1842">
        <v>3021</v>
      </c>
      <c r="F1842" t="s">
        <v>13</v>
      </c>
      <c r="G1842">
        <v>12</v>
      </c>
      <c r="H1842">
        <v>2004</v>
      </c>
      <c r="I1842" t="s">
        <v>130</v>
      </c>
      <c r="J1842" t="s">
        <v>190</v>
      </c>
      <c r="K1842" t="s">
        <v>47</v>
      </c>
      <c r="L1842" t="s">
        <v>48</v>
      </c>
      <c r="M1842" t="s">
        <v>22</v>
      </c>
    </row>
    <row r="1843" spans="1:13" x14ac:dyDescent="0.25">
      <c r="A1843">
        <v>10373</v>
      </c>
      <c r="B1843">
        <v>33</v>
      </c>
      <c r="C1843">
        <v>57.32</v>
      </c>
      <c r="D1843">
        <v>12</v>
      </c>
      <c r="E1843">
        <v>1891.56</v>
      </c>
      <c r="F1843" t="s">
        <v>13</v>
      </c>
      <c r="G1843">
        <v>1</v>
      </c>
      <c r="H1843">
        <v>2005</v>
      </c>
      <c r="I1843" t="s">
        <v>130</v>
      </c>
      <c r="J1843" t="s">
        <v>190</v>
      </c>
      <c r="K1843" t="s">
        <v>91</v>
      </c>
      <c r="L1843" t="s">
        <v>36</v>
      </c>
      <c r="M1843" t="s">
        <v>18</v>
      </c>
    </row>
    <row r="1844" spans="1:13" x14ac:dyDescent="0.25">
      <c r="A1844">
        <v>10384</v>
      </c>
      <c r="B1844">
        <v>43</v>
      </c>
      <c r="C1844">
        <v>97.87</v>
      </c>
      <c r="D1844">
        <v>2</v>
      </c>
      <c r="E1844">
        <v>4208.41</v>
      </c>
      <c r="F1844" t="s">
        <v>13</v>
      </c>
      <c r="G1844">
        <v>2</v>
      </c>
      <c r="H1844">
        <v>2005</v>
      </c>
      <c r="I1844" t="s">
        <v>130</v>
      </c>
      <c r="J1844" t="s">
        <v>190</v>
      </c>
      <c r="K1844" t="s">
        <v>24</v>
      </c>
      <c r="L1844" t="s">
        <v>17</v>
      </c>
      <c r="M1844" t="s">
        <v>22</v>
      </c>
    </row>
    <row r="1845" spans="1:13" x14ac:dyDescent="0.25">
      <c r="A1845">
        <v>10396</v>
      </c>
      <c r="B1845">
        <v>27</v>
      </c>
      <c r="C1845">
        <v>83.2</v>
      </c>
      <c r="D1845">
        <v>7</v>
      </c>
      <c r="E1845">
        <v>2246.4</v>
      </c>
      <c r="F1845" t="s">
        <v>13</v>
      </c>
      <c r="G1845">
        <v>3</v>
      </c>
      <c r="H1845">
        <v>2005</v>
      </c>
      <c r="I1845" t="s">
        <v>130</v>
      </c>
      <c r="J1845" t="s">
        <v>190</v>
      </c>
      <c r="K1845" t="s">
        <v>67</v>
      </c>
      <c r="L1845" t="s">
        <v>17</v>
      </c>
      <c r="M1845" t="s">
        <v>18</v>
      </c>
    </row>
    <row r="1846" spans="1:13" x14ac:dyDescent="0.25">
      <c r="A1846">
        <v>10414</v>
      </c>
      <c r="B1846">
        <v>60</v>
      </c>
      <c r="C1846">
        <v>100</v>
      </c>
      <c r="D1846">
        <v>5</v>
      </c>
      <c r="E1846">
        <v>6107.4</v>
      </c>
      <c r="F1846" t="s">
        <v>93</v>
      </c>
      <c r="G1846">
        <v>5</v>
      </c>
      <c r="H1846">
        <v>2005</v>
      </c>
      <c r="I1846" t="s">
        <v>130</v>
      </c>
      <c r="J1846" t="s">
        <v>190</v>
      </c>
      <c r="K1846" t="s">
        <v>89</v>
      </c>
      <c r="L1846" t="s">
        <v>17</v>
      </c>
      <c r="M1846" t="s">
        <v>22</v>
      </c>
    </row>
    <row r="1847" spans="1:13" x14ac:dyDescent="0.25">
      <c r="A1847">
        <v>10110</v>
      </c>
      <c r="B1847">
        <v>27</v>
      </c>
      <c r="C1847">
        <v>73.62</v>
      </c>
      <c r="D1847">
        <v>12</v>
      </c>
      <c r="E1847">
        <v>1987.74</v>
      </c>
      <c r="F1847" t="s">
        <v>13</v>
      </c>
      <c r="G1847">
        <v>3</v>
      </c>
      <c r="H1847">
        <v>2003</v>
      </c>
      <c r="I1847" t="s">
        <v>49</v>
      </c>
      <c r="J1847" t="s">
        <v>191</v>
      </c>
      <c r="K1847" t="s">
        <v>111</v>
      </c>
      <c r="L1847" t="s">
        <v>45</v>
      </c>
      <c r="M1847" t="s">
        <v>18</v>
      </c>
    </row>
    <row r="1848" spans="1:13" x14ac:dyDescent="0.25">
      <c r="A1848">
        <v>10124</v>
      </c>
      <c r="B1848">
        <v>49</v>
      </c>
      <c r="C1848">
        <v>83.04</v>
      </c>
      <c r="D1848">
        <v>11</v>
      </c>
      <c r="E1848">
        <v>4068.96</v>
      </c>
      <c r="F1848" t="s">
        <v>13</v>
      </c>
      <c r="G1848">
        <v>5</v>
      </c>
      <c r="H1848">
        <v>2003</v>
      </c>
      <c r="I1848" t="s">
        <v>49</v>
      </c>
      <c r="J1848" t="s">
        <v>191</v>
      </c>
      <c r="K1848" t="s">
        <v>128</v>
      </c>
      <c r="L1848" t="s">
        <v>17</v>
      </c>
      <c r="M1848" t="s">
        <v>22</v>
      </c>
    </row>
    <row r="1849" spans="1:13" x14ac:dyDescent="0.25">
      <c r="A1849">
        <v>10148</v>
      </c>
      <c r="B1849">
        <v>31</v>
      </c>
      <c r="C1849">
        <v>73.62</v>
      </c>
      <c r="D1849">
        <v>5</v>
      </c>
      <c r="E1849">
        <v>2282.2199999999998</v>
      </c>
      <c r="F1849" t="s">
        <v>13</v>
      </c>
      <c r="G1849">
        <v>9</v>
      </c>
      <c r="H1849">
        <v>2003</v>
      </c>
      <c r="I1849" t="s">
        <v>49</v>
      </c>
      <c r="J1849" t="s">
        <v>191</v>
      </c>
      <c r="K1849" t="s">
        <v>70</v>
      </c>
      <c r="L1849" t="s">
        <v>30</v>
      </c>
      <c r="M1849" t="s">
        <v>18</v>
      </c>
    </row>
    <row r="1850" spans="1:13" x14ac:dyDescent="0.25">
      <c r="A1850">
        <v>10161</v>
      </c>
      <c r="B1850">
        <v>20</v>
      </c>
      <c r="C1850">
        <v>77.05</v>
      </c>
      <c r="D1850">
        <v>4</v>
      </c>
      <c r="E1850">
        <v>1541</v>
      </c>
      <c r="F1850" t="s">
        <v>13</v>
      </c>
      <c r="G1850">
        <v>10</v>
      </c>
      <c r="H1850">
        <v>2003</v>
      </c>
      <c r="I1850" t="s">
        <v>49</v>
      </c>
      <c r="J1850" t="s">
        <v>191</v>
      </c>
      <c r="K1850" t="s">
        <v>112</v>
      </c>
      <c r="L1850" t="s">
        <v>79</v>
      </c>
      <c r="M1850" t="s">
        <v>18</v>
      </c>
    </row>
    <row r="1851" spans="1:13" x14ac:dyDescent="0.25">
      <c r="A1851">
        <v>10172</v>
      </c>
      <c r="B1851">
        <v>24</v>
      </c>
      <c r="C1851">
        <v>81.33</v>
      </c>
      <c r="D1851">
        <v>2</v>
      </c>
      <c r="E1851">
        <v>1951.92</v>
      </c>
      <c r="F1851" t="s">
        <v>13</v>
      </c>
      <c r="G1851">
        <v>11</v>
      </c>
      <c r="H1851">
        <v>2003</v>
      </c>
      <c r="I1851" t="s">
        <v>49</v>
      </c>
      <c r="J1851" t="s">
        <v>191</v>
      </c>
      <c r="K1851" t="s">
        <v>32</v>
      </c>
      <c r="L1851" t="s">
        <v>17</v>
      </c>
      <c r="M1851" t="s">
        <v>18</v>
      </c>
    </row>
    <row r="1852" spans="1:13" x14ac:dyDescent="0.25">
      <c r="A1852">
        <v>10182</v>
      </c>
      <c r="B1852">
        <v>33</v>
      </c>
      <c r="C1852">
        <v>94.17</v>
      </c>
      <c r="D1852">
        <v>15</v>
      </c>
      <c r="E1852">
        <v>3107.61</v>
      </c>
      <c r="F1852" t="s">
        <v>13</v>
      </c>
      <c r="G1852">
        <v>11</v>
      </c>
      <c r="H1852">
        <v>2003</v>
      </c>
      <c r="I1852" t="s">
        <v>49</v>
      </c>
      <c r="J1852" t="s">
        <v>191</v>
      </c>
      <c r="K1852" t="s">
        <v>67</v>
      </c>
      <c r="L1852" t="s">
        <v>17</v>
      </c>
      <c r="M1852" t="s">
        <v>22</v>
      </c>
    </row>
    <row r="1853" spans="1:13" x14ac:dyDescent="0.25">
      <c r="A1853">
        <v>10192</v>
      </c>
      <c r="B1853">
        <v>32</v>
      </c>
      <c r="C1853">
        <v>72.77</v>
      </c>
      <c r="D1853">
        <v>3</v>
      </c>
      <c r="E1853">
        <v>2328.64</v>
      </c>
      <c r="F1853" t="s">
        <v>13</v>
      </c>
      <c r="G1853">
        <v>11</v>
      </c>
      <c r="H1853">
        <v>2003</v>
      </c>
      <c r="I1853" t="s">
        <v>49</v>
      </c>
      <c r="J1853" t="s">
        <v>191</v>
      </c>
      <c r="K1853" t="s">
        <v>68</v>
      </c>
      <c r="L1853" t="s">
        <v>17</v>
      </c>
      <c r="M1853" t="s">
        <v>18</v>
      </c>
    </row>
    <row r="1854" spans="1:13" x14ac:dyDescent="0.25">
      <c r="A1854">
        <v>10204</v>
      </c>
      <c r="B1854">
        <v>40</v>
      </c>
      <c r="C1854">
        <v>79.62</v>
      </c>
      <c r="D1854">
        <v>9</v>
      </c>
      <c r="E1854">
        <v>3184.8</v>
      </c>
      <c r="F1854" t="s">
        <v>13</v>
      </c>
      <c r="G1854">
        <v>12</v>
      </c>
      <c r="H1854">
        <v>2003</v>
      </c>
      <c r="I1854" t="s">
        <v>49</v>
      </c>
      <c r="J1854" t="s">
        <v>191</v>
      </c>
      <c r="K1854" t="s">
        <v>16</v>
      </c>
      <c r="L1854" t="s">
        <v>17</v>
      </c>
      <c r="M1854" t="s">
        <v>22</v>
      </c>
    </row>
    <row r="1855" spans="1:13" x14ac:dyDescent="0.25">
      <c r="A1855">
        <v>10212</v>
      </c>
      <c r="B1855">
        <v>27</v>
      </c>
      <c r="C1855">
        <v>79.62</v>
      </c>
      <c r="D1855">
        <v>2</v>
      </c>
      <c r="E1855">
        <v>2149.7399999999998</v>
      </c>
      <c r="F1855" t="s">
        <v>13</v>
      </c>
      <c r="G1855">
        <v>1</v>
      </c>
      <c r="H1855">
        <v>2004</v>
      </c>
      <c r="I1855" t="s">
        <v>49</v>
      </c>
      <c r="J1855" t="s">
        <v>191</v>
      </c>
      <c r="K1855" t="s">
        <v>47</v>
      </c>
      <c r="L1855" t="s">
        <v>48</v>
      </c>
      <c r="M1855" t="s">
        <v>18</v>
      </c>
    </row>
    <row r="1856" spans="1:13" x14ac:dyDescent="0.25">
      <c r="A1856">
        <v>10227</v>
      </c>
      <c r="B1856">
        <v>40</v>
      </c>
      <c r="C1856">
        <v>79.62</v>
      </c>
      <c r="D1856">
        <v>15</v>
      </c>
      <c r="E1856">
        <v>3184.8</v>
      </c>
      <c r="F1856" t="s">
        <v>13</v>
      </c>
      <c r="G1856">
        <v>3</v>
      </c>
      <c r="H1856">
        <v>2004</v>
      </c>
      <c r="I1856" t="s">
        <v>49</v>
      </c>
      <c r="J1856" t="s">
        <v>191</v>
      </c>
      <c r="K1856" t="s">
        <v>56</v>
      </c>
      <c r="L1856" t="s">
        <v>20</v>
      </c>
      <c r="M1856" t="s">
        <v>22</v>
      </c>
    </row>
    <row r="1857" spans="1:13" x14ac:dyDescent="0.25">
      <c r="A1857">
        <v>10241</v>
      </c>
      <c r="B1857">
        <v>26</v>
      </c>
      <c r="C1857">
        <v>81.33</v>
      </c>
      <c r="D1857">
        <v>7</v>
      </c>
      <c r="E1857">
        <v>2114.58</v>
      </c>
      <c r="F1857" t="s">
        <v>13</v>
      </c>
      <c r="G1857">
        <v>4</v>
      </c>
      <c r="H1857">
        <v>2004</v>
      </c>
      <c r="I1857" t="s">
        <v>49</v>
      </c>
      <c r="J1857" t="s">
        <v>191</v>
      </c>
      <c r="K1857" t="s">
        <v>125</v>
      </c>
      <c r="L1857" t="s">
        <v>20</v>
      </c>
      <c r="M1857" t="s">
        <v>18</v>
      </c>
    </row>
    <row r="1858" spans="1:13" x14ac:dyDescent="0.25">
      <c r="A1858">
        <v>10267</v>
      </c>
      <c r="B1858">
        <v>44</v>
      </c>
      <c r="C1858">
        <v>96.74</v>
      </c>
      <c r="D1858">
        <v>4</v>
      </c>
      <c r="E1858">
        <v>4256.5600000000004</v>
      </c>
      <c r="F1858" t="s">
        <v>13</v>
      </c>
      <c r="G1858">
        <v>7</v>
      </c>
      <c r="H1858">
        <v>2004</v>
      </c>
      <c r="I1858" t="s">
        <v>49</v>
      </c>
      <c r="J1858" t="s">
        <v>191</v>
      </c>
      <c r="K1858" t="s">
        <v>16</v>
      </c>
      <c r="L1858" t="s">
        <v>17</v>
      </c>
      <c r="M1858" t="s">
        <v>22</v>
      </c>
    </row>
    <row r="1859" spans="1:13" x14ac:dyDescent="0.25">
      <c r="A1859">
        <v>10279</v>
      </c>
      <c r="B1859">
        <v>33</v>
      </c>
      <c r="C1859">
        <v>71.06</v>
      </c>
      <c r="D1859">
        <v>4</v>
      </c>
      <c r="E1859">
        <v>2344.98</v>
      </c>
      <c r="F1859" t="s">
        <v>13</v>
      </c>
      <c r="G1859">
        <v>8</v>
      </c>
      <c r="H1859">
        <v>2004</v>
      </c>
      <c r="I1859" t="s">
        <v>49</v>
      </c>
      <c r="J1859" t="s">
        <v>191</v>
      </c>
      <c r="K1859" t="s">
        <v>47</v>
      </c>
      <c r="L1859" t="s">
        <v>48</v>
      </c>
      <c r="M1859" t="s">
        <v>18</v>
      </c>
    </row>
    <row r="1860" spans="1:13" x14ac:dyDescent="0.25">
      <c r="A1860">
        <v>10288</v>
      </c>
      <c r="B1860">
        <v>34</v>
      </c>
      <c r="C1860">
        <v>68.489999999999995</v>
      </c>
      <c r="D1860">
        <v>10</v>
      </c>
      <c r="E1860">
        <v>2328.66</v>
      </c>
      <c r="F1860" t="s">
        <v>13</v>
      </c>
      <c r="G1860">
        <v>9</v>
      </c>
      <c r="H1860">
        <v>2004</v>
      </c>
      <c r="I1860" t="s">
        <v>49</v>
      </c>
      <c r="J1860" t="s">
        <v>191</v>
      </c>
      <c r="K1860" t="s">
        <v>53</v>
      </c>
      <c r="L1860" t="s">
        <v>53</v>
      </c>
      <c r="M1860" t="s">
        <v>18</v>
      </c>
    </row>
    <row r="1861" spans="1:13" x14ac:dyDescent="0.25">
      <c r="A1861">
        <v>10302</v>
      </c>
      <c r="B1861">
        <v>48</v>
      </c>
      <c r="C1861">
        <v>74.48</v>
      </c>
      <c r="D1861">
        <v>6</v>
      </c>
      <c r="E1861">
        <v>3575.04</v>
      </c>
      <c r="F1861" t="s">
        <v>13</v>
      </c>
      <c r="G1861">
        <v>10</v>
      </c>
      <c r="H1861">
        <v>2003</v>
      </c>
      <c r="I1861" t="s">
        <v>49</v>
      </c>
      <c r="J1861" t="s">
        <v>191</v>
      </c>
      <c r="K1861" t="s">
        <v>44</v>
      </c>
      <c r="L1861" t="s">
        <v>45</v>
      </c>
      <c r="M1861" t="s">
        <v>22</v>
      </c>
    </row>
    <row r="1862" spans="1:13" x14ac:dyDescent="0.25">
      <c r="A1862">
        <v>10311</v>
      </c>
      <c r="B1862">
        <v>25</v>
      </c>
      <c r="C1862">
        <v>83.04</v>
      </c>
      <c r="D1862">
        <v>5</v>
      </c>
      <c r="E1862">
        <v>2076</v>
      </c>
      <c r="F1862" t="s">
        <v>13</v>
      </c>
      <c r="G1862">
        <v>10</v>
      </c>
      <c r="H1862">
        <v>2004</v>
      </c>
      <c r="I1862" t="s">
        <v>49</v>
      </c>
      <c r="J1862" t="s">
        <v>191</v>
      </c>
      <c r="K1862" t="s">
        <v>47</v>
      </c>
      <c r="L1862" t="s">
        <v>48</v>
      </c>
      <c r="M1862" t="s">
        <v>18</v>
      </c>
    </row>
    <row r="1863" spans="1:13" x14ac:dyDescent="0.25">
      <c r="A1863">
        <v>10321</v>
      </c>
      <c r="B1863">
        <v>39</v>
      </c>
      <c r="C1863">
        <v>84.75</v>
      </c>
      <c r="D1863">
        <v>2</v>
      </c>
      <c r="E1863">
        <v>3305.25</v>
      </c>
      <c r="F1863" t="s">
        <v>13</v>
      </c>
      <c r="G1863">
        <v>11</v>
      </c>
      <c r="H1863">
        <v>2004</v>
      </c>
      <c r="I1863" t="s">
        <v>49</v>
      </c>
      <c r="J1863" t="s">
        <v>191</v>
      </c>
      <c r="K1863" t="s">
        <v>43</v>
      </c>
      <c r="L1863" t="s">
        <v>17</v>
      </c>
      <c r="M1863" t="s">
        <v>22</v>
      </c>
    </row>
    <row r="1864" spans="1:13" x14ac:dyDescent="0.25">
      <c r="A1864">
        <v>10332</v>
      </c>
      <c r="B1864">
        <v>45</v>
      </c>
      <c r="C1864">
        <v>34.19</v>
      </c>
      <c r="D1864">
        <v>12</v>
      </c>
      <c r="E1864">
        <v>1538.55</v>
      </c>
      <c r="F1864" t="s">
        <v>13</v>
      </c>
      <c r="G1864">
        <v>11</v>
      </c>
      <c r="H1864">
        <v>2004</v>
      </c>
      <c r="I1864" t="s">
        <v>49</v>
      </c>
      <c r="J1864" t="s">
        <v>191</v>
      </c>
      <c r="K1864" t="s">
        <v>111</v>
      </c>
      <c r="L1864" t="s">
        <v>45</v>
      </c>
      <c r="M1864" t="s">
        <v>18</v>
      </c>
    </row>
    <row r="1865" spans="1:13" x14ac:dyDescent="0.25">
      <c r="A1865">
        <v>10346</v>
      </c>
      <c r="B1865">
        <v>24</v>
      </c>
      <c r="C1865">
        <v>100</v>
      </c>
      <c r="D1865">
        <v>2</v>
      </c>
      <c r="E1865">
        <v>3325.92</v>
      </c>
      <c r="F1865" t="s">
        <v>13</v>
      </c>
      <c r="G1865">
        <v>11</v>
      </c>
      <c r="H1865">
        <v>2004</v>
      </c>
      <c r="I1865" t="s">
        <v>49</v>
      </c>
      <c r="J1865" t="s">
        <v>191</v>
      </c>
      <c r="K1865" t="s">
        <v>128</v>
      </c>
      <c r="L1865" t="s">
        <v>17</v>
      </c>
      <c r="M1865" t="s">
        <v>22</v>
      </c>
    </row>
    <row r="1866" spans="1:13" x14ac:dyDescent="0.25">
      <c r="A1866">
        <v>10368</v>
      </c>
      <c r="B1866">
        <v>46</v>
      </c>
      <c r="C1866">
        <v>79.62</v>
      </c>
      <c r="D1866">
        <v>1</v>
      </c>
      <c r="E1866">
        <v>3662.52</v>
      </c>
      <c r="F1866" t="s">
        <v>13</v>
      </c>
      <c r="G1866">
        <v>1</v>
      </c>
      <c r="H1866">
        <v>2005</v>
      </c>
      <c r="I1866" t="s">
        <v>49</v>
      </c>
      <c r="J1866" t="s">
        <v>191</v>
      </c>
      <c r="K1866" t="s">
        <v>67</v>
      </c>
      <c r="L1866" t="s">
        <v>17</v>
      </c>
      <c r="M1866" t="s">
        <v>22</v>
      </c>
    </row>
    <row r="1867" spans="1:13" x14ac:dyDescent="0.25">
      <c r="A1867">
        <v>10380</v>
      </c>
      <c r="B1867">
        <v>44</v>
      </c>
      <c r="C1867">
        <v>79.06</v>
      </c>
      <c r="D1867">
        <v>9</v>
      </c>
      <c r="E1867">
        <v>3478.64</v>
      </c>
      <c r="F1867" t="s">
        <v>13</v>
      </c>
      <c r="G1867">
        <v>2</v>
      </c>
      <c r="H1867">
        <v>2005</v>
      </c>
      <c r="I1867" t="s">
        <v>49</v>
      </c>
      <c r="J1867" t="s">
        <v>191</v>
      </c>
      <c r="K1867" t="s">
        <v>47</v>
      </c>
      <c r="L1867" t="s">
        <v>48</v>
      </c>
      <c r="M1867" t="s">
        <v>22</v>
      </c>
    </row>
    <row r="1868" spans="1:13" x14ac:dyDescent="0.25">
      <c r="A1868">
        <v>10407</v>
      </c>
      <c r="B1868">
        <v>13</v>
      </c>
      <c r="C1868">
        <v>81.33</v>
      </c>
      <c r="D1868">
        <v>7</v>
      </c>
      <c r="E1868">
        <v>1057.29</v>
      </c>
      <c r="F1868" t="s">
        <v>93</v>
      </c>
      <c r="G1868">
        <v>4</v>
      </c>
      <c r="H1868">
        <v>2005</v>
      </c>
      <c r="I1868" t="s">
        <v>49</v>
      </c>
      <c r="J1868" t="s">
        <v>191</v>
      </c>
      <c r="K1868" t="s">
        <v>92</v>
      </c>
      <c r="L1868" t="s">
        <v>17</v>
      </c>
      <c r="M1868" t="s">
        <v>18</v>
      </c>
    </row>
    <row r="1869" spans="1:13" x14ac:dyDescent="0.25">
      <c r="A1869">
        <v>10420</v>
      </c>
      <c r="B1869">
        <v>35</v>
      </c>
      <c r="C1869">
        <v>96.74</v>
      </c>
      <c r="D1869">
        <v>10</v>
      </c>
      <c r="E1869">
        <v>3385.9</v>
      </c>
      <c r="F1869" t="s">
        <v>72</v>
      </c>
      <c r="G1869">
        <v>5</v>
      </c>
      <c r="H1869">
        <v>2005</v>
      </c>
      <c r="I1869" t="s">
        <v>49</v>
      </c>
      <c r="J1869" t="s">
        <v>191</v>
      </c>
      <c r="K1869" t="s">
        <v>42</v>
      </c>
      <c r="L1869" t="s">
        <v>30</v>
      </c>
      <c r="M1869" t="s">
        <v>22</v>
      </c>
    </row>
    <row r="1870" spans="1:13" x14ac:dyDescent="0.25">
      <c r="A1870">
        <v>10108</v>
      </c>
      <c r="B1870">
        <v>30</v>
      </c>
      <c r="C1870">
        <v>63.07</v>
      </c>
      <c r="D1870">
        <v>5</v>
      </c>
      <c r="E1870">
        <v>1892.1</v>
      </c>
      <c r="F1870" t="s">
        <v>13</v>
      </c>
      <c r="G1870">
        <v>3</v>
      </c>
      <c r="H1870">
        <v>2003</v>
      </c>
      <c r="I1870" t="s">
        <v>49</v>
      </c>
      <c r="J1870" t="s">
        <v>192</v>
      </c>
      <c r="K1870" t="s">
        <v>98</v>
      </c>
      <c r="L1870" t="s">
        <v>99</v>
      </c>
      <c r="M1870" t="s">
        <v>18</v>
      </c>
    </row>
    <row r="1871" spans="1:13" x14ac:dyDescent="0.25">
      <c r="A1871">
        <v>10122</v>
      </c>
      <c r="B1871">
        <v>34</v>
      </c>
      <c r="C1871">
        <v>50.21</v>
      </c>
      <c r="D1871">
        <v>9</v>
      </c>
      <c r="E1871">
        <v>1707.14</v>
      </c>
      <c r="F1871" t="s">
        <v>13</v>
      </c>
      <c r="G1871">
        <v>5</v>
      </c>
      <c r="H1871">
        <v>2003</v>
      </c>
      <c r="I1871" t="s">
        <v>49</v>
      </c>
      <c r="J1871" t="s">
        <v>192</v>
      </c>
      <c r="K1871" t="s">
        <v>100</v>
      </c>
      <c r="L1871" t="s">
        <v>20</v>
      </c>
      <c r="M1871" t="s">
        <v>18</v>
      </c>
    </row>
    <row r="1872" spans="1:13" x14ac:dyDescent="0.25">
      <c r="A1872">
        <v>10135</v>
      </c>
      <c r="B1872">
        <v>27</v>
      </c>
      <c r="C1872">
        <v>66.13</v>
      </c>
      <c r="D1872">
        <v>6</v>
      </c>
      <c r="E1872">
        <v>1785.51</v>
      </c>
      <c r="F1872" t="s">
        <v>13</v>
      </c>
      <c r="G1872">
        <v>7</v>
      </c>
      <c r="H1872">
        <v>2003</v>
      </c>
      <c r="I1872" t="s">
        <v>49</v>
      </c>
      <c r="J1872" t="s">
        <v>192</v>
      </c>
      <c r="K1872" t="s">
        <v>67</v>
      </c>
      <c r="L1872" t="s">
        <v>17</v>
      </c>
      <c r="M1872" t="s">
        <v>18</v>
      </c>
    </row>
    <row r="1873" spans="1:13" x14ac:dyDescent="0.25">
      <c r="A1873">
        <v>10147</v>
      </c>
      <c r="B1873">
        <v>30</v>
      </c>
      <c r="C1873">
        <v>68.58</v>
      </c>
      <c r="D1873">
        <v>6</v>
      </c>
      <c r="E1873">
        <v>2057.4</v>
      </c>
      <c r="F1873" t="s">
        <v>13</v>
      </c>
      <c r="G1873">
        <v>9</v>
      </c>
      <c r="H1873">
        <v>2003</v>
      </c>
      <c r="I1873" t="s">
        <v>49</v>
      </c>
      <c r="J1873" t="s">
        <v>192</v>
      </c>
      <c r="K1873" t="s">
        <v>69</v>
      </c>
      <c r="L1873" t="s">
        <v>17</v>
      </c>
      <c r="M1873" t="s">
        <v>18</v>
      </c>
    </row>
    <row r="1874" spans="1:13" x14ac:dyDescent="0.25">
      <c r="A1874">
        <v>10159</v>
      </c>
      <c r="B1874">
        <v>50</v>
      </c>
      <c r="C1874">
        <v>69.8</v>
      </c>
      <c r="D1874">
        <v>1</v>
      </c>
      <c r="E1874">
        <v>3490</v>
      </c>
      <c r="F1874" t="s">
        <v>13</v>
      </c>
      <c r="G1874">
        <v>10</v>
      </c>
      <c r="H1874">
        <v>2003</v>
      </c>
      <c r="I1874" t="s">
        <v>49</v>
      </c>
      <c r="J1874" t="s">
        <v>192</v>
      </c>
      <c r="K1874" t="s">
        <v>24</v>
      </c>
      <c r="L1874" t="s">
        <v>17</v>
      </c>
      <c r="M1874" t="s">
        <v>22</v>
      </c>
    </row>
    <row r="1875" spans="1:13" x14ac:dyDescent="0.25">
      <c r="A1875">
        <v>10169</v>
      </c>
      <c r="B1875">
        <v>34</v>
      </c>
      <c r="C1875">
        <v>50.21</v>
      </c>
      <c r="D1875">
        <v>1</v>
      </c>
      <c r="E1875">
        <v>1707.14</v>
      </c>
      <c r="F1875" t="s">
        <v>13</v>
      </c>
      <c r="G1875">
        <v>11</v>
      </c>
      <c r="H1875">
        <v>2003</v>
      </c>
      <c r="I1875" t="s">
        <v>49</v>
      </c>
      <c r="J1875" t="s">
        <v>192</v>
      </c>
      <c r="K1875" t="s">
        <v>70</v>
      </c>
      <c r="L1875" t="s">
        <v>30</v>
      </c>
      <c r="M1875" t="s">
        <v>18</v>
      </c>
    </row>
    <row r="1876" spans="1:13" x14ac:dyDescent="0.25">
      <c r="A1876">
        <v>10181</v>
      </c>
      <c r="B1876">
        <v>23</v>
      </c>
      <c r="C1876">
        <v>65.52</v>
      </c>
      <c r="D1876">
        <v>13</v>
      </c>
      <c r="E1876">
        <v>1506.96</v>
      </c>
      <c r="F1876" t="s">
        <v>13</v>
      </c>
      <c r="G1876">
        <v>11</v>
      </c>
      <c r="H1876">
        <v>2003</v>
      </c>
      <c r="I1876" t="s">
        <v>49</v>
      </c>
      <c r="J1876" t="s">
        <v>192</v>
      </c>
      <c r="K1876" t="s">
        <v>27</v>
      </c>
      <c r="L1876" t="s">
        <v>28</v>
      </c>
      <c r="M1876" t="s">
        <v>18</v>
      </c>
    </row>
    <row r="1877" spans="1:13" x14ac:dyDescent="0.25">
      <c r="A1877">
        <v>10191</v>
      </c>
      <c r="B1877">
        <v>48</v>
      </c>
      <c r="C1877">
        <v>60.01</v>
      </c>
      <c r="D1877">
        <v>2</v>
      </c>
      <c r="E1877">
        <v>2880.48</v>
      </c>
      <c r="F1877" t="s">
        <v>13</v>
      </c>
      <c r="G1877">
        <v>11</v>
      </c>
      <c r="H1877">
        <v>2003</v>
      </c>
      <c r="I1877" t="s">
        <v>49</v>
      </c>
      <c r="J1877" t="s">
        <v>192</v>
      </c>
      <c r="K1877" t="s">
        <v>101</v>
      </c>
      <c r="L1877" t="s">
        <v>102</v>
      </c>
      <c r="M1877" t="s">
        <v>18</v>
      </c>
    </row>
    <row r="1878" spans="1:13" x14ac:dyDescent="0.25">
      <c r="A1878">
        <v>10203</v>
      </c>
      <c r="B1878">
        <v>34</v>
      </c>
      <c r="C1878">
        <v>64.900000000000006</v>
      </c>
      <c r="D1878">
        <v>7</v>
      </c>
      <c r="E1878">
        <v>2206.6</v>
      </c>
      <c r="F1878" t="s">
        <v>13</v>
      </c>
      <c r="G1878">
        <v>12</v>
      </c>
      <c r="H1878">
        <v>2003</v>
      </c>
      <c r="I1878" t="s">
        <v>49</v>
      </c>
      <c r="J1878" t="s">
        <v>192</v>
      </c>
      <c r="K1878" t="s">
        <v>47</v>
      </c>
      <c r="L1878" t="s">
        <v>48</v>
      </c>
      <c r="M1878" t="s">
        <v>18</v>
      </c>
    </row>
    <row r="1879" spans="1:13" x14ac:dyDescent="0.25">
      <c r="A1879">
        <v>10211</v>
      </c>
      <c r="B1879">
        <v>48</v>
      </c>
      <c r="C1879">
        <v>48.98</v>
      </c>
      <c r="D1879">
        <v>1</v>
      </c>
      <c r="E1879">
        <v>2351.04</v>
      </c>
      <c r="F1879" t="s">
        <v>13</v>
      </c>
      <c r="G1879">
        <v>1</v>
      </c>
      <c r="H1879">
        <v>2004</v>
      </c>
      <c r="I1879" t="s">
        <v>49</v>
      </c>
      <c r="J1879" t="s">
        <v>192</v>
      </c>
      <c r="K1879" t="s">
        <v>21</v>
      </c>
      <c r="L1879" t="s">
        <v>20</v>
      </c>
      <c r="M1879" t="s">
        <v>18</v>
      </c>
    </row>
    <row r="1880" spans="1:13" x14ac:dyDescent="0.25">
      <c r="A1880">
        <v>10225</v>
      </c>
      <c r="B1880">
        <v>24</v>
      </c>
      <c r="C1880">
        <v>50.21</v>
      </c>
      <c r="D1880">
        <v>8</v>
      </c>
      <c r="E1880">
        <v>1205.04</v>
      </c>
      <c r="F1880" t="s">
        <v>13</v>
      </c>
      <c r="G1880">
        <v>2</v>
      </c>
      <c r="H1880">
        <v>2004</v>
      </c>
      <c r="I1880" t="s">
        <v>49</v>
      </c>
      <c r="J1880" t="s">
        <v>192</v>
      </c>
      <c r="K1880" t="s">
        <v>103</v>
      </c>
      <c r="L1880" t="s">
        <v>104</v>
      </c>
      <c r="M1880" t="s">
        <v>18</v>
      </c>
    </row>
    <row r="1881" spans="1:13" x14ac:dyDescent="0.25">
      <c r="A1881">
        <v>10238</v>
      </c>
      <c r="B1881">
        <v>47</v>
      </c>
      <c r="C1881">
        <v>62.45</v>
      </c>
      <c r="D1881">
        <v>2</v>
      </c>
      <c r="E1881">
        <v>2935.15</v>
      </c>
      <c r="F1881" t="s">
        <v>13</v>
      </c>
      <c r="G1881">
        <v>4</v>
      </c>
      <c r="H1881">
        <v>2004</v>
      </c>
      <c r="I1881" t="s">
        <v>49</v>
      </c>
      <c r="J1881" t="s">
        <v>192</v>
      </c>
      <c r="K1881" t="s">
        <v>78</v>
      </c>
      <c r="L1881" t="s">
        <v>79</v>
      </c>
      <c r="M1881" t="s">
        <v>18</v>
      </c>
    </row>
    <row r="1882" spans="1:13" x14ac:dyDescent="0.25">
      <c r="A1882">
        <v>10253</v>
      </c>
      <c r="B1882">
        <v>24</v>
      </c>
      <c r="C1882">
        <v>52.66</v>
      </c>
      <c r="D1882">
        <v>12</v>
      </c>
      <c r="E1882">
        <v>1263.8399999999999</v>
      </c>
      <c r="F1882" t="s">
        <v>81</v>
      </c>
      <c r="G1882">
        <v>6</v>
      </c>
      <c r="H1882">
        <v>2004</v>
      </c>
      <c r="I1882" t="s">
        <v>49</v>
      </c>
      <c r="J1882" t="s">
        <v>192</v>
      </c>
      <c r="K1882" t="s">
        <v>44</v>
      </c>
      <c r="L1882" t="s">
        <v>45</v>
      </c>
      <c r="M1882" t="s">
        <v>18</v>
      </c>
    </row>
    <row r="1883" spans="1:13" x14ac:dyDescent="0.25">
      <c r="A1883">
        <v>10266</v>
      </c>
      <c r="B1883">
        <v>47</v>
      </c>
      <c r="C1883">
        <v>62.45</v>
      </c>
      <c r="D1883">
        <v>13</v>
      </c>
      <c r="E1883">
        <v>2935.15</v>
      </c>
      <c r="F1883" t="s">
        <v>13</v>
      </c>
      <c r="G1883">
        <v>7</v>
      </c>
      <c r="H1883">
        <v>2004</v>
      </c>
      <c r="I1883" t="s">
        <v>49</v>
      </c>
      <c r="J1883" t="s">
        <v>192</v>
      </c>
      <c r="K1883" t="s">
        <v>105</v>
      </c>
      <c r="L1883" t="s">
        <v>64</v>
      </c>
      <c r="M1883" t="s">
        <v>18</v>
      </c>
    </row>
    <row r="1884" spans="1:13" x14ac:dyDescent="0.25">
      <c r="A1884">
        <v>10276</v>
      </c>
      <c r="B1884">
        <v>20</v>
      </c>
      <c r="C1884">
        <v>61.23</v>
      </c>
      <c r="D1884">
        <v>2</v>
      </c>
      <c r="E1884">
        <v>1224.5999999999999</v>
      </c>
      <c r="F1884" t="s">
        <v>13</v>
      </c>
      <c r="G1884">
        <v>8</v>
      </c>
      <c r="H1884">
        <v>2004</v>
      </c>
      <c r="I1884" t="s">
        <v>49</v>
      </c>
      <c r="J1884" t="s">
        <v>192</v>
      </c>
      <c r="K1884" t="s">
        <v>69</v>
      </c>
      <c r="L1884" t="s">
        <v>17</v>
      </c>
      <c r="M1884" t="s">
        <v>18</v>
      </c>
    </row>
    <row r="1885" spans="1:13" x14ac:dyDescent="0.25">
      <c r="A1885">
        <v>10287</v>
      </c>
      <c r="B1885">
        <v>20</v>
      </c>
      <c r="C1885">
        <v>67.97</v>
      </c>
      <c r="D1885">
        <v>11</v>
      </c>
      <c r="E1885">
        <v>1359.4</v>
      </c>
      <c r="F1885" t="s">
        <v>13</v>
      </c>
      <c r="G1885">
        <v>8</v>
      </c>
      <c r="H1885">
        <v>2004</v>
      </c>
      <c r="I1885" t="s">
        <v>49</v>
      </c>
      <c r="J1885" t="s">
        <v>192</v>
      </c>
      <c r="K1885" t="s">
        <v>103</v>
      </c>
      <c r="L1885" t="s">
        <v>104</v>
      </c>
      <c r="M1885" t="s">
        <v>18</v>
      </c>
    </row>
    <row r="1886" spans="1:13" x14ac:dyDescent="0.25">
      <c r="A1886">
        <v>10300</v>
      </c>
      <c r="B1886">
        <v>31</v>
      </c>
      <c r="C1886">
        <v>58.78</v>
      </c>
      <c r="D1886">
        <v>4</v>
      </c>
      <c r="E1886">
        <v>1822.18</v>
      </c>
      <c r="F1886" t="s">
        <v>13</v>
      </c>
      <c r="G1886">
        <v>10</v>
      </c>
      <c r="H1886">
        <v>2003</v>
      </c>
      <c r="I1886" t="s">
        <v>49</v>
      </c>
      <c r="J1886" t="s">
        <v>192</v>
      </c>
      <c r="K1886" t="s">
        <v>106</v>
      </c>
      <c r="L1886" t="s">
        <v>102</v>
      </c>
      <c r="M1886" t="s">
        <v>18</v>
      </c>
    </row>
    <row r="1887" spans="1:13" x14ac:dyDescent="0.25">
      <c r="A1887">
        <v>10310</v>
      </c>
      <c r="B1887">
        <v>38</v>
      </c>
      <c r="C1887">
        <v>56.94</v>
      </c>
      <c r="D1887">
        <v>9</v>
      </c>
      <c r="E1887">
        <v>2163.7199999999998</v>
      </c>
      <c r="F1887" t="s">
        <v>13</v>
      </c>
      <c r="G1887">
        <v>10</v>
      </c>
      <c r="H1887">
        <v>2004</v>
      </c>
      <c r="I1887" t="s">
        <v>49</v>
      </c>
      <c r="J1887" t="s">
        <v>192</v>
      </c>
      <c r="K1887" t="s">
        <v>101</v>
      </c>
      <c r="L1887" t="s">
        <v>102</v>
      </c>
      <c r="M1887" t="s">
        <v>18</v>
      </c>
    </row>
    <row r="1888" spans="1:13" x14ac:dyDescent="0.25">
      <c r="A1888">
        <v>10320</v>
      </c>
      <c r="B1888">
        <v>26</v>
      </c>
      <c r="C1888">
        <v>61.23</v>
      </c>
      <c r="D1888">
        <v>2</v>
      </c>
      <c r="E1888">
        <v>1591.98</v>
      </c>
      <c r="F1888" t="s">
        <v>13</v>
      </c>
      <c r="G1888">
        <v>11</v>
      </c>
      <c r="H1888">
        <v>2004</v>
      </c>
      <c r="I1888" t="s">
        <v>49</v>
      </c>
      <c r="J1888" t="s">
        <v>192</v>
      </c>
      <c r="K1888" t="s">
        <v>51</v>
      </c>
      <c r="L1888" t="s">
        <v>52</v>
      </c>
      <c r="M1888" t="s">
        <v>18</v>
      </c>
    </row>
    <row r="1889" spans="1:13" x14ac:dyDescent="0.25">
      <c r="A1889">
        <v>10331</v>
      </c>
      <c r="B1889">
        <v>25</v>
      </c>
      <c r="C1889">
        <v>100</v>
      </c>
      <c r="D1889">
        <v>9</v>
      </c>
      <c r="E1889">
        <v>3078.5</v>
      </c>
      <c r="F1889" t="s">
        <v>13</v>
      </c>
      <c r="G1889">
        <v>11</v>
      </c>
      <c r="H1889">
        <v>2004</v>
      </c>
      <c r="I1889" t="s">
        <v>49</v>
      </c>
      <c r="J1889" t="s">
        <v>192</v>
      </c>
      <c r="K1889" t="s">
        <v>55</v>
      </c>
      <c r="L1889" t="s">
        <v>17</v>
      </c>
      <c r="M1889" t="s">
        <v>22</v>
      </c>
    </row>
    <row r="1890" spans="1:13" x14ac:dyDescent="0.25">
      <c r="A1890">
        <v>10342</v>
      </c>
      <c r="B1890">
        <v>48</v>
      </c>
      <c r="C1890">
        <v>62.45</v>
      </c>
      <c r="D1890">
        <v>10</v>
      </c>
      <c r="E1890">
        <v>2997.6</v>
      </c>
      <c r="F1890" t="s">
        <v>13</v>
      </c>
      <c r="G1890">
        <v>11</v>
      </c>
      <c r="H1890">
        <v>2004</v>
      </c>
      <c r="I1890" t="s">
        <v>49</v>
      </c>
      <c r="J1890" t="s">
        <v>192</v>
      </c>
      <c r="K1890" t="s">
        <v>29</v>
      </c>
      <c r="L1890" t="s">
        <v>30</v>
      </c>
      <c r="M1890" t="s">
        <v>18</v>
      </c>
    </row>
    <row r="1891" spans="1:13" x14ac:dyDescent="0.25">
      <c r="A1891">
        <v>10355</v>
      </c>
      <c r="B1891">
        <v>44</v>
      </c>
      <c r="C1891">
        <v>62.45</v>
      </c>
      <c r="D1891">
        <v>6</v>
      </c>
      <c r="E1891">
        <v>2747.8</v>
      </c>
      <c r="F1891" t="s">
        <v>13</v>
      </c>
      <c r="G1891">
        <v>12</v>
      </c>
      <c r="H1891">
        <v>2004</v>
      </c>
      <c r="I1891" t="s">
        <v>49</v>
      </c>
      <c r="J1891" t="s">
        <v>192</v>
      </c>
      <c r="K1891" t="s">
        <v>47</v>
      </c>
      <c r="L1891" t="s">
        <v>48</v>
      </c>
      <c r="M1891" t="s">
        <v>18</v>
      </c>
    </row>
    <row r="1892" spans="1:13" x14ac:dyDescent="0.25">
      <c r="A1892">
        <v>10363</v>
      </c>
      <c r="B1892">
        <v>21</v>
      </c>
      <c r="C1892">
        <v>100</v>
      </c>
      <c r="D1892">
        <v>15</v>
      </c>
      <c r="E1892">
        <v>2447.7600000000002</v>
      </c>
      <c r="F1892" t="s">
        <v>13</v>
      </c>
      <c r="G1892">
        <v>1</v>
      </c>
      <c r="H1892">
        <v>2005</v>
      </c>
      <c r="I1892" t="s">
        <v>49</v>
      </c>
      <c r="J1892" t="s">
        <v>192</v>
      </c>
      <c r="K1892" t="s">
        <v>107</v>
      </c>
      <c r="L1892" t="s">
        <v>36</v>
      </c>
      <c r="M1892" t="s">
        <v>18</v>
      </c>
    </row>
    <row r="1893" spans="1:13" x14ac:dyDescent="0.25">
      <c r="A1893">
        <v>10378</v>
      </c>
      <c r="B1893">
        <v>46</v>
      </c>
      <c r="C1893">
        <v>41.54</v>
      </c>
      <c r="D1893">
        <v>6</v>
      </c>
      <c r="E1893">
        <v>1910.84</v>
      </c>
      <c r="F1893" t="s">
        <v>13</v>
      </c>
      <c r="G1893">
        <v>2</v>
      </c>
      <c r="H1893">
        <v>2005</v>
      </c>
      <c r="I1893" t="s">
        <v>49</v>
      </c>
      <c r="J1893" t="s">
        <v>192</v>
      </c>
      <c r="K1893" t="s">
        <v>47</v>
      </c>
      <c r="L1893" t="s">
        <v>48</v>
      </c>
      <c r="M1893" t="s">
        <v>18</v>
      </c>
    </row>
    <row r="1894" spans="1:13" x14ac:dyDescent="0.25">
      <c r="A1894">
        <v>10390</v>
      </c>
      <c r="B1894">
        <v>46</v>
      </c>
      <c r="C1894">
        <v>52.84</v>
      </c>
      <c r="D1894">
        <v>6</v>
      </c>
      <c r="E1894">
        <v>2430.64</v>
      </c>
      <c r="F1894" t="s">
        <v>13</v>
      </c>
      <c r="G1894">
        <v>3</v>
      </c>
      <c r="H1894">
        <v>2005</v>
      </c>
      <c r="I1894" t="s">
        <v>49</v>
      </c>
      <c r="J1894" t="s">
        <v>192</v>
      </c>
      <c r="K1894" t="s">
        <v>67</v>
      </c>
      <c r="L1894" t="s">
        <v>17</v>
      </c>
      <c r="M1894" t="s">
        <v>18</v>
      </c>
    </row>
    <row r="1895" spans="1:13" x14ac:dyDescent="0.25">
      <c r="A1895">
        <v>10419</v>
      </c>
      <c r="B1895">
        <v>55</v>
      </c>
      <c r="C1895">
        <v>52.66</v>
      </c>
      <c r="D1895">
        <v>12</v>
      </c>
      <c r="E1895">
        <v>2896.3</v>
      </c>
      <c r="F1895" t="s">
        <v>13</v>
      </c>
      <c r="G1895">
        <v>5</v>
      </c>
      <c r="H1895">
        <v>2005</v>
      </c>
      <c r="I1895" t="s">
        <v>49</v>
      </c>
      <c r="J1895" t="s">
        <v>192</v>
      </c>
      <c r="K1895" t="s">
        <v>39</v>
      </c>
      <c r="L1895" t="s">
        <v>40</v>
      </c>
      <c r="M1895" t="s">
        <v>18</v>
      </c>
    </row>
    <row r="1896" spans="1:13" x14ac:dyDescent="0.25">
      <c r="A1896">
        <v>10106</v>
      </c>
      <c r="B1896">
        <v>31</v>
      </c>
      <c r="C1896">
        <v>52.6</v>
      </c>
      <c r="D1896">
        <v>14</v>
      </c>
      <c r="E1896">
        <v>1630.6</v>
      </c>
      <c r="F1896" t="s">
        <v>13</v>
      </c>
      <c r="G1896">
        <v>2</v>
      </c>
      <c r="H1896">
        <v>2003</v>
      </c>
      <c r="I1896" t="s">
        <v>130</v>
      </c>
      <c r="J1896" t="s">
        <v>193</v>
      </c>
      <c r="K1896" t="s">
        <v>132</v>
      </c>
      <c r="L1896" t="s">
        <v>64</v>
      </c>
      <c r="M1896" t="s">
        <v>18</v>
      </c>
    </row>
    <row r="1897" spans="1:13" x14ac:dyDescent="0.25">
      <c r="A1897">
        <v>10119</v>
      </c>
      <c r="B1897">
        <v>20</v>
      </c>
      <c r="C1897">
        <v>72.98</v>
      </c>
      <c r="D1897">
        <v>5</v>
      </c>
      <c r="E1897">
        <v>1459.6</v>
      </c>
      <c r="F1897" t="s">
        <v>13</v>
      </c>
      <c r="G1897">
        <v>4</v>
      </c>
      <c r="H1897">
        <v>2003</v>
      </c>
      <c r="I1897" t="s">
        <v>130</v>
      </c>
      <c r="J1897" t="s">
        <v>193</v>
      </c>
      <c r="K1897" t="s">
        <v>39</v>
      </c>
      <c r="L1897" t="s">
        <v>40</v>
      </c>
      <c r="M1897" t="s">
        <v>18</v>
      </c>
    </row>
    <row r="1898" spans="1:13" x14ac:dyDescent="0.25">
      <c r="A1898">
        <v>10131</v>
      </c>
      <c r="B1898">
        <v>29</v>
      </c>
      <c r="C1898">
        <v>59.18</v>
      </c>
      <c r="D1898">
        <v>6</v>
      </c>
      <c r="E1898">
        <v>1716.22</v>
      </c>
      <c r="F1898" t="s">
        <v>13</v>
      </c>
      <c r="G1898">
        <v>6</v>
      </c>
      <c r="H1898">
        <v>2003</v>
      </c>
      <c r="I1898" t="s">
        <v>130</v>
      </c>
      <c r="J1898" t="s">
        <v>193</v>
      </c>
      <c r="K1898" t="s">
        <v>118</v>
      </c>
      <c r="L1898" t="s">
        <v>17</v>
      </c>
      <c r="M1898" t="s">
        <v>18</v>
      </c>
    </row>
    <row r="1899" spans="1:13" x14ac:dyDescent="0.25">
      <c r="A1899">
        <v>10143</v>
      </c>
      <c r="B1899">
        <v>33</v>
      </c>
      <c r="C1899">
        <v>77.59</v>
      </c>
      <c r="D1899">
        <v>9</v>
      </c>
      <c r="E1899">
        <v>2560.4699999999998</v>
      </c>
      <c r="F1899" t="s">
        <v>13</v>
      </c>
      <c r="G1899">
        <v>8</v>
      </c>
      <c r="H1899">
        <v>2003</v>
      </c>
      <c r="I1899" t="s">
        <v>130</v>
      </c>
      <c r="J1899" t="s">
        <v>193</v>
      </c>
      <c r="K1899" t="s">
        <v>43</v>
      </c>
      <c r="L1899" t="s">
        <v>17</v>
      </c>
      <c r="M1899" t="s">
        <v>18</v>
      </c>
    </row>
    <row r="1900" spans="1:13" x14ac:dyDescent="0.25">
      <c r="A1900">
        <v>10155</v>
      </c>
      <c r="B1900">
        <v>34</v>
      </c>
      <c r="C1900">
        <v>55.89</v>
      </c>
      <c r="D1900">
        <v>7</v>
      </c>
      <c r="E1900">
        <v>1900.26</v>
      </c>
      <c r="F1900" t="s">
        <v>13</v>
      </c>
      <c r="G1900">
        <v>10</v>
      </c>
      <c r="H1900">
        <v>2003</v>
      </c>
      <c r="I1900" t="s">
        <v>130</v>
      </c>
      <c r="J1900" t="s">
        <v>193</v>
      </c>
      <c r="K1900" t="s">
        <v>35</v>
      </c>
      <c r="L1900" t="s">
        <v>36</v>
      </c>
      <c r="M1900" t="s">
        <v>18</v>
      </c>
    </row>
    <row r="1901" spans="1:13" x14ac:dyDescent="0.25">
      <c r="A1901">
        <v>10167</v>
      </c>
      <c r="B1901">
        <v>32</v>
      </c>
      <c r="C1901">
        <v>63.12</v>
      </c>
      <c r="D1901">
        <v>3</v>
      </c>
      <c r="E1901">
        <v>2019.84</v>
      </c>
      <c r="F1901" t="s">
        <v>81</v>
      </c>
      <c r="G1901">
        <v>10</v>
      </c>
      <c r="H1901">
        <v>2003</v>
      </c>
      <c r="I1901" t="s">
        <v>130</v>
      </c>
      <c r="J1901" t="s">
        <v>193</v>
      </c>
      <c r="K1901" t="s">
        <v>65</v>
      </c>
      <c r="L1901" t="s">
        <v>52</v>
      </c>
      <c r="M1901" t="s">
        <v>18</v>
      </c>
    </row>
    <row r="1902" spans="1:13" x14ac:dyDescent="0.25">
      <c r="A1902">
        <v>10178</v>
      </c>
      <c r="B1902">
        <v>27</v>
      </c>
      <c r="C1902">
        <v>73.64</v>
      </c>
      <c r="D1902">
        <v>6</v>
      </c>
      <c r="E1902">
        <v>1988.28</v>
      </c>
      <c r="F1902" t="s">
        <v>13</v>
      </c>
      <c r="G1902">
        <v>11</v>
      </c>
      <c r="H1902">
        <v>2003</v>
      </c>
      <c r="I1902" t="s">
        <v>130</v>
      </c>
      <c r="J1902" t="s">
        <v>193</v>
      </c>
      <c r="K1902" t="s">
        <v>82</v>
      </c>
      <c r="L1902" t="s">
        <v>20</v>
      </c>
      <c r="M1902" t="s">
        <v>18</v>
      </c>
    </row>
    <row r="1903" spans="1:13" x14ac:dyDescent="0.25">
      <c r="A1903">
        <v>10186</v>
      </c>
      <c r="B1903">
        <v>21</v>
      </c>
      <c r="C1903">
        <v>69.040000000000006</v>
      </c>
      <c r="D1903">
        <v>3</v>
      </c>
      <c r="E1903">
        <v>1449.84</v>
      </c>
      <c r="F1903" t="s">
        <v>13</v>
      </c>
      <c r="G1903">
        <v>11</v>
      </c>
      <c r="H1903">
        <v>2003</v>
      </c>
      <c r="I1903" t="s">
        <v>130</v>
      </c>
      <c r="J1903" t="s">
        <v>193</v>
      </c>
      <c r="K1903" t="s">
        <v>80</v>
      </c>
      <c r="L1903" t="s">
        <v>45</v>
      </c>
      <c r="M1903" t="s">
        <v>18</v>
      </c>
    </row>
    <row r="1904" spans="1:13" x14ac:dyDescent="0.25">
      <c r="A1904">
        <v>10198</v>
      </c>
      <c r="B1904">
        <v>27</v>
      </c>
      <c r="C1904">
        <v>71.67</v>
      </c>
      <c r="D1904">
        <v>6</v>
      </c>
      <c r="E1904">
        <v>1935.09</v>
      </c>
      <c r="F1904" t="s">
        <v>13</v>
      </c>
      <c r="G1904">
        <v>11</v>
      </c>
      <c r="H1904">
        <v>2003</v>
      </c>
      <c r="I1904" t="s">
        <v>130</v>
      </c>
      <c r="J1904" t="s">
        <v>193</v>
      </c>
      <c r="K1904" t="s">
        <v>98</v>
      </c>
      <c r="L1904" t="s">
        <v>99</v>
      </c>
      <c r="M1904" t="s">
        <v>18</v>
      </c>
    </row>
    <row r="1905" spans="1:13" x14ac:dyDescent="0.25">
      <c r="A1905">
        <v>10209</v>
      </c>
      <c r="B1905">
        <v>36</v>
      </c>
      <c r="C1905">
        <v>77.59</v>
      </c>
      <c r="D1905">
        <v>2</v>
      </c>
      <c r="E1905">
        <v>2793.24</v>
      </c>
      <c r="F1905" t="s">
        <v>13</v>
      </c>
      <c r="G1905">
        <v>1</v>
      </c>
      <c r="H1905">
        <v>2004</v>
      </c>
      <c r="I1905" t="s">
        <v>130</v>
      </c>
      <c r="J1905" t="s">
        <v>193</v>
      </c>
      <c r="K1905" t="s">
        <v>84</v>
      </c>
      <c r="L1905" t="s">
        <v>17</v>
      </c>
      <c r="M1905" t="s">
        <v>18</v>
      </c>
    </row>
    <row r="1906" spans="1:13" x14ac:dyDescent="0.25">
      <c r="A1906">
        <v>10222</v>
      </c>
      <c r="B1906">
        <v>43</v>
      </c>
      <c r="C1906">
        <v>70.349999999999994</v>
      </c>
      <c r="D1906">
        <v>6</v>
      </c>
      <c r="E1906">
        <v>3025.05</v>
      </c>
      <c r="F1906" t="s">
        <v>13</v>
      </c>
      <c r="G1906">
        <v>2</v>
      </c>
      <c r="H1906">
        <v>2004</v>
      </c>
      <c r="I1906" t="s">
        <v>130</v>
      </c>
      <c r="J1906" t="s">
        <v>193</v>
      </c>
      <c r="K1906" t="s">
        <v>85</v>
      </c>
      <c r="L1906" t="s">
        <v>17</v>
      </c>
      <c r="M1906" t="s">
        <v>22</v>
      </c>
    </row>
    <row r="1907" spans="1:13" x14ac:dyDescent="0.25">
      <c r="A1907">
        <v>10249</v>
      </c>
      <c r="B1907">
        <v>25</v>
      </c>
      <c r="C1907">
        <v>69.7</v>
      </c>
      <c r="D1907">
        <v>2</v>
      </c>
      <c r="E1907">
        <v>1742.5</v>
      </c>
      <c r="F1907" t="s">
        <v>13</v>
      </c>
      <c r="G1907">
        <v>5</v>
      </c>
      <c r="H1907">
        <v>2004</v>
      </c>
      <c r="I1907" t="s">
        <v>130</v>
      </c>
      <c r="J1907" t="s">
        <v>193</v>
      </c>
      <c r="K1907" t="s">
        <v>34</v>
      </c>
      <c r="L1907" t="s">
        <v>17</v>
      </c>
      <c r="M1907" t="s">
        <v>18</v>
      </c>
    </row>
    <row r="1908" spans="1:13" x14ac:dyDescent="0.25">
      <c r="A1908">
        <v>10262</v>
      </c>
      <c r="B1908">
        <v>46</v>
      </c>
      <c r="C1908">
        <v>70.349999999999994</v>
      </c>
      <c r="D1908">
        <v>11</v>
      </c>
      <c r="E1908">
        <v>3236.1</v>
      </c>
      <c r="F1908" t="s">
        <v>81</v>
      </c>
      <c r="G1908">
        <v>6</v>
      </c>
      <c r="H1908">
        <v>2004</v>
      </c>
      <c r="I1908" t="s">
        <v>130</v>
      </c>
      <c r="J1908" t="s">
        <v>193</v>
      </c>
      <c r="K1908" t="s">
        <v>47</v>
      </c>
      <c r="L1908" t="s">
        <v>48</v>
      </c>
      <c r="M1908" t="s">
        <v>22</v>
      </c>
    </row>
    <row r="1909" spans="1:13" x14ac:dyDescent="0.25">
      <c r="A1909">
        <v>10274</v>
      </c>
      <c r="B1909">
        <v>24</v>
      </c>
      <c r="C1909">
        <v>72.33</v>
      </c>
      <c r="D1909">
        <v>3</v>
      </c>
      <c r="E1909">
        <v>1735.92</v>
      </c>
      <c r="F1909" t="s">
        <v>13</v>
      </c>
      <c r="G1909">
        <v>7</v>
      </c>
      <c r="H1909">
        <v>2004</v>
      </c>
      <c r="I1909" t="s">
        <v>130</v>
      </c>
      <c r="J1909" t="s">
        <v>193</v>
      </c>
      <c r="K1909" t="s">
        <v>69</v>
      </c>
      <c r="L1909" t="s">
        <v>17</v>
      </c>
      <c r="M1909" t="s">
        <v>18</v>
      </c>
    </row>
    <row r="1910" spans="1:13" x14ac:dyDescent="0.25">
      <c r="A1910">
        <v>10284</v>
      </c>
      <c r="B1910">
        <v>39</v>
      </c>
      <c r="C1910">
        <v>71.67</v>
      </c>
      <c r="D1910">
        <v>13</v>
      </c>
      <c r="E1910">
        <v>2795.13</v>
      </c>
      <c r="F1910" t="s">
        <v>13</v>
      </c>
      <c r="G1910">
        <v>8</v>
      </c>
      <c r="H1910">
        <v>2004</v>
      </c>
      <c r="I1910" t="s">
        <v>130</v>
      </c>
      <c r="J1910" t="s">
        <v>193</v>
      </c>
      <c r="K1910" t="s">
        <v>129</v>
      </c>
      <c r="L1910" t="s">
        <v>28</v>
      </c>
      <c r="M1910" t="s">
        <v>18</v>
      </c>
    </row>
    <row r="1911" spans="1:13" x14ac:dyDescent="0.25">
      <c r="A1911">
        <v>10296</v>
      </c>
      <c r="B1911">
        <v>31</v>
      </c>
      <c r="C1911">
        <v>53.92</v>
      </c>
      <c r="D1911">
        <v>9</v>
      </c>
      <c r="E1911">
        <v>1671.52</v>
      </c>
      <c r="F1911" t="s">
        <v>13</v>
      </c>
      <c r="G1911">
        <v>9</v>
      </c>
      <c r="H1911">
        <v>2004</v>
      </c>
      <c r="I1911" t="s">
        <v>130</v>
      </c>
      <c r="J1911" t="s">
        <v>193</v>
      </c>
      <c r="K1911" t="s">
        <v>138</v>
      </c>
      <c r="L1911" t="s">
        <v>102</v>
      </c>
      <c r="M1911" t="s">
        <v>18</v>
      </c>
    </row>
    <row r="1912" spans="1:13" x14ac:dyDescent="0.25">
      <c r="A1912">
        <v>10307</v>
      </c>
      <c r="B1912">
        <v>22</v>
      </c>
      <c r="C1912">
        <v>71.67</v>
      </c>
      <c r="D1912">
        <v>3</v>
      </c>
      <c r="E1912">
        <v>1576.74</v>
      </c>
      <c r="F1912" t="s">
        <v>13</v>
      </c>
      <c r="G1912">
        <v>10</v>
      </c>
      <c r="H1912">
        <v>2004</v>
      </c>
      <c r="I1912" t="s">
        <v>130</v>
      </c>
      <c r="J1912" t="s">
        <v>193</v>
      </c>
      <c r="K1912" t="s">
        <v>55</v>
      </c>
      <c r="L1912" t="s">
        <v>17</v>
      </c>
      <c r="M1912" t="s">
        <v>18</v>
      </c>
    </row>
    <row r="1913" spans="1:13" x14ac:dyDescent="0.25">
      <c r="A1913">
        <v>10316</v>
      </c>
      <c r="B1913">
        <v>47</v>
      </c>
      <c r="C1913">
        <v>76.930000000000007</v>
      </c>
      <c r="D1913">
        <v>11</v>
      </c>
      <c r="E1913">
        <v>3615.71</v>
      </c>
      <c r="F1913" t="s">
        <v>13</v>
      </c>
      <c r="G1913">
        <v>11</v>
      </c>
      <c r="H1913">
        <v>2004</v>
      </c>
      <c r="I1913" t="s">
        <v>130</v>
      </c>
      <c r="J1913" t="s">
        <v>193</v>
      </c>
      <c r="K1913" t="s">
        <v>90</v>
      </c>
      <c r="L1913" t="s">
        <v>45</v>
      </c>
      <c r="M1913" t="s">
        <v>22</v>
      </c>
    </row>
    <row r="1914" spans="1:13" x14ac:dyDescent="0.25">
      <c r="A1914">
        <v>10328</v>
      </c>
      <c r="B1914">
        <v>20</v>
      </c>
      <c r="C1914">
        <v>72.98</v>
      </c>
      <c r="D1914">
        <v>2</v>
      </c>
      <c r="E1914">
        <v>1459.6</v>
      </c>
      <c r="F1914" t="s">
        <v>13</v>
      </c>
      <c r="G1914">
        <v>11</v>
      </c>
      <c r="H1914">
        <v>2004</v>
      </c>
      <c r="I1914" t="s">
        <v>130</v>
      </c>
      <c r="J1914" t="s">
        <v>193</v>
      </c>
      <c r="K1914" t="s">
        <v>132</v>
      </c>
      <c r="L1914" t="s">
        <v>64</v>
      </c>
      <c r="M1914" t="s">
        <v>18</v>
      </c>
    </row>
    <row r="1915" spans="1:13" x14ac:dyDescent="0.25">
      <c r="A1915">
        <v>10339</v>
      </c>
      <c r="B1915">
        <v>29</v>
      </c>
      <c r="C1915">
        <v>99.69</v>
      </c>
      <c r="D1915">
        <v>14</v>
      </c>
      <c r="E1915">
        <v>2891.01</v>
      </c>
      <c r="F1915" t="s">
        <v>13</v>
      </c>
      <c r="G1915">
        <v>11</v>
      </c>
      <c r="H1915">
        <v>2004</v>
      </c>
      <c r="I1915" t="s">
        <v>130</v>
      </c>
      <c r="J1915" t="s">
        <v>193</v>
      </c>
      <c r="K1915" t="s">
        <v>61</v>
      </c>
      <c r="L1915" t="s">
        <v>62</v>
      </c>
      <c r="M1915" t="s">
        <v>18</v>
      </c>
    </row>
    <row r="1916" spans="1:13" x14ac:dyDescent="0.25">
      <c r="A1916">
        <v>10351</v>
      </c>
      <c r="B1916">
        <v>38</v>
      </c>
      <c r="C1916">
        <v>68.38</v>
      </c>
      <c r="D1916">
        <v>4</v>
      </c>
      <c r="E1916">
        <v>2598.44</v>
      </c>
      <c r="F1916" t="s">
        <v>13</v>
      </c>
      <c r="G1916">
        <v>12</v>
      </c>
      <c r="H1916">
        <v>2004</v>
      </c>
      <c r="I1916" t="s">
        <v>130</v>
      </c>
      <c r="J1916" t="s">
        <v>193</v>
      </c>
      <c r="K1916" t="s">
        <v>80</v>
      </c>
      <c r="L1916" t="s">
        <v>45</v>
      </c>
      <c r="M1916" t="s">
        <v>18</v>
      </c>
    </row>
    <row r="1917" spans="1:13" x14ac:dyDescent="0.25">
      <c r="A1917">
        <v>10361</v>
      </c>
      <c r="B1917">
        <v>34</v>
      </c>
      <c r="C1917">
        <v>100</v>
      </c>
      <c r="D1917">
        <v>6</v>
      </c>
      <c r="E1917">
        <v>3871.92</v>
      </c>
      <c r="F1917" t="s">
        <v>13</v>
      </c>
      <c r="G1917">
        <v>12</v>
      </c>
      <c r="H1917">
        <v>2004</v>
      </c>
      <c r="I1917" t="s">
        <v>130</v>
      </c>
      <c r="J1917" t="s">
        <v>193</v>
      </c>
      <c r="K1917" t="s">
        <v>42</v>
      </c>
      <c r="L1917" t="s">
        <v>30</v>
      </c>
      <c r="M1917" t="s">
        <v>22</v>
      </c>
    </row>
    <row r="1918" spans="1:13" x14ac:dyDescent="0.25">
      <c r="A1918">
        <v>10373</v>
      </c>
      <c r="B1918">
        <v>46</v>
      </c>
      <c r="C1918">
        <v>66</v>
      </c>
      <c r="D1918">
        <v>11</v>
      </c>
      <c r="E1918">
        <v>3036</v>
      </c>
      <c r="F1918" t="s">
        <v>13</v>
      </c>
      <c r="G1918">
        <v>1</v>
      </c>
      <c r="H1918">
        <v>2005</v>
      </c>
      <c r="I1918" t="s">
        <v>130</v>
      </c>
      <c r="J1918" t="s">
        <v>193</v>
      </c>
      <c r="K1918" t="s">
        <v>91</v>
      </c>
      <c r="L1918" t="s">
        <v>36</v>
      </c>
      <c r="M1918" t="s">
        <v>22</v>
      </c>
    </row>
    <row r="1919" spans="1:13" x14ac:dyDescent="0.25">
      <c r="A1919">
        <v>10386</v>
      </c>
      <c r="B1919">
        <v>35</v>
      </c>
      <c r="C1919">
        <v>63.76</v>
      </c>
      <c r="D1919">
        <v>9</v>
      </c>
      <c r="E1919">
        <v>2231.6</v>
      </c>
      <c r="F1919" t="s">
        <v>95</v>
      </c>
      <c r="G1919">
        <v>3</v>
      </c>
      <c r="H1919">
        <v>2005</v>
      </c>
      <c r="I1919" t="s">
        <v>130</v>
      </c>
      <c r="J1919" t="s">
        <v>193</v>
      </c>
      <c r="K1919" t="s">
        <v>47</v>
      </c>
      <c r="L1919" t="s">
        <v>48</v>
      </c>
      <c r="M1919" t="s">
        <v>18</v>
      </c>
    </row>
    <row r="1920" spans="1:13" x14ac:dyDescent="0.25">
      <c r="A1920">
        <v>10398</v>
      </c>
      <c r="B1920">
        <v>34</v>
      </c>
      <c r="C1920">
        <v>71.67</v>
      </c>
      <c r="D1920">
        <v>13</v>
      </c>
      <c r="E1920">
        <v>2436.7800000000002</v>
      </c>
      <c r="F1920" t="s">
        <v>13</v>
      </c>
      <c r="G1920">
        <v>3</v>
      </c>
      <c r="H1920">
        <v>2005</v>
      </c>
      <c r="I1920" t="s">
        <v>130</v>
      </c>
      <c r="J1920" t="s">
        <v>193</v>
      </c>
      <c r="K1920" t="s">
        <v>19</v>
      </c>
      <c r="L1920" t="s">
        <v>20</v>
      </c>
      <c r="M1920" t="s">
        <v>18</v>
      </c>
    </row>
    <row r="1921" spans="1:13" x14ac:dyDescent="0.25">
      <c r="A1921">
        <v>10400</v>
      </c>
      <c r="B1921">
        <v>38</v>
      </c>
      <c r="C1921">
        <v>57.2</v>
      </c>
      <c r="D1921">
        <v>3</v>
      </c>
      <c r="E1921">
        <v>2173.6</v>
      </c>
      <c r="F1921" t="s">
        <v>13</v>
      </c>
      <c r="G1921">
        <v>4</v>
      </c>
      <c r="H1921">
        <v>2005</v>
      </c>
      <c r="I1921" t="s">
        <v>130</v>
      </c>
      <c r="J1921" t="s">
        <v>193</v>
      </c>
      <c r="K1921" t="s">
        <v>92</v>
      </c>
      <c r="L1921" t="s">
        <v>17</v>
      </c>
      <c r="M1921" t="s">
        <v>18</v>
      </c>
    </row>
    <row r="1922" spans="1:13" x14ac:dyDescent="0.25">
      <c r="A1922">
        <v>10415</v>
      </c>
      <c r="B1922">
        <v>18</v>
      </c>
      <c r="C1922">
        <v>69.7</v>
      </c>
      <c r="D1922">
        <v>2</v>
      </c>
      <c r="E1922">
        <v>1254.5999999999999</v>
      </c>
      <c r="F1922" t="s">
        <v>46</v>
      </c>
      <c r="G1922">
        <v>5</v>
      </c>
      <c r="H1922">
        <v>2005</v>
      </c>
      <c r="I1922" t="s">
        <v>130</v>
      </c>
      <c r="J1922" t="s">
        <v>193</v>
      </c>
      <c r="K1922" t="s">
        <v>133</v>
      </c>
      <c r="L1922" t="s">
        <v>30</v>
      </c>
      <c r="M1922" t="s">
        <v>18</v>
      </c>
    </row>
    <row r="1923" spans="1:13" x14ac:dyDescent="0.25">
      <c r="A1923">
        <v>10110</v>
      </c>
      <c r="B1923">
        <v>37</v>
      </c>
      <c r="C1923">
        <v>100</v>
      </c>
      <c r="D1923">
        <v>14</v>
      </c>
      <c r="E1923">
        <v>3724.42</v>
      </c>
      <c r="F1923" t="s">
        <v>13</v>
      </c>
      <c r="G1923">
        <v>3</v>
      </c>
      <c r="H1923">
        <v>2003</v>
      </c>
      <c r="I1923" t="s">
        <v>49</v>
      </c>
      <c r="J1923" t="s">
        <v>194</v>
      </c>
      <c r="K1923" t="s">
        <v>111</v>
      </c>
      <c r="L1923" t="s">
        <v>45</v>
      </c>
      <c r="M1923" t="s">
        <v>22</v>
      </c>
    </row>
    <row r="1924" spans="1:13" x14ac:dyDescent="0.25">
      <c r="A1924">
        <v>10124</v>
      </c>
      <c r="B1924">
        <v>43</v>
      </c>
      <c r="C1924">
        <v>100</v>
      </c>
      <c r="D1924">
        <v>13</v>
      </c>
      <c r="E1924">
        <v>5203</v>
      </c>
      <c r="F1924" t="s">
        <v>13</v>
      </c>
      <c r="G1924">
        <v>5</v>
      </c>
      <c r="H1924">
        <v>2003</v>
      </c>
      <c r="I1924" t="s">
        <v>49</v>
      </c>
      <c r="J1924" t="s">
        <v>194</v>
      </c>
      <c r="K1924" t="s">
        <v>128</v>
      </c>
      <c r="L1924" t="s">
        <v>17</v>
      </c>
      <c r="M1924" t="s">
        <v>22</v>
      </c>
    </row>
    <row r="1925" spans="1:13" x14ac:dyDescent="0.25">
      <c r="A1925">
        <v>10148</v>
      </c>
      <c r="B1925">
        <v>27</v>
      </c>
      <c r="C1925">
        <v>100</v>
      </c>
      <c r="D1925">
        <v>7</v>
      </c>
      <c r="E1925">
        <v>3469.5</v>
      </c>
      <c r="F1925" t="s">
        <v>13</v>
      </c>
      <c r="G1925">
        <v>9</v>
      </c>
      <c r="H1925">
        <v>2003</v>
      </c>
      <c r="I1925" t="s">
        <v>49</v>
      </c>
      <c r="J1925" t="s">
        <v>194</v>
      </c>
      <c r="K1925" t="s">
        <v>70</v>
      </c>
      <c r="L1925" t="s">
        <v>30</v>
      </c>
      <c r="M1925" t="s">
        <v>22</v>
      </c>
    </row>
    <row r="1926" spans="1:13" x14ac:dyDescent="0.25">
      <c r="A1926">
        <v>10161</v>
      </c>
      <c r="B1926">
        <v>30</v>
      </c>
      <c r="C1926">
        <v>100</v>
      </c>
      <c r="D1926">
        <v>6</v>
      </c>
      <c r="E1926">
        <v>3148.2</v>
      </c>
      <c r="F1926" t="s">
        <v>13</v>
      </c>
      <c r="G1926">
        <v>10</v>
      </c>
      <c r="H1926">
        <v>2003</v>
      </c>
      <c r="I1926" t="s">
        <v>49</v>
      </c>
      <c r="J1926" t="s">
        <v>194</v>
      </c>
      <c r="K1926" t="s">
        <v>112</v>
      </c>
      <c r="L1926" t="s">
        <v>79</v>
      </c>
      <c r="M1926" t="s">
        <v>22</v>
      </c>
    </row>
    <row r="1927" spans="1:13" x14ac:dyDescent="0.25">
      <c r="A1927">
        <v>10172</v>
      </c>
      <c r="B1927">
        <v>22</v>
      </c>
      <c r="C1927">
        <v>98.51</v>
      </c>
      <c r="D1927">
        <v>4</v>
      </c>
      <c r="E1927">
        <v>2167.2199999999998</v>
      </c>
      <c r="F1927" t="s">
        <v>13</v>
      </c>
      <c r="G1927">
        <v>11</v>
      </c>
      <c r="H1927">
        <v>2003</v>
      </c>
      <c r="I1927" t="s">
        <v>49</v>
      </c>
      <c r="J1927" t="s">
        <v>194</v>
      </c>
      <c r="K1927" t="s">
        <v>32</v>
      </c>
      <c r="L1927" t="s">
        <v>17</v>
      </c>
      <c r="M1927" t="s">
        <v>18</v>
      </c>
    </row>
    <row r="1928" spans="1:13" x14ac:dyDescent="0.25">
      <c r="A1928">
        <v>10182</v>
      </c>
      <c r="B1928">
        <v>49</v>
      </c>
      <c r="C1928">
        <v>100</v>
      </c>
      <c r="D1928">
        <v>17</v>
      </c>
      <c r="E1928">
        <v>6244.07</v>
      </c>
      <c r="F1928" t="s">
        <v>13</v>
      </c>
      <c r="G1928">
        <v>11</v>
      </c>
      <c r="H1928">
        <v>2003</v>
      </c>
      <c r="I1928" t="s">
        <v>49</v>
      </c>
      <c r="J1928" t="s">
        <v>194</v>
      </c>
      <c r="K1928" t="s">
        <v>67</v>
      </c>
      <c r="L1928" t="s">
        <v>17</v>
      </c>
      <c r="M1928" t="s">
        <v>22</v>
      </c>
    </row>
    <row r="1929" spans="1:13" x14ac:dyDescent="0.25">
      <c r="A1929">
        <v>10192</v>
      </c>
      <c r="B1929">
        <v>46</v>
      </c>
      <c r="C1929">
        <v>100</v>
      </c>
      <c r="D1929">
        <v>5</v>
      </c>
      <c r="E1929">
        <v>5566</v>
      </c>
      <c r="F1929" t="s">
        <v>13</v>
      </c>
      <c r="G1929">
        <v>11</v>
      </c>
      <c r="H1929">
        <v>2003</v>
      </c>
      <c r="I1929" t="s">
        <v>49</v>
      </c>
      <c r="J1929" t="s">
        <v>194</v>
      </c>
      <c r="K1929" t="s">
        <v>68</v>
      </c>
      <c r="L1929" t="s">
        <v>17</v>
      </c>
      <c r="M1929" t="s">
        <v>22</v>
      </c>
    </row>
    <row r="1930" spans="1:13" x14ac:dyDescent="0.25">
      <c r="A1930">
        <v>10204</v>
      </c>
      <c r="B1930">
        <v>48</v>
      </c>
      <c r="C1930">
        <v>91.02</v>
      </c>
      <c r="D1930">
        <v>11</v>
      </c>
      <c r="E1930">
        <v>4368.96</v>
      </c>
      <c r="F1930" t="s">
        <v>13</v>
      </c>
      <c r="G1930">
        <v>12</v>
      </c>
      <c r="H1930">
        <v>2003</v>
      </c>
      <c r="I1930" t="s">
        <v>49</v>
      </c>
      <c r="J1930" t="s">
        <v>194</v>
      </c>
      <c r="K1930" t="s">
        <v>16</v>
      </c>
      <c r="L1930" t="s">
        <v>17</v>
      </c>
      <c r="M1930" t="s">
        <v>22</v>
      </c>
    </row>
    <row r="1931" spans="1:13" x14ac:dyDescent="0.25">
      <c r="A1931">
        <v>10212</v>
      </c>
      <c r="B1931">
        <v>46</v>
      </c>
      <c r="C1931">
        <v>87.81</v>
      </c>
      <c r="D1931">
        <v>4</v>
      </c>
      <c r="E1931">
        <v>4039.26</v>
      </c>
      <c r="F1931" t="s">
        <v>13</v>
      </c>
      <c r="G1931">
        <v>1</v>
      </c>
      <c r="H1931">
        <v>2004</v>
      </c>
      <c r="I1931" t="s">
        <v>49</v>
      </c>
      <c r="J1931" t="s">
        <v>194</v>
      </c>
      <c r="K1931" t="s">
        <v>47</v>
      </c>
      <c r="L1931" t="s">
        <v>48</v>
      </c>
      <c r="M1931" t="s">
        <v>22</v>
      </c>
    </row>
    <row r="1932" spans="1:13" x14ac:dyDescent="0.25">
      <c r="A1932">
        <v>10226</v>
      </c>
      <c r="B1932">
        <v>48</v>
      </c>
      <c r="C1932">
        <v>92.09</v>
      </c>
      <c r="D1932">
        <v>2</v>
      </c>
      <c r="E1932">
        <v>4420.32</v>
      </c>
      <c r="F1932" t="s">
        <v>13</v>
      </c>
      <c r="G1932">
        <v>2</v>
      </c>
      <c r="H1932">
        <v>2004</v>
      </c>
      <c r="I1932" t="s">
        <v>49</v>
      </c>
      <c r="J1932" t="s">
        <v>194</v>
      </c>
      <c r="K1932" t="s">
        <v>85</v>
      </c>
      <c r="L1932" t="s">
        <v>17</v>
      </c>
      <c r="M1932" t="s">
        <v>22</v>
      </c>
    </row>
    <row r="1933" spans="1:13" x14ac:dyDescent="0.25">
      <c r="A1933">
        <v>10241</v>
      </c>
      <c r="B1933">
        <v>27</v>
      </c>
      <c r="C1933">
        <v>86.73</v>
      </c>
      <c r="D1933">
        <v>9</v>
      </c>
      <c r="E1933">
        <v>2341.71</v>
      </c>
      <c r="F1933" t="s">
        <v>13</v>
      </c>
      <c r="G1933">
        <v>4</v>
      </c>
      <c r="H1933">
        <v>2004</v>
      </c>
      <c r="I1933" t="s">
        <v>49</v>
      </c>
      <c r="J1933" t="s">
        <v>194</v>
      </c>
      <c r="K1933" t="s">
        <v>125</v>
      </c>
      <c r="L1933" t="s">
        <v>20</v>
      </c>
      <c r="M1933" t="s">
        <v>18</v>
      </c>
    </row>
    <row r="1934" spans="1:13" x14ac:dyDescent="0.25">
      <c r="A1934">
        <v>10267</v>
      </c>
      <c r="B1934">
        <v>43</v>
      </c>
      <c r="C1934">
        <v>100</v>
      </c>
      <c r="D1934">
        <v>6</v>
      </c>
      <c r="E1934">
        <v>5110.9799999999996</v>
      </c>
      <c r="F1934" t="s">
        <v>13</v>
      </c>
      <c r="G1934">
        <v>7</v>
      </c>
      <c r="H1934">
        <v>2004</v>
      </c>
      <c r="I1934" t="s">
        <v>49</v>
      </c>
      <c r="J1934" t="s">
        <v>194</v>
      </c>
      <c r="K1934" t="s">
        <v>16</v>
      </c>
      <c r="L1934" t="s">
        <v>17</v>
      </c>
      <c r="M1934" t="s">
        <v>22</v>
      </c>
    </row>
    <row r="1935" spans="1:13" x14ac:dyDescent="0.25">
      <c r="A1935">
        <v>10279</v>
      </c>
      <c r="B1935">
        <v>48</v>
      </c>
      <c r="C1935">
        <v>100</v>
      </c>
      <c r="D1935">
        <v>6</v>
      </c>
      <c r="E1935">
        <v>6168</v>
      </c>
      <c r="F1935" t="s">
        <v>13</v>
      </c>
      <c r="G1935">
        <v>8</v>
      </c>
      <c r="H1935">
        <v>2004</v>
      </c>
      <c r="I1935" t="s">
        <v>49</v>
      </c>
      <c r="J1935" t="s">
        <v>194</v>
      </c>
      <c r="K1935" t="s">
        <v>47</v>
      </c>
      <c r="L1935" t="s">
        <v>48</v>
      </c>
      <c r="M1935" t="s">
        <v>22</v>
      </c>
    </row>
    <row r="1936" spans="1:13" x14ac:dyDescent="0.25">
      <c r="A1936">
        <v>10288</v>
      </c>
      <c r="B1936">
        <v>41</v>
      </c>
      <c r="C1936">
        <v>100</v>
      </c>
      <c r="D1936">
        <v>12</v>
      </c>
      <c r="E1936">
        <v>4873.26</v>
      </c>
      <c r="F1936" t="s">
        <v>13</v>
      </c>
      <c r="G1936">
        <v>9</v>
      </c>
      <c r="H1936">
        <v>2004</v>
      </c>
      <c r="I1936" t="s">
        <v>49</v>
      </c>
      <c r="J1936" t="s">
        <v>194</v>
      </c>
      <c r="K1936" t="s">
        <v>53</v>
      </c>
      <c r="L1936" t="s">
        <v>53</v>
      </c>
      <c r="M1936" t="s">
        <v>22</v>
      </c>
    </row>
    <row r="1937" spans="1:13" x14ac:dyDescent="0.25">
      <c r="A1937">
        <v>10301</v>
      </c>
      <c r="B1937">
        <v>22</v>
      </c>
      <c r="C1937">
        <v>96.37</v>
      </c>
      <c r="D1937">
        <v>2</v>
      </c>
      <c r="E1937">
        <v>2120.14</v>
      </c>
      <c r="F1937" t="s">
        <v>13</v>
      </c>
      <c r="G1937">
        <v>10</v>
      </c>
      <c r="H1937">
        <v>2003</v>
      </c>
      <c r="I1937" t="s">
        <v>49</v>
      </c>
      <c r="J1937" t="s">
        <v>194</v>
      </c>
      <c r="K1937" t="s">
        <v>129</v>
      </c>
      <c r="L1937" t="s">
        <v>28</v>
      </c>
      <c r="M1937" t="s">
        <v>18</v>
      </c>
    </row>
    <row r="1938" spans="1:13" x14ac:dyDescent="0.25">
      <c r="A1938">
        <v>10311</v>
      </c>
      <c r="B1938">
        <v>46</v>
      </c>
      <c r="C1938">
        <v>92.09</v>
      </c>
      <c r="D1938">
        <v>7</v>
      </c>
      <c r="E1938">
        <v>4236.1400000000003</v>
      </c>
      <c r="F1938" t="s">
        <v>13</v>
      </c>
      <c r="G1938">
        <v>10</v>
      </c>
      <c r="H1938">
        <v>2004</v>
      </c>
      <c r="I1938" t="s">
        <v>49</v>
      </c>
      <c r="J1938" t="s">
        <v>194</v>
      </c>
      <c r="K1938" t="s">
        <v>47</v>
      </c>
      <c r="L1938" t="s">
        <v>48</v>
      </c>
      <c r="M1938" t="s">
        <v>22</v>
      </c>
    </row>
    <row r="1939" spans="1:13" x14ac:dyDescent="0.25">
      <c r="A1939">
        <v>10321</v>
      </c>
      <c r="B1939">
        <v>21</v>
      </c>
      <c r="C1939">
        <v>89.95</v>
      </c>
      <c r="D1939">
        <v>4</v>
      </c>
      <c r="E1939">
        <v>1888.95</v>
      </c>
      <c r="F1939" t="s">
        <v>13</v>
      </c>
      <c r="G1939">
        <v>11</v>
      </c>
      <c r="H1939">
        <v>2004</v>
      </c>
      <c r="I1939" t="s">
        <v>49</v>
      </c>
      <c r="J1939" t="s">
        <v>194</v>
      </c>
      <c r="K1939" t="s">
        <v>43</v>
      </c>
      <c r="L1939" t="s">
        <v>17</v>
      </c>
      <c r="M1939" t="s">
        <v>18</v>
      </c>
    </row>
    <row r="1940" spans="1:13" x14ac:dyDescent="0.25">
      <c r="A1940">
        <v>10332</v>
      </c>
      <c r="B1940">
        <v>31</v>
      </c>
      <c r="C1940">
        <v>37.18</v>
      </c>
      <c r="D1940">
        <v>13</v>
      </c>
      <c r="E1940">
        <v>1152.58</v>
      </c>
      <c r="F1940" t="s">
        <v>13</v>
      </c>
      <c r="G1940">
        <v>11</v>
      </c>
      <c r="H1940">
        <v>2004</v>
      </c>
      <c r="I1940" t="s">
        <v>49</v>
      </c>
      <c r="J1940" t="s">
        <v>194</v>
      </c>
      <c r="K1940" t="s">
        <v>111</v>
      </c>
      <c r="L1940" t="s">
        <v>45</v>
      </c>
      <c r="M1940" t="s">
        <v>18</v>
      </c>
    </row>
    <row r="1941" spans="1:13" x14ac:dyDescent="0.25">
      <c r="A1941">
        <v>10346</v>
      </c>
      <c r="B1941">
        <v>26</v>
      </c>
      <c r="C1941">
        <v>95.88</v>
      </c>
      <c r="D1941">
        <v>6</v>
      </c>
      <c r="E1941">
        <v>2492.88</v>
      </c>
      <c r="F1941" t="s">
        <v>13</v>
      </c>
      <c r="G1941">
        <v>11</v>
      </c>
      <c r="H1941">
        <v>2004</v>
      </c>
      <c r="I1941" t="s">
        <v>49</v>
      </c>
      <c r="J1941" t="s">
        <v>194</v>
      </c>
      <c r="K1941" t="s">
        <v>128</v>
      </c>
      <c r="L1941" t="s">
        <v>17</v>
      </c>
      <c r="M1941" t="s">
        <v>18</v>
      </c>
    </row>
    <row r="1942" spans="1:13" x14ac:dyDescent="0.25">
      <c r="A1942">
        <v>10368</v>
      </c>
      <c r="B1942">
        <v>20</v>
      </c>
      <c r="C1942">
        <v>99.58</v>
      </c>
      <c r="D1942">
        <v>4</v>
      </c>
      <c r="E1942">
        <v>1991.6</v>
      </c>
      <c r="F1942" t="s">
        <v>13</v>
      </c>
      <c r="G1942">
        <v>1</v>
      </c>
      <c r="H1942">
        <v>2005</v>
      </c>
      <c r="I1942" t="s">
        <v>49</v>
      </c>
      <c r="J1942" t="s">
        <v>194</v>
      </c>
      <c r="K1942" t="s">
        <v>67</v>
      </c>
      <c r="L1942" t="s">
        <v>17</v>
      </c>
      <c r="M1942" t="s">
        <v>18</v>
      </c>
    </row>
    <row r="1943" spans="1:13" x14ac:dyDescent="0.25">
      <c r="A1943">
        <v>10380</v>
      </c>
      <c r="B1943">
        <v>34</v>
      </c>
      <c r="C1943">
        <v>100</v>
      </c>
      <c r="D1943">
        <v>11</v>
      </c>
      <c r="E1943">
        <v>3953.18</v>
      </c>
      <c r="F1943" t="s">
        <v>13</v>
      </c>
      <c r="G1943">
        <v>2</v>
      </c>
      <c r="H1943">
        <v>2005</v>
      </c>
      <c r="I1943" t="s">
        <v>49</v>
      </c>
      <c r="J1943" t="s">
        <v>194</v>
      </c>
      <c r="K1943" t="s">
        <v>47</v>
      </c>
      <c r="L1943" t="s">
        <v>48</v>
      </c>
      <c r="M1943" t="s">
        <v>22</v>
      </c>
    </row>
    <row r="1944" spans="1:13" x14ac:dyDescent="0.25">
      <c r="A1944">
        <v>10407</v>
      </c>
      <c r="B1944">
        <v>43</v>
      </c>
      <c r="C1944">
        <v>86.73</v>
      </c>
      <c r="D1944">
        <v>9</v>
      </c>
      <c r="E1944">
        <v>3729.39</v>
      </c>
      <c r="F1944" t="s">
        <v>93</v>
      </c>
      <c r="G1944">
        <v>4</v>
      </c>
      <c r="H1944">
        <v>2005</v>
      </c>
      <c r="I1944" t="s">
        <v>49</v>
      </c>
      <c r="J1944" t="s">
        <v>194</v>
      </c>
      <c r="K1944" t="s">
        <v>92</v>
      </c>
      <c r="L1944" t="s">
        <v>17</v>
      </c>
      <c r="M1944" t="s">
        <v>22</v>
      </c>
    </row>
    <row r="1945" spans="1:13" x14ac:dyDescent="0.25">
      <c r="A1945">
        <v>10420</v>
      </c>
      <c r="B1945">
        <v>26</v>
      </c>
      <c r="C1945">
        <v>100</v>
      </c>
      <c r="D1945">
        <v>12</v>
      </c>
      <c r="E1945">
        <v>2617.16</v>
      </c>
      <c r="F1945" t="s">
        <v>72</v>
      </c>
      <c r="G1945">
        <v>5</v>
      </c>
      <c r="H1945">
        <v>2005</v>
      </c>
      <c r="I1945" t="s">
        <v>49</v>
      </c>
      <c r="J1945" t="s">
        <v>194</v>
      </c>
      <c r="K1945" t="s">
        <v>42</v>
      </c>
      <c r="L1945" t="s">
        <v>30</v>
      </c>
      <c r="M1945" t="s">
        <v>18</v>
      </c>
    </row>
    <row r="1946" spans="1:13" x14ac:dyDescent="0.25">
      <c r="A1946">
        <v>10105</v>
      </c>
      <c r="B1946">
        <v>50</v>
      </c>
      <c r="C1946">
        <v>79.67</v>
      </c>
      <c r="D1946">
        <v>1</v>
      </c>
      <c r="E1946">
        <v>3983.5</v>
      </c>
      <c r="F1946" t="s">
        <v>13</v>
      </c>
      <c r="G1946">
        <v>2</v>
      </c>
      <c r="H1946">
        <v>2003</v>
      </c>
      <c r="I1946" t="s">
        <v>130</v>
      </c>
      <c r="J1946" t="s">
        <v>195</v>
      </c>
      <c r="K1946" t="s">
        <v>78</v>
      </c>
      <c r="L1946" t="s">
        <v>79</v>
      </c>
      <c r="M1946" t="s">
        <v>22</v>
      </c>
    </row>
    <row r="1947" spans="1:13" x14ac:dyDescent="0.25">
      <c r="A1947">
        <v>10119</v>
      </c>
      <c r="B1947">
        <v>35</v>
      </c>
      <c r="C1947">
        <v>90.57</v>
      </c>
      <c r="D1947">
        <v>10</v>
      </c>
      <c r="E1947">
        <v>3169.95</v>
      </c>
      <c r="F1947" t="s">
        <v>13</v>
      </c>
      <c r="G1947">
        <v>4</v>
      </c>
      <c r="H1947">
        <v>2003</v>
      </c>
      <c r="I1947" t="s">
        <v>130</v>
      </c>
      <c r="J1947" t="s">
        <v>195</v>
      </c>
      <c r="K1947" t="s">
        <v>39</v>
      </c>
      <c r="L1947" t="s">
        <v>40</v>
      </c>
      <c r="M1947" t="s">
        <v>22</v>
      </c>
    </row>
    <row r="1948" spans="1:13" x14ac:dyDescent="0.25">
      <c r="A1948">
        <v>10129</v>
      </c>
      <c r="B1948">
        <v>50</v>
      </c>
      <c r="C1948">
        <v>77.989999999999995</v>
      </c>
      <c r="D1948">
        <v>1</v>
      </c>
      <c r="E1948">
        <v>3899.5</v>
      </c>
      <c r="F1948" t="s">
        <v>13</v>
      </c>
      <c r="G1948">
        <v>6</v>
      </c>
      <c r="H1948">
        <v>2003</v>
      </c>
      <c r="I1948" t="s">
        <v>130</v>
      </c>
      <c r="J1948" t="s">
        <v>195</v>
      </c>
      <c r="K1948" t="s">
        <v>80</v>
      </c>
      <c r="L1948" t="s">
        <v>45</v>
      </c>
      <c r="M1948" t="s">
        <v>22</v>
      </c>
    </row>
    <row r="1949" spans="1:13" x14ac:dyDescent="0.25">
      <c r="A1949">
        <v>10143</v>
      </c>
      <c r="B1949">
        <v>23</v>
      </c>
      <c r="C1949">
        <v>80.510000000000005</v>
      </c>
      <c r="D1949">
        <v>14</v>
      </c>
      <c r="E1949">
        <v>1851.73</v>
      </c>
      <c r="F1949" t="s">
        <v>13</v>
      </c>
      <c r="G1949">
        <v>8</v>
      </c>
      <c r="H1949">
        <v>2003</v>
      </c>
      <c r="I1949" t="s">
        <v>130</v>
      </c>
      <c r="J1949" t="s">
        <v>195</v>
      </c>
      <c r="K1949" t="s">
        <v>43</v>
      </c>
      <c r="L1949" t="s">
        <v>17</v>
      </c>
      <c r="M1949" t="s">
        <v>18</v>
      </c>
    </row>
    <row r="1950" spans="1:13" x14ac:dyDescent="0.25">
      <c r="A1950">
        <v>10155</v>
      </c>
      <c r="B1950">
        <v>37</v>
      </c>
      <c r="C1950">
        <v>67.930000000000007</v>
      </c>
      <c r="D1950">
        <v>12</v>
      </c>
      <c r="E1950">
        <v>2513.41</v>
      </c>
      <c r="F1950" t="s">
        <v>13</v>
      </c>
      <c r="G1950">
        <v>10</v>
      </c>
      <c r="H1950">
        <v>2003</v>
      </c>
      <c r="I1950" t="s">
        <v>130</v>
      </c>
      <c r="J1950" t="s">
        <v>195</v>
      </c>
      <c r="K1950" t="s">
        <v>35</v>
      </c>
      <c r="L1950" t="s">
        <v>36</v>
      </c>
      <c r="M1950" t="s">
        <v>18</v>
      </c>
    </row>
    <row r="1951" spans="1:13" x14ac:dyDescent="0.25">
      <c r="A1951">
        <v>10167</v>
      </c>
      <c r="B1951">
        <v>29</v>
      </c>
      <c r="C1951">
        <v>83.86</v>
      </c>
      <c r="D1951">
        <v>8</v>
      </c>
      <c r="E1951">
        <v>2431.94</v>
      </c>
      <c r="F1951" t="s">
        <v>81</v>
      </c>
      <c r="G1951">
        <v>10</v>
      </c>
      <c r="H1951">
        <v>2003</v>
      </c>
      <c r="I1951" t="s">
        <v>130</v>
      </c>
      <c r="J1951" t="s">
        <v>195</v>
      </c>
      <c r="K1951" t="s">
        <v>65</v>
      </c>
      <c r="L1951" t="s">
        <v>52</v>
      </c>
      <c r="M1951" t="s">
        <v>18</v>
      </c>
    </row>
    <row r="1952" spans="1:13" x14ac:dyDescent="0.25">
      <c r="A1952">
        <v>10178</v>
      </c>
      <c r="B1952">
        <v>21</v>
      </c>
      <c r="C1952">
        <v>72.12</v>
      </c>
      <c r="D1952">
        <v>11</v>
      </c>
      <c r="E1952">
        <v>1514.52</v>
      </c>
      <c r="F1952" t="s">
        <v>13</v>
      </c>
      <c r="G1952">
        <v>11</v>
      </c>
      <c r="H1952">
        <v>2003</v>
      </c>
      <c r="I1952" t="s">
        <v>130</v>
      </c>
      <c r="J1952" t="s">
        <v>195</v>
      </c>
      <c r="K1952" t="s">
        <v>82</v>
      </c>
      <c r="L1952" t="s">
        <v>20</v>
      </c>
      <c r="M1952" t="s">
        <v>18</v>
      </c>
    </row>
    <row r="1953" spans="1:13" x14ac:dyDescent="0.25">
      <c r="A1953">
        <v>10186</v>
      </c>
      <c r="B1953">
        <v>36</v>
      </c>
      <c r="C1953">
        <v>85.54</v>
      </c>
      <c r="D1953">
        <v>8</v>
      </c>
      <c r="E1953">
        <v>3079.44</v>
      </c>
      <c r="F1953" t="s">
        <v>13</v>
      </c>
      <c r="G1953">
        <v>11</v>
      </c>
      <c r="H1953">
        <v>2003</v>
      </c>
      <c r="I1953" t="s">
        <v>130</v>
      </c>
      <c r="J1953" t="s">
        <v>195</v>
      </c>
      <c r="K1953" t="s">
        <v>80</v>
      </c>
      <c r="L1953" t="s">
        <v>45</v>
      </c>
      <c r="M1953" t="s">
        <v>22</v>
      </c>
    </row>
    <row r="1954" spans="1:13" x14ac:dyDescent="0.25">
      <c r="A1954">
        <v>10197</v>
      </c>
      <c r="B1954">
        <v>22</v>
      </c>
      <c r="C1954">
        <v>86.38</v>
      </c>
      <c r="D1954">
        <v>5</v>
      </c>
      <c r="E1954">
        <v>1900.36</v>
      </c>
      <c r="F1954" t="s">
        <v>13</v>
      </c>
      <c r="G1954">
        <v>11</v>
      </c>
      <c r="H1954">
        <v>2003</v>
      </c>
      <c r="I1954" t="s">
        <v>130</v>
      </c>
      <c r="J1954" t="s">
        <v>195</v>
      </c>
      <c r="K1954" t="s">
        <v>83</v>
      </c>
      <c r="L1954" t="s">
        <v>48</v>
      </c>
      <c r="M1954" t="s">
        <v>18</v>
      </c>
    </row>
    <row r="1955" spans="1:13" x14ac:dyDescent="0.25">
      <c r="A1955">
        <v>10209</v>
      </c>
      <c r="B1955">
        <v>22</v>
      </c>
      <c r="C1955">
        <v>89.73</v>
      </c>
      <c r="D1955">
        <v>7</v>
      </c>
      <c r="E1955">
        <v>1974.06</v>
      </c>
      <c r="F1955" t="s">
        <v>13</v>
      </c>
      <c r="G1955">
        <v>1</v>
      </c>
      <c r="H1955">
        <v>2004</v>
      </c>
      <c r="I1955" t="s">
        <v>130</v>
      </c>
      <c r="J1955" t="s">
        <v>195</v>
      </c>
      <c r="K1955" t="s">
        <v>84</v>
      </c>
      <c r="L1955" t="s">
        <v>17</v>
      </c>
      <c r="M1955" t="s">
        <v>18</v>
      </c>
    </row>
    <row r="1956" spans="1:13" x14ac:dyDescent="0.25">
      <c r="A1956">
        <v>10222</v>
      </c>
      <c r="B1956">
        <v>46</v>
      </c>
      <c r="C1956">
        <v>80.510000000000005</v>
      </c>
      <c r="D1956">
        <v>11</v>
      </c>
      <c r="E1956">
        <v>3703.46</v>
      </c>
      <c r="F1956" t="s">
        <v>13</v>
      </c>
      <c r="G1956">
        <v>2</v>
      </c>
      <c r="H1956">
        <v>2004</v>
      </c>
      <c r="I1956" t="s">
        <v>130</v>
      </c>
      <c r="J1956" t="s">
        <v>195</v>
      </c>
      <c r="K1956" t="s">
        <v>85</v>
      </c>
      <c r="L1956" t="s">
        <v>17</v>
      </c>
      <c r="M1956" t="s">
        <v>22</v>
      </c>
    </row>
    <row r="1957" spans="1:13" x14ac:dyDescent="0.25">
      <c r="A1957">
        <v>10248</v>
      </c>
      <c r="B1957">
        <v>23</v>
      </c>
      <c r="C1957">
        <v>76.31</v>
      </c>
      <c r="D1957">
        <v>2</v>
      </c>
      <c r="E1957">
        <v>1755.13</v>
      </c>
      <c r="F1957" t="s">
        <v>81</v>
      </c>
      <c r="G1957">
        <v>5</v>
      </c>
      <c r="H1957">
        <v>2004</v>
      </c>
      <c r="I1957" t="s">
        <v>130</v>
      </c>
      <c r="J1957" t="s">
        <v>195</v>
      </c>
      <c r="K1957" t="s">
        <v>16</v>
      </c>
      <c r="L1957" t="s">
        <v>17</v>
      </c>
      <c r="M1957" t="s">
        <v>18</v>
      </c>
    </row>
    <row r="1958" spans="1:13" x14ac:dyDescent="0.25">
      <c r="A1958">
        <v>10262</v>
      </c>
      <c r="B1958">
        <v>49</v>
      </c>
      <c r="C1958">
        <v>87.21</v>
      </c>
      <c r="D1958">
        <v>16</v>
      </c>
      <c r="E1958">
        <v>4273.29</v>
      </c>
      <c r="F1958" t="s">
        <v>81</v>
      </c>
      <c r="G1958">
        <v>6</v>
      </c>
      <c r="H1958">
        <v>2004</v>
      </c>
      <c r="I1958" t="s">
        <v>130</v>
      </c>
      <c r="J1958" t="s">
        <v>195</v>
      </c>
      <c r="K1958" t="s">
        <v>47</v>
      </c>
      <c r="L1958" t="s">
        <v>48</v>
      </c>
      <c r="M1958" t="s">
        <v>22</v>
      </c>
    </row>
    <row r="1959" spans="1:13" x14ac:dyDescent="0.25">
      <c r="A1959">
        <v>10273</v>
      </c>
      <c r="B1959">
        <v>48</v>
      </c>
      <c r="C1959">
        <v>83.02</v>
      </c>
      <c r="D1959">
        <v>3</v>
      </c>
      <c r="E1959">
        <v>3984.96</v>
      </c>
      <c r="F1959" t="s">
        <v>13</v>
      </c>
      <c r="G1959">
        <v>7</v>
      </c>
      <c r="H1959">
        <v>2004</v>
      </c>
      <c r="I1959" t="s">
        <v>130</v>
      </c>
      <c r="J1959" t="s">
        <v>195</v>
      </c>
      <c r="K1959" t="s">
        <v>86</v>
      </c>
      <c r="L1959" t="s">
        <v>87</v>
      </c>
      <c r="M1959" t="s">
        <v>22</v>
      </c>
    </row>
    <row r="1960" spans="1:13" x14ac:dyDescent="0.25">
      <c r="A1960">
        <v>10283</v>
      </c>
      <c r="B1960">
        <v>33</v>
      </c>
      <c r="C1960">
        <v>72.959999999999994</v>
      </c>
      <c r="D1960">
        <v>5</v>
      </c>
      <c r="E1960">
        <v>2407.6799999999998</v>
      </c>
      <c r="F1960" t="s">
        <v>13</v>
      </c>
      <c r="G1960">
        <v>8</v>
      </c>
      <c r="H1960">
        <v>2004</v>
      </c>
      <c r="I1960" t="s">
        <v>130</v>
      </c>
      <c r="J1960" t="s">
        <v>195</v>
      </c>
      <c r="K1960" t="s">
        <v>88</v>
      </c>
      <c r="L1960" t="s">
        <v>58</v>
      </c>
      <c r="M1960" t="s">
        <v>18</v>
      </c>
    </row>
    <row r="1961" spans="1:13" x14ac:dyDescent="0.25">
      <c r="A1961">
        <v>10296</v>
      </c>
      <c r="B1961">
        <v>22</v>
      </c>
      <c r="C1961">
        <v>77.150000000000006</v>
      </c>
      <c r="D1961">
        <v>14</v>
      </c>
      <c r="E1961">
        <v>1697.3</v>
      </c>
      <c r="F1961" t="s">
        <v>13</v>
      </c>
      <c r="G1961">
        <v>9</v>
      </c>
      <c r="H1961">
        <v>2004</v>
      </c>
      <c r="I1961" t="s">
        <v>130</v>
      </c>
      <c r="J1961" t="s">
        <v>195</v>
      </c>
      <c r="K1961" t="s">
        <v>138</v>
      </c>
      <c r="L1961" t="s">
        <v>102</v>
      </c>
      <c r="M1961" t="s">
        <v>18</v>
      </c>
    </row>
    <row r="1962" spans="1:13" x14ac:dyDescent="0.25">
      <c r="A1962">
        <v>10307</v>
      </c>
      <c r="B1962">
        <v>22</v>
      </c>
      <c r="C1962">
        <v>91.41</v>
      </c>
      <c r="D1962">
        <v>8</v>
      </c>
      <c r="E1962">
        <v>2011.02</v>
      </c>
      <c r="F1962" t="s">
        <v>13</v>
      </c>
      <c r="G1962">
        <v>10</v>
      </c>
      <c r="H1962">
        <v>2004</v>
      </c>
      <c r="I1962" t="s">
        <v>130</v>
      </c>
      <c r="J1962" t="s">
        <v>195</v>
      </c>
      <c r="K1962" t="s">
        <v>55</v>
      </c>
      <c r="L1962" t="s">
        <v>17</v>
      </c>
      <c r="M1962" t="s">
        <v>18</v>
      </c>
    </row>
    <row r="1963" spans="1:13" x14ac:dyDescent="0.25">
      <c r="A1963">
        <v>10316</v>
      </c>
      <c r="B1963">
        <v>25</v>
      </c>
      <c r="C1963">
        <v>92.25</v>
      </c>
      <c r="D1963">
        <v>16</v>
      </c>
      <c r="E1963">
        <v>2306.25</v>
      </c>
      <c r="F1963" t="s">
        <v>13</v>
      </c>
      <c r="G1963">
        <v>11</v>
      </c>
      <c r="H1963">
        <v>2004</v>
      </c>
      <c r="I1963" t="s">
        <v>130</v>
      </c>
      <c r="J1963" t="s">
        <v>195</v>
      </c>
      <c r="K1963" t="s">
        <v>90</v>
      </c>
      <c r="L1963" t="s">
        <v>45</v>
      </c>
      <c r="M1963" t="s">
        <v>18</v>
      </c>
    </row>
    <row r="1964" spans="1:13" x14ac:dyDescent="0.25">
      <c r="A1964">
        <v>10326</v>
      </c>
      <c r="B1964">
        <v>20</v>
      </c>
      <c r="C1964">
        <v>92.25</v>
      </c>
      <c r="D1964">
        <v>2</v>
      </c>
      <c r="E1964">
        <v>1845</v>
      </c>
      <c r="F1964" t="s">
        <v>13</v>
      </c>
      <c r="G1964">
        <v>11</v>
      </c>
      <c r="H1964">
        <v>2004</v>
      </c>
      <c r="I1964" t="s">
        <v>130</v>
      </c>
      <c r="J1964" t="s">
        <v>195</v>
      </c>
      <c r="K1964" t="s">
        <v>51</v>
      </c>
      <c r="L1964" t="s">
        <v>52</v>
      </c>
      <c r="M1964" t="s">
        <v>18</v>
      </c>
    </row>
    <row r="1965" spans="1:13" x14ac:dyDescent="0.25">
      <c r="A1965">
        <v>10339</v>
      </c>
      <c r="B1965">
        <v>42</v>
      </c>
      <c r="C1965">
        <v>59.36</v>
      </c>
      <c r="D1965">
        <v>16</v>
      </c>
      <c r="E1965">
        <v>2493.12</v>
      </c>
      <c r="F1965" t="s">
        <v>13</v>
      </c>
      <c r="G1965">
        <v>11</v>
      </c>
      <c r="H1965">
        <v>2004</v>
      </c>
      <c r="I1965" t="s">
        <v>130</v>
      </c>
      <c r="J1965" t="s">
        <v>195</v>
      </c>
      <c r="K1965" t="s">
        <v>61</v>
      </c>
      <c r="L1965" t="s">
        <v>62</v>
      </c>
      <c r="M1965" t="s">
        <v>18</v>
      </c>
    </row>
    <row r="1966" spans="1:13" x14ac:dyDescent="0.25">
      <c r="A1966">
        <v>10350</v>
      </c>
      <c r="B1966">
        <v>25</v>
      </c>
      <c r="C1966">
        <v>60.34</v>
      </c>
      <c r="D1966">
        <v>10</v>
      </c>
      <c r="E1966">
        <v>1508.5</v>
      </c>
      <c r="F1966" t="s">
        <v>13</v>
      </c>
      <c r="G1966">
        <v>12</v>
      </c>
      <c r="H1966">
        <v>2004</v>
      </c>
      <c r="I1966" t="s">
        <v>130</v>
      </c>
      <c r="J1966" t="s">
        <v>195</v>
      </c>
      <c r="K1966" t="s">
        <v>47</v>
      </c>
      <c r="L1966" t="s">
        <v>48</v>
      </c>
      <c r="M1966" t="s">
        <v>18</v>
      </c>
    </row>
    <row r="1967" spans="1:13" x14ac:dyDescent="0.25">
      <c r="A1967">
        <v>10373</v>
      </c>
      <c r="B1967">
        <v>23</v>
      </c>
      <c r="C1967">
        <v>100</v>
      </c>
      <c r="D1967">
        <v>10</v>
      </c>
      <c r="E1967">
        <v>2394.3000000000002</v>
      </c>
      <c r="F1967" t="s">
        <v>13</v>
      </c>
      <c r="G1967">
        <v>1</v>
      </c>
      <c r="H1967">
        <v>2005</v>
      </c>
      <c r="I1967" t="s">
        <v>130</v>
      </c>
      <c r="J1967" t="s">
        <v>195</v>
      </c>
      <c r="K1967" t="s">
        <v>91</v>
      </c>
      <c r="L1967" t="s">
        <v>36</v>
      </c>
      <c r="M1967" t="s">
        <v>18</v>
      </c>
    </row>
    <row r="1968" spans="1:13" x14ac:dyDescent="0.25">
      <c r="A1968">
        <v>10385</v>
      </c>
      <c r="B1968">
        <v>37</v>
      </c>
      <c r="C1968">
        <v>85.54</v>
      </c>
      <c r="D1968">
        <v>2</v>
      </c>
      <c r="E1968">
        <v>3164.98</v>
      </c>
      <c r="F1968" t="s">
        <v>13</v>
      </c>
      <c r="G1968">
        <v>2</v>
      </c>
      <c r="H1968">
        <v>2005</v>
      </c>
      <c r="I1968" t="s">
        <v>130</v>
      </c>
      <c r="J1968" t="s">
        <v>195</v>
      </c>
      <c r="K1968" t="s">
        <v>67</v>
      </c>
      <c r="L1968" t="s">
        <v>17</v>
      </c>
      <c r="M1968" t="s">
        <v>22</v>
      </c>
    </row>
    <row r="1969" spans="1:13" x14ac:dyDescent="0.25">
      <c r="A1969">
        <v>10396</v>
      </c>
      <c r="B1969">
        <v>37</v>
      </c>
      <c r="C1969">
        <v>90.57</v>
      </c>
      <c r="D1969">
        <v>8</v>
      </c>
      <c r="E1969">
        <v>3351.09</v>
      </c>
      <c r="F1969" t="s">
        <v>13</v>
      </c>
      <c r="G1969">
        <v>3</v>
      </c>
      <c r="H1969">
        <v>2005</v>
      </c>
      <c r="I1969" t="s">
        <v>130</v>
      </c>
      <c r="J1969" t="s">
        <v>195</v>
      </c>
      <c r="K1969" t="s">
        <v>67</v>
      </c>
      <c r="L1969" t="s">
        <v>17</v>
      </c>
      <c r="M1969" t="s">
        <v>22</v>
      </c>
    </row>
    <row r="1970" spans="1:13" x14ac:dyDescent="0.25">
      <c r="A1970">
        <v>10400</v>
      </c>
      <c r="B1970">
        <v>42</v>
      </c>
      <c r="C1970">
        <v>72.959999999999994</v>
      </c>
      <c r="D1970">
        <v>8</v>
      </c>
      <c r="E1970">
        <v>3064.32</v>
      </c>
      <c r="F1970" t="s">
        <v>13</v>
      </c>
      <c r="G1970">
        <v>4</v>
      </c>
      <c r="H1970">
        <v>2005</v>
      </c>
      <c r="I1970" t="s">
        <v>130</v>
      </c>
      <c r="J1970" t="s">
        <v>195</v>
      </c>
      <c r="K1970" t="s">
        <v>92</v>
      </c>
      <c r="L1970" t="s">
        <v>17</v>
      </c>
      <c r="M1970" t="s">
        <v>22</v>
      </c>
    </row>
    <row r="1971" spans="1:13" x14ac:dyDescent="0.25">
      <c r="A1971">
        <v>10414</v>
      </c>
      <c r="B1971">
        <v>51</v>
      </c>
      <c r="C1971">
        <v>76.31</v>
      </c>
      <c r="D1971">
        <v>2</v>
      </c>
      <c r="E1971">
        <v>3891.81</v>
      </c>
      <c r="F1971" t="s">
        <v>93</v>
      </c>
      <c r="G1971">
        <v>5</v>
      </c>
      <c r="H1971">
        <v>2005</v>
      </c>
      <c r="I1971" t="s">
        <v>130</v>
      </c>
      <c r="J1971" t="s">
        <v>195</v>
      </c>
      <c r="K1971" t="s">
        <v>89</v>
      </c>
      <c r="L1971" t="s">
        <v>17</v>
      </c>
      <c r="M1971" t="s">
        <v>22</v>
      </c>
    </row>
    <row r="1972" spans="1:13" x14ac:dyDescent="0.25">
      <c r="A1972">
        <v>10108</v>
      </c>
      <c r="B1972">
        <v>40</v>
      </c>
      <c r="C1972">
        <v>100</v>
      </c>
      <c r="D1972">
        <v>1</v>
      </c>
      <c r="E1972">
        <v>5448.8</v>
      </c>
      <c r="F1972" t="s">
        <v>13</v>
      </c>
      <c r="G1972">
        <v>3</v>
      </c>
      <c r="H1972">
        <v>2003</v>
      </c>
      <c r="I1972" t="s">
        <v>49</v>
      </c>
      <c r="J1972" t="s">
        <v>196</v>
      </c>
      <c r="K1972" t="s">
        <v>98</v>
      </c>
      <c r="L1972" t="s">
        <v>99</v>
      </c>
      <c r="M1972" t="s">
        <v>22</v>
      </c>
    </row>
    <row r="1973" spans="1:13" x14ac:dyDescent="0.25">
      <c r="A1973">
        <v>10122</v>
      </c>
      <c r="B1973">
        <v>43</v>
      </c>
      <c r="C1973">
        <v>100</v>
      </c>
      <c r="D1973">
        <v>5</v>
      </c>
      <c r="E1973">
        <v>5494.97</v>
      </c>
      <c r="F1973" t="s">
        <v>13</v>
      </c>
      <c r="G1973">
        <v>5</v>
      </c>
      <c r="H1973">
        <v>2003</v>
      </c>
      <c r="I1973" t="s">
        <v>49</v>
      </c>
      <c r="J1973" t="s">
        <v>196</v>
      </c>
      <c r="K1973" t="s">
        <v>100</v>
      </c>
      <c r="L1973" t="s">
        <v>20</v>
      </c>
      <c r="M1973" t="s">
        <v>22</v>
      </c>
    </row>
    <row r="1974" spans="1:13" x14ac:dyDescent="0.25">
      <c r="A1974">
        <v>10135</v>
      </c>
      <c r="B1974">
        <v>47</v>
      </c>
      <c r="C1974">
        <v>100</v>
      </c>
      <c r="D1974">
        <v>2</v>
      </c>
      <c r="E1974">
        <v>6336.07</v>
      </c>
      <c r="F1974" t="s">
        <v>13</v>
      </c>
      <c r="G1974">
        <v>7</v>
      </c>
      <c r="H1974">
        <v>2003</v>
      </c>
      <c r="I1974" t="s">
        <v>49</v>
      </c>
      <c r="J1974" t="s">
        <v>196</v>
      </c>
      <c r="K1974" t="s">
        <v>67</v>
      </c>
      <c r="L1974" t="s">
        <v>17</v>
      </c>
      <c r="M1974" t="s">
        <v>22</v>
      </c>
    </row>
    <row r="1975" spans="1:13" x14ac:dyDescent="0.25">
      <c r="A1975">
        <v>10147</v>
      </c>
      <c r="B1975">
        <v>23</v>
      </c>
      <c r="C1975">
        <v>100</v>
      </c>
      <c r="D1975">
        <v>2</v>
      </c>
      <c r="E1975">
        <v>2906.97</v>
      </c>
      <c r="F1975" t="s">
        <v>13</v>
      </c>
      <c r="G1975">
        <v>9</v>
      </c>
      <c r="H1975">
        <v>2003</v>
      </c>
      <c r="I1975" t="s">
        <v>49</v>
      </c>
      <c r="J1975" t="s">
        <v>196</v>
      </c>
      <c r="K1975" t="s">
        <v>69</v>
      </c>
      <c r="L1975" t="s">
        <v>17</v>
      </c>
      <c r="M1975" t="s">
        <v>18</v>
      </c>
    </row>
    <row r="1976" spans="1:13" x14ac:dyDescent="0.25">
      <c r="A1976">
        <v>10160</v>
      </c>
      <c r="B1976">
        <v>35</v>
      </c>
      <c r="C1976">
        <v>100</v>
      </c>
      <c r="D1976">
        <v>3</v>
      </c>
      <c r="E1976">
        <v>4767.7</v>
      </c>
      <c r="F1976" t="s">
        <v>13</v>
      </c>
      <c r="G1976">
        <v>10</v>
      </c>
      <c r="H1976">
        <v>2003</v>
      </c>
      <c r="I1976" t="s">
        <v>49</v>
      </c>
      <c r="J1976" t="s">
        <v>196</v>
      </c>
      <c r="K1976" t="s">
        <v>84</v>
      </c>
      <c r="L1976" t="s">
        <v>17</v>
      </c>
      <c r="M1976" t="s">
        <v>22</v>
      </c>
    </row>
    <row r="1977" spans="1:13" x14ac:dyDescent="0.25">
      <c r="A1977">
        <v>10170</v>
      </c>
      <c r="B1977">
        <v>34</v>
      </c>
      <c r="C1977">
        <v>100</v>
      </c>
      <c r="D1977">
        <v>1</v>
      </c>
      <c r="E1977">
        <v>3819.56</v>
      </c>
      <c r="F1977" t="s">
        <v>13</v>
      </c>
      <c r="G1977">
        <v>11</v>
      </c>
      <c r="H1977">
        <v>2003</v>
      </c>
      <c r="I1977" t="s">
        <v>49</v>
      </c>
      <c r="J1977" t="s">
        <v>196</v>
      </c>
      <c r="K1977" t="s">
        <v>96</v>
      </c>
      <c r="L1977" t="s">
        <v>40</v>
      </c>
      <c r="M1977" t="s">
        <v>22</v>
      </c>
    </row>
    <row r="1978" spans="1:13" x14ac:dyDescent="0.25">
      <c r="A1978">
        <v>10181</v>
      </c>
      <c r="B1978">
        <v>25</v>
      </c>
      <c r="C1978">
        <v>100</v>
      </c>
      <c r="D1978">
        <v>9</v>
      </c>
      <c r="E1978">
        <v>3861.75</v>
      </c>
      <c r="F1978" t="s">
        <v>13</v>
      </c>
      <c r="G1978">
        <v>11</v>
      </c>
      <c r="H1978">
        <v>2003</v>
      </c>
      <c r="I1978" t="s">
        <v>49</v>
      </c>
      <c r="J1978" t="s">
        <v>196</v>
      </c>
      <c r="K1978" t="s">
        <v>27</v>
      </c>
      <c r="L1978" t="s">
        <v>28</v>
      </c>
      <c r="M1978" t="s">
        <v>22</v>
      </c>
    </row>
    <row r="1979" spans="1:13" x14ac:dyDescent="0.25">
      <c r="A1979">
        <v>10192</v>
      </c>
      <c r="B1979">
        <v>45</v>
      </c>
      <c r="C1979">
        <v>100</v>
      </c>
      <c r="D1979">
        <v>14</v>
      </c>
      <c r="E1979">
        <v>6319.35</v>
      </c>
      <c r="F1979" t="s">
        <v>13</v>
      </c>
      <c r="G1979">
        <v>11</v>
      </c>
      <c r="H1979">
        <v>2003</v>
      </c>
      <c r="I1979" t="s">
        <v>49</v>
      </c>
      <c r="J1979" t="s">
        <v>196</v>
      </c>
      <c r="K1979" t="s">
        <v>68</v>
      </c>
      <c r="L1979" t="s">
        <v>17</v>
      </c>
      <c r="M1979" t="s">
        <v>22</v>
      </c>
    </row>
    <row r="1980" spans="1:13" x14ac:dyDescent="0.25">
      <c r="A1980">
        <v>10203</v>
      </c>
      <c r="B1980">
        <v>47</v>
      </c>
      <c r="C1980">
        <v>100</v>
      </c>
      <c r="D1980">
        <v>3</v>
      </c>
      <c r="E1980">
        <v>6996.42</v>
      </c>
      <c r="F1980" t="s">
        <v>13</v>
      </c>
      <c r="G1980">
        <v>12</v>
      </c>
      <c r="H1980">
        <v>2003</v>
      </c>
      <c r="I1980" t="s">
        <v>49</v>
      </c>
      <c r="J1980" t="s">
        <v>196</v>
      </c>
      <c r="K1980" t="s">
        <v>47</v>
      </c>
      <c r="L1980" t="s">
        <v>48</v>
      </c>
      <c r="M1980" t="s">
        <v>22</v>
      </c>
    </row>
    <row r="1981" spans="1:13" x14ac:dyDescent="0.25">
      <c r="A1981">
        <v>10212</v>
      </c>
      <c r="B1981">
        <v>49</v>
      </c>
      <c r="C1981">
        <v>100</v>
      </c>
      <c r="D1981">
        <v>13</v>
      </c>
      <c r="E1981">
        <v>6949.67</v>
      </c>
      <c r="F1981" t="s">
        <v>13</v>
      </c>
      <c r="G1981">
        <v>1</v>
      </c>
      <c r="H1981">
        <v>2004</v>
      </c>
      <c r="I1981" t="s">
        <v>49</v>
      </c>
      <c r="J1981" t="s">
        <v>196</v>
      </c>
      <c r="K1981" t="s">
        <v>47</v>
      </c>
      <c r="L1981" t="s">
        <v>48</v>
      </c>
      <c r="M1981" t="s">
        <v>22</v>
      </c>
    </row>
    <row r="1982" spans="1:13" x14ac:dyDescent="0.25">
      <c r="A1982">
        <v>10225</v>
      </c>
      <c r="B1982">
        <v>40</v>
      </c>
      <c r="C1982">
        <v>100</v>
      </c>
      <c r="D1982">
        <v>4</v>
      </c>
      <c r="E1982">
        <v>4550</v>
      </c>
      <c r="F1982" t="s">
        <v>13</v>
      </c>
      <c r="G1982">
        <v>2</v>
      </c>
      <c r="H1982">
        <v>2004</v>
      </c>
      <c r="I1982" t="s">
        <v>49</v>
      </c>
      <c r="J1982" t="s">
        <v>196</v>
      </c>
      <c r="K1982" t="s">
        <v>103</v>
      </c>
      <c r="L1982" t="s">
        <v>104</v>
      </c>
      <c r="M1982" t="s">
        <v>22</v>
      </c>
    </row>
    <row r="1983" spans="1:13" x14ac:dyDescent="0.25">
      <c r="A1983">
        <v>10239</v>
      </c>
      <c r="B1983">
        <v>29</v>
      </c>
      <c r="C1983">
        <v>100</v>
      </c>
      <c r="D1983">
        <v>3</v>
      </c>
      <c r="E1983">
        <v>4479.63</v>
      </c>
      <c r="F1983" t="s">
        <v>13</v>
      </c>
      <c r="G1983">
        <v>4</v>
      </c>
      <c r="H1983">
        <v>2004</v>
      </c>
      <c r="I1983" t="s">
        <v>49</v>
      </c>
      <c r="J1983" t="s">
        <v>196</v>
      </c>
      <c r="K1983" t="s">
        <v>91</v>
      </c>
      <c r="L1983" t="s">
        <v>36</v>
      </c>
      <c r="M1983" t="s">
        <v>22</v>
      </c>
    </row>
    <row r="1984" spans="1:13" x14ac:dyDescent="0.25">
      <c r="A1984">
        <v>10253</v>
      </c>
      <c r="B1984">
        <v>39</v>
      </c>
      <c r="C1984">
        <v>100</v>
      </c>
      <c r="D1984">
        <v>8</v>
      </c>
      <c r="E1984">
        <v>5148</v>
      </c>
      <c r="F1984" t="s">
        <v>81</v>
      </c>
      <c r="G1984">
        <v>6</v>
      </c>
      <c r="H1984">
        <v>2004</v>
      </c>
      <c r="I1984" t="s">
        <v>49</v>
      </c>
      <c r="J1984" t="s">
        <v>196</v>
      </c>
      <c r="K1984" t="s">
        <v>44</v>
      </c>
      <c r="L1984" t="s">
        <v>45</v>
      </c>
      <c r="M1984" t="s">
        <v>22</v>
      </c>
    </row>
    <row r="1985" spans="1:13" x14ac:dyDescent="0.25">
      <c r="A1985">
        <v>10266</v>
      </c>
      <c r="B1985">
        <v>24</v>
      </c>
      <c r="C1985">
        <v>100</v>
      </c>
      <c r="D1985">
        <v>9</v>
      </c>
      <c r="E1985">
        <v>2932.08</v>
      </c>
      <c r="F1985" t="s">
        <v>13</v>
      </c>
      <c r="G1985">
        <v>7</v>
      </c>
      <c r="H1985">
        <v>2004</v>
      </c>
      <c r="I1985" t="s">
        <v>49</v>
      </c>
      <c r="J1985" t="s">
        <v>196</v>
      </c>
      <c r="K1985" t="s">
        <v>105</v>
      </c>
      <c r="L1985" t="s">
        <v>64</v>
      </c>
      <c r="M1985" t="s">
        <v>18</v>
      </c>
    </row>
    <row r="1986" spans="1:13" x14ac:dyDescent="0.25">
      <c r="A1986">
        <v>10278</v>
      </c>
      <c r="B1986">
        <v>25</v>
      </c>
      <c r="C1986">
        <v>100</v>
      </c>
      <c r="D1986">
        <v>9</v>
      </c>
      <c r="E1986">
        <v>3159.75</v>
      </c>
      <c r="F1986" t="s">
        <v>13</v>
      </c>
      <c r="G1986">
        <v>8</v>
      </c>
      <c r="H1986">
        <v>2004</v>
      </c>
      <c r="I1986" t="s">
        <v>49</v>
      </c>
      <c r="J1986" t="s">
        <v>196</v>
      </c>
      <c r="K1986" t="s">
        <v>128</v>
      </c>
      <c r="L1986" t="s">
        <v>17</v>
      </c>
      <c r="M1986" t="s">
        <v>22</v>
      </c>
    </row>
    <row r="1987" spans="1:13" x14ac:dyDescent="0.25">
      <c r="A1987">
        <v>10287</v>
      </c>
      <c r="B1987">
        <v>36</v>
      </c>
      <c r="C1987">
        <v>100</v>
      </c>
      <c r="D1987">
        <v>7</v>
      </c>
      <c r="E1987">
        <v>4297.32</v>
      </c>
      <c r="F1987" t="s">
        <v>13</v>
      </c>
      <c r="G1987">
        <v>8</v>
      </c>
      <c r="H1987">
        <v>2004</v>
      </c>
      <c r="I1987" t="s">
        <v>49</v>
      </c>
      <c r="J1987" t="s">
        <v>196</v>
      </c>
      <c r="K1987" t="s">
        <v>103</v>
      </c>
      <c r="L1987" t="s">
        <v>104</v>
      </c>
      <c r="M1987" t="s">
        <v>22</v>
      </c>
    </row>
    <row r="1988" spans="1:13" x14ac:dyDescent="0.25">
      <c r="A1988">
        <v>10301</v>
      </c>
      <c r="B1988">
        <v>50</v>
      </c>
      <c r="C1988">
        <v>100</v>
      </c>
      <c r="D1988">
        <v>11</v>
      </c>
      <c r="E1988">
        <v>7723.5</v>
      </c>
      <c r="F1988" t="s">
        <v>13</v>
      </c>
      <c r="G1988">
        <v>10</v>
      </c>
      <c r="H1988">
        <v>2003</v>
      </c>
      <c r="I1988" t="s">
        <v>49</v>
      </c>
      <c r="J1988" t="s">
        <v>196</v>
      </c>
      <c r="K1988" t="s">
        <v>129</v>
      </c>
      <c r="L1988" t="s">
        <v>28</v>
      </c>
      <c r="M1988" t="s">
        <v>41</v>
      </c>
    </row>
    <row r="1989" spans="1:13" x14ac:dyDescent="0.25">
      <c r="A1989">
        <v>10310</v>
      </c>
      <c r="B1989">
        <v>45</v>
      </c>
      <c r="C1989">
        <v>100</v>
      </c>
      <c r="D1989">
        <v>5</v>
      </c>
      <c r="E1989">
        <v>5497.65</v>
      </c>
      <c r="F1989" t="s">
        <v>13</v>
      </c>
      <c r="G1989">
        <v>10</v>
      </c>
      <c r="H1989">
        <v>2004</v>
      </c>
      <c r="I1989" t="s">
        <v>49</v>
      </c>
      <c r="J1989" t="s">
        <v>196</v>
      </c>
      <c r="K1989" t="s">
        <v>101</v>
      </c>
      <c r="L1989" t="s">
        <v>102</v>
      </c>
      <c r="M1989" t="s">
        <v>22</v>
      </c>
    </row>
    <row r="1990" spans="1:13" x14ac:dyDescent="0.25">
      <c r="A1990">
        <v>10321</v>
      </c>
      <c r="B1990">
        <v>26</v>
      </c>
      <c r="C1990">
        <v>100</v>
      </c>
      <c r="D1990">
        <v>13</v>
      </c>
      <c r="E1990">
        <v>4052.88</v>
      </c>
      <c r="F1990" t="s">
        <v>13</v>
      </c>
      <c r="G1990">
        <v>11</v>
      </c>
      <c r="H1990">
        <v>2004</v>
      </c>
      <c r="I1990" t="s">
        <v>49</v>
      </c>
      <c r="J1990" t="s">
        <v>196</v>
      </c>
      <c r="K1990" t="s">
        <v>43</v>
      </c>
      <c r="L1990" t="s">
        <v>17</v>
      </c>
      <c r="M1990" t="s">
        <v>22</v>
      </c>
    </row>
    <row r="1991" spans="1:13" x14ac:dyDescent="0.25">
      <c r="A1991">
        <v>10331</v>
      </c>
      <c r="B1991">
        <v>21</v>
      </c>
      <c r="C1991">
        <v>100</v>
      </c>
      <c r="D1991">
        <v>1</v>
      </c>
      <c r="E1991">
        <v>3135.93</v>
      </c>
      <c r="F1991" t="s">
        <v>13</v>
      </c>
      <c r="G1991">
        <v>11</v>
      </c>
      <c r="H1991">
        <v>2004</v>
      </c>
      <c r="I1991" t="s">
        <v>49</v>
      </c>
      <c r="J1991" t="s">
        <v>196</v>
      </c>
      <c r="K1991" t="s">
        <v>55</v>
      </c>
      <c r="L1991" t="s">
        <v>17</v>
      </c>
      <c r="M1991" t="s">
        <v>22</v>
      </c>
    </row>
    <row r="1992" spans="1:13" x14ac:dyDescent="0.25">
      <c r="A1992">
        <v>10342</v>
      </c>
      <c r="B1992">
        <v>42</v>
      </c>
      <c r="C1992">
        <v>100</v>
      </c>
      <c r="D1992">
        <v>6</v>
      </c>
      <c r="E1992">
        <v>5013.54</v>
      </c>
      <c r="F1992" t="s">
        <v>13</v>
      </c>
      <c r="G1992">
        <v>11</v>
      </c>
      <c r="H1992">
        <v>2004</v>
      </c>
      <c r="I1992" t="s">
        <v>49</v>
      </c>
      <c r="J1992" t="s">
        <v>196</v>
      </c>
      <c r="K1992" t="s">
        <v>29</v>
      </c>
      <c r="L1992" t="s">
        <v>30</v>
      </c>
      <c r="M1992" t="s">
        <v>22</v>
      </c>
    </row>
    <row r="1993" spans="1:13" x14ac:dyDescent="0.25">
      <c r="A1993">
        <v>10355</v>
      </c>
      <c r="B1993">
        <v>32</v>
      </c>
      <c r="C1993">
        <v>100</v>
      </c>
      <c r="D1993">
        <v>8</v>
      </c>
      <c r="E1993">
        <v>5302.72</v>
      </c>
      <c r="F1993" t="s">
        <v>13</v>
      </c>
      <c r="G1993">
        <v>12</v>
      </c>
      <c r="H1993">
        <v>2004</v>
      </c>
      <c r="I1993" t="s">
        <v>49</v>
      </c>
      <c r="J1993" t="s">
        <v>196</v>
      </c>
      <c r="K1993" t="s">
        <v>47</v>
      </c>
      <c r="L1993" t="s">
        <v>48</v>
      </c>
      <c r="M1993" t="s">
        <v>22</v>
      </c>
    </row>
    <row r="1994" spans="1:13" x14ac:dyDescent="0.25">
      <c r="A1994">
        <v>10363</v>
      </c>
      <c r="B1994">
        <v>31</v>
      </c>
      <c r="C1994">
        <v>94.58</v>
      </c>
      <c r="D1994">
        <v>1</v>
      </c>
      <c r="E1994">
        <v>2931.98</v>
      </c>
      <c r="F1994" t="s">
        <v>13</v>
      </c>
      <c r="G1994">
        <v>1</v>
      </c>
      <c r="H1994">
        <v>2005</v>
      </c>
      <c r="I1994" t="s">
        <v>49</v>
      </c>
      <c r="J1994" t="s">
        <v>196</v>
      </c>
      <c r="K1994" t="s">
        <v>107</v>
      </c>
      <c r="L1994" t="s">
        <v>36</v>
      </c>
      <c r="M1994" t="s">
        <v>18</v>
      </c>
    </row>
    <row r="1995" spans="1:13" x14ac:dyDescent="0.25">
      <c r="A1995">
        <v>10378</v>
      </c>
      <c r="B1995">
        <v>33</v>
      </c>
      <c r="C1995">
        <v>53.27</v>
      </c>
      <c r="D1995">
        <v>3</v>
      </c>
      <c r="E1995">
        <v>1757.91</v>
      </c>
      <c r="F1995" t="s">
        <v>13</v>
      </c>
      <c r="G1995">
        <v>2</v>
      </c>
      <c r="H1995">
        <v>2005</v>
      </c>
      <c r="I1995" t="s">
        <v>49</v>
      </c>
      <c r="J1995" t="s">
        <v>196</v>
      </c>
      <c r="K1995" t="s">
        <v>47</v>
      </c>
      <c r="L1995" t="s">
        <v>48</v>
      </c>
      <c r="M1995" t="s">
        <v>18</v>
      </c>
    </row>
    <row r="1996" spans="1:13" x14ac:dyDescent="0.25">
      <c r="A1996">
        <v>10390</v>
      </c>
      <c r="B1996">
        <v>45</v>
      </c>
      <c r="C1996">
        <v>100</v>
      </c>
      <c r="D1996">
        <v>8</v>
      </c>
      <c r="E1996">
        <v>6763.05</v>
      </c>
      <c r="F1996" t="s">
        <v>13</v>
      </c>
      <c r="G1996">
        <v>3</v>
      </c>
      <c r="H1996">
        <v>2005</v>
      </c>
      <c r="I1996" t="s">
        <v>49</v>
      </c>
      <c r="J1996" t="s">
        <v>196</v>
      </c>
      <c r="K1996" t="s">
        <v>67</v>
      </c>
      <c r="L1996" t="s">
        <v>17</v>
      </c>
      <c r="M1996" t="s">
        <v>22</v>
      </c>
    </row>
    <row r="1997" spans="1:13" x14ac:dyDescent="0.25">
      <c r="A1997">
        <v>10405</v>
      </c>
      <c r="B1997">
        <v>76</v>
      </c>
      <c r="C1997">
        <v>100</v>
      </c>
      <c r="D1997">
        <v>3</v>
      </c>
      <c r="E1997">
        <v>11739.7</v>
      </c>
      <c r="F1997" t="s">
        <v>13</v>
      </c>
      <c r="G1997">
        <v>4</v>
      </c>
      <c r="H1997">
        <v>2005</v>
      </c>
      <c r="I1997" t="s">
        <v>49</v>
      </c>
      <c r="J1997" t="s">
        <v>196</v>
      </c>
      <c r="K1997" t="s">
        <v>125</v>
      </c>
      <c r="L1997" t="s">
        <v>20</v>
      </c>
      <c r="M1997" t="s">
        <v>41</v>
      </c>
    </row>
    <row r="1998" spans="1:13" x14ac:dyDescent="0.25">
      <c r="A1998">
        <v>10419</v>
      </c>
      <c r="B1998">
        <v>70</v>
      </c>
      <c r="C1998">
        <v>100</v>
      </c>
      <c r="D1998">
        <v>8</v>
      </c>
      <c r="E1998">
        <v>9240</v>
      </c>
      <c r="F1998" t="s">
        <v>13</v>
      </c>
      <c r="G1998">
        <v>5</v>
      </c>
      <c r="H1998">
        <v>2005</v>
      </c>
      <c r="I1998" t="s">
        <v>49</v>
      </c>
      <c r="J1998" t="s">
        <v>196</v>
      </c>
      <c r="K1998" t="s">
        <v>39</v>
      </c>
      <c r="L1998" t="s">
        <v>40</v>
      </c>
      <c r="M1998" t="s">
        <v>41</v>
      </c>
    </row>
    <row r="1999" spans="1:13" x14ac:dyDescent="0.25">
      <c r="A1999">
        <v>10106</v>
      </c>
      <c r="B1999">
        <v>50</v>
      </c>
      <c r="C1999">
        <v>64.83</v>
      </c>
      <c r="D1999">
        <v>11</v>
      </c>
      <c r="E1999">
        <v>3241.5</v>
      </c>
      <c r="F1999" t="s">
        <v>13</v>
      </c>
      <c r="G1999">
        <v>2</v>
      </c>
      <c r="H1999">
        <v>2003</v>
      </c>
      <c r="I1999" t="s">
        <v>136</v>
      </c>
      <c r="J1999" t="s">
        <v>197</v>
      </c>
      <c r="K1999" t="s">
        <v>132</v>
      </c>
      <c r="L1999" t="s">
        <v>64</v>
      </c>
      <c r="M1999" t="s">
        <v>22</v>
      </c>
    </row>
    <row r="2000" spans="1:13" x14ac:dyDescent="0.25">
      <c r="A2000">
        <v>10119</v>
      </c>
      <c r="B2000">
        <v>28</v>
      </c>
      <c r="C2000">
        <v>70.290000000000006</v>
      </c>
      <c r="D2000">
        <v>2</v>
      </c>
      <c r="E2000">
        <v>1968.12</v>
      </c>
      <c r="F2000" t="s">
        <v>13</v>
      </c>
      <c r="G2000">
        <v>4</v>
      </c>
      <c r="H2000">
        <v>2003</v>
      </c>
      <c r="I2000" t="s">
        <v>136</v>
      </c>
      <c r="J2000" t="s">
        <v>197</v>
      </c>
      <c r="K2000" t="s">
        <v>39</v>
      </c>
      <c r="L2000" t="s">
        <v>40</v>
      </c>
      <c r="M2000" t="s">
        <v>18</v>
      </c>
    </row>
    <row r="2001" spans="1:13" x14ac:dyDescent="0.25">
      <c r="A2001">
        <v>10131</v>
      </c>
      <c r="B2001">
        <v>50</v>
      </c>
      <c r="C2001">
        <v>81.89</v>
      </c>
      <c r="D2001">
        <v>3</v>
      </c>
      <c r="E2001">
        <v>4094.5</v>
      </c>
      <c r="F2001" t="s">
        <v>13</v>
      </c>
      <c r="G2001">
        <v>6</v>
      </c>
      <c r="H2001">
        <v>2003</v>
      </c>
      <c r="I2001" t="s">
        <v>136</v>
      </c>
      <c r="J2001" t="s">
        <v>197</v>
      </c>
      <c r="K2001" t="s">
        <v>118</v>
      </c>
      <c r="L2001" t="s">
        <v>17</v>
      </c>
      <c r="M2001" t="s">
        <v>22</v>
      </c>
    </row>
    <row r="2002" spans="1:13" x14ac:dyDescent="0.25">
      <c r="A2002">
        <v>10143</v>
      </c>
      <c r="B2002">
        <v>28</v>
      </c>
      <c r="C2002">
        <v>66.19</v>
      </c>
      <c r="D2002">
        <v>6</v>
      </c>
      <c r="E2002">
        <v>1853.32</v>
      </c>
      <c r="F2002" t="s">
        <v>13</v>
      </c>
      <c r="G2002">
        <v>8</v>
      </c>
      <c r="H2002">
        <v>2003</v>
      </c>
      <c r="I2002" t="s">
        <v>136</v>
      </c>
      <c r="J2002" t="s">
        <v>197</v>
      </c>
      <c r="K2002" t="s">
        <v>43</v>
      </c>
      <c r="L2002" t="s">
        <v>17</v>
      </c>
      <c r="M2002" t="s">
        <v>18</v>
      </c>
    </row>
    <row r="2003" spans="1:13" x14ac:dyDescent="0.25">
      <c r="A2003">
        <v>10155</v>
      </c>
      <c r="B2003">
        <v>44</v>
      </c>
      <c r="C2003">
        <v>77.11</v>
      </c>
      <c r="D2003">
        <v>4</v>
      </c>
      <c r="E2003">
        <v>3392.84</v>
      </c>
      <c r="F2003" t="s">
        <v>13</v>
      </c>
      <c r="G2003">
        <v>10</v>
      </c>
      <c r="H2003">
        <v>2003</v>
      </c>
      <c r="I2003" t="s">
        <v>136</v>
      </c>
      <c r="J2003" t="s">
        <v>197</v>
      </c>
      <c r="K2003" t="s">
        <v>35</v>
      </c>
      <c r="L2003" t="s">
        <v>36</v>
      </c>
      <c r="M2003" t="s">
        <v>22</v>
      </c>
    </row>
    <row r="2004" spans="1:13" x14ac:dyDescent="0.25">
      <c r="A2004">
        <v>10168</v>
      </c>
      <c r="B2004">
        <v>27</v>
      </c>
      <c r="C2004">
        <v>73.02</v>
      </c>
      <c r="D2004">
        <v>18</v>
      </c>
      <c r="E2004">
        <v>1971.54</v>
      </c>
      <c r="F2004" t="s">
        <v>13</v>
      </c>
      <c r="G2004">
        <v>10</v>
      </c>
      <c r="H2004">
        <v>2003</v>
      </c>
      <c r="I2004" t="s">
        <v>136</v>
      </c>
      <c r="J2004" t="s">
        <v>197</v>
      </c>
      <c r="K2004" t="s">
        <v>25</v>
      </c>
      <c r="L2004" t="s">
        <v>17</v>
      </c>
      <c r="M2004" t="s">
        <v>18</v>
      </c>
    </row>
    <row r="2005" spans="1:13" x14ac:dyDescent="0.25">
      <c r="A2005">
        <v>10178</v>
      </c>
      <c r="B2005">
        <v>30</v>
      </c>
      <c r="C2005">
        <v>72.33</v>
      </c>
      <c r="D2005">
        <v>3</v>
      </c>
      <c r="E2005">
        <v>2169.9</v>
      </c>
      <c r="F2005" t="s">
        <v>13</v>
      </c>
      <c r="G2005">
        <v>11</v>
      </c>
      <c r="H2005">
        <v>2003</v>
      </c>
      <c r="I2005" t="s">
        <v>136</v>
      </c>
      <c r="J2005" t="s">
        <v>197</v>
      </c>
      <c r="K2005" t="s">
        <v>82</v>
      </c>
      <c r="L2005" t="s">
        <v>20</v>
      </c>
      <c r="M2005" t="s">
        <v>18</v>
      </c>
    </row>
    <row r="2006" spans="1:13" x14ac:dyDescent="0.25">
      <c r="A2006">
        <v>10198</v>
      </c>
      <c r="B2006">
        <v>43</v>
      </c>
      <c r="C2006">
        <v>66.19</v>
      </c>
      <c r="D2006">
        <v>3</v>
      </c>
      <c r="E2006">
        <v>2846.17</v>
      </c>
      <c r="F2006" t="s">
        <v>13</v>
      </c>
      <c r="G2006">
        <v>11</v>
      </c>
      <c r="H2006">
        <v>2003</v>
      </c>
      <c r="I2006" t="s">
        <v>136</v>
      </c>
      <c r="J2006" t="s">
        <v>197</v>
      </c>
      <c r="K2006" t="s">
        <v>98</v>
      </c>
      <c r="L2006" t="s">
        <v>99</v>
      </c>
      <c r="M2006" t="s">
        <v>18</v>
      </c>
    </row>
    <row r="2007" spans="1:13" x14ac:dyDescent="0.25">
      <c r="A2007">
        <v>10210</v>
      </c>
      <c r="B2007">
        <v>29</v>
      </c>
      <c r="C2007">
        <v>69.599999999999994</v>
      </c>
      <c r="D2007">
        <v>16</v>
      </c>
      <c r="E2007">
        <v>2018.4</v>
      </c>
      <c r="F2007" t="s">
        <v>13</v>
      </c>
      <c r="G2007">
        <v>1</v>
      </c>
      <c r="H2007">
        <v>2004</v>
      </c>
      <c r="I2007" t="s">
        <v>136</v>
      </c>
      <c r="J2007" t="s">
        <v>197</v>
      </c>
      <c r="K2007" t="s">
        <v>74</v>
      </c>
      <c r="L2007" t="s">
        <v>62</v>
      </c>
      <c r="M2007" t="s">
        <v>18</v>
      </c>
    </row>
    <row r="2008" spans="1:13" x14ac:dyDescent="0.25">
      <c r="A2008">
        <v>10222</v>
      </c>
      <c r="B2008">
        <v>48</v>
      </c>
      <c r="C2008">
        <v>56.64</v>
      </c>
      <c r="D2008">
        <v>3</v>
      </c>
      <c r="E2008">
        <v>2718.72</v>
      </c>
      <c r="F2008" t="s">
        <v>13</v>
      </c>
      <c r="G2008">
        <v>2</v>
      </c>
      <c r="H2008">
        <v>2004</v>
      </c>
      <c r="I2008" t="s">
        <v>136</v>
      </c>
      <c r="J2008" t="s">
        <v>197</v>
      </c>
      <c r="K2008" t="s">
        <v>85</v>
      </c>
      <c r="L2008" t="s">
        <v>17</v>
      </c>
      <c r="M2008" t="s">
        <v>18</v>
      </c>
    </row>
    <row r="2009" spans="1:13" x14ac:dyDescent="0.25">
      <c r="A2009">
        <v>10235</v>
      </c>
      <c r="B2009">
        <v>33</v>
      </c>
      <c r="C2009">
        <v>60.05</v>
      </c>
      <c r="D2009">
        <v>12</v>
      </c>
      <c r="E2009">
        <v>1981.65</v>
      </c>
      <c r="F2009" t="s">
        <v>13</v>
      </c>
      <c r="G2009">
        <v>4</v>
      </c>
      <c r="H2009">
        <v>2004</v>
      </c>
      <c r="I2009" t="s">
        <v>136</v>
      </c>
      <c r="J2009" t="s">
        <v>197</v>
      </c>
      <c r="K2009" t="s">
        <v>88</v>
      </c>
      <c r="L2009" t="s">
        <v>58</v>
      </c>
      <c r="M2009" t="s">
        <v>18</v>
      </c>
    </row>
    <row r="2010" spans="1:13" x14ac:dyDescent="0.25">
      <c r="A2010">
        <v>10250</v>
      </c>
      <c r="B2010">
        <v>40</v>
      </c>
      <c r="C2010">
        <v>75.06</v>
      </c>
      <c r="D2010">
        <v>13</v>
      </c>
      <c r="E2010">
        <v>3002.4</v>
      </c>
      <c r="F2010" t="s">
        <v>13</v>
      </c>
      <c r="G2010">
        <v>5</v>
      </c>
      <c r="H2010">
        <v>2004</v>
      </c>
      <c r="I2010" t="s">
        <v>136</v>
      </c>
      <c r="J2010" t="s">
        <v>197</v>
      </c>
      <c r="K2010" t="s">
        <v>92</v>
      </c>
      <c r="L2010" t="s">
        <v>17</v>
      </c>
      <c r="M2010" t="s">
        <v>22</v>
      </c>
    </row>
    <row r="2011" spans="1:13" x14ac:dyDescent="0.25">
      <c r="A2011">
        <v>10262</v>
      </c>
      <c r="B2011">
        <v>48</v>
      </c>
      <c r="C2011">
        <v>61.42</v>
      </c>
      <c r="D2011">
        <v>8</v>
      </c>
      <c r="E2011">
        <v>2948.16</v>
      </c>
      <c r="F2011" t="s">
        <v>81</v>
      </c>
      <c r="G2011">
        <v>6</v>
      </c>
      <c r="H2011">
        <v>2004</v>
      </c>
      <c r="I2011" t="s">
        <v>136</v>
      </c>
      <c r="J2011" t="s">
        <v>197</v>
      </c>
      <c r="K2011" t="s">
        <v>47</v>
      </c>
      <c r="L2011" t="s">
        <v>48</v>
      </c>
      <c r="M2011" t="s">
        <v>18</v>
      </c>
    </row>
    <row r="2012" spans="1:13" x14ac:dyDescent="0.25">
      <c r="A2012">
        <v>10275</v>
      </c>
      <c r="B2012">
        <v>41</v>
      </c>
      <c r="C2012">
        <v>81.89</v>
      </c>
      <c r="D2012">
        <v>18</v>
      </c>
      <c r="E2012">
        <v>3357.49</v>
      </c>
      <c r="F2012" t="s">
        <v>13</v>
      </c>
      <c r="G2012">
        <v>7</v>
      </c>
      <c r="H2012">
        <v>2004</v>
      </c>
      <c r="I2012" t="s">
        <v>136</v>
      </c>
      <c r="J2012" t="s">
        <v>197</v>
      </c>
      <c r="K2012" t="s">
        <v>33</v>
      </c>
      <c r="L2012" t="s">
        <v>20</v>
      </c>
      <c r="M2012" t="s">
        <v>22</v>
      </c>
    </row>
    <row r="2013" spans="1:13" x14ac:dyDescent="0.25">
      <c r="A2013">
        <v>10284</v>
      </c>
      <c r="B2013">
        <v>21</v>
      </c>
      <c r="C2013">
        <v>55.96</v>
      </c>
      <c r="D2013">
        <v>10</v>
      </c>
      <c r="E2013">
        <v>1175.1600000000001</v>
      </c>
      <c r="F2013" t="s">
        <v>13</v>
      </c>
      <c r="G2013">
        <v>8</v>
      </c>
      <c r="H2013">
        <v>2004</v>
      </c>
      <c r="I2013" t="s">
        <v>136</v>
      </c>
      <c r="J2013" t="s">
        <v>197</v>
      </c>
      <c r="K2013" t="s">
        <v>129</v>
      </c>
      <c r="L2013" t="s">
        <v>28</v>
      </c>
      <c r="M2013" t="s">
        <v>18</v>
      </c>
    </row>
    <row r="2014" spans="1:13" x14ac:dyDescent="0.25">
      <c r="A2014">
        <v>10296</v>
      </c>
      <c r="B2014">
        <v>32</v>
      </c>
      <c r="C2014">
        <v>71.650000000000006</v>
      </c>
      <c r="D2014">
        <v>6</v>
      </c>
      <c r="E2014">
        <v>2292.8000000000002</v>
      </c>
      <c r="F2014" t="s">
        <v>13</v>
      </c>
      <c r="G2014">
        <v>9</v>
      </c>
      <c r="H2014">
        <v>2004</v>
      </c>
      <c r="I2014" t="s">
        <v>136</v>
      </c>
      <c r="J2014" t="s">
        <v>197</v>
      </c>
      <c r="K2014" t="s">
        <v>138</v>
      </c>
      <c r="L2014" t="s">
        <v>102</v>
      </c>
      <c r="M2014" t="s">
        <v>18</v>
      </c>
    </row>
    <row r="2015" spans="1:13" x14ac:dyDescent="0.25">
      <c r="A2015">
        <v>10308</v>
      </c>
      <c r="B2015">
        <v>43</v>
      </c>
      <c r="C2015">
        <v>76.430000000000007</v>
      </c>
      <c r="D2015">
        <v>16</v>
      </c>
      <c r="E2015">
        <v>3286.49</v>
      </c>
      <c r="F2015" t="s">
        <v>13</v>
      </c>
      <c r="G2015">
        <v>10</v>
      </c>
      <c r="H2015">
        <v>2004</v>
      </c>
      <c r="I2015" t="s">
        <v>136</v>
      </c>
      <c r="J2015" t="s">
        <v>197</v>
      </c>
      <c r="K2015" t="s">
        <v>75</v>
      </c>
      <c r="L2015" t="s">
        <v>17</v>
      </c>
      <c r="M2015" t="s">
        <v>22</v>
      </c>
    </row>
    <row r="2016" spans="1:13" x14ac:dyDescent="0.25">
      <c r="A2016">
        <v>10316</v>
      </c>
      <c r="B2016">
        <v>30</v>
      </c>
      <c r="C2016">
        <v>77.790000000000006</v>
      </c>
      <c r="D2016">
        <v>8</v>
      </c>
      <c r="E2016">
        <v>2333.6999999999998</v>
      </c>
      <c r="F2016" t="s">
        <v>13</v>
      </c>
      <c r="G2016">
        <v>11</v>
      </c>
      <c r="H2016">
        <v>2004</v>
      </c>
      <c r="I2016" t="s">
        <v>136</v>
      </c>
      <c r="J2016" t="s">
        <v>197</v>
      </c>
      <c r="K2016" t="s">
        <v>90</v>
      </c>
      <c r="L2016" t="s">
        <v>45</v>
      </c>
      <c r="M2016" t="s">
        <v>18</v>
      </c>
    </row>
    <row r="2017" spans="1:13" x14ac:dyDescent="0.25">
      <c r="A2017">
        <v>10328</v>
      </c>
      <c r="B2017">
        <v>35</v>
      </c>
      <c r="C2017">
        <v>76.430000000000007</v>
      </c>
      <c r="D2017">
        <v>3</v>
      </c>
      <c r="E2017">
        <v>2675.05</v>
      </c>
      <c r="F2017" t="s">
        <v>13</v>
      </c>
      <c r="G2017">
        <v>11</v>
      </c>
      <c r="H2017">
        <v>2004</v>
      </c>
      <c r="I2017" t="s">
        <v>136</v>
      </c>
      <c r="J2017" t="s">
        <v>197</v>
      </c>
      <c r="K2017" t="s">
        <v>132</v>
      </c>
      <c r="L2017" t="s">
        <v>64</v>
      </c>
      <c r="M2017" t="s">
        <v>18</v>
      </c>
    </row>
    <row r="2018" spans="1:13" x14ac:dyDescent="0.25">
      <c r="A2018">
        <v>10339</v>
      </c>
      <c r="B2018">
        <v>45</v>
      </c>
      <c r="C2018">
        <v>96.92</v>
      </c>
      <c r="D2018">
        <v>11</v>
      </c>
      <c r="E2018">
        <v>4361.3999999999996</v>
      </c>
      <c r="F2018" t="s">
        <v>13</v>
      </c>
      <c r="G2018">
        <v>11</v>
      </c>
      <c r="H2018">
        <v>2004</v>
      </c>
      <c r="I2018" t="s">
        <v>136</v>
      </c>
      <c r="J2018" t="s">
        <v>197</v>
      </c>
      <c r="K2018" t="s">
        <v>61</v>
      </c>
      <c r="L2018" t="s">
        <v>62</v>
      </c>
      <c r="M2018" t="s">
        <v>22</v>
      </c>
    </row>
    <row r="2019" spans="1:13" x14ac:dyDescent="0.25">
      <c r="A2019">
        <v>10351</v>
      </c>
      <c r="B2019">
        <v>34</v>
      </c>
      <c r="C2019">
        <v>59.37</v>
      </c>
      <c r="D2019">
        <v>3</v>
      </c>
      <c r="E2019">
        <v>2018.58</v>
      </c>
      <c r="F2019" t="s">
        <v>13</v>
      </c>
      <c r="G2019">
        <v>12</v>
      </c>
      <c r="H2019">
        <v>2004</v>
      </c>
      <c r="I2019" t="s">
        <v>136</v>
      </c>
      <c r="J2019" t="s">
        <v>197</v>
      </c>
      <c r="K2019" t="s">
        <v>80</v>
      </c>
      <c r="L2019" t="s">
        <v>45</v>
      </c>
      <c r="M2019" t="s">
        <v>18</v>
      </c>
    </row>
    <row r="2020" spans="1:13" x14ac:dyDescent="0.25">
      <c r="A2020">
        <v>10361</v>
      </c>
      <c r="B2020">
        <v>26</v>
      </c>
      <c r="C2020">
        <v>100</v>
      </c>
      <c r="D2020">
        <v>7</v>
      </c>
      <c r="E2020">
        <v>3710.98</v>
      </c>
      <c r="F2020" t="s">
        <v>13</v>
      </c>
      <c r="G2020">
        <v>12</v>
      </c>
      <c r="H2020">
        <v>2004</v>
      </c>
      <c r="I2020" t="s">
        <v>136</v>
      </c>
      <c r="J2020" t="s">
        <v>197</v>
      </c>
      <c r="K2020" t="s">
        <v>42</v>
      </c>
      <c r="L2020" t="s">
        <v>30</v>
      </c>
      <c r="M2020" t="s">
        <v>22</v>
      </c>
    </row>
    <row r="2021" spans="1:13" x14ac:dyDescent="0.25">
      <c r="A2021">
        <v>10373</v>
      </c>
      <c r="B2021">
        <v>39</v>
      </c>
      <c r="C2021">
        <v>73</v>
      </c>
      <c r="D2021">
        <v>13</v>
      </c>
      <c r="E2021">
        <v>2847</v>
      </c>
      <c r="F2021" t="s">
        <v>13</v>
      </c>
      <c r="G2021">
        <v>1</v>
      </c>
      <c r="H2021">
        <v>2005</v>
      </c>
      <c r="I2021" t="s">
        <v>136</v>
      </c>
      <c r="J2021" t="s">
        <v>197</v>
      </c>
      <c r="K2021" t="s">
        <v>91</v>
      </c>
      <c r="L2021" t="s">
        <v>36</v>
      </c>
      <c r="M2021" t="s">
        <v>18</v>
      </c>
    </row>
    <row r="2022" spans="1:13" x14ac:dyDescent="0.25">
      <c r="A2022">
        <v>10386</v>
      </c>
      <c r="B2022">
        <v>41</v>
      </c>
      <c r="C2022">
        <v>73.319999999999993</v>
      </c>
      <c r="D2022">
        <v>12</v>
      </c>
      <c r="E2022">
        <v>3006.12</v>
      </c>
      <c r="F2022" t="s">
        <v>95</v>
      </c>
      <c r="G2022">
        <v>3</v>
      </c>
      <c r="H2022">
        <v>2005</v>
      </c>
      <c r="I2022" t="s">
        <v>136</v>
      </c>
      <c r="J2022" t="s">
        <v>197</v>
      </c>
      <c r="K2022" t="s">
        <v>47</v>
      </c>
      <c r="L2022" t="s">
        <v>48</v>
      </c>
      <c r="M2022" t="s">
        <v>22</v>
      </c>
    </row>
    <row r="2023" spans="1:13" x14ac:dyDescent="0.25">
      <c r="A2023">
        <v>10398</v>
      </c>
      <c r="B2023">
        <v>41</v>
      </c>
      <c r="C2023">
        <v>68.239999999999995</v>
      </c>
      <c r="D2023">
        <v>2</v>
      </c>
      <c r="E2023">
        <v>2797.84</v>
      </c>
      <c r="F2023" t="s">
        <v>13</v>
      </c>
      <c r="G2023">
        <v>3</v>
      </c>
      <c r="H2023">
        <v>2005</v>
      </c>
      <c r="I2023" t="s">
        <v>136</v>
      </c>
      <c r="J2023" t="s">
        <v>197</v>
      </c>
      <c r="K2023" t="s">
        <v>19</v>
      </c>
      <c r="L2023" t="s">
        <v>20</v>
      </c>
      <c r="M2023" t="s">
        <v>18</v>
      </c>
    </row>
    <row r="2024" spans="1:13" x14ac:dyDescent="0.25">
      <c r="A2024">
        <v>10401</v>
      </c>
      <c r="B2024">
        <v>64</v>
      </c>
      <c r="C2024">
        <v>60.05</v>
      </c>
      <c r="D2024">
        <v>12</v>
      </c>
      <c r="E2024">
        <v>3843.2</v>
      </c>
      <c r="F2024" t="s">
        <v>93</v>
      </c>
      <c r="G2024">
        <v>4</v>
      </c>
      <c r="H2024">
        <v>2005</v>
      </c>
      <c r="I2024" t="s">
        <v>136</v>
      </c>
      <c r="J2024" t="s">
        <v>197</v>
      </c>
      <c r="K2024" t="s">
        <v>31</v>
      </c>
      <c r="L2024" t="s">
        <v>17</v>
      </c>
      <c r="M2024" t="s">
        <v>22</v>
      </c>
    </row>
    <row r="2025" spans="1:13" x14ac:dyDescent="0.25">
      <c r="A2025">
        <v>10416</v>
      </c>
      <c r="B2025">
        <v>18</v>
      </c>
      <c r="C2025">
        <v>75.06</v>
      </c>
      <c r="D2025">
        <v>13</v>
      </c>
      <c r="E2025">
        <v>1351.08</v>
      </c>
      <c r="F2025" t="s">
        <v>13</v>
      </c>
      <c r="G2025">
        <v>5</v>
      </c>
      <c r="H2025">
        <v>2005</v>
      </c>
      <c r="I2025" t="s">
        <v>136</v>
      </c>
      <c r="J2025" t="s">
        <v>197</v>
      </c>
      <c r="K2025" t="s">
        <v>105</v>
      </c>
      <c r="L2025" t="s">
        <v>64</v>
      </c>
      <c r="M2025" t="s">
        <v>18</v>
      </c>
    </row>
    <row r="2026" spans="1:13" x14ac:dyDescent="0.25">
      <c r="A2026">
        <v>10100</v>
      </c>
      <c r="B2026">
        <v>49</v>
      </c>
      <c r="C2026">
        <v>34.47</v>
      </c>
      <c r="D2026">
        <v>1</v>
      </c>
      <c r="E2026">
        <v>1689.03</v>
      </c>
      <c r="F2026" t="s">
        <v>13</v>
      </c>
      <c r="G2026">
        <v>1</v>
      </c>
      <c r="H2026">
        <v>2003</v>
      </c>
      <c r="I2026" t="s">
        <v>130</v>
      </c>
      <c r="J2026" t="s">
        <v>198</v>
      </c>
      <c r="K2026" t="s">
        <v>68</v>
      </c>
      <c r="L2026" t="s">
        <v>17</v>
      </c>
      <c r="M2026" t="s">
        <v>18</v>
      </c>
    </row>
    <row r="2027" spans="1:13" x14ac:dyDescent="0.25">
      <c r="A2027">
        <v>10110</v>
      </c>
      <c r="B2027">
        <v>48</v>
      </c>
      <c r="C2027">
        <v>34.47</v>
      </c>
      <c r="D2027">
        <v>5</v>
      </c>
      <c r="E2027">
        <v>1654.56</v>
      </c>
      <c r="F2027" t="s">
        <v>13</v>
      </c>
      <c r="G2027">
        <v>3</v>
      </c>
      <c r="H2027">
        <v>2003</v>
      </c>
      <c r="I2027" t="s">
        <v>130</v>
      </c>
      <c r="J2027" t="s">
        <v>198</v>
      </c>
      <c r="K2027" t="s">
        <v>111</v>
      </c>
      <c r="L2027" t="s">
        <v>45</v>
      </c>
      <c r="M2027" t="s">
        <v>18</v>
      </c>
    </row>
    <row r="2028" spans="1:13" x14ac:dyDescent="0.25">
      <c r="A2028">
        <v>10124</v>
      </c>
      <c r="B2028">
        <v>46</v>
      </c>
      <c r="C2028">
        <v>33.229999999999997</v>
      </c>
      <c r="D2028">
        <v>4</v>
      </c>
      <c r="E2028">
        <v>1528.58</v>
      </c>
      <c r="F2028" t="s">
        <v>13</v>
      </c>
      <c r="G2028">
        <v>5</v>
      </c>
      <c r="H2028">
        <v>2003</v>
      </c>
      <c r="I2028" t="s">
        <v>130</v>
      </c>
      <c r="J2028" t="s">
        <v>198</v>
      </c>
      <c r="K2028" t="s">
        <v>128</v>
      </c>
      <c r="L2028" t="s">
        <v>17</v>
      </c>
      <c r="M2028" t="s">
        <v>18</v>
      </c>
    </row>
    <row r="2029" spans="1:13" x14ac:dyDescent="0.25">
      <c r="A2029">
        <v>10149</v>
      </c>
      <c r="B2029">
        <v>26</v>
      </c>
      <c r="C2029">
        <v>38.979999999999997</v>
      </c>
      <c r="D2029">
        <v>9</v>
      </c>
      <c r="E2029">
        <v>1013.48</v>
      </c>
      <c r="F2029" t="s">
        <v>13</v>
      </c>
      <c r="G2029">
        <v>9</v>
      </c>
      <c r="H2029">
        <v>2003</v>
      </c>
      <c r="I2029" t="s">
        <v>130</v>
      </c>
      <c r="J2029" t="s">
        <v>198</v>
      </c>
      <c r="K2029" t="s">
        <v>123</v>
      </c>
      <c r="L2029" t="s">
        <v>17</v>
      </c>
      <c r="M2029" t="s">
        <v>18</v>
      </c>
    </row>
    <row r="2030" spans="1:13" x14ac:dyDescent="0.25">
      <c r="A2030">
        <v>10162</v>
      </c>
      <c r="B2030">
        <v>37</v>
      </c>
      <c r="C2030">
        <v>38.979999999999997</v>
      </c>
      <c r="D2030">
        <v>7</v>
      </c>
      <c r="E2030">
        <v>1442.26</v>
      </c>
      <c r="F2030" t="s">
        <v>13</v>
      </c>
      <c r="G2030">
        <v>10</v>
      </c>
      <c r="H2030">
        <v>2003</v>
      </c>
      <c r="I2030" t="s">
        <v>130</v>
      </c>
      <c r="J2030" t="s">
        <v>198</v>
      </c>
      <c r="K2030" t="s">
        <v>24</v>
      </c>
      <c r="L2030" t="s">
        <v>17</v>
      </c>
      <c r="M2030" t="s">
        <v>18</v>
      </c>
    </row>
    <row r="2031" spans="1:13" x14ac:dyDescent="0.25">
      <c r="A2031">
        <v>10173</v>
      </c>
      <c r="B2031">
        <v>35</v>
      </c>
      <c r="C2031">
        <v>33.229999999999997</v>
      </c>
      <c r="D2031">
        <v>11</v>
      </c>
      <c r="E2031">
        <v>1163.05</v>
      </c>
      <c r="F2031" t="s">
        <v>13</v>
      </c>
      <c r="G2031">
        <v>11</v>
      </c>
      <c r="H2031">
        <v>2003</v>
      </c>
      <c r="I2031" t="s">
        <v>130</v>
      </c>
      <c r="J2031" t="s">
        <v>198</v>
      </c>
      <c r="K2031" t="s">
        <v>132</v>
      </c>
      <c r="L2031" t="s">
        <v>64</v>
      </c>
      <c r="M2031" t="s">
        <v>18</v>
      </c>
    </row>
    <row r="2032" spans="1:13" x14ac:dyDescent="0.25">
      <c r="A2032">
        <v>10182</v>
      </c>
      <c r="B2032">
        <v>23</v>
      </c>
      <c r="C2032">
        <v>42.26</v>
      </c>
      <c r="D2032">
        <v>8</v>
      </c>
      <c r="E2032">
        <v>971.98</v>
      </c>
      <c r="F2032" t="s">
        <v>13</v>
      </c>
      <c r="G2032">
        <v>11</v>
      </c>
      <c r="H2032">
        <v>2003</v>
      </c>
      <c r="I2032" t="s">
        <v>130</v>
      </c>
      <c r="J2032" t="s">
        <v>198</v>
      </c>
      <c r="K2032" t="s">
        <v>67</v>
      </c>
      <c r="L2032" t="s">
        <v>17</v>
      </c>
      <c r="M2032" t="s">
        <v>18</v>
      </c>
    </row>
    <row r="2033" spans="1:13" x14ac:dyDescent="0.25">
      <c r="A2033">
        <v>10193</v>
      </c>
      <c r="B2033">
        <v>22</v>
      </c>
      <c r="C2033">
        <v>41.03</v>
      </c>
      <c r="D2033">
        <v>12</v>
      </c>
      <c r="E2033">
        <v>902.66</v>
      </c>
      <c r="F2033" t="s">
        <v>13</v>
      </c>
      <c r="G2033">
        <v>11</v>
      </c>
      <c r="H2033">
        <v>2003</v>
      </c>
      <c r="I2033" t="s">
        <v>130</v>
      </c>
      <c r="J2033" t="s">
        <v>198</v>
      </c>
      <c r="K2033" t="s">
        <v>133</v>
      </c>
      <c r="L2033" t="s">
        <v>30</v>
      </c>
      <c r="M2033" t="s">
        <v>18</v>
      </c>
    </row>
    <row r="2034" spans="1:13" x14ac:dyDescent="0.25">
      <c r="A2034">
        <v>10204</v>
      </c>
      <c r="B2034">
        <v>39</v>
      </c>
      <c r="C2034">
        <v>33.229999999999997</v>
      </c>
      <c r="D2034">
        <v>2</v>
      </c>
      <c r="E2034">
        <v>1295.97</v>
      </c>
      <c r="F2034" t="s">
        <v>13</v>
      </c>
      <c r="G2034">
        <v>12</v>
      </c>
      <c r="H2034">
        <v>2003</v>
      </c>
      <c r="I2034" t="s">
        <v>130</v>
      </c>
      <c r="J2034" t="s">
        <v>198</v>
      </c>
      <c r="K2034" t="s">
        <v>16</v>
      </c>
      <c r="L2034" t="s">
        <v>17</v>
      </c>
      <c r="M2034" t="s">
        <v>18</v>
      </c>
    </row>
    <row r="2035" spans="1:13" x14ac:dyDescent="0.25">
      <c r="A2035">
        <v>10214</v>
      </c>
      <c r="B2035">
        <v>44</v>
      </c>
      <c r="C2035">
        <v>34.880000000000003</v>
      </c>
      <c r="D2035">
        <v>5</v>
      </c>
      <c r="E2035">
        <v>1534.72</v>
      </c>
      <c r="F2035" t="s">
        <v>13</v>
      </c>
      <c r="G2035">
        <v>1</v>
      </c>
      <c r="H2035">
        <v>2004</v>
      </c>
      <c r="I2035" t="s">
        <v>130</v>
      </c>
      <c r="J2035" t="s">
        <v>198</v>
      </c>
      <c r="K2035" t="s">
        <v>47</v>
      </c>
      <c r="L2035" t="s">
        <v>48</v>
      </c>
      <c r="M2035" t="s">
        <v>18</v>
      </c>
    </row>
    <row r="2036" spans="1:13" x14ac:dyDescent="0.25">
      <c r="A2036">
        <v>10227</v>
      </c>
      <c r="B2036">
        <v>27</v>
      </c>
      <c r="C2036">
        <v>43.9</v>
      </c>
      <c r="D2036">
        <v>8</v>
      </c>
      <c r="E2036">
        <v>1185.3</v>
      </c>
      <c r="F2036" t="s">
        <v>13</v>
      </c>
      <c r="G2036">
        <v>3</v>
      </c>
      <c r="H2036">
        <v>2004</v>
      </c>
      <c r="I2036" t="s">
        <v>130</v>
      </c>
      <c r="J2036" t="s">
        <v>198</v>
      </c>
      <c r="K2036" t="s">
        <v>56</v>
      </c>
      <c r="L2036" t="s">
        <v>20</v>
      </c>
      <c r="M2036" t="s">
        <v>18</v>
      </c>
    </row>
    <row r="2037" spans="1:13" x14ac:dyDescent="0.25">
      <c r="A2037">
        <v>10242</v>
      </c>
      <c r="B2037">
        <v>46</v>
      </c>
      <c r="C2037">
        <v>36.93</v>
      </c>
      <c r="D2037">
        <v>1</v>
      </c>
      <c r="E2037">
        <v>1698.78</v>
      </c>
      <c r="F2037" t="s">
        <v>13</v>
      </c>
      <c r="G2037">
        <v>4</v>
      </c>
      <c r="H2037">
        <v>2004</v>
      </c>
      <c r="I2037" t="s">
        <v>130</v>
      </c>
      <c r="J2037" t="s">
        <v>198</v>
      </c>
      <c r="K2037" t="s">
        <v>16</v>
      </c>
      <c r="L2037" t="s">
        <v>17</v>
      </c>
      <c r="M2037" t="s">
        <v>18</v>
      </c>
    </row>
    <row r="2038" spans="1:13" x14ac:dyDescent="0.25">
      <c r="A2038">
        <v>10280</v>
      </c>
      <c r="B2038">
        <v>33</v>
      </c>
      <c r="C2038">
        <v>41.85</v>
      </c>
      <c r="D2038">
        <v>14</v>
      </c>
      <c r="E2038">
        <v>1381.05</v>
      </c>
      <c r="F2038" t="s">
        <v>13</v>
      </c>
      <c r="G2038">
        <v>8</v>
      </c>
      <c r="H2038">
        <v>2004</v>
      </c>
      <c r="I2038" t="s">
        <v>130</v>
      </c>
      <c r="J2038" t="s">
        <v>198</v>
      </c>
      <c r="K2038" t="s">
        <v>63</v>
      </c>
      <c r="L2038" t="s">
        <v>64</v>
      </c>
      <c r="M2038" t="s">
        <v>18</v>
      </c>
    </row>
    <row r="2039" spans="1:13" x14ac:dyDescent="0.25">
      <c r="A2039">
        <v>10288</v>
      </c>
      <c r="B2039">
        <v>33</v>
      </c>
      <c r="C2039">
        <v>40.619999999999997</v>
      </c>
      <c r="D2039">
        <v>3</v>
      </c>
      <c r="E2039">
        <v>1340.46</v>
      </c>
      <c r="F2039" t="s">
        <v>13</v>
      </c>
      <c r="G2039">
        <v>9</v>
      </c>
      <c r="H2039">
        <v>2004</v>
      </c>
      <c r="I2039" t="s">
        <v>130</v>
      </c>
      <c r="J2039" t="s">
        <v>198</v>
      </c>
      <c r="K2039" t="s">
        <v>53</v>
      </c>
      <c r="L2039" t="s">
        <v>53</v>
      </c>
      <c r="M2039" t="s">
        <v>18</v>
      </c>
    </row>
    <row r="2040" spans="1:13" x14ac:dyDescent="0.25">
      <c r="A2040">
        <v>10303</v>
      </c>
      <c r="B2040">
        <v>24</v>
      </c>
      <c r="C2040">
        <v>40.21</v>
      </c>
      <c r="D2040">
        <v>1</v>
      </c>
      <c r="E2040">
        <v>965.04</v>
      </c>
      <c r="F2040" t="s">
        <v>13</v>
      </c>
      <c r="G2040">
        <v>10</v>
      </c>
      <c r="H2040">
        <v>2004</v>
      </c>
      <c r="I2040" t="s">
        <v>130</v>
      </c>
      <c r="J2040" t="s">
        <v>198</v>
      </c>
      <c r="K2040" t="s">
        <v>122</v>
      </c>
      <c r="L2040" t="s">
        <v>48</v>
      </c>
      <c r="M2040" t="s">
        <v>18</v>
      </c>
    </row>
    <row r="2041" spans="1:13" x14ac:dyDescent="0.25">
      <c r="A2041">
        <v>10312</v>
      </c>
      <c r="B2041">
        <v>31</v>
      </c>
      <c r="C2041">
        <v>35.29</v>
      </c>
      <c r="D2041">
        <v>15</v>
      </c>
      <c r="E2041">
        <v>1093.99</v>
      </c>
      <c r="F2041" t="s">
        <v>13</v>
      </c>
      <c r="G2041">
        <v>10</v>
      </c>
      <c r="H2041">
        <v>2004</v>
      </c>
      <c r="I2041" t="s">
        <v>130</v>
      </c>
      <c r="J2041" t="s">
        <v>198</v>
      </c>
      <c r="K2041" t="s">
        <v>67</v>
      </c>
      <c r="L2041" t="s">
        <v>17</v>
      </c>
      <c r="M2041" t="s">
        <v>18</v>
      </c>
    </row>
    <row r="2042" spans="1:13" x14ac:dyDescent="0.25">
      <c r="A2042">
        <v>10332</v>
      </c>
      <c r="B2042">
        <v>41</v>
      </c>
      <c r="C2042">
        <v>77.239999999999995</v>
      </c>
      <c r="D2042">
        <v>14</v>
      </c>
      <c r="E2042">
        <v>3166.84</v>
      </c>
      <c r="F2042" t="s">
        <v>13</v>
      </c>
      <c r="G2042">
        <v>11</v>
      </c>
      <c r="H2042">
        <v>2004</v>
      </c>
      <c r="I2042" t="s">
        <v>130</v>
      </c>
      <c r="J2042" t="s">
        <v>198</v>
      </c>
      <c r="K2042" t="s">
        <v>111</v>
      </c>
      <c r="L2042" t="s">
        <v>45</v>
      </c>
      <c r="M2042" t="s">
        <v>22</v>
      </c>
    </row>
    <row r="2043" spans="1:13" x14ac:dyDescent="0.25">
      <c r="A2043">
        <v>10346</v>
      </c>
      <c r="B2043">
        <v>22</v>
      </c>
      <c r="C2043">
        <v>97.44</v>
      </c>
      <c r="D2043">
        <v>4</v>
      </c>
      <c r="E2043">
        <v>2143.6799999999998</v>
      </c>
      <c r="F2043" t="s">
        <v>13</v>
      </c>
      <c r="G2043">
        <v>11</v>
      </c>
      <c r="H2043">
        <v>2004</v>
      </c>
      <c r="I2043" t="s">
        <v>130</v>
      </c>
      <c r="J2043" t="s">
        <v>198</v>
      </c>
      <c r="K2043" t="s">
        <v>128</v>
      </c>
      <c r="L2043" t="s">
        <v>17</v>
      </c>
      <c r="M2043" t="s">
        <v>18</v>
      </c>
    </row>
    <row r="2044" spans="1:13" x14ac:dyDescent="0.25">
      <c r="A2044">
        <v>10368</v>
      </c>
      <c r="B2044">
        <v>46</v>
      </c>
      <c r="C2044">
        <v>37.340000000000003</v>
      </c>
      <c r="D2044">
        <v>3</v>
      </c>
      <c r="E2044">
        <v>1717.64</v>
      </c>
      <c r="F2044" t="s">
        <v>13</v>
      </c>
      <c r="G2044">
        <v>1</v>
      </c>
      <c r="H2044">
        <v>2005</v>
      </c>
      <c r="I2044" t="s">
        <v>130</v>
      </c>
      <c r="J2044" t="s">
        <v>198</v>
      </c>
      <c r="K2044" t="s">
        <v>67</v>
      </c>
      <c r="L2044" t="s">
        <v>17</v>
      </c>
      <c r="M2044" t="s">
        <v>18</v>
      </c>
    </row>
    <row r="2045" spans="1:13" x14ac:dyDescent="0.25">
      <c r="A2045">
        <v>10380</v>
      </c>
      <c r="B2045">
        <v>43</v>
      </c>
      <c r="C2045">
        <v>95.03</v>
      </c>
      <c r="D2045">
        <v>12</v>
      </c>
      <c r="E2045">
        <v>4086.29</v>
      </c>
      <c r="F2045" t="s">
        <v>13</v>
      </c>
      <c r="G2045">
        <v>2</v>
      </c>
      <c r="H2045">
        <v>2005</v>
      </c>
      <c r="I2045" t="s">
        <v>130</v>
      </c>
      <c r="J2045" t="s">
        <v>198</v>
      </c>
      <c r="K2045" t="s">
        <v>47</v>
      </c>
      <c r="L2045" t="s">
        <v>48</v>
      </c>
      <c r="M2045" t="s">
        <v>22</v>
      </c>
    </row>
    <row r="2046" spans="1:13" x14ac:dyDescent="0.25">
      <c r="A2046">
        <v>10408</v>
      </c>
      <c r="B2046">
        <v>15</v>
      </c>
      <c r="C2046">
        <v>36.93</v>
      </c>
      <c r="D2046">
        <v>1</v>
      </c>
      <c r="E2046">
        <v>553.95000000000005</v>
      </c>
      <c r="F2046" t="s">
        <v>13</v>
      </c>
      <c r="G2046">
        <v>4</v>
      </c>
      <c r="H2046">
        <v>2005</v>
      </c>
      <c r="I2046" t="s">
        <v>130</v>
      </c>
      <c r="J2046" t="s">
        <v>198</v>
      </c>
      <c r="K2046" t="s">
        <v>61</v>
      </c>
      <c r="L2046" t="s">
        <v>62</v>
      </c>
      <c r="M2046" t="s">
        <v>18</v>
      </c>
    </row>
    <row r="2047" spans="1:13" x14ac:dyDescent="0.25">
      <c r="A2047">
        <v>10420</v>
      </c>
      <c r="B2047">
        <v>15</v>
      </c>
      <c r="C2047">
        <v>43.49</v>
      </c>
      <c r="D2047">
        <v>3</v>
      </c>
      <c r="E2047">
        <v>652.35</v>
      </c>
      <c r="F2047" t="s">
        <v>72</v>
      </c>
      <c r="G2047">
        <v>5</v>
      </c>
      <c r="H2047">
        <v>2005</v>
      </c>
      <c r="I2047" t="s">
        <v>130</v>
      </c>
      <c r="J2047" t="s">
        <v>198</v>
      </c>
      <c r="K2047" t="s">
        <v>42</v>
      </c>
      <c r="L2047" t="s">
        <v>30</v>
      </c>
      <c r="M2047" t="s">
        <v>18</v>
      </c>
    </row>
    <row r="2048" spans="1:13" x14ac:dyDescent="0.25">
      <c r="A2048">
        <v>10104</v>
      </c>
      <c r="B2048">
        <v>26</v>
      </c>
      <c r="C2048">
        <v>100</v>
      </c>
      <c r="D2048">
        <v>5</v>
      </c>
      <c r="E2048">
        <v>2921.62</v>
      </c>
      <c r="F2048" t="s">
        <v>13</v>
      </c>
      <c r="G2048">
        <v>1</v>
      </c>
      <c r="H2048">
        <v>2003</v>
      </c>
      <c r="I2048" t="s">
        <v>49</v>
      </c>
      <c r="J2048" t="s">
        <v>199</v>
      </c>
      <c r="K2048" t="s">
        <v>47</v>
      </c>
      <c r="L2048" t="s">
        <v>48</v>
      </c>
      <c r="M2048" t="s">
        <v>18</v>
      </c>
    </row>
    <row r="2049" spans="1:13" x14ac:dyDescent="0.25">
      <c r="A2049">
        <v>10115</v>
      </c>
      <c r="B2049">
        <v>44</v>
      </c>
      <c r="C2049">
        <v>100</v>
      </c>
      <c r="D2049">
        <v>1</v>
      </c>
      <c r="E2049">
        <v>5568.64</v>
      </c>
      <c r="F2049" t="s">
        <v>13</v>
      </c>
      <c r="G2049">
        <v>4</v>
      </c>
      <c r="H2049">
        <v>2003</v>
      </c>
      <c r="I2049" t="s">
        <v>49</v>
      </c>
      <c r="J2049" t="s">
        <v>199</v>
      </c>
      <c r="K2049" t="s">
        <v>16</v>
      </c>
      <c r="L2049" t="s">
        <v>17</v>
      </c>
      <c r="M2049" t="s">
        <v>22</v>
      </c>
    </row>
    <row r="2050" spans="1:13" x14ac:dyDescent="0.25">
      <c r="A2050">
        <v>10127</v>
      </c>
      <c r="B2050">
        <v>20</v>
      </c>
      <c r="C2050">
        <v>96.99</v>
      </c>
      <c r="D2050">
        <v>7</v>
      </c>
      <c r="E2050">
        <v>1939.8</v>
      </c>
      <c r="F2050" t="s">
        <v>13</v>
      </c>
      <c r="G2050">
        <v>6</v>
      </c>
      <c r="H2050">
        <v>2003</v>
      </c>
      <c r="I2050" t="s">
        <v>49</v>
      </c>
      <c r="J2050" t="s">
        <v>199</v>
      </c>
      <c r="K2050" t="s">
        <v>16</v>
      </c>
      <c r="L2050" t="s">
        <v>17</v>
      </c>
      <c r="M2050" t="s">
        <v>18</v>
      </c>
    </row>
    <row r="2051" spans="1:13" x14ac:dyDescent="0.25">
      <c r="A2051">
        <v>10141</v>
      </c>
      <c r="B2051">
        <v>40</v>
      </c>
      <c r="C2051">
        <v>94.62</v>
      </c>
      <c r="D2051">
        <v>1</v>
      </c>
      <c r="E2051">
        <v>3784.8</v>
      </c>
      <c r="F2051" t="s">
        <v>13</v>
      </c>
      <c r="G2051">
        <v>8</v>
      </c>
      <c r="H2051">
        <v>2003</v>
      </c>
      <c r="I2051" t="s">
        <v>49</v>
      </c>
      <c r="J2051" t="s">
        <v>199</v>
      </c>
      <c r="K2051" t="s">
        <v>107</v>
      </c>
      <c r="L2051" t="s">
        <v>36</v>
      </c>
      <c r="M2051" t="s">
        <v>22</v>
      </c>
    </row>
    <row r="2052" spans="1:13" x14ac:dyDescent="0.25">
      <c r="A2052">
        <v>10152</v>
      </c>
      <c r="B2052">
        <v>23</v>
      </c>
      <c r="C2052">
        <v>100</v>
      </c>
      <c r="D2052">
        <v>3</v>
      </c>
      <c r="E2052">
        <v>2802.09</v>
      </c>
      <c r="F2052" t="s">
        <v>13</v>
      </c>
      <c r="G2052">
        <v>9</v>
      </c>
      <c r="H2052">
        <v>2003</v>
      </c>
      <c r="I2052" t="s">
        <v>49</v>
      </c>
      <c r="J2052" t="s">
        <v>199</v>
      </c>
      <c r="K2052" t="s">
        <v>54</v>
      </c>
      <c r="L2052" t="s">
        <v>30</v>
      </c>
      <c r="M2052" t="s">
        <v>18</v>
      </c>
    </row>
    <row r="2053" spans="1:13" x14ac:dyDescent="0.25">
      <c r="A2053">
        <v>10165</v>
      </c>
      <c r="B2053">
        <v>24</v>
      </c>
      <c r="C2053">
        <v>99.36</v>
      </c>
      <c r="D2053">
        <v>8</v>
      </c>
      <c r="E2053">
        <v>2384.64</v>
      </c>
      <c r="F2053" t="s">
        <v>13</v>
      </c>
      <c r="G2053">
        <v>10</v>
      </c>
      <c r="H2053">
        <v>2003</v>
      </c>
      <c r="I2053" t="s">
        <v>49</v>
      </c>
      <c r="J2053" t="s">
        <v>199</v>
      </c>
      <c r="K2053" t="s">
        <v>53</v>
      </c>
      <c r="L2053" t="s">
        <v>53</v>
      </c>
      <c r="M2053" t="s">
        <v>18</v>
      </c>
    </row>
    <row r="2054" spans="1:13" x14ac:dyDescent="0.25">
      <c r="A2054">
        <v>10176</v>
      </c>
      <c r="B2054">
        <v>29</v>
      </c>
      <c r="C2054">
        <v>100</v>
      </c>
      <c r="D2054">
        <v>7</v>
      </c>
      <c r="E2054">
        <v>2915.66</v>
      </c>
      <c r="F2054" t="s">
        <v>13</v>
      </c>
      <c r="G2054">
        <v>11</v>
      </c>
      <c r="H2054">
        <v>2003</v>
      </c>
      <c r="I2054" t="s">
        <v>49</v>
      </c>
      <c r="J2054" t="s">
        <v>199</v>
      </c>
      <c r="K2054" t="s">
        <v>105</v>
      </c>
      <c r="L2054" t="s">
        <v>64</v>
      </c>
      <c r="M2054" t="s">
        <v>18</v>
      </c>
    </row>
    <row r="2055" spans="1:13" x14ac:dyDescent="0.25">
      <c r="A2055">
        <v>10184</v>
      </c>
      <c r="B2055">
        <v>49</v>
      </c>
      <c r="C2055">
        <v>100</v>
      </c>
      <c r="D2055">
        <v>2</v>
      </c>
      <c r="E2055">
        <v>5795.72</v>
      </c>
      <c r="F2055" t="s">
        <v>13</v>
      </c>
      <c r="G2055">
        <v>11</v>
      </c>
      <c r="H2055">
        <v>2003</v>
      </c>
      <c r="I2055" t="s">
        <v>49</v>
      </c>
      <c r="J2055" t="s">
        <v>199</v>
      </c>
      <c r="K2055" t="s">
        <v>122</v>
      </c>
      <c r="L2055" t="s">
        <v>48</v>
      </c>
      <c r="M2055" t="s">
        <v>22</v>
      </c>
    </row>
    <row r="2056" spans="1:13" x14ac:dyDescent="0.25">
      <c r="A2056">
        <v>10195</v>
      </c>
      <c r="B2056">
        <v>34</v>
      </c>
      <c r="C2056">
        <v>100</v>
      </c>
      <c r="D2056">
        <v>2</v>
      </c>
      <c r="E2056">
        <v>3699.88</v>
      </c>
      <c r="F2056" t="s">
        <v>13</v>
      </c>
      <c r="G2056">
        <v>11</v>
      </c>
      <c r="H2056">
        <v>2003</v>
      </c>
      <c r="I2056" t="s">
        <v>49</v>
      </c>
      <c r="J2056" t="s">
        <v>199</v>
      </c>
      <c r="K2056" t="s">
        <v>75</v>
      </c>
      <c r="L2056" t="s">
        <v>17</v>
      </c>
      <c r="M2056" t="s">
        <v>22</v>
      </c>
    </row>
    <row r="2057" spans="1:13" x14ac:dyDescent="0.25">
      <c r="A2057">
        <v>10207</v>
      </c>
      <c r="B2057">
        <v>28</v>
      </c>
      <c r="C2057">
        <v>100</v>
      </c>
      <c r="D2057">
        <v>3</v>
      </c>
      <c r="E2057">
        <v>2980.6</v>
      </c>
      <c r="F2057" t="s">
        <v>13</v>
      </c>
      <c r="G2057">
        <v>12</v>
      </c>
      <c r="H2057">
        <v>2003</v>
      </c>
      <c r="I2057" t="s">
        <v>49</v>
      </c>
      <c r="J2057" t="s">
        <v>199</v>
      </c>
      <c r="K2057" t="s">
        <v>89</v>
      </c>
      <c r="L2057" t="s">
        <v>17</v>
      </c>
      <c r="M2057" t="s">
        <v>18</v>
      </c>
    </row>
    <row r="2058" spans="1:13" x14ac:dyDescent="0.25">
      <c r="A2058">
        <v>10220</v>
      </c>
      <c r="B2058">
        <v>37</v>
      </c>
      <c r="C2058">
        <v>100</v>
      </c>
      <c r="D2058">
        <v>7</v>
      </c>
      <c r="E2058">
        <v>5032.74</v>
      </c>
      <c r="F2058" t="s">
        <v>13</v>
      </c>
      <c r="G2058">
        <v>2</v>
      </c>
      <c r="H2058">
        <v>2004</v>
      </c>
      <c r="I2058" t="s">
        <v>49</v>
      </c>
      <c r="J2058" t="s">
        <v>199</v>
      </c>
      <c r="K2058" t="s">
        <v>109</v>
      </c>
      <c r="L2058" t="s">
        <v>110</v>
      </c>
      <c r="M2058" t="s">
        <v>22</v>
      </c>
    </row>
    <row r="2059" spans="1:13" x14ac:dyDescent="0.25">
      <c r="A2059">
        <v>10230</v>
      </c>
      <c r="B2059">
        <v>45</v>
      </c>
      <c r="C2059">
        <v>100</v>
      </c>
      <c r="D2059">
        <v>5</v>
      </c>
      <c r="E2059">
        <v>4737.1499999999996</v>
      </c>
      <c r="F2059" t="s">
        <v>13</v>
      </c>
      <c r="G2059">
        <v>3</v>
      </c>
      <c r="H2059">
        <v>2004</v>
      </c>
      <c r="I2059" t="s">
        <v>49</v>
      </c>
      <c r="J2059" t="s">
        <v>199</v>
      </c>
      <c r="K2059" t="s">
        <v>106</v>
      </c>
      <c r="L2059" t="s">
        <v>102</v>
      </c>
      <c r="M2059" t="s">
        <v>22</v>
      </c>
    </row>
    <row r="2060" spans="1:13" x14ac:dyDescent="0.25">
      <c r="A2060">
        <v>10246</v>
      </c>
      <c r="B2060">
        <v>46</v>
      </c>
      <c r="C2060">
        <v>100</v>
      </c>
      <c r="D2060">
        <v>1</v>
      </c>
      <c r="E2060">
        <v>6311.2</v>
      </c>
      <c r="F2060" t="s">
        <v>13</v>
      </c>
      <c r="G2060">
        <v>5</v>
      </c>
      <c r="H2060">
        <v>2004</v>
      </c>
      <c r="I2060" t="s">
        <v>49</v>
      </c>
      <c r="J2060" t="s">
        <v>199</v>
      </c>
      <c r="K2060" t="s">
        <v>47</v>
      </c>
      <c r="L2060" t="s">
        <v>48</v>
      </c>
      <c r="M2060" t="s">
        <v>22</v>
      </c>
    </row>
    <row r="2061" spans="1:13" x14ac:dyDescent="0.25">
      <c r="A2061">
        <v>10271</v>
      </c>
      <c r="B2061">
        <v>22</v>
      </c>
      <c r="C2061">
        <v>100</v>
      </c>
      <c r="D2061">
        <v>1</v>
      </c>
      <c r="E2061">
        <v>3070.54</v>
      </c>
      <c r="F2061" t="s">
        <v>13</v>
      </c>
      <c r="G2061">
        <v>7</v>
      </c>
      <c r="H2061">
        <v>2004</v>
      </c>
      <c r="I2061" t="s">
        <v>49</v>
      </c>
      <c r="J2061" t="s">
        <v>199</v>
      </c>
      <c r="K2061" t="s">
        <v>67</v>
      </c>
      <c r="L2061" t="s">
        <v>17</v>
      </c>
      <c r="M2061" t="s">
        <v>22</v>
      </c>
    </row>
    <row r="2062" spans="1:13" x14ac:dyDescent="0.25">
      <c r="A2062">
        <v>10282</v>
      </c>
      <c r="B2062">
        <v>39</v>
      </c>
      <c r="C2062">
        <v>100</v>
      </c>
      <c r="D2062">
        <v>10</v>
      </c>
      <c r="E2062">
        <v>4797.3900000000003</v>
      </c>
      <c r="F2062" t="s">
        <v>13</v>
      </c>
      <c r="G2062">
        <v>8</v>
      </c>
      <c r="H2062">
        <v>2004</v>
      </c>
      <c r="I2062" t="s">
        <v>49</v>
      </c>
      <c r="J2062" t="s">
        <v>199</v>
      </c>
      <c r="K2062" t="s">
        <v>67</v>
      </c>
      <c r="L2062" t="s">
        <v>17</v>
      </c>
      <c r="M2062" t="s">
        <v>22</v>
      </c>
    </row>
    <row r="2063" spans="1:13" x14ac:dyDescent="0.25">
      <c r="A2063">
        <v>10292</v>
      </c>
      <c r="B2063">
        <v>27</v>
      </c>
      <c r="C2063">
        <v>100</v>
      </c>
      <c r="D2063">
        <v>4</v>
      </c>
      <c r="E2063">
        <v>3832.38</v>
      </c>
      <c r="F2063" t="s">
        <v>13</v>
      </c>
      <c r="G2063">
        <v>9</v>
      </c>
      <c r="H2063">
        <v>2004</v>
      </c>
      <c r="I2063" t="s">
        <v>49</v>
      </c>
      <c r="J2063" t="s">
        <v>199</v>
      </c>
      <c r="K2063" t="s">
        <v>16</v>
      </c>
      <c r="L2063" t="s">
        <v>17</v>
      </c>
      <c r="M2063" t="s">
        <v>22</v>
      </c>
    </row>
    <row r="2064" spans="1:13" x14ac:dyDescent="0.25">
      <c r="A2064">
        <v>10305</v>
      </c>
      <c r="B2064">
        <v>36</v>
      </c>
      <c r="C2064">
        <v>100</v>
      </c>
      <c r="D2064">
        <v>1</v>
      </c>
      <c r="E2064">
        <v>4641.4799999999996</v>
      </c>
      <c r="F2064" t="s">
        <v>13</v>
      </c>
      <c r="G2064">
        <v>10</v>
      </c>
      <c r="H2064">
        <v>2004</v>
      </c>
      <c r="I2064" t="s">
        <v>49</v>
      </c>
      <c r="J2064" t="s">
        <v>199</v>
      </c>
      <c r="K2064" t="s">
        <v>34</v>
      </c>
      <c r="L2064" t="s">
        <v>17</v>
      </c>
      <c r="M2064" t="s">
        <v>22</v>
      </c>
    </row>
    <row r="2065" spans="1:13" x14ac:dyDescent="0.25">
      <c r="A2065">
        <v>10314</v>
      </c>
      <c r="B2065">
        <v>38</v>
      </c>
      <c r="C2065">
        <v>100</v>
      </c>
      <c r="D2065">
        <v>10</v>
      </c>
      <c r="E2065">
        <v>4000.26</v>
      </c>
      <c r="F2065" t="s">
        <v>13</v>
      </c>
      <c r="G2065">
        <v>10</v>
      </c>
      <c r="H2065">
        <v>2004</v>
      </c>
      <c r="I2065" t="s">
        <v>49</v>
      </c>
      <c r="J2065" t="s">
        <v>199</v>
      </c>
      <c r="K2065" t="s">
        <v>112</v>
      </c>
      <c r="L2065" t="s">
        <v>79</v>
      </c>
      <c r="M2065" t="s">
        <v>22</v>
      </c>
    </row>
    <row r="2066" spans="1:13" x14ac:dyDescent="0.25">
      <c r="A2066">
        <v>10325</v>
      </c>
      <c r="B2066">
        <v>44</v>
      </c>
      <c r="C2066">
        <v>100</v>
      </c>
      <c r="D2066">
        <v>5</v>
      </c>
      <c r="E2066">
        <v>5325.76</v>
      </c>
      <c r="F2066" t="s">
        <v>13</v>
      </c>
      <c r="G2066">
        <v>11</v>
      </c>
      <c r="H2066">
        <v>2004</v>
      </c>
      <c r="I2066" t="s">
        <v>49</v>
      </c>
      <c r="J2066" t="s">
        <v>199</v>
      </c>
      <c r="K2066" t="s">
        <v>37</v>
      </c>
      <c r="L2066" t="s">
        <v>28</v>
      </c>
      <c r="M2066" t="s">
        <v>22</v>
      </c>
    </row>
    <row r="2067" spans="1:13" x14ac:dyDescent="0.25">
      <c r="A2067">
        <v>10336</v>
      </c>
      <c r="B2067">
        <v>31</v>
      </c>
      <c r="C2067">
        <v>100</v>
      </c>
      <c r="D2067">
        <v>5</v>
      </c>
      <c r="E2067">
        <v>4618.6899999999996</v>
      </c>
      <c r="F2067" t="s">
        <v>13</v>
      </c>
      <c r="G2067">
        <v>11</v>
      </c>
      <c r="H2067">
        <v>2004</v>
      </c>
      <c r="I2067" t="s">
        <v>49</v>
      </c>
      <c r="J2067" t="s">
        <v>199</v>
      </c>
      <c r="K2067" t="s">
        <v>21</v>
      </c>
      <c r="L2067" t="s">
        <v>20</v>
      </c>
      <c r="M2067" t="s">
        <v>22</v>
      </c>
    </row>
    <row r="2068" spans="1:13" x14ac:dyDescent="0.25">
      <c r="A2068">
        <v>10349</v>
      </c>
      <c r="B2068">
        <v>23</v>
      </c>
      <c r="C2068">
        <v>100</v>
      </c>
      <c r="D2068">
        <v>2</v>
      </c>
      <c r="E2068">
        <v>3182.97</v>
      </c>
      <c r="F2068" t="s">
        <v>13</v>
      </c>
      <c r="G2068">
        <v>12</v>
      </c>
      <c r="H2068">
        <v>2004</v>
      </c>
      <c r="I2068" t="s">
        <v>49</v>
      </c>
      <c r="J2068" t="s">
        <v>199</v>
      </c>
      <c r="K2068" t="s">
        <v>16</v>
      </c>
      <c r="L2068" t="s">
        <v>17</v>
      </c>
      <c r="M2068" t="s">
        <v>22</v>
      </c>
    </row>
    <row r="2069" spans="1:13" x14ac:dyDescent="0.25">
      <c r="A2069">
        <v>10359</v>
      </c>
      <c r="B2069">
        <v>22</v>
      </c>
      <c r="C2069">
        <v>100</v>
      </c>
      <c r="D2069">
        <v>7</v>
      </c>
      <c r="E2069">
        <v>2603.04</v>
      </c>
      <c r="F2069" t="s">
        <v>13</v>
      </c>
      <c r="G2069">
        <v>12</v>
      </c>
      <c r="H2069">
        <v>2004</v>
      </c>
      <c r="I2069" t="s">
        <v>49</v>
      </c>
      <c r="J2069" t="s">
        <v>199</v>
      </c>
      <c r="K2069" t="s">
        <v>19</v>
      </c>
      <c r="L2069" t="s">
        <v>20</v>
      </c>
      <c r="M2069" t="s">
        <v>18</v>
      </c>
    </row>
    <row r="2070" spans="1:13" x14ac:dyDescent="0.25">
      <c r="A2070">
        <v>10371</v>
      </c>
      <c r="B2070">
        <v>28</v>
      </c>
      <c r="C2070">
        <v>50.32</v>
      </c>
      <c r="D2070">
        <v>9</v>
      </c>
      <c r="E2070">
        <v>1408.96</v>
      </c>
      <c r="F2070" t="s">
        <v>13</v>
      </c>
      <c r="G2070">
        <v>1</v>
      </c>
      <c r="H2070">
        <v>2005</v>
      </c>
      <c r="I2070" t="s">
        <v>49</v>
      </c>
      <c r="J2070" t="s">
        <v>199</v>
      </c>
      <c r="K2070" t="s">
        <v>67</v>
      </c>
      <c r="L2070" t="s">
        <v>17</v>
      </c>
      <c r="M2070" t="s">
        <v>18</v>
      </c>
    </row>
    <row r="2071" spans="1:13" x14ac:dyDescent="0.25">
      <c r="A2071">
        <v>10383</v>
      </c>
      <c r="B2071">
        <v>21</v>
      </c>
      <c r="C2071">
        <v>93.91</v>
      </c>
      <c r="D2071">
        <v>4</v>
      </c>
      <c r="E2071">
        <v>1972.11</v>
      </c>
      <c r="F2071" t="s">
        <v>13</v>
      </c>
      <c r="G2071">
        <v>2</v>
      </c>
      <c r="H2071">
        <v>2005</v>
      </c>
      <c r="I2071" t="s">
        <v>49</v>
      </c>
      <c r="J2071" t="s">
        <v>199</v>
      </c>
      <c r="K2071" t="s">
        <v>47</v>
      </c>
      <c r="L2071" t="s">
        <v>48</v>
      </c>
      <c r="M2071" t="s">
        <v>18</v>
      </c>
    </row>
    <row r="2072" spans="1:13" x14ac:dyDescent="0.25">
      <c r="A2072">
        <v>10394</v>
      </c>
      <c r="B2072">
        <v>37</v>
      </c>
      <c r="C2072">
        <v>100</v>
      </c>
      <c r="D2072">
        <v>7</v>
      </c>
      <c r="E2072">
        <v>5207.75</v>
      </c>
      <c r="F2072" t="s">
        <v>13</v>
      </c>
      <c r="G2072">
        <v>3</v>
      </c>
      <c r="H2072">
        <v>2005</v>
      </c>
      <c r="I2072" t="s">
        <v>49</v>
      </c>
      <c r="J2072" t="s">
        <v>199</v>
      </c>
      <c r="K2072" t="s">
        <v>47</v>
      </c>
      <c r="L2072" t="s">
        <v>48</v>
      </c>
      <c r="M2072" t="s">
        <v>22</v>
      </c>
    </row>
    <row r="2073" spans="1:13" x14ac:dyDescent="0.25">
      <c r="A2073">
        <v>10412</v>
      </c>
      <c r="B2073">
        <v>31</v>
      </c>
      <c r="C2073">
        <v>100</v>
      </c>
      <c r="D2073">
        <v>1</v>
      </c>
      <c r="E2073">
        <v>4253.2</v>
      </c>
      <c r="F2073" t="s">
        <v>13</v>
      </c>
      <c r="G2073">
        <v>5</v>
      </c>
      <c r="H2073">
        <v>2005</v>
      </c>
      <c r="I2073" t="s">
        <v>49</v>
      </c>
      <c r="J2073" t="s">
        <v>199</v>
      </c>
      <c r="K2073" t="s">
        <v>47</v>
      </c>
      <c r="L2073" t="s">
        <v>48</v>
      </c>
      <c r="M2073" t="s">
        <v>22</v>
      </c>
    </row>
    <row r="2074" spans="1:13" x14ac:dyDescent="0.25">
      <c r="A2074">
        <v>10103</v>
      </c>
      <c r="B2074">
        <v>25</v>
      </c>
      <c r="C2074">
        <v>100</v>
      </c>
      <c r="D2074">
        <v>15</v>
      </c>
      <c r="E2074">
        <v>2873</v>
      </c>
      <c r="F2074" t="s">
        <v>13</v>
      </c>
      <c r="G2074">
        <v>1</v>
      </c>
      <c r="H2074">
        <v>2003</v>
      </c>
      <c r="I2074" t="s">
        <v>130</v>
      </c>
      <c r="J2074" t="s">
        <v>200</v>
      </c>
      <c r="K2074" t="s">
        <v>37</v>
      </c>
      <c r="L2074" t="s">
        <v>28</v>
      </c>
      <c r="M2074" t="s">
        <v>18</v>
      </c>
    </row>
    <row r="2075" spans="1:13" x14ac:dyDescent="0.25">
      <c r="A2075">
        <v>10111</v>
      </c>
      <c r="B2075">
        <v>26</v>
      </c>
      <c r="C2075">
        <v>86.68</v>
      </c>
      <c r="D2075">
        <v>3</v>
      </c>
      <c r="E2075">
        <v>2253.6799999999998</v>
      </c>
      <c r="F2075" t="s">
        <v>13</v>
      </c>
      <c r="G2075">
        <v>3</v>
      </c>
      <c r="H2075">
        <v>2003</v>
      </c>
      <c r="I2075" t="s">
        <v>130</v>
      </c>
      <c r="J2075" t="s">
        <v>200</v>
      </c>
      <c r="K2075" t="s">
        <v>24</v>
      </c>
      <c r="L2075" t="s">
        <v>17</v>
      </c>
      <c r="M2075" t="s">
        <v>18</v>
      </c>
    </row>
    <row r="2076" spans="1:13" x14ac:dyDescent="0.25">
      <c r="A2076">
        <v>10126</v>
      </c>
      <c r="B2076">
        <v>34</v>
      </c>
      <c r="C2076">
        <v>100</v>
      </c>
      <c r="D2076">
        <v>15</v>
      </c>
      <c r="E2076">
        <v>3576.12</v>
      </c>
      <c r="F2076" t="s">
        <v>13</v>
      </c>
      <c r="G2076">
        <v>5</v>
      </c>
      <c r="H2076">
        <v>2003</v>
      </c>
      <c r="I2076" t="s">
        <v>130</v>
      </c>
      <c r="J2076" t="s">
        <v>200</v>
      </c>
      <c r="K2076" t="s">
        <v>47</v>
      </c>
      <c r="L2076" t="s">
        <v>48</v>
      </c>
      <c r="M2076" t="s">
        <v>22</v>
      </c>
    </row>
    <row r="2077" spans="1:13" x14ac:dyDescent="0.25">
      <c r="A2077">
        <v>10139</v>
      </c>
      <c r="B2077">
        <v>29</v>
      </c>
      <c r="C2077">
        <v>100</v>
      </c>
      <c r="D2077">
        <v>4</v>
      </c>
      <c r="E2077">
        <v>3276.13</v>
      </c>
      <c r="F2077" t="s">
        <v>13</v>
      </c>
      <c r="G2077">
        <v>7</v>
      </c>
      <c r="H2077">
        <v>2003</v>
      </c>
      <c r="I2077" t="s">
        <v>130</v>
      </c>
      <c r="J2077" t="s">
        <v>200</v>
      </c>
      <c r="K2077" t="s">
        <v>42</v>
      </c>
      <c r="L2077" t="s">
        <v>30</v>
      </c>
      <c r="M2077" t="s">
        <v>22</v>
      </c>
    </row>
    <row r="2078" spans="1:13" x14ac:dyDescent="0.25">
      <c r="A2078">
        <v>10149</v>
      </c>
      <c r="B2078">
        <v>20</v>
      </c>
      <c r="C2078">
        <v>90.57</v>
      </c>
      <c r="D2078">
        <v>1</v>
      </c>
      <c r="E2078">
        <v>1811.4</v>
      </c>
      <c r="F2078" t="s">
        <v>13</v>
      </c>
      <c r="G2078">
        <v>9</v>
      </c>
      <c r="H2078">
        <v>2003</v>
      </c>
      <c r="I2078" t="s">
        <v>130</v>
      </c>
      <c r="J2078" t="s">
        <v>200</v>
      </c>
      <c r="K2078" t="s">
        <v>123</v>
      </c>
      <c r="L2078" t="s">
        <v>17</v>
      </c>
      <c r="M2078" t="s">
        <v>18</v>
      </c>
    </row>
    <row r="2079" spans="1:13" x14ac:dyDescent="0.25">
      <c r="A2079">
        <v>10163</v>
      </c>
      <c r="B2079">
        <v>42</v>
      </c>
      <c r="C2079">
        <v>91.55</v>
      </c>
      <c r="D2079">
        <v>5</v>
      </c>
      <c r="E2079">
        <v>3845.1</v>
      </c>
      <c r="F2079" t="s">
        <v>13</v>
      </c>
      <c r="G2079">
        <v>10</v>
      </c>
      <c r="H2079">
        <v>2003</v>
      </c>
      <c r="I2079" t="s">
        <v>130</v>
      </c>
      <c r="J2079" t="s">
        <v>200</v>
      </c>
      <c r="K2079" t="s">
        <v>16</v>
      </c>
      <c r="L2079" t="s">
        <v>17</v>
      </c>
      <c r="M2079" t="s">
        <v>22</v>
      </c>
    </row>
    <row r="2080" spans="1:13" x14ac:dyDescent="0.25">
      <c r="A2080">
        <v>10173</v>
      </c>
      <c r="B2080">
        <v>22</v>
      </c>
      <c r="C2080">
        <v>100</v>
      </c>
      <c r="D2080">
        <v>3</v>
      </c>
      <c r="E2080">
        <v>2571.14</v>
      </c>
      <c r="F2080" t="s">
        <v>13</v>
      </c>
      <c r="G2080">
        <v>11</v>
      </c>
      <c r="H2080">
        <v>2003</v>
      </c>
      <c r="I2080" t="s">
        <v>130</v>
      </c>
      <c r="J2080" t="s">
        <v>200</v>
      </c>
      <c r="K2080" t="s">
        <v>132</v>
      </c>
      <c r="L2080" t="s">
        <v>64</v>
      </c>
      <c r="M2080" t="s">
        <v>18</v>
      </c>
    </row>
    <row r="2081" spans="1:13" x14ac:dyDescent="0.25">
      <c r="A2081">
        <v>10183</v>
      </c>
      <c r="B2081">
        <v>47</v>
      </c>
      <c r="C2081">
        <v>100</v>
      </c>
      <c r="D2081">
        <v>12</v>
      </c>
      <c r="E2081">
        <v>5035.1099999999997</v>
      </c>
      <c r="F2081" t="s">
        <v>13</v>
      </c>
      <c r="G2081">
        <v>11</v>
      </c>
      <c r="H2081">
        <v>2003</v>
      </c>
      <c r="I2081" t="s">
        <v>130</v>
      </c>
      <c r="J2081" t="s">
        <v>200</v>
      </c>
      <c r="K2081" t="s">
        <v>55</v>
      </c>
      <c r="L2081" t="s">
        <v>17</v>
      </c>
      <c r="M2081" t="s">
        <v>22</v>
      </c>
    </row>
    <row r="2082" spans="1:13" x14ac:dyDescent="0.25">
      <c r="A2082">
        <v>10193</v>
      </c>
      <c r="B2082">
        <v>20</v>
      </c>
      <c r="C2082">
        <v>100</v>
      </c>
      <c r="D2082">
        <v>4</v>
      </c>
      <c r="E2082">
        <v>2279</v>
      </c>
      <c r="F2082" t="s">
        <v>13</v>
      </c>
      <c r="G2082">
        <v>11</v>
      </c>
      <c r="H2082">
        <v>2003</v>
      </c>
      <c r="I2082" t="s">
        <v>130</v>
      </c>
      <c r="J2082" t="s">
        <v>200</v>
      </c>
      <c r="K2082" t="s">
        <v>133</v>
      </c>
      <c r="L2082" t="s">
        <v>30</v>
      </c>
      <c r="M2082" t="s">
        <v>18</v>
      </c>
    </row>
    <row r="2083" spans="1:13" x14ac:dyDescent="0.25">
      <c r="A2083">
        <v>10206</v>
      </c>
      <c r="B2083">
        <v>33</v>
      </c>
      <c r="C2083">
        <v>97.39</v>
      </c>
      <c r="D2083">
        <v>10</v>
      </c>
      <c r="E2083">
        <v>3213.87</v>
      </c>
      <c r="F2083" t="s">
        <v>13</v>
      </c>
      <c r="G2083">
        <v>12</v>
      </c>
      <c r="H2083">
        <v>2003</v>
      </c>
      <c r="I2083" t="s">
        <v>130</v>
      </c>
      <c r="J2083" t="s">
        <v>200</v>
      </c>
      <c r="K2083" t="s">
        <v>57</v>
      </c>
      <c r="L2083" t="s">
        <v>58</v>
      </c>
      <c r="M2083" t="s">
        <v>22</v>
      </c>
    </row>
    <row r="2084" spans="1:13" x14ac:dyDescent="0.25">
      <c r="A2084">
        <v>10215</v>
      </c>
      <c r="B2084">
        <v>39</v>
      </c>
      <c r="C2084">
        <v>90.57</v>
      </c>
      <c r="D2084">
        <v>7</v>
      </c>
      <c r="E2084">
        <v>3532.23</v>
      </c>
      <c r="F2084" t="s">
        <v>13</v>
      </c>
      <c r="G2084">
        <v>1</v>
      </c>
      <c r="H2084">
        <v>2004</v>
      </c>
      <c r="I2084" t="s">
        <v>130</v>
      </c>
      <c r="J2084" t="s">
        <v>200</v>
      </c>
      <c r="K2084" t="s">
        <v>59</v>
      </c>
      <c r="L2084" t="s">
        <v>17</v>
      </c>
      <c r="M2084" t="s">
        <v>22</v>
      </c>
    </row>
    <row r="2085" spans="1:13" x14ac:dyDescent="0.25">
      <c r="A2085">
        <v>10228</v>
      </c>
      <c r="B2085">
        <v>33</v>
      </c>
      <c r="C2085">
        <v>100</v>
      </c>
      <c r="D2085">
        <v>6</v>
      </c>
      <c r="E2085">
        <v>3406.59</v>
      </c>
      <c r="F2085" t="s">
        <v>13</v>
      </c>
      <c r="G2085">
        <v>3</v>
      </c>
      <c r="H2085">
        <v>2004</v>
      </c>
      <c r="I2085" t="s">
        <v>130</v>
      </c>
      <c r="J2085" t="s">
        <v>200</v>
      </c>
      <c r="K2085" t="s">
        <v>34</v>
      </c>
      <c r="L2085" t="s">
        <v>17</v>
      </c>
      <c r="M2085" t="s">
        <v>22</v>
      </c>
    </row>
    <row r="2086" spans="1:13" x14ac:dyDescent="0.25">
      <c r="A2086">
        <v>10244</v>
      </c>
      <c r="B2086">
        <v>40</v>
      </c>
      <c r="C2086">
        <v>86.68</v>
      </c>
      <c r="D2086">
        <v>4</v>
      </c>
      <c r="E2086">
        <v>3467.2</v>
      </c>
      <c r="F2086" t="s">
        <v>13</v>
      </c>
      <c r="G2086">
        <v>4</v>
      </c>
      <c r="H2086">
        <v>2004</v>
      </c>
      <c r="I2086" t="s">
        <v>130</v>
      </c>
      <c r="J2086" t="s">
        <v>200</v>
      </c>
      <c r="K2086" t="s">
        <v>47</v>
      </c>
      <c r="L2086" t="s">
        <v>48</v>
      </c>
      <c r="M2086" t="s">
        <v>22</v>
      </c>
    </row>
    <row r="2087" spans="1:13" x14ac:dyDescent="0.25">
      <c r="A2087">
        <v>10257</v>
      </c>
      <c r="B2087">
        <v>46</v>
      </c>
      <c r="C2087">
        <v>78.89</v>
      </c>
      <c r="D2087">
        <v>4</v>
      </c>
      <c r="E2087">
        <v>3628.94</v>
      </c>
      <c r="F2087" t="s">
        <v>13</v>
      </c>
      <c r="G2087">
        <v>6</v>
      </c>
      <c r="H2087">
        <v>2004</v>
      </c>
      <c r="I2087" t="s">
        <v>130</v>
      </c>
      <c r="J2087" t="s">
        <v>200</v>
      </c>
      <c r="K2087" t="s">
        <v>92</v>
      </c>
      <c r="L2087" t="s">
        <v>17</v>
      </c>
      <c r="M2087" t="s">
        <v>22</v>
      </c>
    </row>
    <row r="2088" spans="1:13" x14ac:dyDescent="0.25">
      <c r="A2088">
        <v>10269</v>
      </c>
      <c r="B2088">
        <v>48</v>
      </c>
      <c r="C2088">
        <v>97.39</v>
      </c>
      <c r="D2088">
        <v>2</v>
      </c>
      <c r="E2088">
        <v>4674.72</v>
      </c>
      <c r="F2088" t="s">
        <v>13</v>
      </c>
      <c r="G2088">
        <v>7</v>
      </c>
      <c r="H2088">
        <v>2004</v>
      </c>
      <c r="I2088" t="s">
        <v>130</v>
      </c>
      <c r="J2088" t="s">
        <v>200</v>
      </c>
      <c r="K2088" t="s">
        <v>39</v>
      </c>
      <c r="L2088" t="s">
        <v>40</v>
      </c>
      <c r="M2088" t="s">
        <v>22</v>
      </c>
    </row>
    <row r="2089" spans="1:13" x14ac:dyDescent="0.25">
      <c r="A2089">
        <v>10280</v>
      </c>
      <c r="B2089">
        <v>21</v>
      </c>
      <c r="C2089">
        <v>78.89</v>
      </c>
      <c r="D2089">
        <v>6</v>
      </c>
      <c r="E2089">
        <v>1656.69</v>
      </c>
      <c r="F2089" t="s">
        <v>13</v>
      </c>
      <c r="G2089">
        <v>8</v>
      </c>
      <c r="H2089">
        <v>2004</v>
      </c>
      <c r="I2089" t="s">
        <v>130</v>
      </c>
      <c r="J2089" t="s">
        <v>200</v>
      </c>
      <c r="K2089" t="s">
        <v>63</v>
      </c>
      <c r="L2089" t="s">
        <v>64</v>
      </c>
      <c r="M2089" t="s">
        <v>18</v>
      </c>
    </row>
    <row r="2090" spans="1:13" x14ac:dyDescent="0.25">
      <c r="A2090">
        <v>10290</v>
      </c>
      <c r="B2090">
        <v>45</v>
      </c>
      <c r="C2090">
        <v>100</v>
      </c>
      <c r="D2090">
        <v>1</v>
      </c>
      <c r="E2090">
        <v>5171.3999999999996</v>
      </c>
      <c r="F2090" t="s">
        <v>13</v>
      </c>
      <c r="G2090">
        <v>9</v>
      </c>
      <c r="H2090">
        <v>2004</v>
      </c>
      <c r="I2090" t="s">
        <v>130</v>
      </c>
      <c r="J2090" t="s">
        <v>200</v>
      </c>
      <c r="K2090" t="s">
        <v>69</v>
      </c>
      <c r="L2090" t="s">
        <v>17</v>
      </c>
      <c r="M2090" t="s">
        <v>22</v>
      </c>
    </row>
    <row r="2091" spans="1:13" x14ac:dyDescent="0.25">
      <c r="A2091">
        <v>10304</v>
      </c>
      <c r="B2091">
        <v>33</v>
      </c>
      <c r="C2091">
        <v>100</v>
      </c>
      <c r="D2091">
        <v>10</v>
      </c>
      <c r="E2091">
        <v>3342.57</v>
      </c>
      <c r="F2091" t="s">
        <v>13</v>
      </c>
      <c r="G2091">
        <v>10</v>
      </c>
      <c r="H2091">
        <v>2004</v>
      </c>
      <c r="I2091" t="s">
        <v>130</v>
      </c>
      <c r="J2091" t="s">
        <v>200</v>
      </c>
      <c r="K2091" t="s">
        <v>66</v>
      </c>
      <c r="L2091" t="s">
        <v>20</v>
      </c>
      <c r="M2091" t="s">
        <v>22</v>
      </c>
    </row>
    <row r="2092" spans="1:13" x14ac:dyDescent="0.25">
      <c r="A2092">
        <v>10312</v>
      </c>
      <c r="B2092">
        <v>44</v>
      </c>
      <c r="C2092">
        <v>100</v>
      </c>
      <c r="D2092">
        <v>7</v>
      </c>
      <c r="E2092">
        <v>4884.88</v>
      </c>
      <c r="F2092" t="s">
        <v>13</v>
      </c>
      <c r="G2092">
        <v>10</v>
      </c>
      <c r="H2092">
        <v>2004</v>
      </c>
      <c r="I2092" t="s">
        <v>130</v>
      </c>
      <c r="J2092" t="s">
        <v>200</v>
      </c>
      <c r="K2092" t="s">
        <v>67</v>
      </c>
      <c r="L2092" t="s">
        <v>17</v>
      </c>
      <c r="M2092" t="s">
        <v>22</v>
      </c>
    </row>
    <row r="2093" spans="1:13" x14ac:dyDescent="0.25">
      <c r="A2093">
        <v>10324</v>
      </c>
      <c r="B2093">
        <v>33</v>
      </c>
      <c r="C2093">
        <v>100</v>
      </c>
      <c r="D2093">
        <v>3</v>
      </c>
      <c r="E2093">
        <v>6267.69</v>
      </c>
      <c r="F2093" t="s">
        <v>13</v>
      </c>
      <c r="G2093">
        <v>11</v>
      </c>
      <c r="H2093">
        <v>2004</v>
      </c>
      <c r="I2093" t="s">
        <v>130</v>
      </c>
      <c r="J2093" t="s">
        <v>200</v>
      </c>
      <c r="K2093" t="s">
        <v>16</v>
      </c>
      <c r="L2093" t="s">
        <v>17</v>
      </c>
      <c r="M2093" t="s">
        <v>22</v>
      </c>
    </row>
    <row r="2094" spans="1:13" x14ac:dyDescent="0.25">
      <c r="A2094">
        <v>10333</v>
      </c>
      <c r="B2094">
        <v>39</v>
      </c>
      <c r="C2094">
        <v>100</v>
      </c>
      <c r="D2094">
        <v>1</v>
      </c>
      <c r="E2094">
        <v>4424.16</v>
      </c>
      <c r="F2094" t="s">
        <v>13</v>
      </c>
      <c r="G2094">
        <v>11</v>
      </c>
      <c r="H2094">
        <v>2004</v>
      </c>
      <c r="I2094" t="s">
        <v>130</v>
      </c>
      <c r="J2094" t="s">
        <v>200</v>
      </c>
      <c r="K2094" t="s">
        <v>24</v>
      </c>
      <c r="L2094" t="s">
        <v>17</v>
      </c>
      <c r="M2094" t="s">
        <v>22</v>
      </c>
    </row>
    <row r="2095" spans="1:13" x14ac:dyDescent="0.25">
      <c r="A2095">
        <v>10348</v>
      </c>
      <c r="B2095">
        <v>39</v>
      </c>
      <c r="C2095">
        <v>50.31</v>
      </c>
      <c r="D2095">
        <v>2</v>
      </c>
      <c r="E2095">
        <v>1962.09</v>
      </c>
      <c r="F2095" t="s">
        <v>13</v>
      </c>
      <c r="G2095">
        <v>11</v>
      </c>
      <c r="H2095">
        <v>2004</v>
      </c>
      <c r="I2095" t="s">
        <v>130</v>
      </c>
      <c r="J2095" t="s">
        <v>200</v>
      </c>
      <c r="K2095" t="s">
        <v>47</v>
      </c>
      <c r="L2095" t="s">
        <v>48</v>
      </c>
      <c r="M2095" t="s">
        <v>18</v>
      </c>
    </row>
    <row r="2096" spans="1:13" x14ac:dyDescent="0.25">
      <c r="A2096">
        <v>10358</v>
      </c>
      <c r="B2096">
        <v>41</v>
      </c>
      <c r="C2096">
        <v>100</v>
      </c>
      <c r="D2096">
        <v>6</v>
      </c>
      <c r="E2096">
        <v>6847</v>
      </c>
      <c r="F2096" t="s">
        <v>13</v>
      </c>
      <c r="G2096">
        <v>12</v>
      </c>
      <c r="H2096">
        <v>2004</v>
      </c>
      <c r="I2096" t="s">
        <v>130</v>
      </c>
      <c r="J2096" t="s">
        <v>200</v>
      </c>
      <c r="K2096" t="s">
        <v>47</v>
      </c>
      <c r="L2096" t="s">
        <v>48</v>
      </c>
      <c r="M2096" t="s">
        <v>22</v>
      </c>
    </row>
    <row r="2097" spans="1:13" x14ac:dyDescent="0.25">
      <c r="A2097">
        <v>10369</v>
      </c>
      <c r="B2097">
        <v>40</v>
      </c>
      <c r="C2097">
        <v>86.92</v>
      </c>
      <c r="D2097">
        <v>3</v>
      </c>
      <c r="E2097">
        <v>3476.8</v>
      </c>
      <c r="F2097" t="s">
        <v>13</v>
      </c>
      <c r="G2097">
        <v>1</v>
      </c>
      <c r="H2097">
        <v>2005</v>
      </c>
      <c r="I2097" t="s">
        <v>130</v>
      </c>
      <c r="J2097" t="s">
        <v>200</v>
      </c>
      <c r="K2097" t="s">
        <v>69</v>
      </c>
      <c r="L2097" t="s">
        <v>17</v>
      </c>
      <c r="M2097" t="s">
        <v>22</v>
      </c>
    </row>
    <row r="2098" spans="1:13" x14ac:dyDescent="0.25">
      <c r="A2098">
        <v>10382</v>
      </c>
      <c r="B2098">
        <v>33</v>
      </c>
      <c r="C2098">
        <v>100</v>
      </c>
      <c r="D2098">
        <v>4</v>
      </c>
      <c r="E2098">
        <v>4592.6099999999997</v>
      </c>
      <c r="F2098" t="s">
        <v>13</v>
      </c>
      <c r="G2098">
        <v>2</v>
      </c>
      <c r="H2098">
        <v>2005</v>
      </c>
      <c r="I2098" t="s">
        <v>130</v>
      </c>
      <c r="J2098" t="s">
        <v>200</v>
      </c>
      <c r="K2098" t="s">
        <v>67</v>
      </c>
      <c r="L2098" t="s">
        <v>17</v>
      </c>
      <c r="M2098" t="s">
        <v>22</v>
      </c>
    </row>
    <row r="2099" spans="1:13" x14ac:dyDescent="0.25">
      <c r="A2099">
        <v>10423</v>
      </c>
      <c r="B2099">
        <v>28</v>
      </c>
      <c r="C2099">
        <v>78.89</v>
      </c>
      <c r="D2099">
        <v>4</v>
      </c>
      <c r="E2099">
        <v>2208.92</v>
      </c>
      <c r="F2099" t="s">
        <v>72</v>
      </c>
      <c r="G2099">
        <v>5</v>
      </c>
      <c r="H2099">
        <v>2005</v>
      </c>
      <c r="I2099" t="s">
        <v>130</v>
      </c>
      <c r="J2099" t="s">
        <v>200</v>
      </c>
      <c r="K2099" t="s">
        <v>86</v>
      </c>
      <c r="L2099" t="s">
        <v>87</v>
      </c>
      <c r="M2099" t="s">
        <v>18</v>
      </c>
    </row>
    <row r="2100" spans="1:13" x14ac:dyDescent="0.25">
      <c r="A2100">
        <v>10106</v>
      </c>
      <c r="B2100">
        <v>26</v>
      </c>
      <c r="C2100">
        <v>63.76</v>
      </c>
      <c r="D2100">
        <v>3</v>
      </c>
      <c r="E2100">
        <v>1657.76</v>
      </c>
      <c r="F2100" t="s">
        <v>13</v>
      </c>
      <c r="G2100">
        <v>2</v>
      </c>
      <c r="H2100">
        <v>2003</v>
      </c>
      <c r="I2100" t="s">
        <v>136</v>
      </c>
      <c r="J2100" t="s">
        <v>201</v>
      </c>
      <c r="K2100" t="s">
        <v>132</v>
      </c>
      <c r="L2100" t="s">
        <v>64</v>
      </c>
      <c r="M2100" t="s">
        <v>18</v>
      </c>
    </row>
    <row r="2101" spans="1:13" x14ac:dyDescent="0.25">
      <c r="A2101">
        <v>10120</v>
      </c>
      <c r="B2101">
        <v>29</v>
      </c>
      <c r="C2101">
        <v>85.49</v>
      </c>
      <c r="D2101">
        <v>9</v>
      </c>
      <c r="E2101">
        <v>2479.21</v>
      </c>
      <c r="F2101" t="s">
        <v>13</v>
      </c>
      <c r="G2101">
        <v>4</v>
      </c>
      <c r="H2101">
        <v>2003</v>
      </c>
      <c r="I2101" t="s">
        <v>136</v>
      </c>
      <c r="J2101" t="s">
        <v>201</v>
      </c>
      <c r="K2101" t="s">
        <v>29</v>
      </c>
      <c r="L2101" t="s">
        <v>30</v>
      </c>
      <c r="M2101" t="s">
        <v>18</v>
      </c>
    </row>
    <row r="2102" spans="1:13" x14ac:dyDescent="0.25">
      <c r="A2102">
        <v>10133</v>
      </c>
      <c r="B2102">
        <v>46</v>
      </c>
      <c r="C2102">
        <v>77.52</v>
      </c>
      <c r="D2102">
        <v>4</v>
      </c>
      <c r="E2102">
        <v>3565.92</v>
      </c>
      <c r="F2102" t="s">
        <v>13</v>
      </c>
      <c r="G2102">
        <v>6</v>
      </c>
      <c r="H2102">
        <v>2003</v>
      </c>
      <c r="I2102" t="s">
        <v>136</v>
      </c>
      <c r="J2102" t="s">
        <v>201</v>
      </c>
      <c r="K2102" t="s">
        <v>47</v>
      </c>
      <c r="L2102" t="s">
        <v>48</v>
      </c>
      <c r="M2102" t="s">
        <v>22</v>
      </c>
    </row>
    <row r="2103" spans="1:13" x14ac:dyDescent="0.25">
      <c r="A2103">
        <v>10145</v>
      </c>
      <c r="B2103">
        <v>33</v>
      </c>
      <c r="C2103">
        <v>84.77</v>
      </c>
      <c r="D2103">
        <v>15</v>
      </c>
      <c r="E2103">
        <v>2797.41</v>
      </c>
      <c r="F2103" t="s">
        <v>13</v>
      </c>
      <c r="G2103">
        <v>8</v>
      </c>
      <c r="H2103">
        <v>2003</v>
      </c>
      <c r="I2103" t="s">
        <v>136</v>
      </c>
      <c r="J2103" t="s">
        <v>201</v>
      </c>
      <c r="K2103" t="s">
        <v>23</v>
      </c>
      <c r="L2103" t="s">
        <v>17</v>
      </c>
      <c r="M2103" t="s">
        <v>18</v>
      </c>
    </row>
    <row r="2104" spans="1:13" x14ac:dyDescent="0.25">
      <c r="A2104">
        <v>10168</v>
      </c>
      <c r="B2104">
        <v>48</v>
      </c>
      <c r="C2104">
        <v>78.25</v>
      </c>
      <c r="D2104">
        <v>10</v>
      </c>
      <c r="E2104">
        <v>3756</v>
      </c>
      <c r="F2104" t="s">
        <v>13</v>
      </c>
      <c r="G2104">
        <v>10</v>
      </c>
      <c r="H2104">
        <v>2003</v>
      </c>
      <c r="I2104" t="s">
        <v>136</v>
      </c>
      <c r="J2104" t="s">
        <v>201</v>
      </c>
      <c r="K2104" t="s">
        <v>25</v>
      </c>
      <c r="L2104" t="s">
        <v>17</v>
      </c>
      <c r="M2104" t="s">
        <v>22</v>
      </c>
    </row>
    <row r="2105" spans="1:13" x14ac:dyDescent="0.25">
      <c r="A2105">
        <v>10210</v>
      </c>
      <c r="B2105">
        <v>40</v>
      </c>
      <c r="C2105">
        <v>71</v>
      </c>
      <c r="D2105">
        <v>8</v>
      </c>
      <c r="E2105">
        <v>2840</v>
      </c>
      <c r="F2105" t="s">
        <v>13</v>
      </c>
      <c r="G2105">
        <v>1</v>
      </c>
      <c r="H2105">
        <v>2004</v>
      </c>
      <c r="I2105" t="s">
        <v>136</v>
      </c>
      <c r="J2105" t="s">
        <v>201</v>
      </c>
      <c r="K2105" t="s">
        <v>74</v>
      </c>
      <c r="L2105" t="s">
        <v>62</v>
      </c>
      <c r="M2105" t="s">
        <v>18</v>
      </c>
    </row>
    <row r="2106" spans="1:13" x14ac:dyDescent="0.25">
      <c r="A2106">
        <v>10223</v>
      </c>
      <c r="B2106">
        <v>23</v>
      </c>
      <c r="C2106">
        <v>74.62</v>
      </c>
      <c r="D2106">
        <v>10</v>
      </c>
      <c r="E2106">
        <v>1716.26</v>
      </c>
      <c r="F2106" t="s">
        <v>13</v>
      </c>
      <c r="G2106">
        <v>2</v>
      </c>
      <c r="H2106">
        <v>2004</v>
      </c>
      <c r="I2106" t="s">
        <v>136</v>
      </c>
      <c r="J2106" t="s">
        <v>201</v>
      </c>
      <c r="K2106" t="s">
        <v>29</v>
      </c>
      <c r="L2106" t="s">
        <v>30</v>
      </c>
      <c r="M2106" t="s">
        <v>18</v>
      </c>
    </row>
    <row r="2107" spans="1:13" x14ac:dyDescent="0.25">
      <c r="A2107">
        <v>10235</v>
      </c>
      <c r="B2107">
        <v>40</v>
      </c>
      <c r="C2107">
        <v>81.14</v>
      </c>
      <c r="D2107">
        <v>4</v>
      </c>
      <c r="E2107">
        <v>3245.6</v>
      </c>
      <c r="F2107" t="s">
        <v>13</v>
      </c>
      <c r="G2107">
        <v>4</v>
      </c>
      <c r="H2107">
        <v>2004</v>
      </c>
      <c r="I2107" t="s">
        <v>136</v>
      </c>
      <c r="J2107" t="s">
        <v>201</v>
      </c>
      <c r="K2107" t="s">
        <v>88</v>
      </c>
      <c r="L2107" t="s">
        <v>58</v>
      </c>
      <c r="M2107" t="s">
        <v>22</v>
      </c>
    </row>
    <row r="2108" spans="1:13" x14ac:dyDescent="0.25">
      <c r="A2108">
        <v>10250</v>
      </c>
      <c r="B2108">
        <v>37</v>
      </c>
      <c r="C2108">
        <v>74.62</v>
      </c>
      <c r="D2108">
        <v>5</v>
      </c>
      <c r="E2108">
        <v>2760.94</v>
      </c>
      <c r="F2108" t="s">
        <v>13</v>
      </c>
      <c r="G2108">
        <v>5</v>
      </c>
      <c r="H2108">
        <v>2004</v>
      </c>
      <c r="I2108" t="s">
        <v>136</v>
      </c>
      <c r="J2108" t="s">
        <v>201</v>
      </c>
      <c r="K2108" t="s">
        <v>92</v>
      </c>
      <c r="L2108" t="s">
        <v>17</v>
      </c>
      <c r="M2108" t="s">
        <v>18</v>
      </c>
    </row>
    <row r="2109" spans="1:13" x14ac:dyDescent="0.25">
      <c r="A2109">
        <v>10263</v>
      </c>
      <c r="B2109">
        <v>24</v>
      </c>
      <c r="C2109">
        <v>75.349999999999994</v>
      </c>
      <c r="D2109">
        <v>11</v>
      </c>
      <c r="E2109">
        <v>1808.4</v>
      </c>
      <c r="F2109" t="s">
        <v>13</v>
      </c>
      <c r="G2109">
        <v>6</v>
      </c>
      <c r="H2109">
        <v>2004</v>
      </c>
      <c r="I2109" t="s">
        <v>136</v>
      </c>
      <c r="J2109" t="s">
        <v>201</v>
      </c>
      <c r="K2109" t="s">
        <v>32</v>
      </c>
      <c r="L2109" t="s">
        <v>17</v>
      </c>
      <c r="M2109" t="s">
        <v>18</v>
      </c>
    </row>
    <row r="2110" spans="1:13" x14ac:dyDescent="0.25">
      <c r="A2110">
        <v>10275</v>
      </c>
      <c r="B2110">
        <v>27</v>
      </c>
      <c r="C2110">
        <v>62.31</v>
      </c>
      <c r="D2110">
        <v>10</v>
      </c>
      <c r="E2110">
        <v>1682.37</v>
      </c>
      <c r="F2110" t="s">
        <v>13</v>
      </c>
      <c r="G2110">
        <v>7</v>
      </c>
      <c r="H2110">
        <v>2004</v>
      </c>
      <c r="I2110" t="s">
        <v>136</v>
      </c>
      <c r="J2110" t="s">
        <v>201</v>
      </c>
      <c r="K2110" t="s">
        <v>33</v>
      </c>
      <c r="L2110" t="s">
        <v>20</v>
      </c>
      <c r="M2110" t="s">
        <v>18</v>
      </c>
    </row>
    <row r="2111" spans="1:13" x14ac:dyDescent="0.25">
      <c r="A2111">
        <v>10284</v>
      </c>
      <c r="B2111">
        <v>21</v>
      </c>
      <c r="C2111">
        <v>71</v>
      </c>
      <c r="D2111">
        <v>2</v>
      </c>
      <c r="E2111">
        <v>1491</v>
      </c>
      <c r="F2111" t="s">
        <v>13</v>
      </c>
      <c r="G2111">
        <v>8</v>
      </c>
      <c r="H2111">
        <v>2004</v>
      </c>
      <c r="I2111" t="s">
        <v>136</v>
      </c>
      <c r="J2111" t="s">
        <v>201</v>
      </c>
      <c r="K2111" t="s">
        <v>129</v>
      </c>
      <c r="L2111" t="s">
        <v>28</v>
      </c>
      <c r="M2111" t="s">
        <v>18</v>
      </c>
    </row>
    <row r="2112" spans="1:13" x14ac:dyDescent="0.25">
      <c r="A2112">
        <v>10297</v>
      </c>
      <c r="B2112">
        <v>23</v>
      </c>
      <c r="C2112">
        <v>72.45</v>
      </c>
      <c r="D2112">
        <v>5</v>
      </c>
      <c r="E2112">
        <v>1666.35</v>
      </c>
      <c r="F2112" t="s">
        <v>13</v>
      </c>
      <c r="G2112">
        <v>9</v>
      </c>
      <c r="H2112">
        <v>2004</v>
      </c>
      <c r="I2112" t="s">
        <v>136</v>
      </c>
      <c r="J2112" t="s">
        <v>201</v>
      </c>
      <c r="K2112" t="s">
        <v>109</v>
      </c>
      <c r="L2112" t="s">
        <v>110</v>
      </c>
      <c r="M2112" t="s">
        <v>18</v>
      </c>
    </row>
    <row r="2113" spans="1:13" x14ac:dyDescent="0.25">
      <c r="A2113">
        <v>10308</v>
      </c>
      <c r="B2113">
        <v>44</v>
      </c>
      <c r="C2113">
        <v>83.32</v>
      </c>
      <c r="D2113">
        <v>8</v>
      </c>
      <c r="E2113">
        <v>3666.08</v>
      </c>
      <c r="F2113" t="s">
        <v>13</v>
      </c>
      <c r="G2113">
        <v>10</v>
      </c>
      <c r="H2113">
        <v>2004</v>
      </c>
      <c r="I2113" t="s">
        <v>136</v>
      </c>
      <c r="J2113" t="s">
        <v>201</v>
      </c>
      <c r="K2113" t="s">
        <v>75</v>
      </c>
      <c r="L2113" t="s">
        <v>17</v>
      </c>
      <c r="M2113" t="s">
        <v>22</v>
      </c>
    </row>
    <row r="2114" spans="1:13" x14ac:dyDescent="0.25">
      <c r="A2114">
        <v>10317</v>
      </c>
      <c r="B2114">
        <v>35</v>
      </c>
      <c r="C2114">
        <v>83.32</v>
      </c>
      <c r="D2114">
        <v>1</v>
      </c>
      <c r="E2114">
        <v>2916.2</v>
      </c>
      <c r="F2114" t="s">
        <v>13</v>
      </c>
      <c r="G2114">
        <v>11</v>
      </c>
      <c r="H2114">
        <v>2004</v>
      </c>
      <c r="I2114" t="s">
        <v>136</v>
      </c>
      <c r="J2114" t="s">
        <v>201</v>
      </c>
      <c r="K2114" t="s">
        <v>25</v>
      </c>
      <c r="L2114" t="s">
        <v>17</v>
      </c>
      <c r="M2114" t="s">
        <v>18</v>
      </c>
    </row>
    <row r="2115" spans="1:13" x14ac:dyDescent="0.25">
      <c r="A2115">
        <v>10328</v>
      </c>
      <c r="B2115">
        <v>43</v>
      </c>
      <c r="C2115">
        <v>60.86</v>
      </c>
      <c r="D2115">
        <v>4</v>
      </c>
      <c r="E2115">
        <v>2616.98</v>
      </c>
      <c r="F2115" t="s">
        <v>13</v>
      </c>
      <c r="G2115">
        <v>11</v>
      </c>
      <c r="H2115">
        <v>2004</v>
      </c>
      <c r="I2115" t="s">
        <v>136</v>
      </c>
      <c r="J2115" t="s">
        <v>201</v>
      </c>
      <c r="K2115" t="s">
        <v>132</v>
      </c>
      <c r="L2115" t="s">
        <v>64</v>
      </c>
      <c r="M2115" t="s">
        <v>18</v>
      </c>
    </row>
    <row r="2116" spans="1:13" x14ac:dyDescent="0.25">
      <c r="A2116">
        <v>10340</v>
      </c>
      <c r="B2116">
        <v>40</v>
      </c>
      <c r="C2116">
        <v>84.77</v>
      </c>
      <c r="D2116">
        <v>1</v>
      </c>
      <c r="E2116">
        <v>3390.8</v>
      </c>
      <c r="F2116" t="s">
        <v>13</v>
      </c>
      <c r="G2116">
        <v>11</v>
      </c>
      <c r="H2116">
        <v>2004</v>
      </c>
      <c r="I2116" t="s">
        <v>136</v>
      </c>
      <c r="J2116" t="s">
        <v>201</v>
      </c>
      <c r="K2116" t="s">
        <v>83</v>
      </c>
      <c r="L2116" t="s">
        <v>48</v>
      </c>
      <c r="M2116" t="s">
        <v>22</v>
      </c>
    </row>
    <row r="2117" spans="1:13" x14ac:dyDescent="0.25">
      <c r="A2117">
        <v>10353</v>
      </c>
      <c r="B2117">
        <v>35</v>
      </c>
      <c r="C2117">
        <v>89.9</v>
      </c>
      <c r="D2117">
        <v>3</v>
      </c>
      <c r="E2117">
        <v>3146.5</v>
      </c>
      <c r="F2117" t="s">
        <v>13</v>
      </c>
      <c r="G2117">
        <v>12</v>
      </c>
      <c r="H2117">
        <v>2004</v>
      </c>
      <c r="I2117" t="s">
        <v>136</v>
      </c>
      <c r="J2117" t="s">
        <v>201</v>
      </c>
      <c r="K2117" t="s">
        <v>118</v>
      </c>
      <c r="L2117" t="s">
        <v>17</v>
      </c>
      <c r="M2117" t="s">
        <v>22</v>
      </c>
    </row>
    <row r="2118" spans="1:13" x14ac:dyDescent="0.25">
      <c r="A2118">
        <v>10361</v>
      </c>
      <c r="B2118">
        <v>25</v>
      </c>
      <c r="C2118">
        <v>62.46</v>
      </c>
      <c r="D2118">
        <v>1</v>
      </c>
      <c r="E2118">
        <v>1561.5</v>
      </c>
      <c r="F2118" t="s">
        <v>13</v>
      </c>
      <c r="G2118">
        <v>12</v>
      </c>
      <c r="H2118">
        <v>2004</v>
      </c>
      <c r="I2118" t="s">
        <v>136</v>
      </c>
      <c r="J2118" t="s">
        <v>201</v>
      </c>
      <c r="K2118" t="s">
        <v>42</v>
      </c>
      <c r="L2118" t="s">
        <v>30</v>
      </c>
      <c r="M2118" t="s">
        <v>18</v>
      </c>
    </row>
    <row r="2119" spans="1:13" x14ac:dyDescent="0.25">
      <c r="A2119">
        <v>10375</v>
      </c>
      <c r="B2119">
        <v>43</v>
      </c>
      <c r="C2119">
        <v>100</v>
      </c>
      <c r="D2119">
        <v>2</v>
      </c>
      <c r="E2119">
        <v>10039.6</v>
      </c>
      <c r="F2119" t="s">
        <v>13</v>
      </c>
      <c r="G2119">
        <v>2</v>
      </c>
      <c r="H2119">
        <v>2005</v>
      </c>
      <c r="I2119" t="s">
        <v>136</v>
      </c>
      <c r="J2119" t="s">
        <v>201</v>
      </c>
      <c r="K2119" t="s">
        <v>33</v>
      </c>
      <c r="L2119" t="s">
        <v>20</v>
      </c>
      <c r="M2119" t="s">
        <v>41</v>
      </c>
    </row>
    <row r="2120" spans="1:13" x14ac:dyDescent="0.25">
      <c r="A2120">
        <v>10386</v>
      </c>
      <c r="B2120">
        <v>50</v>
      </c>
      <c r="C2120">
        <v>63.34</v>
      </c>
      <c r="D2120">
        <v>8</v>
      </c>
      <c r="E2120">
        <v>3167</v>
      </c>
      <c r="F2120" t="s">
        <v>95</v>
      </c>
      <c r="G2120">
        <v>3</v>
      </c>
      <c r="H2120">
        <v>2005</v>
      </c>
      <c r="I2120" t="s">
        <v>136</v>
      </c>
      <c r="J2120" t="s">
        <v>201</v>
      </c>
      <c r="K2120" t="s">
        <v>47</v>
      </c>
      <c r="L2120" t="s">
        <v>48</v>
      </c>
      <c r="M2120" t="s">
        <v>22</v>
      </c>
    </row>
    <row r="2121" spans="1:13" x14ac:dyDescent="0.25">
      <c r="A2121">
        <v>10398</v>
      </c>
      <c r="B2121">
        <v>45</v>
      </c>
      <c r="C2121">
        <v>78.25</v>
      </c>
      <c r="D2121">
        <v>14</v>
      </c>
      <c r="E2121">
        <v>3521.25</v>
      </c>
      <c r="F2121" t="s">
        <v>13</v>
      </c>
      <c r="G2121">
        <v>3</v>
      </c>
      <c r="H2121">
        <v>2005</v>
      </c>
      <c r="I2121" t="s">
        <v>136</v>
      </c>
      <c r="J2121" t="s">
        <v>201</v>
      </c>
      <c r="K2121" t="s">
        <v>19</v>
      </c>
      <c r="L2121" t="s">
        <v>20</v>
      </c>
      <c r="M2121" t="s">
        <v>22</v>
      </c>
    </row>
    <row r="2122" spans="1:13" x14ac:dyDescent="0.25">
      <c r="A2122">
        <v>10401</v>
      </c>
      <c r="B2122">
        <v>52</v>
      </c>
      <c r="C2122">
        <v>81.14</v>
      </c>
      <c r="D2122">
        <v>4</v>
      </c>
      <c r="E2122">
        <v>4219.28</v>
      </c>
      <c r="F2122" t="s">
        <v>93</v>
      </c>
      <c r="G2122">
        <v>4</v>
      </c>
      <c r="H2122">
        <v>2005</v>
      </c>
      <c r="I2122" t="s">
        <v>136</v>
      </c>
      <c r="J2122" t="s">
        <v>201</v>
      </c>
      <c r="K2122" t="s">
        <v>31</v>
      </c>
      <c r="L2122" t="s">
        <v>17</v>
      </c>
      <c r="M2122" t="s">
        <v>22</v>
      </c>
    </row>
    <row r="2123" spans="1:13" x14ac:dyDescent="0.25">
      <c r="A2123">
        <v>10416</v>
      </c>
      <c r="B2123">
        <v>48</v>
      </c>
      <c r="C2123">
        <v>74.62</v>
      </c>
      <c r="D2123">
        <v>5</v>
      </c>
      <c r="E2123">
        <v>3581.76</v>
      </c>
      <c r="F2123" t="s">
        <v>13</v>
      </c>
      <c r="G2123">
        <v>5</v>
      </c>
      <c r="H2123">
        <v>2005</v>
      </c>
      <c r="I2123" t="s">
        <v>136</v>
      </c>
      <c r="J2123" t="s">
        <v>201</v>
      </c>
      <c r="K2123" t="s">
        <v>105</v>
      </c>
      <c r="L2123" t="s">
        <v>64</v>
      </c>
      <c r="M2123" t="s">
        <v>22</v>
      </c>
    </row>
    <row r="2124" spans="1:13" x14ac:dyDescent="0.25">
      <c r="A2124">
        <v>10108</v>
      </c>
      <c r="B2124">
        <v>31</v>
      </c>
      <c r="C2124">
        <v>68.709999999999994</v>
      </c>
      <c r="D2124">
        <v>10</v>
      </c>
      <c r="E2124">
        <v>2130.0100000000002</v>
      </c>
      <c r="F2124" t="s">
        <v>13</v>
      </c>
      <c r="G2124">
        <v>3</v>
      </c>
      <c r="H2124">
        <v>2003</v>
      </c>
      <c r="I2124" t="s">
        <v>49</v>
      </c>
      <c r="J2124" t="s">
        <v>202</v>
      </c>
      <c r="K2124" t="s">
        <v>98</v>
      </c>
      <c r="L2124" t="s">
        <v>99</v>
      </c>
      <c r="M2124" t="s">
        <v>18</v>
      </c>
    </row>
    <row r="2125" spans="1:13" x14ac:dyDescent="0.25">
      <c r="A2125">
        <v>10122</v>
      </c>
      <c r="B2125">
        <v>29</v>
      </c>
      <c r="C2125">
        <v>71.14</v>
      </c>
      <c r="D2125">
        <v>14</v>
      </c>
      <c r="E2125">
        <v>2063.06</v>
      </c>
      <c r="F2125" t="s">
        <v>13</v>
      </c>
      <c r="G2125">
        <v>5</v>
      </c>
      <c r="H2125">
        <v>2003</v>
      </c>
      <c r="I2125" t="s">
        <v>49</v>
      </c>
      <c r="J2125" t="s">
        <v>202</v>
      </c>
      <c r="K2125" t="s">
        <v>100</v>
      </c>
      <c r="L2125" t="s">
        <v>20</v>
      </c>
      <c r="M2125" t="s">
        <v>18</v>
      </c>
    </row>
    <row r="2126" spans="1:13" x14ac:dyDescent="0.25">
      <c r="A2126">
        <v>10135</v>
      </c>
      <c r="B2126">
        <v>23</v>
      </c>
      <c r="C2126">
        <v>87.31</v>
      </c>
      <c r="D2126">
        <v>11</v>
      </c>
      <c r="E2126">
        <v>2008.13</v>
      </c>
      <c r="F2126" t="s">
        <v>13</v>
      </c>
      <c r="G2126">
        <v>7</v>
      </c>
      <c r="H2126">
        <v>2003</v>
      </c>
      <c r="I2126" t="s">
        <v>49</v>
      </c>
      <c r="J2126" t="s">
        <v>202</v>
      </c>
      <c r="K2126" t="s">
        <v>67</v>
      </c>
      <c r="L2126" t="s">
        <v>17</v>
      </c>
      <c r="M2126" t="s">
        <v>18</v>
      </c>
    </row>
    <row r="2127" spans="1:13" x14ac:dyDescent="0.25">
      <c r="A2127">
        <v>10147</v>
      </c>
      <c r="B2127">
        <v>31</v>
      </c>
      <c r="C2127">
        <v>64.67</v>
      </c>
      <c r="D2127">
        <v>11</v>
      </c>
      <c r="E2127">
        <v>2004.77</v>
      </c>
      <c r="F2127" t="s">
        <v>13</v>
      </c>
      <c r="G2127">
        <v>9</v>
      </c>
      <c r="H2127">
        <v>2003</v>
      </c>
      <c r="I2127" t="s">
        <v>49</v>
      </c>
      <c r="J2127" t="s">
        <v>202</v>
      </c>
      <c r="K2127" t="s">
        <v>69</v>
      </c>
      <c r="L2127" t="s">
        <v>17</v>
      </c>
      <c r="M2127" t="s">
        <v>18</v>
      </c>
    </row>
    <row r="2128" spans="1:13" x14ac:dyDescent="0.25">
      <c r="A2128">
        <v>10159</v>
      </c>
      <c r="B2128">
        <v>23</v>
      </c>
      <c r="C2128">
        <v>67.099999999999994</v>
      </c>
      <c r="D2128">
        <v>6</v>
      </c>
      <c r="E2128">
        <v>1543.3</v>
      </c>
      <c r="F2128" t="s">
        <v>13</v>
      </c>
      <c r="G2128">
        <v>10</v>
      </c>
      <c r="H2128">
        <v>2003</v>
      </c>
      <c r="I2128" t="s">
        <v>49</v>
      </c>
      <c r="J2128" t="s">
        <v>202</v>
      </c>
      <c r="K2128" t="s">
        <v>24</v>
      </c>
      <c r="L2128" t="s">
        <v>17</v>
      </c>
      <c r="M2128" t="s">
        <v>18</v>
      </c>
    </row>
    <row r="2129" spans="1:13" x14ac:dyDescent="0.25">
      <c r="A2129">
        <v>10169</v>
      </c>
      <c r="B2129">
        <v>24</v>
      </c>
      <c r="C2129">
        <v>94.58</v>
      </c>
      <c r="D2129">
        <v>6</v>
      </c>
      <c r="E2129">
        <v>2269.92</v>
      </c>
      <c r="F2129" t="s">
        <v>13</v>
      </c>
      <c r="G2129">
        <v>11</v>
      </c>
      <c r="H2129">
        <v>2003</v>
      </c>
      <c r="I2129" t="s">
        <v>49</v>
      </c>
      <c r="J2129" t="s">
        <v>202</v>
      </c>
      <c r="K2129" t="s">
        <v>70</v>
      </c>
      <c r="L2129" t="s">
        <v>30</v>
      </c>
      <c r="M2129" t="s">
        <v>18</v>
      </c>
    </row>
    <row r="2130" spans="1:13" x14ac:dyDescent="0.25">
      <c r="A2130">
        <v>10180</v>
      </c>
      <c r="B2130">
        <v>28</v>
      </c>
      <c r="C2130">
        <v>71.14</v>
      </c>
      <c r="D2130">
        <v>1</v>
      </c>
      <c r="E2130">
        <v>1991.92</v>
      </c>
      <c r="F2130" t="s">
        <v>13</v>
      </c>
      <c r="G2130">
        <v>11</v>
      </c>
      <c r="H2130">
        <v>2003</v>
      </c>
      <c r="I2130" t="s">
        <v>49</v>
      </c>
      <c r="J2130" t="s">
        <v>202</v>
      </c>
      <c r="K2130" t="s">
        <v>26</v>
      </c>
      <c r="L2130" t="s">
        <v>20</v>
      </c>
      <c r="M2130" t="s">
        <v>18</v>
      </c>
    </row>
    <row r="2131" spans="1:13" x14ac:dyDescent="0.25">
      <c r="A2131">
        <v>10191</v>
      </c>
      <c r="B2131">
        <v>44</v>
      </c>
      <c r="C2131">
        <v>66.290000000000006</v>
      </c>
      <c r="D2131">
        <v>7</v>
      </c>
      <c r="E2131">
        <v>2916.76</v>
      </c>
      <c r="F2131" t="s">
        <v>13</v>
      </c>
      <c r="G2131">
        <v>11</v>
      </c>
      <c r="H2131">
        <v>2003</v>
      </c>
      <c r="I2131" t="s">
        <v>49</v>
      </c>
      <c r="J2131" t="s">
        <v>202</v>
      </c>
      <c r="K2131" t="s">
        <v>101</v>
      </c>
      <c r="L2131" t="s">
        <v>102</v>
      </c>
      <c r="M2131" t="s">
        <v>18</v>
      </c>
    </row>
    <row r="2132" spans="1:13" x14ac:dyDescent="0.25">
      <c r="A2132">
        <v>10211</v>
      </c>
      <c r="B2132">
        <v>22</v>
      </c>
      <c r="C2132">
        <v>92.16</v>
      </c>
      <c r="D2132">
        <v>6</v>
      </c>
      <c r="E2132">
        <v>2027.52</v>
      </c>
      <c r="F2132" t="s">
        <v>13</v>
      </c>
      <c r="G2132">
        <v>1</v>
      </c>
      <c r="H2132">
        <v>2004</v>
      </c>
      <c r="I2132" t="s">
        <v>49</v>
      </c>
      <c r="J2132" t="s">
        <v>202</v>
      </c>
      <c r="K2132" t="s">
        <v>21</v>
      </c>
      <c r="L2132" t="s">
        <v>20</v>
      </c>
      <c r="M2132" t="s">
        <v>18</v>
      </c>
    </row>
    <row r="2133" spans="1:13" x14ac:dyDescent="0.25">
      <c r="A2133">
        <v>10225</v>
      </c>
      <c r="B2133">
        <v>46</v>
      </c>
      <c r="C2133">
        <v>70.33</v>
      </c>
      <c r="D2133">
        <v>13</v>
      </c>
      <c r="E2133">
        <v>3235.18</v>
      </c>
      <c r="F2133" t="s">
        <v>13</v>
      </c>
      <c r="G2133">
        <v>2</v>
      </c>
      <c r="H2133">
        <v>2004</v>
      </c>
      <c r="I2133" t="s">
        <v>49</v>
      </c>
      <c r="J2133" t="s">
        <v>202</v>
      </c>
      <c r="K2133" t="s">
        <v>103</v>
      </c>
      <c r="L2133" t="s">
        <v>104</v>
      </c>
      <c r="M2133" t="s">
        <v>22</v>
      </c>
    </row>
    <row r="2134" spans="1:13" x14ac:dyDescent="0.25">
      <c r="A2134">
        <v>10238</v>
      </c>
      <c r="B2134">
        <v>22</v>
      </c>
      <c r="C2134">
        <v>93.77</v>
      </c>
      <c r="D2134">
        <v>7</v>
      </c>
      <c r="E2134">
        <v>2062.94</v>
      </c>
      <c r="F2134" t="s">
        <v>13</v>
      </c>
      <c r="G2134">
        <v>4</v>
      </c>
      <c r="H2134">
        <v>2004</v>
      </c>
      <c r="I2134" t="s">
        <v>49</v>
      </c>
      <c r="J2134" t="s">
        <v>202</v>
      </c>
      <c r="K2134" t="s">
        <v>78</v>
      </c>
      <c r="L2134" t="s">
        <v>79</v>
      </c>
      <c r="M2134" t="s">
        <v>18</v>
      </c>
    </row>
    <row r="2135" spans="1:13" x14ac:dyDescent="0.25">
      <c r="A2135">
        <v>10252</v>
      </c>
      <c r="B2135">
        <v>38</v>
      </c>
      <c r="C2135">
        <v>87.31</v>
      </c>
      <c r="D2135">
        <v>3</v>
      </c>
      <c r="E2135">
        <v>3317.78</v>
      </c>
      <c r="F2135" t="s">
        <v>13</v>
      </c>
      <c r="G2135">
        <v>5</v>
      </c>
      <c r="H2135">
        <v>2004</v>
      </c>
      <c r="I2135" t="s">
        <v>49</v>
      </c>
      <c r="J2135" t="s">
        <v>202</v>
      </c>
      <c r="K2135" t="s">
        <v>21</v>
      </c>
      <c r="L2135" t="s">
        <v>20</v>
      </c>
      <c r="M2135" t="s">
        <v>22</v>
      </c>
    </row>
    <row r="2136" spans="1:13" x14ac:dyDescent="0.25">
      <c r="A2136">
        <v>10264</v>
      </c>
      <c r="B2136">
        <v>47</v>
      </c>
      <c r="C2136">
        <v>83.27</v>
      </c>
      <c r="D2136">
        <v>1</v>
      </c>
      <c r="E2136">
        <v>3913.69</v>
      </c>
      <c r="F2136" t="s">
        <v>13</v>
      </c>
      <c r="G2136">
        <v>6</v>
      </c>
      <c r="H2136">
        <v>2004</v>
      </c>
      <c r="I2136" t="s">
        <v>49</v>
      </c>
      <c r="J2136" t="s">
        <v>202</v>
      </c>
      <c r="K2136" t="s">
        <v>89</v>
      </c>
      <c r="L2136" t="s">
        <v>17</v>
      </c>
      <c r="M2136" t="s">
        <v>22</v>
      </c>
    </row>
    <row r="2137" spans="1:13" x14ac:dyDescent="0.25">
      <c r="A2137">
        <v>10276</v>
      </c>
      <c r="B2137">
        <v>48</v>
      </c>
      <c r="C2137">
        <v>75.180000000000007</v>
      </c>
      <c r="D2137">
        <v>7</v>
      </c>
      <c r="E2137">
        <v>3608.64</v>
      </c>
      <c r="F2137" t="s">
        <v>13</v>
      </c>
      <c r="G2137">
        <v>8</v>
      </c>
      <c r="H2137">
        <v>2004</v>
      </c>
      <c r="I2137" t="s">
        <v>49</v>
      </c>
      <c r="J2137" t="s">
        <v>202</v>
      </c>
      <c r="K2137" t="s">
        <v>69</v>
      </c>
      <c r="L2137" t="s">
        <v>17</v>
      </c>
      <c r="M2137" t="s">
        <v>22</v>
      </c>
    </row>
    <row r="2138" spans="1:13" x14ac:dyDescent="0.25">
      <c r="A2138">
        <v>10287</v>
      </c>
      <c r="B2138">
        <v>40</v>
      </c>
      <c r="C2138">
        <v>88.12</v>
      </c>
      <c r="D2138">
        <v>16</v>
      </c>
      <c r="E2138">
        <v>3524.8</v>
      </c>
      <c r="F2138" t="s">
        <v>13</v>
      </c>
      <c r="G2138">
        <v>8</v>
      </c>
      <c r="H2138">
        <v>2004</v>
      </c>
      <c r="I2138" t="s">
        <v>49</v>
      </c>
      <c r="J2138" t="s">
        <v>202</v>
      </c>
      <c r="K2138" t="s">
        <v>103</v>
      </c>
      <c r="L2138" t="s">
        <v>104</v>
      </c>
      <c r="M2138" t="s">
        <v>22</v>
      </c>
    </row>
    <row r="2139" spans="1:13" x14ac:dyDescent="0.25">
      <c r="A2139">
        <v>10299</v>
      </c>
      <c r="B2139">
        <v>32</v>
      </c>
      <c r="C2139">
        <v>80.84</v>
      </c>
      <c r="D2139">
        <v>1</v>
      </c>
      <c r="E2139">
        <v>2586.88</v>
      </c>
      <c r="F2139" t="s">
        <v>13</v>
      </c>
      <c r="G2139">
        <v>9</v>
      </c>
      <c r="H2139">
        <v>2004</v>
      </c>
      <c r="I2139" t="s">
        <v>49</v>
      </c>
      <c r="J2139" t="s">
        <v>202</v>
      </c>
      <c r="K2139" t="s">
        <v>35</v>
      </c>
      <c r="L2139" t="s">
        <v>36</v>
      </c>
      <c r="M2139" t="s">
        <v>18</v>
      </c>
    </row>
    <row r="2140" spans="1:13" x14ac:dyDescent="0.25">
      <c r="A2140">
        <v>10310</v>
      </c>
      <c r="B2140">
        <v>49</v>
      </c>
      <c r="C2140">
        <v>97.01</v>
      </c>
      <c r="D2140">
        <v>14</v>
      </c>
      <c r="E2140">
        <v>4753.49</v>
      </c>
      <c r="F2140" t="s">
        <v>13</v>
      </c>
      <c r="G2140">
        <v>10</v>
      </c>
      <c r="H2140">
        <v>2004</v>
      </c>
      <c r="I2140" t="s">
        <v>49</v>
      </c>
      <c r="J2140" t="s">
        <v>202</v>
      </c>
      <c r="K2140" t="s">
        <v>101</v>
      </c>
      <c r="L2140" t="s">
        <v>102</v>
      </c>
      <c r="M2140" t="s">
        <v>22</v>
      </c>
    </row>
    <row r="2141" spans="1:13" x14ac:dyDescent="0.25">
      <c r="A2141">
        <v>10319</v>
      </c>
      <c r="B2141">
        <v>43</v>
      </c>
      <c r="C2141">
        <v>85.69</v>
      </c>
      <c r="D2141">
        <v>2</v>
      </c>
      <c r="E2141">
        <v>3684.67</v>
      </c>
      <c r="F2141" t="s">
        <v>13</v>
      </c>
      <c r="G2141">
        <v>11</v>
      </c>
      <c r="H2141">
        <v>2004</v>
      </c>
      <c r="I2141" t="s">
        <v>49</v>
      </c>
      <c r="J2141" t="s">
        <v>202</v>
      </c>
      <c r="K2141" t="s">
        <v>16</v>
      </c>
      <c r="L2141" t="s">
        <v>17</v>
      </c>
      <c r="M2141" t="s">
        <v>22</v>
      </c>
    </row>
    <row r="2142" spans="1:13" x14ac:dyDescent="0.25">
      <c r="A2142">
        <v>10331</v>
      </c>
      <c r="B2142">
        <v>41</v>
      </c>
      <c r="C2142">
        <v>100</v>
      </c>
      <c r="D2142">
        <v>2</v>
      </c>
      <c r="E2142">
        <v>5715.4</v>
      </c>
      <c r="F2142" t="s">
        <v>13</v>
      </c>
      <c r="G2142">
        <v>11</v>
      </c>
      <c r="H2142">
        <v>2004</v>
      </c>
      <c r="I2142" t="s">
        <v>49</v>
      </c>
      <c r="J2142" t="s">
        <v>202</v>
      </c>
      <c r="K2142" t="s">
        <v>55</v>
      </c>
      <c r="L2142" t="s">
        <v>17</v>
      </c>
      <c r="M2142" t="s">
        <v>22</v>
      </c>
    </row>
    <row r="2143" spans="1:13" x14ac:dyDescent="0.25">
      <c r="A2143">
        <v>10343</v>
      </c>
      <c r="B2143">
        <v>30</v>
      </c>
      <c r="C2143">
        <v>100</v>
      </c>
      <c r="D2143">
        <v>1</v>
      </c>
      <c r="E2143">
        <v>3098.7</v>
      </c>
      <c r="F2143" t="s">
        <v>13</v>
      </c>
      <c r="G2143">
        <v>11</v>
      </c>
      <c r="H2143">
        <v>2004</v>
      </c>
      <c r="I2143" t="s">
        <v>49</v>
      </c>
      <c r="J2143" t="s">
        <v>202</v>
      </c>
      <c r="K2143" t="s">
        <v>19</v>
      </c>
      <c r="L2143" t="s">
        <v>20</v>
      </c>
      <c r="M2143" t="s">
        <v>22</v>
      </c>
    </row>
    <row r="2144" spans="1:13" x14ac:dyDescent="0.25">
      <c r="A2144">
        <v>10355</v>
      </c>
      <c r="B2144">
        <v>28</v>
      </c>
      <c r="C2144">
        <v>95.39</v>
      </c>
      <c r="D2144">
        <v>9</v>
      </c>
      <c r="E2144">
        <v>2670.92</v>
      </c>
      <c r="F2144" t="s">
        <v>13</v>
      </c>
      <c r="G2144">
        <v>12</v>
      </c>
      <c r="H2144">
        <v>2004</v>
      </c>
      <c r="I2144" t="s">
        <v>49</v>
      </c>
      <c r="J2144" t="s">
        <v>202</v>
      </c>
      <c r="K2144" t="s">
        <v>47</v>
      </c>
      <c r="L2144" t="s">
        <v>48</v>
      </c>
      <c r="M2144" t="s">
        <v>18</v>
      </c>
    </row>
    <row r="2145" spans="1:13" x14ac:dyDescent="0.25">
      <c r="A2145">
        <v>10363</v>
      </c>
      <c r="B2145">
        <v>43</v>
      </c>
      <c r="C2145">
        <v>100</v>
      </c>
      <c r="D2145">
        <v>9</v>
      </c>
      <c r="E2145">
        <v>5154.41</v>
      </c>
      <c r="F2145" t="s">
        <v>13</v>
      </c>
      <c r="G2145">
        <v>1</v>
      </c>
      <c r="H2145">
        <v>2005</v>
      </c>
      <c r="I2145" t="s">
        <v>49</v>
      </c>
      <c r="J2145" t="s">
        <v>202</v>
      </c>
      <c r="K2145" t="s">
        <v>107</v>
      </c>
      <c r="L2145" t="s">
        <v>36</v>
      </c>
      <c r="M2145" t="s">
        <v>22</v>
      </c>
    </row>
    <row r="2146" spans="1:13" x14ac:dyDescent="0.25">
      <c r="A2146">
        <v>10378</v>
      </c>
      <c r="B2146">
        <v>41</v>
      </c>
      <c r="C2146">
        <v>100</v>
      </c>
      <c r="D2146">
        <v>2</v>
      </c>
      <c r="E2146">
        <v>4894.17</v>
      </c>
      <c r="F2146" t="s">
        <v>13</v>
      </c>
      <c r="G2146">
        <v>2</v>
      </c>
      <c r="H2146">
        <v>2005</v>
      </c>
      <c r="I2146" t="s">
        <v>49</v>
      </c>
      <c r="J2146" t="s">
        <v>202</v>
      </c>
      <c r="K2146" t="s">
        <v>47</v>
      </c>
      <c r="L2146" t="s">
        <v>48</v>
      </c>
      <c r="M2146" t="s">
        <v>22</v>
      </c>
    </row>
    <row r="2147" spans="1:13" x14ac:dyDescent="0.25">
      <c r="A2147">
        <v>10390</v>
      </c>
      <c r="B2147">
        <v>30</v>
      </c>
      <c r="C2147">
        <v>82.42</v>
      </c>
      <c r="D2147">
        <v>10</v>
      </c>
      <c r="E2147">
        <v>2472.6</v>
      </c>
      <c r="F2147" t="s">
        <v>13</v>
      </c>
      <c r="G2147">
        <v>3</v>
      </c>
      <c r="H2147">
        <v>2005</v>
      </c>
      <c r="I2147" t="s">
        <v>49</v>
      </c>
      <c r="J2147" t="s">
        <v>202</v>
      </c>
      <c r="K2147" t="s">
        <v>67</v>
      </c>
      <c r="L2147" t="s">
        <v>17</v>
      </c>
      <c r="M2147" t="s">
        <v>18</v>
      </c>
    </row>
    <row r="2148" spans="1:13" x14ac:dyDescent="0.25">
      <c r="A2148">
        <v>10103</v>
      </c>
      <c r="B2148">
        <v>31</v>
      </c>
      <c r="C2148">
        <v>100</v>
      </c>
      <c r="D2148">
        <v>3</v>
      </c>
      <c r="E2148">
        <v>3224.31</v>
      </c>
      <c r="F2148" t="s">
        <v>13</v>
      </c>
      <c r="G2148">
        <v>1</v>
      </c>
      <c r="H2148">
        <v>2003</v>
      </c>
      <c r="I2148" t="s">
        <v>113</v>
      </c>
      <c r="J2148" t="s">
        <v>203</v>
      </c>
      <c r="K2148" t="s">
        <v>37</v>
      </c>
      <c r="L2148" t="s">
        <v>28</v>
      </c>
      <c r="M2148" t="s">
        <v>22</v>
      </c>
    </row>
    <row r="2149" spans="1:13" x14ac:dyDescent="0.25">
      <c r="A2149">
        <v>10114</v>
      </c>
      <c r="B2149">
        <v>32</v>
      </c>
      <c r="C2149">
        <v>100</v>
      </c>
      <c r="D2149">
        <v>7</v>
      </c>
      <c r="E2149">
        <v>3667.52</v>
      </c>
      <c r="F2149" t="s">
        <v>13</v>
      </c>
      <c r="G2149">
        <v>4</v>
      </c>
      <c r="H2149">
        <v>2003</v>
      </c>
      <c r="I2149" t="s">
        <v>113</v>
      </c>
      <c r="J2149" t="s">
        <v>203</v>
      </c>
      <c r="K2149" t="s">
        <v>21</v>
      </c>
      <c r="L2149" t="s">
        <v>20</v>
      </c>
      <c r="M2149" t="s">
        <v>22</v>
      </c>
    </row>
    <row r="2150" spans="1:13" x14ac:dyDescent="0.25">
      <c r="A2150">
        <v>10126</v>
      </c>
      <c r="B2150">
        <v>43</v>
      </c>
      <c r="C2150">
        <v>96.31</v>
      </c>
      <c r="D2150">
        <v>3</v>
      </c>
      <c r="E2150">
        <v>4141.33</v>
      </c>
      <c r="F2150" t="s">
        <v>13</v>
      </c>
      <c r="G2150">
        <v>5</v>
      </c>
      <c r="H2150">
        <v>2003</v>
      </c>
      <c r="I2150" t="s">
        <v>113</v>
      </c>
      <c r="J2150" t="s">
        <v>203</v>
      </c>
      <c r="K2150" t="s">
        <v>47</v>
      </c>
      <c r="L2150" t="s">
        <v>48</v>
      </c>
      <c r="M2150" t="s">
        <v>22</v>
      </c>
    </row>
    <row r="2151" spans="1:13" x14ac:dyDescent="0.25">
      <c r="A2151">
        <v>10140</v>
      </c>
      <c r="B2151">
        <v>26</v>
      </c>
      <c r="C2151">
        <v>100</v>
      </c>
      <c r="D2151">
        <v>3</v>
      </c>
      <c r="E2151">
        <v>2829.58</v>
      </c>
      <c r="F2151" t="s">
        <v>13</v>
      </c>
      <c r="G2151">
        <v>7</v>
      </c>
      <c r="H2151">
        <v>2003</v>
      </c>
      <c r="I2151" t="s">
        <v>113</v>
      </c>
      <c r="J2151" t="s">
        <v>203</v>
      </c>
      <c r="K2151" t="s">
        <v>25</v>
      </c>
      <c r="L2151" t="s">
        <v>17</v>
      </c>
      <c r="M2151" t="s">
        <v>18</v>
      </c>
    </row>
    <row r="2152" spans="1:13" x14ac:dyDescent="0.25">
      <c r="A2152">
        <v>10151</v>
      </c>
      <c r="B2152">
        <v>27</v>
      </c>
      <c r="C2152">
        <v>100</v>
      </c>
      <c r="D2152">
        <v>10</v>
      </c>
      <c r="E2152">
        <v>3068.55</v>
      </c>
      <c r="F2152" t="s">
        <v>13</v>
      </c>
      <c r="G2152">
        <v>9</v>
      </c>
      <c r="H2152">
        <v>2003</v>
      </c>
      <c r="I2152" t="s">
        <v>113</v>
      </c>
      <c r="J2152" t="s">
        <v>203</v>
      </c>
      <c r="K2152" t="s">
        <v>91</v>
      </c>
      <c r="L2152" t="s">
        <v>36</v>
      </c>
      <c r="M2152" t="s">
        <v>22</v>
      </c>
    </row>
    <row r="2153" spans="1:13" x14ac:dyDescent="0.25">
      <c r="A2153">
        <v>10164</v>
      </c>
      <c r="B2153">
        <v>24</v>
      </c>
      <c r="C2153">
        <v>100</v>
      </c>
      <c r="D2153">
        <v>1</v>
      </c>
      <c r="E2153">
        <v>2634.96</v>
      </c>
      <c r="F2153" t="s">
        <v>95</v>
      </c>
      <c r="G2153">
        <v>10</v>
      </c>
      <c r="H2153">
        <v>2003</v>
      </c>
      <c r="I2153" t="s">
        <v>113</v>
      </c>
      <c r="J2153" t="s">
        <v>203</v>
      </c>
      <c r="K2153" t="s">
        <v>96</v>
      </c>
      <c r="L2153" t="s">
        <v>40</v>
      </c>
      <c r="M2153" t="s">
        <v>18</v>
      </c>
    </row>
    <row r="2154" spans="1:13" x14ac:dyDescent="0.25">
      <c r="A2154">
        <v>10175</v>
      </c>
      <c r="B2154">
        <v>22</v>
      </c>
      <c r="C2154">
        <v>100</v>
      </c>
      <c r="D2154">
        <v>8</v>
      </c>
      <c r="E2154">
        <v>2436.7199999999998</v>
      </c>
      <c r="F2154" t="s">
        <v>13</v>
      </c>
      <c r="G2154">
        <v>11</v>
      </c>
      <c r="H2154">
        <v>2003</v>
      </c>
      <c r="I2154" t="s">
        <v>113</v>
      </c>
      <c r="J2154" t="s">
        <v>203</v>
      </c>
      <c r="K2154" t="s">
        <v>80</v>
      </c>
      <c r="L2154" t="s">
        <v>45</v>
      </c>
      <c r="M2154" t="s">
        <v>18</v>
      </c>
    </row>
    <row r="2155" spans="1:13" x14ac:dyDescent="0.25">
      <c r="A2155">
        <v>10184</v>
      </c>
      <c r="B2155">
        <v>46</v>
      </c>
      <c r="C2155">
        <v>100</v>
      </c>
      <c r="D2155">
        <v>13</v>
      </c>
      <c r="E2155">
        <v>4607.3599999999997</v>
      </c>
      <c r="F2155" t="s">
        <v>13</v>
      </c>
      <c r="G2155">
        <v>11</v>
      </c>
      <c r="H2155">
        <v>2003</v>
      </c>
      <c r="I2155" t="s">
        <v>113</v>
      </c>
      <c r="J2155" t="s">
        <v>203</v>
      </c>
      <c r="K2155" t="s">
        <v>122</v>
      </c>
      <c r="L2155" t="s">
        <v>48</v>
      </c>
      <c r="M2155" t="s">
        <v>22</v>
      </c>
    </row>
    <row r="2156" spans="1:13" x14ac:dyDescent="0.25">
      <c r="A2156">
        <v>10194</v>
      </c>
      <c r="B2156">
        <v>37</v>
      </c>
      <c r="C2156">
        <v>97.27</v>
      </c>
      <c r="D2156">
        <v>3</v>
      </c>
      <c r="E2156">
        <v>3598.99</v>
      </c>
      <c r="F2156" t="s">
        <v>13</v>
      </c>
      <c r="G2156">
        <v>11</v>
      </c>
      <c r="H2156">
        <v>2003</v>
      </c>
      <c r="I2156" t="s">
        <v>113</v>
      </c>
      <c r="J2156" t="s">
        <v>203</v>
      </c>
      <c r="K2156" t="s">
        <v>56</v>
      </c>
      <c r="L2156" t="s">
        <v>20</v>
      </c>
      <c r="M2156" t="s">
        <v>22</v>
      </c>
    </row>
    <row r="2157" spans="1:13" x14ac:dyDescent="0.25">
      <c r="A2157">
        <v>10207</v>
      </c>
      <c r="B2157">
        <v>49</v>
      </c>
      <c r="C2157">
        <v>80.900000000000006</v>
      </c>
      <c r="D2157">
        <v>14</v>
      </c>
      <c r="E2157">
        <v>3964.1</v>
      </c>
      <c r="F2157" t="s">
        <v>13</v>
      </c>
      <c r="G2157">
        <v>12</v>
      </c>
      <c r="H2157">
        <v>2003</v>
      </c>
      <c r="I2157" t="s">
        <v>113</v>
      </c>
      <c r="J2157" t="s">
        <v>203</v>
      </c>
      <c r="K2157" t="s">
        <v>89</v>
      </c>
      <c r="L2157" t="s">
        <v>17</v>
      </c>
      <c r="M2157" t="s">
        <v>22</v>
      </c>
    </row>
    <row r="2158" spans="1:13" x14ac:dyDescent="0.25">
      <c r="A2158">
        <v>10217</v>
      </c>
      <c r="B2158">
        <v>21</v>
      </c>
      <c r="C2158">
        <v>100</v>
      </c>
      <c r="D2158">
        <v>3</v>
      </c>
      <c r="E2158">
        <v>2244.9</v>
      </c>
      <c r="F2158" t="s">
        <v>13</v>
      </c>
      <c r="G2158">
        <v>2</v>
      </c>
      <c r="H2158">
        <v>2004</v>
      </c>
      <c r="I2158" t="s">
        <v>113</v>
      </c>
      <c r="J2158" t="s">
        <v>203</v>
      </c>
      <c r="K2158" t="s">
        <v>53</v>
      </c>
      <c r="L2158" t="s">
        <v>53</v>
      </c>
      <c r="M2158" t="s">
        <v>18</v>
      </c>
    </row>
    <row r="2159" spans="1:13" x14ac:dyDescent="0.25">
      <c r="A2159">
        <v>10229</v>
      </c>
      <c r="B2159">
        <v>25</v>
      </c>
      <c r="C2159">
        <v>100</v>
      </c>
      <c r="D2159">
        <v>8</v>
      </c>
      <c r="E2159">
        <v>2793</v>
      </c>
      <c r="F2159" t="s">
        <v>13</v>
      </c>
      <c r="G2159">
        <v>3</v>
      </c>
      <c r="H2159">
        <v>2004</v>
      </c>
      <c r="I2159" t="s">
        <v>113</v>
      </c>
      <c r="J2159" t="s">
        <v>203</v>
      </c>
      <c r="K2159" t="s">
        <v>67</v>
      </c>
      <c r="L2159" t="s">
        <v>17</v>
      </c>
      <c r="M2159" t="s">
        <v>18</v>
      </c>
    </row>
    <row r="2160" spans="1:13" x14ac:dyDescent="0.25">
      <c r="A2160">
        <v>10245</v>
      </c>
      <c r="B2160">
        <v>37</v>
      </c>
      <c r="C2160">
        <v>100</v>
      </c>
      <c r="D2160">
        <v>1</v>
      </c>
      <c r="E2160">
        <v>4133.6400000000003</v>
      </c>
      <c r="F2160" t="s">
        <v>13</v>
      </c>
      <c r="G2160">
        <v>5</v>
      </c>
      <c r="H2160">
        <v>2004</v>
      </c>
      <c r="I2160" t="s">
        <v>113</v>
      </c>
      <c r="J2160" t="s">
        <v>203</v>
      </c>
      <c r="K2160" t="s">
        <v>60</v>
      </c>
      <c r="L2160" t="s">
        <v>17</v>
      </c>
      <c r="M2160" t="s">
        <v>22</v>
      </c>
    </row>
    <row r="2161" spans="1:13" x14ac:dyDescent="0.25">
      <c r="A2161">
        <v>10259</v>
      </c>
      <c r="B2161">
        <v>45</v>
      </c>
      <c r="C2161">
        <v>86.68</v>
      </c>
      <c r="D2161">
        <v>11</v>
      </c>
      <c r="E2161">
        <v>3900.6</v>
      </c>
      <c r="F2161" t="s">
        <v>13</v>
      </c>
      <c r="G2161">
        <v>6</v>
      </c>
      <c r="H2161">
        <v>2004</v>
      </c>
      <c r="I2161" t="s">
        <v>113</v>
      </c>
      <c r="J2161" t="s">
        <v>203</v>
      </c>
      <c r="K2161" t="s">
        <v>53</v>
      </c>
      <c r="L2161" t="s">
        <v>53</v>
      </c>
      <c r="M2161" t="s">
        <v>22</v>
      </c>
    </row>
    <row r="2162" spans="1:13" x14ac:dyDescent="0.25">
      <c r="A2162">
        <v>10270</v>
      </c>
      <c r="B2162">
        <v>32</v>
      </c>
      <c r="C2162">
        <v>85.72</v>
      </c>
      <c r="D2162">
        <v>1</v>
      </c>
      <c r="E2162">
        <v>2743.04</v>
      </c>
      <c r="F2162" t="s">
        <v>13</v>
      </c>
      <c r="G2162">
        <v>7</v>
      </c>
      <c r="H2162">
        <v>2004</v>
      </c>
      <c r="I2162" t="s">
        <v>113</v>
      </c>
      <c r="J2162" t="s">
        <v>203</v>
      </c>
      <c r="K2162" t="s">
        <v>42</v>
      </c>
      <c r="L2162" t="s">
        <v>30</v>
      </c>
      <c r="M2162" t="s">
        <v>18</v>
      </c>
    </row>
    <row r="2163" spans="1:13" x14ac:dyDescent="0.25">
      <c r="A2163">
        <v>10281</v>
      </c>
      <c r="B2163">
        <v>29</v>
      </c>
      <c r="C2163">
        <v>82.83</v>
      </c>
      <c r="D2163">
        <v>8</v>
      </c>
      <c r="E2163">
        <v>2402.0700000000002</v>
      </c>
      <c r="F2163" t="s">
        <v>13</v>
      </c>
      <c r="G2163">
        <v>8</v>
      </c>
      <c r="H2163">
        <v>2004</v>
      </c>
      <c r="I2163" t="s">
        <v>113</v>
      </c>
      <c r="J2163" t="s">
        <v>203</v>
      </c>
      <c r="K2163" t="s">
        <v>38</v>
      </c>
      <c r="L2163" t="s">
        <v>17</v>
      </c>
      <c r="M2163" t="s">
        <v>18</v>
      </c>
    </row>
    <row r="2164" spans="1:13" x14ac:dyDescent="0.25">
      <c r="A2164">
        <v>10291</v>
      </c>
      <c r="B2164">
        <v>26</v>
      </c>
      <c r="C2164">
        <v>83.79</v>
      </c>
      <c r="D2164">
        <v>3</v>
      </c>
      <c r="E2164">
        <v>2178.54</v>
      </c>
      <c r="F2164" t="s">
        <v>13</v>
      </c>
      <c r="G2164">
        <v>9</v>
      </c>
      <c r="H2164">
        <v>2004</v>
      </c>
      <c r="I2164" t="s">
        <v>113</v>
      </c>
      <c r="J2164" t="s">
        <v>203</v>
      </c>
      <c r="K2164" t="s">
        <v>65</v>
      </c>
      <c r="L2164" t="s">
        <v>52</v>
      </c>
      <c r="M2164" t="s">
        <v>18</v>
      </c>
    </row>
    <row r="2165" spans="1:13" x14ac:dyDescent="0.25">
      <c r="A2165">
        <v>10305</v>
      </c>
      <c r="B2165">
        <v>28</v>
      </c>
      <c r="C2165">
        <v>100</v>
      </c>
      <c r="D2165">
        <v>12</v>
      </c>
      <c r="E2165">
        <v>3155.04</v>
      </c>
      <c r="F2165" t="s">
        <v>13</v>
      </c>
      <c r="G2165">
        <v>10</v>
      </c>
      <c r="H2165">
        <v>2004</v>
      </c>
      <c r="I2165" t="s">
        <v>113</v>
      </c>
      <c r="J2165" t="s">
        <v>203</v>
      </c>
      <c r="K2165" t="s">
        <v>34</v>
      </c>
      <c r="L2165" t="s">
        <v>17</v>
      </c>
      <c r="M2165" t="s">
        <v>22</v>
      </c>
    </row>
    <row r="2166" spans="1:13" x14ac:dyDescent="0.25">
      <c r="A2166">
        <v>10313</v>
      </c>
      <c r="B2166">
        <v>27</v>
      </c>
      <c r="C2166">
        <v>87.64</v>
      </c>
      <c r="D2166">
        <v>6</v>
      </c>
      <c r="E2166">
        <v>2366.2800000000002</v>
      </c>
      <c r="F2166" t="s">
        <v>13</v>
      </c>
      <c r="G2166">
        <v>10</v>
      </c>
      <c r="H2166">
        <v>2004</v>
      </c>
      <c r="I2166" t="s">
        <v>113</v>
      </c>
      <c r="J2166" t="s">
        <v>203</v>
      </c>
      <c r="K2166" t="s">
        <v>57</v>
      </c>
      <c r="L2166" t="s">
        <v>58</v>
      </c>
      <c r="M2166" t="s">
        <v>18</v>
      </c>
    </row>
    <row r="2167" spans="1:13" x14ac:dyDescent="0.25">
      <c r="A2167">
        <v>10324</v>
      </c>
      <c r="B2167">
        <v>20</v>
      </c>
      <c r="C2167">
        <v>98.18</v>
      </c>
      <c r="D2167">
        <v>11</v>
      </c>
      <c r="E2167">
        <v>1963.6</v>
      </c>
      <c r="F2167" t="s">
        <v>13</v>
      </c>
      <c r="G2167">
        <v>11</v>
      </c>
      <c r="H2167">
        <v>2004</v>
      </c>
      <c r="I2167" t="s">
        <v>113</v>
      </c>
      <c r="J2167" t="s">
        <v>203</v>
      </c>
      <c r="K2167" t="s">
        <v>16</v>
      </c>
      <c r="L2167" t="s">
        <v>17</v>
      </c>
      <c r="M2167" t="s">
        <v>18</v>
      </c>
    </row>
    <row r="2168" spans="1:13" x14ac:dyDescent="0.25">
      <c r="A2168">
        <v>10335</v>
      </c>
      <c r="B2168">
        <v>44</v>
      </c>
      <c r="C2168">
        <v>100</v>
      </c>
      <c r="D2168">
        <v>1</v>
      </c>
      <c r="E2168">
        <v>4746.28</v>
      </c>
      <c r="F2168" t="s">
        <v>13</v>
      </c>
      <c r="G2168">
        <v>11</v>
      </c>
      <c r="H2168">
        <v>2004</v>
      </c>
      <c r="I2168" t="s">
        <v>113</v>
      </c>
      <c r="J2168" t="s">
        <v>203</v>
      </c>
      <c r="K2168" t="s">
        <v>67</v>
      </c>
      <c r="L2168" t="s">
        <v>17</v>
      </c>
      <c r="M2168" t="s">
        <v>22</v>
      </c>
    </row>
    <row r="2169" spans="1:13" x14ac:dyDescent="0.25">
      <c r="A2169">
        <v>10348</v>
      </c>
      <c r="B2169">
        <v>42</v>
      </c>
      <c r="C2169">
        <v>100</v>
      </c>
      <c r="D2169">
        <v>3</v>
      </c>
      <c r="E2169">
        <v>6386.94</v>
      </c>
      <c r="F2169" t="s">
        <v>13</v>
      </c>
      <c r="G2169">
        <v>11</v>
      </c>
      <c r="H2169">
        <v>2004</v>
      </c>
      <c r="I2169" t="s">
        <v>113</v>
      </c>
      <c r="J2169" t="s">
        <v>203</v>
      </c>
      <c r="K2169" t="s">
        <v>47</v>
      </c>
      <c r="L2169" t="s">
        <v>48</v>
      </c>
      <c r="M2169" t="s">
        <v>22</v>
      </c>
    </row>
    <row r="2170" spans="1:13" x14ac:dyDescent="0.25">
      <c r="A2170">
        <v>10358</v>
      </c>
      <c r="B2170">
        <v>41</v>
      </c>
      <c r="C2170">
        <v>100</v>
      </c>
      <c r="D2170">
        <v>1</v>
      </c>
      <c r="E2170">
        <v>4428</v>
      </c>
      <c r="F2170" t="s">
        <v>13</v>
      </c>
      <c r="G2170">
        <v>12</v>
      </c>
      <c r="H2170">
        <v>2004</v>
      </c>
      <c r="I2170" t="s">
        <v>113</v>
      </c>
      <c r="J2170" t="s">
        <v>203</v>
      </c>
      <c r="K2170" t="s">
        <v>47</v>
      </c>
      <c r="L2170" t="s">
        <v>48</v>
      </c>
      <c r="M2170" t="s">
        <v>22</v>
      </c>
    </row>
    <row r="2171" spans="1:13" x14ac:dyDescent="0.25">
      <c r="A2171">
        <v>10371</v>
      </c>
      <c r="B2171">
        <v>26</v>
      </c>
      <c r="C2171">
        <v>100</v>
      </c>
      <c r="D2171">
        <v>1</v>
      </c>
      <c r="E2171">
        <v>4044.04</v>
      </c>
      <c r="F2171" t="s">
        <v>13</v>
      </c>
      <c r="G2171">
        <v>1</v>
      </c>
      <c r="H2171">
        <v>2005</v>
      </c>
      <c r="I2171" t="s">
        <v>113</v>
      </c>
      <c r="J2171" t="s">
        <v>203</v>
      </c>
      <c r="K2171" t="s">
        <v>67</v>
      </c>
      <c r="L2171" t="s">
        <v>17</v>
      </c>
      <c r="M2171" t="s">
        <v>22</v>
      </c>
    </row>
    <row r="2172" spans="1:13" x14ac:dyDescent="0.25">
      <c r="A2172">
        <v>10382</v>
      </c>
      <c r="B2172">
        <v>26</v>
      </c>
      <c r="C2172">
        <v>100</v>
      </c>
      <c r="D2172">
        <v>6</v>
      </c>
      <c r="E2172">
        <v>2708.42</v>
      </c>
      <c r="F2172" t="s">
        <v>13</v>
      </c>
      <c r="G2172">
        <v>2</v>
      </c>
      <c r="H2172">
        <v>2005</v>
      </c>
      <c r="I2172" t="s">
        <v>113</v>
      </c>
      <c r="J2172" t="s">
        <v>203</v>
      </c>
      <c r="K2172" t="s">
        <v>67</v>
      </c>
      <c r="L2172" t="s">
        <v>17</v>
      </c>
      <c r="M2172" t="s">
        <v>18</v>
      </c>
    </row>
    <row r="2173" spans="1:13" x14ac:dyDescent="0.25">
      <c r="A2173">
        <v>10411</v>
      </c>
      <c r="B2173">
        <v>26</v>
      </c>
      <c r="C2173">
        <v>100</v>
      </c>
      <c r="D2173">
        <v>1</v>
      </c>
      <c r="E2173">
        <v>2904.72</v>
      </c>
      <c r="F2173" t="s">
        <v>13</v>
      </c>
      <c r="G2173">
        <v>5</v>
      </c>
      <c r="H2173">
        <v>2005</v>
      </c>
      <c r="I2173" t="s">
        <v>113</v>
      </c>
      <c r="J2173" t="s">
        <v>203</v>
      </c>
      <c r="K2173" t="s">
        <v>71</v>
      </c>
      <c r="L2173" t="s">
        <v>58</v>
      </c>
      <c r="M2173" t="s">
        <v>18</v>
      </c>
    </row>
    <row r="2174" spans="1:13" x14ac:dyDescent="0.25">
      <c r="A2174">
        <v>10425</v>
      </c>
      <c r="B2174">
        <v>41</v>
      </c>
      <c r="C2174">
        <v>86.68</v>
      </c>
      <c r="D2174">
        <v>11</v>
      </c>
      <c r="E2174">
        <v>3553.88</v>
      </c>
      <c r="F2174" t="s">
        <v>72</v>
      </c>
      <c r="G2174">
        <v>5</v>
      </c>
      <c r="H2174">
        <v>2005</v>
      </c>
      <c r="I2174" t="s">
        <v>113</v>
      </c>
      <c r="J2174" t="s">
        <v>203</v>
      </c>
      <c r="K2174" t="s">
        <v>33</v>
      </c>
      <c r="L2174" t="s">
        <v>20</v>
      </c>
      <c r="M2174" t="s">
        <v>22</v>
      </c>
    </row>
    <row r="2175" spans="1:13" x14ac:dyDescent="0.25">
      <c r="A2175">
        <v>10107</v>
      </c>
      <c r="B2175">
        <v>20</v>
      </c>
      <c r="C2175">
        <v>92.9</v>
      </c>
      <c r="D2175">
        <v>8</v>
      </c>
      <c r="E2175">
        <v>1858</v>
      </c>
      <c r="F2175" t="s">
        <v>13</v>
      </c>
      <c r="G2175">
        <v>2</v>
      </c>
      <c r="H2175">
        <v>2003</v>
      </c>
      <c r="I2175" t="s">
        <v>14</v>
      </c>
      <c r="J2175" t="s">
        <v>204</v>
      </c>
      <c r="K2175" t="s">
        <v>16</v>
      </c>
      <c r="L2175" t="s">
        <v>17</v>
      </c>
      <c r="M2175" t="s">
        <v>18</v>
      </c>
    </row>
    <row r="2176" spans="1:13" x14ac:dyDescent="0.25">
      <c r="A2176">
        <v>10120</v>
      </c>
      <c r="B2176">
        <v>22</v>
      </c>
      <c r="C2176">
        <v>100</v>
      </c>
      <c r="D2176">
        <v>6</v>
      </c>
      <c r="E2176">
        <v>2461.36</v>
      </c>
      <c r="F2176" t="s">
        <v>13</v>
      </c>
      <c r="G2176">
        <v>4</v>
      </c>
      <c r="H2176">
        <v>2003</v>
      </c>
      <c r="I2176" t="s">
        <v>14</v>
      </c>
      <c r="J2176" t="s">
        <v>204</v>
      </c>
      <c r="K2176" t="s">
        <v>29</v>
      </c>
      <c r="L2176" t="s">
        <v>30</v>
      </c>
      <c r="M2176" t="s">
        <v>18</v>
      </c>
    </row>
    <row r="2177" spans="1:13" x14ac:dyDescent="0.25">
      <c r="A2177">
        <v>10133</v>
      </c>
      <c r="B2177">
        <v>23</v>
      </c>
      <c r="C2177">
        <v>100</v>
      </c>
      <c r="D2177">
        <v>1</v>
      </c>
      <c r="E2177">
        <v>2642.01</v>
      </c>
      <c r="F2177" t="s">
        <v>13</v>
      </c>
      <c r="G2177">
        <v>6</v>
      </c>
      <c r="H2177">
        <v>2003</v>
      </c>
      <c r="I2177" t="s">
        <v>14</v>
      </c>
      <c r="J2177" t="s">
        <v>204</v>
      </c>
      <c r="K2177" t="s">
        <v>47</v>
      </c>
      <c r="L2177" t="s">
        <v>48</v>
      </c>
      <c r="M2177" t="s">
        <v>18</v>
      </c>
    </row>
    <row r="2178" spans="1:13" x14ac:dyDescent="0.25">
      <c r="A2178">
        <v>10145</v>
      </c>
      <c r="B2178">
        <v>33</v>
      </c>
      <c r="C2178">
        <v>93.9</v>
      </c>
      <c r="D2178">
        <v>12</v>
      </c>
      <c r="E2178">
        <v>3098.7</v>
      </c>
      <c r="F2178" t="s">
        <v>13</v>
      </c>
      <c r="G2178">
        <v>8</v>
      </c>
      <c r="H2178">
        <v>2003</v>
      </c>
      <c r="I2178" t="s">
        <v>14</v>
      </c>
      <c r="J2178" t="s">
        <v>204</v>
      </c>
      <c r="K2178" t="s">
        <v>23</v>
      </c>
      <c r="L2178" t="s">
        <v>17</v>
      </c>
      <c r="M2178" t="s">
        <v>22</v>
      </c>
    </row>
    <row r="2179" spans="1:13" x14ac:dyDescent="0.25">
      <c r="A2179">
        <v>10168</v>
      </c>
      <c r="B2179">
        <v>28</v>
      </c>
      <c r="C2179">
        <v>100</v>
      </c>
      <c r="D2179">
        <v>7</v>
      </c>
      <c r="E2179">
        <v>3244.36</v>
      </c>
      <c r="F2179" t="s">
        <v>13</v>
      </c>
      <c r="G2179">
        <v>10</v>
      </c>
      <c r="H2179">
        <v>2003</v>
      </c>
      <c r="I2179" t="s">
        <v>14</v>
      </c>
      <c r="J2179" t="s">
        <v>204</v>
      </c>
      <c r="K2179" t="s">
        <v>25</v>
      </c>
      <c r="L2179" t="s">
        <v>17</v>
      </c>
      <c r="M2179" t="s">
        <v>22</v>
      </c>
    </row>
    <row r="2180" spans="1:13" x14ac:dyDescent="0.25">
      <c r="A2180">
        <v>10188</v>
      </c>
      <c r="B2180">
        <v>44</v>
      </c>
      <c r="C2180">
        <v>98.89</v>
      </c>
      <c r="D2180">
        <v>7</v>
      </c>
      <c r="E2180">
        <v>4351.16</v>
      </c>
      <c r="F2180" t="s">
        <v>13</v>
      </c>
      <c r="G2180">
        <v>11</v>
      </c>
      <c r="H2180">
        <v>2003</v>
      </c>
      <c r="I2180" t="s">
        <v>14</v>
      </c>
      <c r="J2180" t="s">
        <v>204</v>
      </c>
      <c r="K2180" t="s">
        <v>27</v>
      </c>
      <c r="L2180" t="s">
        <v>28</v>
      </c>
      <c r="M2180" t="s">
        <v>22</v>
      </c>
    </row>
    <row r="2181" spans="1:13" x14ac:dyDescent="0.25">
      <c r="A2181">
        <v>10210</v>
      </c>
      <c r="B2181">
        <v>46</v>
      </c>
      <c r="C2181">
        <v>79.91</v>
      </c>
      <c r="D2181">
        <v>5</v>
      </c>
      <c r="E2181">
        <v>3675.86</v>
      </c>
      <c r="F2181" t="s">
        <v>13</v>
      </c>
      <c r="G2181">
        <v>1</v>
      </c>
      <c r="H2181">
        <v>2004</v>
      </c>
      <c r="I2181" t="s">
        <v>14</v>
      </c>
      <c r="J2181" t="s">
        <v>204</v>
      </c>
      <c r="K2181" t="s">
        <v>74</v>
      </c>
      <c r="L2181" t="s">
        <v>62</v>
      </c>
      <c r="M2181" t="s">
        <v>22</v>
      </c>
    </row>
    <row r="2182" spans="1:13" x14ac:dyDescent="0.25">
      <c r="A2182">
        <v>10223</v>
      </c>
      <c r="B2182">
        <v>21</v>
      </c>
      <c r="C2182">
        <v>100</v>
      </c>
      <c r="D2182">
        <v>7</v>
      </c>
      <c r="E2182">
        <v>2475.27</v>
      </c>
      <c r="F2182" t="s">
        <v>13</v>
      </c>
      <c r="G2182">
        <v>2</v>
      </c>
      <c r="H2182">
        <v>2004</v>
      </c>
      <c r="I2182" t="s">
        <v>14</v>
      </c>
      <c r="J2182" t="s">
        <v>204</v>
      </c>
      <c r="K2182" t="s">
        <v>29</v>
      </c>
      <c r="L2182" t="s">
        <v>30</v>
      </c>
      <c r="M2182" t="s">
        <v>18</v>
      </c>
    </row>
    <row r="2183" spans="1:13" x14ac:dyDescent="0.25">
      <c r="A2183">
        <v>10235</v>
      </c>
      <c r="B2183">
        <v>41</v>
      </c>
      <c r="C2183">
        <v>100</v>
      </c>
      <c r="D2183">
        <v>1</v>
      </c>
      <c r="E2183">
        <v>4177.49</v>
      </c>
      <c r="F2183" t="s">
        <v>13</v>
      </c>
      <c r="G2183">
        <v>4</v>
      </c>
      <c r="H2183">
        <v>2004</v>
      </c>
      <c r="I2183" t="s">
        <v>14</v>
      </c>
      <c r="J2183" t="s">
        <v>204</v>
      </c>
      <c r="K2183" t="s">
        <v>88</v>
      </c>
      <c r="L2183" t="s">
        <v>58</v>
      </c>
      <c r="M2183" t="s">
        <v>22</v>
      </c>
    </row>
    <row r="2184" spans="1:13" x14ac:dyDescent="0.25">
      <c r="A2184">
        <v>10250</v>
      </c>
      <c r="B2184">
        <v>31</v>
      </c>
      <c r="C2184">
        <v>100</v>
      </c>
      <c r="D2184">
        <v>2</v>
      </c>
      <c r="E2184">
        <v>3282.28</v>
      </c>
      <c r="F2184" t="s">
        <v>13</v>
      </c>
      <c r="G2184">
        <v>5</v>
      </c>
      <c r="H2184">
        <v>2004</v>
      </c>
      <c r="I2184" t="s">
        <v>14</v>
      </c>
      <c r="J2184" t="s">
        <v>204</v>
      </c>
      <c r="K2184" t="s">
        <v>92</v>
      </c>
      <c r="L2184" t="s">
        <v>17</v>
      </c>
      <c r="M2184" t="s">
        <v>22</v>
      </c>
    </row>
    <row r="2185" spans="1:13" x14ac:dyDescent="0.25">
      <c r="A2185">
        <v>10263</v>
      </c>
      <c r="B2185">
        <v>31</v>
      </c>
      <c r="C2185">
        <v>79.91</v>
      </c>
      <c r="D2185">
        <v>8</v>
      </c>
      <c r="E2185">
        <v>2477.21</v>
      </c>
      <c r="F2185" t="s">
        <v>13</v>
      </c>
      <c r="G2185">
        <v>6</v>
      </c>
      <c r="H2185">
        <v>2004</v>
      </c>
      <c r="I2185" t="s">
        <v>14</v>
      </c>
      <c r="J2185" t="s">
        <v>204</v>
      </c>
      <c r="K2185" t="s">
        <v>32</v>
      </c>
      <c r="L2185" t="s">
        <v>17</v>
      </c>
      <c r="M2185" t="s">
        <v>18</v>
      </c>
    </row>
    <row r="2186" spans="1:13" x14ac:dyDescent="0.25">
      <c r="A2186">
        <v>10275</v>
      </c>
      <c r="B2186">
        <v>23</v>
      </c>
      <c r="C2186">
        <v>81.91</v>
      </c>
      <c r="D2186">
        <v>7</v>
      </c>
      <c r="E2186">
        <v>1883.93</v>
      </c>
      <c r="F2186" t="s">
        <v>13</v>
      </c>
      <c r="G2186">
        <v>7</v>
      </c>
      <c r="H2186">
        <v>2004</v>
      </c>
      <c r="I2186" t="s">
        <v>14</v>
      </c>
      <c r="J2186" t="s">
        <v>204</v>
      </c>
      <c r="K2186" t="s">
        <v>33</v>
      </c>
      <c r="L2186" t="s">
        <v>20</v>
      </c>
      <c r="M2186" t="s">
        <v>18</v>
      </c>
    </row>
    <row r="2187" spans="1:13" x14ac:dyDescent="0.25">
      <c r="A2187">
        <v>10285</v>
      </c>
      <c r="B2187">
        <v>37</v>
      </c>
      <c r="C2187">
        <v>98.89</v>
      </c>
      <c r="D2187">
        <v>12</v>
      </c>
      <c r="E2187">
        <v>3658.93</v>
      </c>
      <c r="F2187" t="s">
        <v>13</v>
      </c>
      <c r="G2187">
        <v>8</v>
      </c>
      <c r="H2187">
        <v>2004</v>
      </c>
      <c r="I2187" t="s">
        <v>14</v>
      </c>
      <c r="J2187" t="s">
        <v>204</v>
      </c>
      <c r="K2187" t="s">
        <v>34</v>
      </c>
      <c r="L2187" t="s">
        <v>17</v>
      </c>
      <c r="M2187" t="s">
        <v>22</v>
      </c>
    </row>
    <row r="2188" spans="1:13" x14ac:dyDescent="0.25">
      <c r="A2188">
        <v>10297</v>
      </c>
      <c r="B2188">
        <v>26</v>
      </c>
      <c r="C2188">
        <v>100</v>
      </c>
      <c r="D2188">
        <v>2</v>
      </c>
      <c r="E2188">
        <v>2856.88</v>
      </c>
      <c r="F2188" t="s">
        <v>13</v>
      </c>
      <c r="G2188">
        <v>9</v>
      </c>
      <c r="H2188">
        <v>2004</v>
      </c>
      <c r="I2188" t="s">
        <v>14</v>
      </c>
      <c r="J2188" t="s">
        <v>204</v>
      </c>
      <c r="K2188" t="s">
        <v>109</v>
      </c>
      <c r="L2188" t="s">
        <v>110</v>
      </c>
      <c r="M2188" t="s">
        <v>18</v>
      </c>
    </row>
    <row r="2189" spans="1:13" x14ac:dyDescent="0.25">
      <c r="A2189">
        <v>10308</v>
      </c>
      <c r="B2189">
        <v>24</v>
      </c>
      <c r="C2189">
        <v>79.91</v>
      </c>
      <c r="D2189">
        <v>5</v>
      </c>
      <c r="E2189">
        <v>1917.84</v>
      </c>
      <c r="F2189" t="s">
        <v>13</v>
      </c>
      <c r="G2189">
        <v>10</v>
      </c>
      <c r="H2189">
        <v>2004</v>
      </c>
      <c r="I2189" t="s">
        <v>14</v>
      </c>
      <c r="J2189" t="s">
        <v>204</v>
      </c>
      <c r="K2189" t="s">
        <v>75</v>
      </c>
      <c r="L2189" t="s">
        <v>17</v>
      </c>
      <c r="M2189" t="s">
        <v>18</v>
      </c>
    </row>
    <row r="2190" spans="1:13" x14ac:dyDescent="0.25">
      <c r="A2190">
        <v>10318</v>
      </c>
      <c r="B2190">
        <v>47</v>
      </c>
      <c r="C2190">
        <v>100</v>
      </c>
      <c r="D2190">
        <v>7</v>
      </c>
      <c r="E2190">
        <v>5305.36</v>
      </c>
      <c r="F2190" t="s">
        <v>13</v>
      </c>
      <c r="G2190">
        <v>11</v>
      </c>
      <c r="H2190">
        <v>2004</v>
      </c>
      <c r="I2190" t="s">
        <v>14</v>
      </c>
      <c r="J2190" t="s">
        <v>204</v>
      </c>
      <c r="K2190" t="s">
        <v>38</v>
      </c>
      <c r="L2190" t="s">
        <v>17</v>
      </c>
      <c r="M2190" t="s">
        <v>22</v>
      </c>
    </row>
    <row r="2191" spans="1:13" x14ac:dyDescent="0.25">
      <c r="A2191">
        <v>10329</v>
      </c>
      <c r="B2191">
        <v>45</v>
      </c>
      <c r="C2191">
        <v>63.91</v>
      </c>
      <c r="D2191">
        <v>11</v>
      </c>
      <c r="E2191">
        <v>2875.95</v>
      </c>
      <c r="F2191" t="s">
        <v>13</v>
      </c>
      <c r="G2191">
        <v>11</v>
      </c>
      <c r="H2191">
        <v>2004</v>
      </c>
      <c r="I2191" t="s">
        <v>14</v>
      </c>
      <c r="J2191" t="s">
        <v>204</v>
      </c>
      <c r="K2191" t="s">
        <v>16</v>
      </c>
      <c r="L2191" t="s">
        <v>17</v>
      </c>
      <c r="M2191" t="s">
        <v>18</v>
      </c>
    </row>
    <row r="2192" spans="1:13" x14ac:dyDescent="0.25">
      <c r="A2192">
        <v>10340</v>
      </c>
      <c r="B2192">
        <v>55</v>
      </c>
      <c r="C2192">
        <v>100</v>
      </c>
      <c r="D2192">
        <v>2</v>
      </c>
      <c r="E2192">
        <v>6482.85</v>
      </c>
      <c r="F2192" t="s">
        <v>13</v>
      </c>
      <c r="G2192">
        <v>11</v>
      </c>
      <c r="H2192">
        <v>2004</v>
      </c>
      <c r="I2192" t="s">
        <v>14</v>
      </c>
      <c r="J2192" t="s">
        <v>204</v>
      </c>
      <c r="K2192" t="s">
        <v>83</v>
      </c>
      <c r="L2192" t="s">
        <v>48</v>
      </c>
      <c r="M2192" t="s">
        <v>22</v>
      </c>
    </row>
    <row r="2193" spans="1:13" x14ac:dyDescent="0.25">
      <c r="A2193">
        <v>10353</v>
      </c>
      <c r="B2193">
        <v>46</v>
      </c>
      <c r="C2193">
        <v>81.17</v>
      </c>
      <c r="D2193">
        <v>5</v>
      </c>
      <c r="E2193">
        <v>3733.82</v>
      </c>
      <c r="F2193" t="s">
        <v>13</v>
      </c>
      <c r="G2193">
        <v>12</v>
      </c>
      <c r="H2193">
        <v>2004</v>
      </c>
      <c r="I2193" t="s">
        <v>14</v>
      </c>
      <c r="J2193" t="s">
        <v>204</v>
      </c>
      <c r="K2193" t="s">
        <v>118</v>
      </c>
      <c r="L2193" t="s">
        <v>17</v>
      </c>
      <c r="M2193" t="s">
        <v>22</v>
      </c>
    </row>
    <row r="2194" spans="1:13" x14ac:dyDescent="0.25">
      <c r="A2194">
        <v>10363</v>
      </c>
      <c r="B2194">
        <v>50</v>
      </c>
      <c r="C2194">
        <v>100</v>
      </c>
      <c r="D2194">
        <v>2</v>
      </c>
      <c r="E2194">
        <v>6576.5</v>
      </c>
      <c r="F2194" t="s">
        <v>13</v>
      </c>
      <c r="G2194">
        <v>1</v>
      </c>
      <c r="H2194">
        <v>2005</v>
      </c>
      <c r="I2194" t="s">
        <v>14</v>
      </c>
      <c r="J2194" t="s">
        <v>204</v>
      </c>
      <c r="K2194" t="s">
        <v>107</v>
      </c>
      <c r="L2194" t="s">
        <v>36</v>
      </c>
      <c r="M2194" t="s">
        <v>22</v>
      </c>
    </row>
    <row r="2195" spans="1:13" x14ac:dyDescent="0.25">
      <c r="A2195">
        <v>10375</v>
      </c>
      <c r="B2195">
        <v>37</v>
      </c>
      <c r="C2195">
        <v>100</v>
      </c>
      <c r="D2195">
        <v>3</v>
      </c>
      <c r="E2195">
        <v>6353.27</v>
      </c>
      <c r="F2195" t="s">
        <v>13</v>
      </c>
      <c r="G2195">
        <v>2</v>
      </c>
      <c r="H2195">
        <v>2005</v>
      </c>
      <c r="I2195" t="s">
        <v>14</v>
      </c>
      <c r="J2195" t="s">
        <v>204</v>
      </c>
      <c r="K2195" t="s">
        <v>33</v>
      </c>
      <c r="L2195" t="s">
        <v>20</v>
      </c>
      <c r="M2195" t="s">
        <v>22</v>
      </c>
    </row>
    <row r="2196" spans="1:13" x14ac:dyDescent="0.25">
      <c r="A2196">
        <v>10387</v>
      </c>
      <c r="B2196">
        <v>44</v>
      </c>
      <c r="C2196">
        <v>94.9</v>
      </c>
      <c r="D2196">
        <v>1</v>
      </c>
      <c r="E2196">
        <v>4175.6000000000004</v>
      </c>
      <c r="F2196" t="s">
        <v>13</v>
      </c>
      <c r="G2196">
        <v>3</v>
      </c>
      <c r="H2196">
        <v>2005</v>
      </c>
      <c r="I2196" t="s">
        <v>14</v>
      </c>
      <c r="J2196" t="s">
        <v>204</v>
      </c>
      <c r="K2196" t="s">
        <v>53</v>
      </c>
      <c r="L2196" t="s">
        <v>53</v>
      </c>
      <c r="M2196" t="s">
        <v>22</v>
      </c>
    </row>
    <row r="2197" spans="1:13" x14ac:dyDescent="0.25">
      <c r="A2197">
        <v>10401</v>
      </c>
      <c r="B2197">
        <v>49</v>
      </c>
      <c r="C2197">
        <v>100</v>
      </c>
      <c r="D2197">
        <v>1</v>
      </c>
      <c r="E2197">
        <v>4992.6099999999997</v>
      </c>
      <c r="F2197" t="s">
        <v>93</v>
      </c>
      <c r="G2197">
        <v>4</v>
      </c>
      <c r="H2197">
        <v>2005</v>
      </c>
      <c r="I2197" t="s">
        <v>14</v>
      </c>
      <c r="J2197" t="s">
        <v>204</v>
      </c>
      <c r="K2197" t="s">
        <v>31</v>
      </c>
      <c r="L2197" t="s">
        <v>17</v>
      </c>
      <c r="M2197" t="s">
        <v>22</v>
      </c>
    </row>
    <row r="2198" spans="1:13" x14ac:dyDescent="0.25">
      <c r="A2198">
        <v>10416</v>
      </c>
      <c r="B2198">
        <v>45</v>
      </c>
      <c r="C2198">
        <v>100</v>
      </c>
      <c r="D2198">
        <v>2</v>
      </c>
      <c r="E2198">
        <v>4764.6000000000004</v>
      </c>
      <c r="F2198" t="s">
        <v>13</v>
      </c>
      <c r="G2198">
        <v>5</v>
      </c>
      <c r="H2198">
        <v>2005</v>
      </c>
      <c r="I2198" t="s">
        <v>14</v>
      </c>
      <c r="J2198" t="s">
        <v>204</v>
      </c>
      <c r="K2198" t="s">
        <v>105</v>
      </c>
      <c r="L2198" t="s">
        <v>64</v>
      </c>
      <c r="M2198" t="s">
        <v>22</v>
      </c>
    </row>
    <row r="2199" spans="1:13" x14ac:dyDescent="0.25">
      <c r="A2199">
        <v>10108</v>
      </c>
      <c r="B2199">
        <v>27</v>
      </c>
      <c r="C2199">
        <v>43.45</v>
      </c>
      <c r="D2199">
        <v>13</v>
      </c>
      <c r="E2199">
        <v>1173.1500000000001</v>
      </c>
      <c r="F2199" t="s">
        <v>13</v>
      </c>
      <c r="G2199">
        <v>3</v>
      </c>
      <c r="H2199">
        <v>2003</v>
      </c>
      <c r="I2199" t="s">
        <v>14</v>
      </c>
      <c r="J2199" t="s">
        <v>205</v>
      </c>
      <c r="K2199" t="s">
        <v>98</v>
      </c>
      <c r="L2199" t="s">
        <v>99</v>
      </c>
      <c r="M2199" t="s">
        <v>18</v>
      </c>
    </row>
    <row r="2200" spans="1:13" x14ac:dyDescent="0.25">
      <c r="A2200">
        <v>10122</v>
      </c>
      <c r="B2200">
        <v>31</v>
      </c>
      <c r="C2200">
        <v>44.66</v>
      </c>
      <c r="D2200">
        <v>17</v>
      </c>
      <c r="E2200">
        <v>1384.46</v>
      </c>
      <c r="F2200" t="s">
        <v>13</v>
      </c>
      <c r="G2200">
        <v>5</v>
      </c>
      <c r="H2200">
        <v>2003</v>
      </c>
      <c r="I2200" t="s">
        <v>14</v>
      </c>
      <c r="J2200" t="s">
        <v>205</v>
      </c>
      <c r="K2200" t="s">
        <v>100</v>
      </c>
      <c r="L2200" t="s">
        <v>20</v>
      </c>
      <c r="M2200" t="s">
        <v>18</v>
      </c>
    </row>
    <row r="2201" spans="1:13" x14ac:dyDescent="0.25">
      <c r="A2201">
        <v>10135</v>
      </c>
      <c r="B2201">
        <v>33</v>
      </c>
      <c r="C2201">
        <v>40.229999999999997</v>
      </c>
      <c r="D2201">
        <v>14</v>
      </c>
      <c r="E2201">
        <v>1327.59</v>
      </c>
      <c r="F2201" t="s">
        <v>13</v>
      </c>
      <c r="G2201">
        <v>7</v>
      </c>
      <c r="H2201">
        <v>2003</v>
      </c>
      <c r="I2201" t="s">
        <v>14</v>
      </c>
      <c r="J2201" t="s">
        <v>205</v>
      </c>
      <c r="K2201" t="s">
        <v>67</v>
      </c>
      <c r="L2201" t="s">
        <v>17</v>
      </c>
      <c r="M2201" t="s">
        <v>18</v>
      </c>
    </row>
    <row r="2202" spans="1:13" x14ac:dyDescent="0.25">
      <c r="A2202">
        <v>10145</v>
      </c>
      <c r="B2202">
        <v>31</v>
      </c>
      <c r="C2202">
        <v>35.799999999999997</v>
      </c>
      <c r="D2202">
        <v>1</v>
      </c>
      <c r="E2202">
        <v>1109.8</v>
      </c>
      <c r="F2202" t="s">
        <v>13</v>
      </c>
      <c r="G2202">
        <v>8</v>
      </c>
      <c r="H2202">
        <v>2003</v>
      </c>
      <c r="I2202" t="s">
        <v>14</v>
      </c>
      <c r="J2202" t="s">
        <v>205</v>
      </c>
      <c r="K2202" t="s">
        <v>23</v>
      </c>
      <c r="L2202" t="s">
        <v>17</v>
      </c>
      <c r="M2202" t="s">
        <v>18</v>
      </c>
    </row>
    <row r="2203" spans="1:13" x14ac:dyDescent="0.25">
      <c r="A2203">
        <v>10159</v>
      </c>
      <c r="B2203">
        <v>35</v>
      </c>
      <c r="C2203">
        <v>35.4</v>
      </c>
      <c r="D2203">
        <v>9</v>
      </c>
      <c r="E2203">
        <v>1239</v>
      </c>
      <c r="F2203" t="s">
        <v>13</v>
      </c>
      <c r="G2203">
        <v>10</v>
      </c>
      <c r="H2203">
        <v>2003</v>
      </c>
      <c r="I2203" t="s">
        <v>14</v>
      </c>
      <c r="J2203" t="s">
        <v>205</v>
      </c>
      <c r="K2203" t="s">
        <v>24</v>
      </c>
      <c r="L2203" t="s">
        <v>17</v>
      </c>
      <c r="M2203" t="s">
        <v>18</v>
      </c>
    </row>
    <row r="2204" spans="1:13" x14ac:dyDescent="0.25">
      <c r="A2204">
        <v>10169</v>
      </c>
      <c r="B2204">
        <v>26</v>
      </c>
      <c r="C2204">
        <v>39.83</v>
      </c>
      <c r="D2204">
        <v>9</v>
      </c>
      <c r="E2204">
        <v>1035.58</v>
      </c>
      <c r="F2204" t="s">
        <v>13</v>
      </c>
      <c r="G2204">
        <v>11</v>
      </c>
      <c r="H2204">
        <v>2003</v>
      </c>
      <c r="I2204" t="s">
        <v>14</v>
      </c>
      <c r="J2204" t="s">
        <v>205</v>
      </c>
      <c r="K2204" t="s">
        <v>70</v>
      </c>
      <c r="L2204" t="s">
        <v>30</v>
      </c>
      <c r="M2204" t="s">
        <v>18</v>
      </c>
    </row>
    <row r="2205" spans="1:13" x14ac:dyDescent="0.25">
      <c r="A2205">
        <v>10180</v>
      </c>
      <c r="B2205">
        <v>34</v>
      </c>
      <c r="C2205">
        <v>45.46</v>
      </c>
      <c r="D2205">
        <v>4</v>
      </c>
      <c r="E2205">
        <v>1545.64</v>
      </c>
      <c r="F2205" t="s">
        <v>13</v>
      </c>
      <c r="G2205">
        <v>11</v>
      </c>
      <c r="H2205">
        <v>2003</v>
      </c>
      <c r="I2205" t="s">
        <v>14</v>
      </c>
      <c r="J2205" t="s">
        <v>205</v>
      </c>
      <c r="K2205" t="s">
        <v>26</v>
      </c>
      <c r="L2205" t="s">
        <v>20</v>
      </c>
      <c r="M2205" t="s">
        <v>18</v>
      </c>
    </row>
    <row r="2206" spans="1:13" x14ac:dyDescent="0.25">
      <c r="A2206">
        <v>10190</v>
      </c>
      <c r="B2206">
        <v>46</v>
      </c>
      <c r="C2206">
        <v>32.99</v>
      </c>
      <c r="D2206">
        <v>1</v>
      </c>
      <c r="E2206">
        <v>1517.54</v>
      </c>
      <c r="F2206" t="s">
        <v>13</v>
      </c>
      <c r="G2206">
        <v>11</v>
      </c>
      <c r="H2206">
        <v>2003</v>
      </c>
      <c r="I2206" t="s">
        <v>14</v>
      </c>
      <c r="J2206" t="s">
        <v>205</v>
      </c>
      <c r="K2206" t="s">
        <v>47</v>
      </c>
      <c r="L2206" t="s">
        <v>48</v>
      </c>
      <c r="M2206" t="s">
        <v>18</v>
      </c>
    </row>
    <row r="2207" spans="1:13" x14ac:dyDescent="0.25">
      <c r="A2207">
        <v>10211</v>
      </c>
      <c r="B2207">
        <v>41</v>
      </c>
      <c r="C2207">
        <v>42.24</v>
      </c>
      <c r="D2207">
        <v>9</v>
      </c>
      <c r="E2207">
        <v>1731.84</v>
      </c>
      <c r="F2207" t="s">
        <v>13</v>
      </c>
      <c r="G2207">
        <v>1</v>
      </c>
      <c r="H2207">
        <v>2004</v>
      </c>
      <c r="I2207" t="s">
        <v>14</v>
      </c>
      <c r="J2207" t="s">
        <v>205</v>
      </c>
      <c r="K2207" t="s">
        <v>21</v>
      </c>
      <c r="L2207" t="s">
        <v>20</v>
      </c>
      <c r="M2207" t="s">
        <v>18</v>
      </c>
    </row>
    <row r="2208" spans="1:13" x14ac:dyDescent="0.25">
      <c r="A2208">
        <v>10224</v>
      </c>
      <c r="B2208">
        <v>43</v>
      </c>
      <c r="C2208">
        <v>39.43</v>
      </c>
      <c r="D2208">
        <v>2</v>
      </c>
      <c r="E2208">
        <v>1695.49</v>
      </c>
      <c r="F2208" t="s">
        <v>13</v>
      </c>
      <c r="G2208">
        <v>2</v>
      </c>
      <c r="H2208">
        <v>2004</v>
      </c>
      <c r="I2208" t="s">
        <v>14</v>
      </c>
      <c r="J2208" t="s">
        <v>205</v>
      </c>
      <c r="K2208" t="s">
        <v>26</v>
      </c>
      <c r="L2208" t="s">
        <v>20</v>
      </c>
      <c r="M2208" t="s">
        <v>18</v>
      </c>
    </row>
    <row r="2209" spans="1:13" x14ac:dyDescent="0.25">
      <c r="A2209">
        <v>10237</v>
      </c>
      <c r="B2209">
        <v>26</v>
      </c>
      <c r="C2209">
        <v>40.229999999999997</v>
      </c>
      <c r="D2209">
        <v>2</v>
      </c>
      <c r="E2209">
        <v>1045.98</v>
      </c>
      <c r="F2209" t="s">
        <v>13</v>
      </c>
      <c r="G2209">
        <v>4</v>
      </c>
      <c r="H2209">
        <v>2004</v>
      </c>
      <c r="I2209" t="s">
        <v>14</v>
      </c>
      <c r="J2209" t="s">
        <v>205</v>
      </c>
      <c r="K2209" t="s">
        <v>16</v>
      </c>
      <c r="L2209" t="s">
        <v>17</v>
      </c>
      <c r="M2209" t="s">
        <v>18</v>
      </c>
    </row>
    <row r="2210" spans="1:13" x14ac:dyDescent="0.25">
      <c r="A2210">
        <v>10252</v>
      </c>
      <c r="B2210">
        <v>36</v>
      </c>
      <c r="C2210">
        <v>48.28</v>
      </c>
      <c r="D2210">
        <v>6</v>
      </c>
      <c r="E2210">
        <v>1738.08</v>
      </c>
      <c r="F2210" t="s">
        <v>13</v>
      </c>
      <c r="G2210">
        <v>5</v>
      </c>
      <c r="H2210">
        <v>2004</v>
      </c>
      <c r="I2210" t="s">
        <v>14</v>
      </c>
      <c r="J2210" t="s">
        <v>205</v>
      </c>
      <c r="K2210" t="s">
        <v>21</v>
      </c>
      <c r="L2210" t="s">
        <v>20</v>
      </c>
      <c r="M2210" t="s">
        <v>18</v>
      </c>
    </row>
    <row r="2211" spans="1:13" x14ac:dyDescent="0.25">
      <c r="A2211">
        <v>10264</v>
      </c>
      <c r="B2211">
        <v>20</v>
      </c>
      <c r="C2211">
        <v>32.590000000000003</v>
      </c>
      <c r="D2211">
        <v>4</v>
      </c>
      <c r="E2211">
        <v>651.79999999999995</v>
      </c>
      <c r="F2211" t="s">
        <v>13</v>
      </c>
      <c r="G2211">
        <v>6</v>
      </c>
      <c r="H2211">
        <v>2004</v>
      </c>
      <c r="I2211" t="s">
        <v>14</v>
      </c>
      <c r="J2211" t="s">
        <v>205</v>
      </c>
      <c r="K2211" t="s">
        <v>89</v>
      </c>
      <c r="L2211" t="s">
        <v>17</v>
      </c>
      <c r="M2211" t="s">
        <v>18</v>
      </c>
    </row>
    <row r="2212" spans="1:13" x14ac:dyDescent="0.25">
      <c r="A2212">
        <v>10276</v>
      </c>
      <c r="B2212">
        <v>27</v>
      </c>
      <c r="C2212">
        <v>36.61</v>
      </c>
      <c r="D2212">
        <v>10</v>
      </c>
      <c r="E2212">
        <v>988.47</v>
      </c>
      <c r="F2212" t="s">
        <v>13</v>
      </c>
      <c r="G2212">
        <v>8</v>
      </c>
      <c r="H2212">
        <v>2004</v>
      </c>
      <c r="I2212" t="s">
        <v>14</v>
      </c>
      <c r="J2212" t="s">
        <v>205</v>
      </c>
      <c r="K2212" t="s">
        <v>69</v>
      </c>
      <c r="L2212" t="s">
        <v>17</v>
      </c>
      <c r="M2212" t="s">
        <v>18</v>
      </c>
    </row>
    <row r="2213" spans="1:13" x14ac:dyDescent="0.25">
      <c r="A2213">
        <v>10285</v>
      </c>
      <c r="B2213">
        <v>37</v>
      </c>
      <c r="C2213">
        <v>41.03</v>
      </c>
      <c r="D2213">
        <v>1</v>
      </c>
      <c r="E2213">
        <v>1518.11</v>
      </c>
      <c r="F2213" t="s">
        <v>13</v>
      </c>
      <c r="G2213">
        <v>8</v>
      </c>
      <c r="H2213">
        <v>2004</v>
      </c>
      <c r="I2213" t="s">
        <v>14</v>
      </c>
      <c r="J2213" t="s">
        <v>205</v>
      </c>
      <c r="K2213" t="s">
        <v>34</v>
      </c>
      <c r="L2213" t="s">
        <v>17</v>
      </c>
      <c r="M2213" t="s">
        <v>18</v>
      </c>
    </row>
    <row r="2214" spans="1:13" x14ac:dyDescent="0.25">
      <c r="A2214">
        <v>10299</v>
      </c>
      <c r="B2214">
        <v>24</v>
      </c>
      <c r="C2214">
        <v>42.24</v>
      </c>
      <c r="D2214">
        <v>4</v>
      </c>
      <c r="E2214">
        <v>1013.76</v>
      </c>
      <c r="F2214" t="s">
        <v>13</v>
      </c>
      <c r="G2214">
        <v>9</v>
      </c>
      <c r="H2214">
        <v>2004</v>
      </c>
      <c r="I2214" t="s">
        <v>14</v>
      </c>
      <c r="J2214" t="s">
        <v>205</v>
      </c>
      <c r="K2214" t="s">
        <v>35</v>
      </c>
      <c r="L2214" t="s">
        <v>36</v>
      </c>
      <c r="M2214" t="s">
        <v>18</v>
      </c>
    </row>
    <row r="2215" spans="1:13" x14ac:dyDescent="0.25">
      <c r="A2215">
        <v>10310</v>
      </c>
      <c r="B2215">
        <v>36</v>
      </c>
      <c r="C2215">
        <v>43.05</v>
      </c>
      <c r="D2215">
        <v>17</v>
      </c>
      <c r="E2215">
        <v>1549.8</v>
      </c>
      <c r="F2215" t="s">
        <v>13</v>
      </c>
      <c r="G2215">
        <v>10</v>
      </c>
      <c r="H2215">
        <v>2004</v>
      </c>
      <c r="I2215" t="s">
        <v>14</v>
      </c>
      <c r="J2215" t="s">
        <v>205</v>
      </c>
      <c r="K2215" t="s">
        <v>101</v>
      </c>
      <c r="L2215" t="s">
        <v>102</v>
      </c>
      <c r="M2215" t="s">
        <v>18</v>
      </c>
    </row>
    <row r="2216" spans="1:13" x14ac:dyDescent="0.25">
      <c r="A2216">
        <v>10319</v>
      </c>
      <c r="B2216">
        <v>29</v>
      </c>
      <c r="C2216">
        <v>38.22</v>
      </c>
      <c r="D2216">
        <v>5</v>
      </c>
      <c r="E2216">
        <v>1108.3800000000001</v>
      </c>
      <c r="F2216" t="s">
        <v>13</v>
      </c>
      <c r="G2216">
        <v>11</v>
      </c>
      <c r="H2216">
        <v>2004</v>
      </c>
      <c r="I2216" t="s">
        <v>14</v>
      </c>
      <c r="J2216" t="s">
        <v>205</v>
      </c>
      <c r="K2216" t="s">
        <v>16</v>
      </c>
      <c r="L2216" t="s">
        <v>17</v>
      </c>
      <c r="M2216" t="s">
        <v>18</v>
      </c>
    </row>
    <row r="2217" spans="1:13" x14ac:dyDescent="0.25">
      <c r="A2217">
        <v>10331</v>
      </c>
      <c r="B2217">
        <v>28</v>
      </c>
      <c r="C2217">
        <v>100</v>
      </c>
      <c r="D2217">
        <v>3</v>
      </c>
      <c r="E2217">
        <v>4102.5600000000004</v>
      </c>
      <c r="F2217" t="s">
        <v>13</v>
      </c>
      <c r="G2217">
        <v>11</v>
      </c>
      <c r="H2217">
        <v>2004</v>
      </c>
      <c r="I2217" t="s">
        <v>14</v>
      </c>
      <c r="J2217" t="s">
        <v>205</v>
      </c>
      <c r="K2217" t="s">
        <v>55</v>
      </c>
      <c r="L2217" t="s">
        <v>17</v>
      </c>
      <c r="M2217" t="s">
        <v>22</v>
      </c>
    </row>
    <row r="2218" spans="1:13" x14ac:dyDescent="0.25">
      <c r="A2218">
        <v>10343</v>
      </c>
      <c r="B2218">
        <v>29</v>
      </c>
      <c r="C2218">
        <v>100</v>
      </c>
      <c r="D2218">
        <v>5</v>
      </c>
      <c r="E2218">
        <v>3713.16</v>
      </c>
      <c r="F2218" t="s">
        <v>13</v>
      </c>
      <c r="G2218">
        <v>11</v>
      </c>
      <c r="H2218">
        <v>2004</v>
      </c>
      <c r="I2218" t="s">
        <v>14</v>
      </c>
      <c r="J2218" t="s">
        <v>205</v>
      </c>
      <c r="K2218" t="s">
        <v>19</v>
      </c>
      <c r="L2218" t="s">
        <v>20</v>
      </c>
      <c r="M2218" t="s">
        <v>22</v>
      </c>
    </row>
    <row r="2219" spans="1:13" x14ac:dyDescent="0.25">
      <c r="A2219">
        <v>10355</v>
      </c>
      <c r="B2219">
        <v>38</v>
      </c>
      <c r="C2219">
        <v>39.83</v>
      </c>
      <c r="D2219">
        <v>10</v>
      </c>
      <c r="E2219">
        <v>1513.54</v>
      </c>
      <c r="F2219" t="s">
        <v>13</v>
      </c>
      <c r="G2219">
        <v>12</v>
      </c>
      <c r="H2219">
        <v>2004</v>
      </c>
      <c r="I2219" t="s">
        <v>14</v>
      </c>
      <c r="J2219" t="s">
        <v>205</v>
      </c>
      <c r="K2219" t="s">
        <v>47</v>
      </c>
      <c r="L2219" t="s">
        <v>48</v>
      </c>
      <c r="M2219" t="s">
        <v>18</v>
      </c>
    </row>
    <row r="2220" spans="1:13" x14ac:dyDescent="0.25">
      <c r="A2220">
        <v>10364</v>
      </c>
      <c r="B2220">
        <v>48</v>
      </c>
      <c r="C2220">
        <v>48.28</v>
      </c>
      <c r="D2220">
        <v>1</v>
      </c>
      <c r="E2220">
        <v>2317.44</v>
      </c>
      <c r="F2220" t="s">
        <v>13</v>
      </c>
      <c r="G2220">
        <v>1</v>
      </c>
      <c r="H2220">
        <v>2005</v>
      </c>
      <c r="I2220" t="s">
        <v>14</v>
      </c>
      <c r="J2220" t="s">
        <v>205</v>
      </c>
      <c r="K2220" t="s">
        <v>100</v>
      </c>
      <c r="L2220" t="s">
        <v>20</v>
      </c>
      <c r="M2220" t="s">
        <v>18</v>
      </c>
    </row>
    <row r="2221" spans="1:13" x14ac:dyDescent="0.25">
      <c r="A2221">
        <v>10378</v>
      </c>
      <c r="B2221">
        <v>40</v>
      </c>
      <c r="C2221">
        <v>82.46</v>
      </c>
      <c r="D2221">
        <v>1</v>
      </c>
      <c r="E2221">
        <v>3298.4</v>
      </c>
      <c r="F2221" t="s">
        <v>13</v>
      </c>
      <c r="G2221">
        <v>2</v>
      </c>
      <c r="H2221">
        <v>2005</v>
      </c>
      <c r="I2221" t="s">
        <v>14</v>
      </c>
      <c r="J2221" t="s">
        <v>205</v>
      </c>
      <c r="K2221" t="s">
        <v>47</v>
      </c>
      <c r="L2221" t="s">
        <v>48</v>
      </c>
      <c r="M2221" t="s">
        <v>22</v>
      </c>
    </row>
    <row r="2222" spans="1:13" x14ac:dyDescent="0.25">
      <c r="A2222">
        <v>10390</v>
      </c>
      <c r="B2222">
        <v>41</v>
      </c>
      <c r="C2222">
        <v>44.56</v>
      </c>
      <c r="D2222">
        <v>11</v>
      </c>
      <c r="E2222">
        <v>1826.96</v>
      </c>
      <c r="F2222" t="s">
        <v>13</v>
      </c>
      <c r="G2222">
        <v>3</v>
      </c>
      <c r="H2222">
        <v>2005</v>
      </c>
      <c r="I2222" t="s">
        <v>14</v>
      </c>
      <c r="J2222" t="s">
        <v>205</v>
      </c>
      <c r="K2222" t="s">
        <v>67</v>
      </c>
      <c r="L2222" t="s">
        <v>17</v>
      </c>
      <c r="M2222" t="s">
        <v>18</v>
      </c>
    </row>
    <row r="2223" spans="1:13" x14ac:dyDescent="0.25">
      <c r="A2223">
        <v>10403</v>
      </c>
      <c r="B2223">
        <v>30</v>
      </c>
      <c r="C2223">
        <v>40.229999999999997</v>
      </c>
      <c r="D2223">
        <v>2</v>
      </c>
      <c r="E2223">
        <v>1206.9000000000001</v>
      </c>
      <c r="F2223" t="s">
        <v>13</v>
      </c>
      <c r="G2223">
        <v>4</v>
      </c>
      <c r="H2223">
        <v>2005</v>
      </c>
      <c r="I2223" t="s">
        <v>14</v>
      </c>
      <c r="J2223" t="s">
        <v>205</v>
      </c>
      <c r="K2223" t="s">
        <v>44</v>
      </c>
      <c r="L2223" t="s">
        <v>45</v>
      </c>
      <c r="M2223" t="s">
        <v>18</v>
      </c>
    </row>
    <row r="2224" spans="1:13" x14ac:dyDescent="0.25">
      <c r="A2224">
        <v>10104</v>
      </c>
      <c r="B2224">
        <v>35</v>
      </c>
      <c r="C2224">
        <v>47.62</v>
      </c>
      <c r="D2224">
        <v>11</v>
      </c>
      <c r="E2224">
        <v>1666.7</v>
      </c>
      <c r="F2224" t="s">
        <v>13</v>
      </c>
      <c r="G2224">
        <v>1</v>
      </c>
      <c r="H2224">
        <v>2003</v>
      </c>
      <c r="I2224" t="s">
        <v>113</v>
      </c>
      <c r="J2224" t="s">
        <v>206</v>
      </c>
      <c r="K2224" t="s">
        <v>47</v>
      </c>
      <c r="L2224" t="s">
        <v>48</v>
      </c>
      <c r="M2224" t="s">
        <v>18</v>
      </c>
    </row>
    <row r="2225" spans="1:13" x14ac:dyDescent="0.25">
      <c r="A2225">
        <v>10114</v>
      </c>
      <c r="B2225">
        <v>28</v>
      </c>
      <c r="C2225">
        <v>55.73</v>
      </c>
      <c r="D2225">
        <v>2</v>
      </c>
      <c r="E2225">
        <v>1560.44</v>
      </c>
      <c r="F2225" t="s">
        <v>13</v>
      </c>
      <c r="G2225">
        <v>4</v>
      </c>
      <c r="H2225">
        <v>2003</v>
      </c>
      <c r="I2225" t="s">
        <v>113</v>
      </c>
      <c r="J2225" t="s">
        <v>206</v>
      </c>
      <c r="K2225" t="s">
        <v>21</v>
      </c>
      <c r="L2225" t="s">
        <v>20</v>
      </c>
      <c r="M2225" t="s">
        <v>18</v>
      </c>
    </row>
    <row r="2226" spans="1:13" x14ac:dyDescent="0.25">
      <c r="A2226">
        <v>10127</v>
      </c>
      <c r="B2226">
        <v>45</v>
      </c>
      <c r="C2226">
        <v>51.95</v>
      </c>
      <c r="D2226">
        <v>13</v>
      </c>
      <c r="E2226">
        <v>2337.75</v>
      </c>
      <c r="F2226" t="s">
        <v>13</v>
      </c>
      <c r="G2226">
        <v>6</v>
      </c>
      <c r="H2226">
        <v>2003</v>
      </c>
      <c r="I2226" t="s">
        <v>113</v>
      </c>
      <c r="J2226" t="s">
        <v>206</v>
      </c>
      <c r="K2226" t="s">
        <v>16</v>
      </c>
      <c r="L2226" t="s">
        <v>17</v>
      </c>
      <c r="M2226" t="s">
        <v>18</v>
      </c>
    </row>
    <row r="2227" spans="1:13" x14ac:dyDescent="0.25">
      <c r="A2227">
        <v>10141</v>
      </c>
      <c r="B2227">
        <v>24</v>
      </c>
      <c r="C2227">
        <v>45.99</v>
      </c>
      <c r="D2227">
        <v>7</v>
      </c>
      <c r="E2227">
        <v>1103.76</v>
      </c>
      <c r="F2227" t="s">
        <v>13</v>
      </c>
      <c r="G2227">
        <v>8</v>
      </c>
      <c r="H2227">
        <v>2003</v>
      </c>
      <c r="I2227" t="s">
        <v>113</v>
      </c>
      <c r="J2227" t="s">
        <v>206</v>
      </c>
      <c r="K2227" t="s">
        <v>107</v>
      </c>
      <c r="L2227" t="s">
        <v>36</v>
      </c>
      <c r="M2227" t="s">
        <v>18</v>
      </c>
    </row>
    <row r="2228" spans="1:13" x14ac:dyDescent="0.25">
      <c r="A2228">
        <v>10151</v>
      </c>
      <c r="B2228">
        <v>41</v>
      </c>
      <c r="C2228">
        <v>63.85</v>
      </c>
      <c r="D2228">
        <v>5</v>
      </c>
      <c r="E2228">
        <v>2617.85</v>
      </c>
      <c r="F2228" t="s">
        <v>13</v>
      </c>
      <c r="G2228">
        <v>9</v>
      </c>
      <c r="H2228">
        <v>2003</v>
      </c>
      <c r="I2228" t="s">
        <v>113</v>
      </c>
      <c r="J2228" t="s">
        <v>206</v>
      </c>
      <c r="K2228" t="s">
        <v>91</v>
      </c>
      <c r="L2228" t="s">
        <v>36</v>
      </c>
      <c r="M2228" t="s">
        <v>18</v>
      </c>
    </row>
    <row r="2229" spans="1:13" x14ac:dyDescent="0.25">
      <c r="A2229">
        <v>10165</v>
      </c>
      <c r="B2229">
        <v>48</v>
      </c>
      <c r="C2229">
        <v>45.99</v>
      </c>
      <c r="D2229">
        <v>14</v>
      </c>
      <c r="E2229">
        <v>2207.52</v>
      </c>
      <c r="F2229" t="s">
        <v>13</v>
      </c>
      <c r="G2229">
        <v>10</v>
      </c>
      <c r="H2229">
        <v>2003</v>
      </c>
      <c r="I2229" t="s">
        <v>113</v>
      </c>
      <c r="J2229" t="s">
        <v>206</v>
      </c>
      <c r="K2229" t="s">
        <v>53</v>
      </c>
      <c r="L2229" t="s">
        <v>53</v>
      </c>
      <c r="M2229" t="s">
        <v>18</v>
      </c>
    </row>
    <row r="2230" spans="1:13" x14ac:dyDescent="0.25">
      <c r="A2230">
        <v>10175</v>
      </c>
      <c r="B2230">
        <v>50</v>
      </c>
      <c r="C2230">
        <v>63.31</v>
      </c>
      <c r="D2230">
        <v>3</v>
      </c>
      <c r="E2230">
        <v>3165.5</v>
      </c>
      <c r="F2230" t="s">
        <v>13</v>
      </c>
      <c r="G2230">
        <v>11</v>
      </c>
      <c r="H2230">
        <v>2003</v>
      </c>
      <c r="I2230" t="s">
        <v>113</v>
      </c>
      <c r="J2230" t="s">
        <v>206</v>
      </c>
      <c r="K2230" t="s">
        <v>80</v>
      </c>
      <c r="L2230" t="s">
        <v>45</v>
      </c>
      <c r="M2230" t="s">
        <v>22</v>
      </c>
    </row>
    <row r="2231" spans="1:13" x14ac:dyDescent="0.25">
      <c r="A2231">
        <v>10184</v>
      </c>
      <c r="B2231">
        <v>33</v>
      </c>
      <c r="C2231">
        <v>62.77</v>
      </c>
      <c r="D2231">
        <v>8</v>
      </c>
      <c r="E2231">
        <v>2071.41</v>
      </c>
      <c r="F2231" t="s">
        <v>13</v>
      </c>
      <c r="G2231">
        <v>11</v>
      </c>
      <c r="H2231">
        <v>2003</v>
      </c>
      <c r="I2231" t="s">
        <v>113</v>
      </c>
      <c r="J2231" t="s">
        <v>206</v>
      </c>
      <c r="K2231" t="s">
        <v>122</v>
      </c>
      <c r="L2231" t="s">
        <v>48</v>
      </c>
      <c r="M2231" t="s">
        <v>18</v>
      </c>
    </row>
    <row r="2232" spans="1:13" x14ac:dyDescent="0.25">
      <c r="A2232">
        <v>10195</v>
      </c>
      <c r="B2232">
        <v>32</v>
      </c>
      <c r="C2232">
        <v>43.29</v>
      </c>
      <c r="D2232">
        <v>8</v>
      </c>
      <c r="E2232">
        <v>1385.28</v>
      </c>
      <c r="F2232" t="s">
        <v>13</v>
      </c>
      <c r="G2232">
        <v>11</v>
      </c>
      <c r="H2232">
        <v>2003</v>
      </c>
      <c r="I2232" t="s">
        <v>113</v>
      </c>
      <c r="J2232" t="s">
        <v>206</v>
      </c>
      <c r="K2232" t="s">
        <v>75</v>
      </c>
      <c r="L2232" t="s">
        <v>17</v>
      </c>
      <c r="M2232" t="s">
        <v>18</v>
      </c>
    </row>
    <row r="2233" spans="1:13" x14ac:dyDescent="0.25">
      <c r="A2233">
        <v>10207</v>
      </c>
      <c r="B2233">
        <v>27</v>
      </c>
      <c r="C2233">
        <v>60.06</v>
      </c>
      <c r="D2233">
        <v>9</v>
      </c>
      <c r="E2233">
        <v>1621.62</v>
      </c>
      <c r="F2233" t="s">
        <v>13</v>
      </c>
      <c r="G2233">
        <v>12</v>
      </c>
      <c r="H2233">
        <v>2003</v>
      </c>
      <c r="I2233" t="s">
        <v>113</v>
      </c>
      <c r="J2233" t="s">
        <v>206</v>
      </c>
      <c r="K2233" t="s">
        <v>89</v>
      </c>
      <c r="L2233" t="s">
        <v>17</v>
      </c>
      <c r="M2233" t="s">
        <v>18</v>
      </c>
    </row>
    <row r="2234" spans="1:13" x14ac:dyDescent="0.25">
      <c r="A2234">
        <v>10219</v>
      </c>
      <c r="B2234">
        <v>35</v>
      </c>
      <c r="C2234">
        <v>55.19</v>
      </c>
      <c r="D2234">
        <v>4</v>
      </c>
      <c r="E2234">
        <v>1931.65</v>
      </c>
      <c r="F2234" t="s">
        <v>13</v>
      </c>
      <c r="G2234">
        <v>2</v>
      </c>
      <c r="H2234">
        <v>2004</v>
      </c>
      <c r="I2234" t="s">
        <v>113</v>
      </c>
      <c r="J2234" t="s">
        <v>206</v>
      </c>
      <c r="K2234" t="s">
        <v>123</v>
      </c>
      <c r="L2234" t="s">
        <v>17</v>
      </c>
      <c r="M2234" t="s">
        <v>18</v>
      </c>
    </row>
    <row r="2235" spans="1:13" x14ac:dyDescent="0.25">
      <c r="A2235">
        <v>10229</v>
      </c>
      <c r="B2235">
        <v>23</v>
      </c>
      <c r="C2235">
        <v>54.11</v>
      </c>
      <c r="D2235">
        <v>3</v>
      </c>
      <c r="E2235">
        <v>1244.53</v>
      </c>
      <c r="F2235" t="s">
        <v>13</v>
      </c>
      <c r="G2235">
        <v>3</v>
      </c>
      <c r="H2235">
        <v>2004</v>
      </c>
      <c r="I2235" t="s">
        <v>113</v>
      </c>
      <c r="J2235" t="s">
        <v>206</v>
      </c>
      <c r="K2235" t="s">
        <v>67</v>
      </c>
      <c r="L2235" t="s">
        <v>17</v>
      </c>
      <c r="M2235" t="s">
        <v>18</v>
      </c>
    </row>
    <row r="2236" spans="1:13" x14ac:dyDescent="0.25">
      <c r="A2236">
        <v>10246</v>
      </c>
      <c r="B2236">
        <v>35</v>
      </c>
      <c r="C2236">
        <v>48.7</v>
      </c>
      <c r="D2236">
        <v>7</v>
      </c>
      <c r="E2236">
        <v>1704.5</v>
      </c>
      <c r="F2236" t="s">
        <v>13</v>
      </c>
      <c r="G2236">
        <v>5</v>
      </c>
      <c r="H2236">
        <v>2004</v>
      </c>
      <c r="I2236" t="s">
        <v>113</v>
      </c>
      <c r="J2236" t="s">
        <v>206</v>
      </c>
      <c r="K2236" t="s">
        <v>47</v>
      </c>
      <c r="L2236" t="s">
        <v>48</v>
      </c>
      <c r="M2236" t="s">
        <v>18</v>
      </c>
    </row>
    <row r="2237" spans="1:13" x14ac:dyDescent="0.25">
      <c r="A2237">
        <v>10259</v>
      </c>
      <c r="B2237">
        <v>40</v>
      </c>
      <c r="C2237">
        <v>43.83</v>
      </c>
      <c r="D2237">
        <v>6</v>
      </c>
      <c r="E2237">
        <v>1753.2</v>
      </c>
      <c r="F2237" t="s">
        <v>13</v>
      </c>
      <c r="G2237">
        <v>6</v>
      </c>
      <c r="H2237">
        <v>2004</v>
      </c>
      <c r="I2237" t="s">
        <v>113</v>
      </c>
      <c r="J2237" t="s">
        <v>206</v>
      </c>
      <c r="K2237" t="s">
        <v>53</v>
      </c>
      <c r="L2237" t="s">
        <v>53</v>
      </c>
      <c r="M2237" t="s">
        <v>18</v>
      </c>
    </row>
    <row r="2238" spans="1:13" x14ac:dyDescent="0.25">
      <c r="A2238">
        <v>10271</v>
      </c>
      <c r="B2238">
        <v>35</v>
      </c>
      <c r="C2238">
        <v>47.62</v>
      </c>
      <c r="D2238">
        <v>7</v>
      </c>
      <c r="E2238">
        <v>1666.7</v>
      </c>
      <c r="F2238" t="s">
        <v>13</v>
      </c>
      <c r="G2238">
        <v>7</v>
      </c>
      <c r="H2238">
        <v>2004</v>
      </c>
      <c r="I2238" t="s">
        <v>113</v>
      </c>
      <c r="J2238" t="s">
        <v>206</v>
      </c>
      <c r="K2238" t="s">
        <v>67</v>
      </c>
      <c r="L2238" t="s">
        <v>17</v>
      </c>
      <c r="M2238" t="s">
        <v>18</v>
      </c>
    </row>
    <row r="2239" spans="1:13" x14ac:dyDescent="0.25">
      <c r="A2239">
        <v>10281</v>
      </c>
      <c r="B2239">
        <v>31</v>
      </c>
      <c r="C2239">
        <v>55.19</v>
      </c>
      <c r="D2239">
        <v>3</v>
      </c>
      <c r="E2239">
        <v>1710.89</v>
      </c>
      <c r="F2239" t="s">
        <v>13</v>
      </c>
      <c r="G2239">
        <v>8</v>
      </c>
      <c r="H2239">
        <v>2004</v>
      </c>
      <c r="I2239" t="s">
        <v>113</v>
      </c>
      <c r="J2239" t="s">
        <v>206</v>
      </c>
      <c r="K2239" t="s">
        <v>38</v>
      </c>
      <c r="L2239" t="s">
        <v>17</v>
      </c>
      <c r="M2239" t="s">
        <v>18</v>
      </c>
    </row>
    <row r="2240" spans="1:13" x14ac:dyDescent="0.25">
      <c r="A2240">
        <v>10292</v>
      </c>
      <c r="B2240">
        <v>50</v>
      </c>
      <c r="C2240">
        <v>46.53</v>
      </c>
      <c r="D2240">
        <v>10</v>
      </c>
      <c r="E2240">
        <v>2326.5</v>
      </c>
      <c r="F2240" t="s">
        <v>13</v>
      </c>
      <c r="G2240">
        <v>9</v>
      </c>
      <c r="H2240">
        <v>2004</v>
      </c>
      <c r="I2240" t="s">
        <v>113</v>
      </c>
      <c r="J2240" t="s">
        <v>206</v>
      </c>
      <c r="K2240" t="s">
        <v>16</v>
      </c>
      <c r="L2240" t="s">
        <v>17</v>
      </c>
      <c r="M2240" t="s">
        <v>18</v>
      </c>
    </row>
    <row r="2241" spans="1:13" x14ac:dyDescent="0.25">
      <c r="A2241">
        <v>10305</v>
      </c>
      <c r="B2241">
        <v>40</v>
      </c>
      <c r="C2241">
        <v>57.9</v>
      </c>
      <c r="D2241">
        <v>7</v>
      </c>
      <c r="E2241">
        <v>2316</v>
      </c>
      <c r="F2241" t="s">
        <v>13</v>
      </c>
      <c r="G2241">
        <v>10</v>
      </c>
      <c r="H2241">
        <v>2004</v>
      </c>
      <c r="I2241" t="s">
        <v>113</v>
      </c>
      <c r="J2241" t="s">
        <v>206</v>
      </c>
      <c r="K2241" t="s">
        <v>34</v>
      </c>
      <c r="L2241" t="s">
        <v>17</v>
      </c>
      <c r="M2241" t="s">
        <v>18</v>
      </c>
    </row>
    <row r="2242" spans="1:13" x14ac:dyDescent="0.25">
      <c r="A2242">
        <v>10313</v>
      </c>
      <c r="B2242">
        <v>38</v>
      </c>
      <c r="C2242">
        <v>45.45</v>
      </c>
      <c r="D2242">
        <v>1</v>
      </c>
      <c r="E2242">
        <v>1727.1</v>
      </c>
      <c r="F2242" t="s">
        <v>13</v>
      </c>
      <c r="G2242">
        <v>10</v>
      </c>
      <c r="H2242">
        <v>2004</v>
      </c>
      <c r="I2242" t="s">
        <v>113</v>
      </c>
      <c r="J2242" t="s">
        <v>206</v>
      </c>
      <c r="K2242" t="s">
        <v>57</v>
      </c>
      <c r="L2242" t="s">
        <v>58</v>
      </c>
      <c r="M2242" t="s">
        <v>18</v>
      </c>
    </row>
    <row r="2243" spans="1:13" x14ac:dyDescent="0.25">
      <c r="A2243">
        <v>10325</v>
      </c>
      <c r="B2243">
        <v>38</v>
      </c>
      <c r="C2243">
        <v>100</v>
      </c>
      <c r="D2243">
        <v>3</v>
      </c>
      <c r="E2243">
        <v>8844.1200000000008</v>
      </c>
      <c r="F2243" t="s">
        <v>13</v>
      </c>
      <c r="G2243">
        <v>11</v>
      </c>
      <c r="H2243">
        <v>2004</v>
      </c>
      <c r="I2243" t="s">
        <v>113</v>
      </c>
      <c r="J2243" t="s">
        <v>206</v>
      </c>
      <c r="K2243" t="s">
        <v>37</v>
      </c>
      <c r="L2243" t="s">
        <v>28</v>
      </c>
      <c r="M2243" t="s">
        <v>41</v>
      </c>
    </row>
    <row r="2244" spans="1:13" x14ac:dyDescent="0.25">
      <c r="A2244">
        <v>10335</v>
      </c>
      <c r="B2244">
        <v>40</v>
      </c>
      <c r="C2244">
        <v>60.6</v>
      </c>
      <c r="D2244">
        <v>3</v>
      </c>
      <c r="E2244">
        <v>2424</v>
      </c>
      <c r="F2244" t="s">
        <v>13</v>
      </c>
      <c r="G2244">
        <v>11</v>
      </c>
      <c r="H2244">
        <v>2004</v>
      </c>
      <c r="I2244" t="s">
        <v>113</v>
      </c>
      <c r="J2244" t="s">
        <v>206</v>
      </c>
      <c r="K2244" t="s">
        <v>67</v>
      </c>
      <c r="L2244" t="s">
        <v>17</v>
      </c>
      <c r="M2244" t="s">
        <v>18</v>
      </c>
    </row>
    <row r="2245" spans="1:13" x14ac:dyDescent="0.25">
      <c r="A2245">
        <v>10349</v>
      </c>
      <c r="B2245">
        <v>33</v>
      </c>
      <c r="C2245">
        <v>46.53</v>
      </c>
      <c r="D2245">
        <v>1</v>
      </c>
      <c r="E2245">
        <v>1535.49</v>
      </c>
      <c r="F2245" t="s">
        <v>13</v>
      </c>
      <c r="G2245">
        <v>12</v>
      </c>
      <c r="H2245">
        <v>2004</v>
      </c>
      <c r="I2245" t="s">
        <v>113</v>
      </c>
      <c r="J2245" t="s">
        <v>206</v>
      </c>
      <c r="K2245" t="s">
        <v>16</v>
      </c>
      <c r="L2245" t="s">
        <v>17</v>
      </c>
      <c r="M2245" t="s">
        <v>18</v>
      </c>
    </row>
    <row r="2246" spans="1:13" x14ac:dyDescent="0.25">
      <c r="A2246">
        <v>10359</v>
      </c>
      <c r="B2246">
        <v>36</v>
      </c>
      <c r="C2246">
        <v>100</v>
      </c>
      <c r="D2246">
        <v>3</v>
      </c>
      <c r="E2246">
        <v>6358.68</v>
      </c>
      <c r="F2246" t="s">
        <v>13</v>
      </c>
      <c r="G2246">
        <v>12</v>
      </c>
      <c r="H2246">
        <v>2004</v>
      </c>
      <c r="I2246" t="s">
        <v>113</v>
      </c>
      <c r="J2246" t="s">
        <v>206</v>
      </c>
      <c r="K2246" t="s">
        <v>19</v>
      </c>
      <c r="L2246" t="s">
        <v>20</v>
      </c>
      <c r="M2246" t="s">
        <v>22</v>
      </c>
    </row>
    <row r="2247" spans="1:13" x14ac:dyDescent="0.25">
      <c r="A2247">
        <v>10371</v>
      </c>
      <c r="B2247">
        <v>20</v>
      </c>
      <c r="C2247">
        <v>66.47</v>
      </c>
      <c r="D2247">
        <v>2</v>
      </c>
      <c r="E2247">
        <v>1329.4</v>
      </c>
      <c r="F2247" t="s">
        <v>13</v>
      </c>
      <c r="G2247">
        <v>1</v>
      </c>
      <c r="H2247">
        <v>2005</v>
      </c>
      <c r="I2247" t="s">
        <v>113</v>
      </c>
      <c r="J2247" t="s">
        <v>206</v>
      </c>
      <c r="K2247" t="s">
        <v>67</v>
      </c>
      <c r="L2247" t="s">
        <v>17</v>
      </c>
      <c r="M2247" t="s">
        <v>18</v>
      </c>
    </row>
    <row r="2248" spans="1:13" x14ac:dyDescent="0.25">
      <c r="A2248">
        <v>10383</v>
      </c>
      <c r="B2248">
        <v>32</v>
      </c>
      <c r="C2248">
        <v>53.18</v>
      </c>
      <c r="D2248">
        <v>5</v>
      </c>
      <c r="E2248">
        <v>1701.76</v>
      </c>
      <c r="F2248" t="s">
        <v>13</v>
      </c>
      <c r="G2248">
        <v>2</v>
      </c>
      <c r="H2248">
        <v>2005</v>
      </c>
      <c r="I2248" t="s">
        <v>113</v>
      </c>
      <c r="J2248" t="s">
        <v>206</v>
      </c>
      <c r="K2248" t="s">
        <v>47</v>
      </c>
      <c r="L2248" t="s">
        <v>48</v>
      </c>
      <c r="M2248" t="s">
        <v>18</v>
      </c>
    </row>
    <row r="2249" spans="1:13" x14ac:dyDescent="0.25">
      <c r="A2249">
        <v>10394</v>
      </c>
      <c r="B2249">
        <v>36</v>
      </c>
      <c r="C2249">
        <v>62.77</v>
      </c>
      <c r="D2249">
        <v>3</v>
      </c>
      <c r="E2249">
        <v>2259.7199999999998</v>
      </c>
      <c r="F2249" t="s">
        <v>13</v>
      </c>
      <c r="G2249">
        <v>3</v>
      </c>
      <c r="H2249">
        <v>2005</v>
      </c>
      <c r="I2249" t="s">
        <v>113</v>
      </c>
      <c r="J2249" t="s">
        <v>206</v>
      </c>
      <c r="K2249" t="s">
        <v>47</v>
      </c>
      <c r="L2249" t="s">
        <v>48</v>
      </c>
      <c r="M2249" t="s">
        <v>18</v>
      </c>
    </row>
    <row r="2250" spans="1:13" x14ac:dyDescent="0.25">
      <c r="A2250">
        <v>10412</v>
      </c>
      <c r="B2250">
        <v>19</v>
      </c>
      <c r="C2250">
        <v>48.7</v>
      </c>
      <c r="D2250">
        <v>7</v>
      </c>
      <c r="E2250">
        <v>925.3</v>
      </c>
      <c r="F2250" t="s">
        <v>13</v>
      </c>
      <c r="G2250">
        <v>5</v>
      </c>
      <c r="H2250">
        <v>2005</v>
      </c>
      <c r="I2250" t="s">
        <v>113</v>
      </c>
      <c r="J2250" t="s">
        <v>206</v>
      </c>
      <c r="K2250" t="s">
        <v>47</v>
      </c>
      <c r="L2250" t="s">
        <v>48</v>
      </c>
      <c r="M2250" t="s">
        <v>18</v>
      </c>
    </row>
    <row r="2251" spans="1:13" x14ac:dyDescent="0.25">
      <c r="A2251">
        <v>10425</v>
      </c>
      <c r="B2251">
        <v>11</v>
      </c>
      <c r="C2251">
        <v>43.83</v>
      </c>
      <c r="D2251">
        <v>6</v>
      </c>
      <c r="E2251">
        <v>482.13</v>
      </c>
      <c r="F2251" t="s">
        <v>72</v>
      </c>
      <c r="G2251">
        <v>5</v>
      </c>
      <c r="H2251">
        <v>2005</v>
      </c>
      <c r="I2251" t="s">
        <v>113</v>
      </c>
      <c r="J2251" t="s">
        <v>206</v>
      </c>
      <c r="K2251" t="s">
        <v>33</v>
      </c>
      <c r="L2251" t="s">
        <v>20</v>
      </c>
      <c r="M2251" t="s">
        <v>18</v>
      </c>
    </row>
    <row r="2252" spans="1:13" x14ac:dyDescent="0.25">
      <c r="A2252">
        <v>10104</v>
      </c>
      <c r="B2252">
        <v>49</v>
      </c>
      <c r="C2252">
        <v>65.87</v>
      </c>
      <c r="D2252">
        <v>4</v>
      </c>
      <c r="E2252">
        <v>3227.63</v>
      </c>
      <c r="F2252" t="s">
        <v>13</v>
      </c>
      <c r="G2252">
        <v>1</v>
      </c>
      <c r="H2252">
        <v>2003</v>
      </c>
      <c r="I2252" t="s">
        <v>159</v>
      </c>
      <c r="J2252" t="s">
        <v>207</v>
      </c>
      <c r="K2252" t="s">
        <v>47</v>
      </c>
      <c r="L2252" t="s">
        <v>48</v>
      </c>
      <c r="M2252" t="s">
        <v>22</v>
      </c>
    </row>
    <row r="2253" spans="1:13" x14ac:dyDescent="0.25">
      <c r="A2253">
        <v>10116</v>
      </c>
      <c r="B2253">
        <v>27</v>
      </c>
      <c r="C2253">
        <v>63.38</v>
      </c>
      <c r="D2253">
        <v>1</v>
      </c>
      <c r="E2253">
        <v>1711.26</v>
      </c>
      <c r="F2253" t="s">
        <v>13</v>
      </c>
      <c r="G2253">
        <v>4</v>
      </c>
      <c r="H2253">
        <v>2003</v>
      </c>
      <c r="I2253" t="s">
        <v>159</v>
      </c>
      <c r="J2253" t="s">
        <v>207</v>
      </c>
      <c r="K2253" t="s">
        <v>139</v>
      </c>
      <c r="L2253" t="s">
        <v>87</v>
      </c>
      <c r="M2253" t="s">
        <v>18</v>
      </c>
    </row>
    <row r="2254" spans="1:13" x14ac:dyDescent="0.25">
      <c r="A2254">
        <v>10127</v>
      </c>
      <c r="B2254">
        <v>29</v>
      </c>
      <c r="C2254">
        <v>70.84</v>
      </c>
      <c r="D2254">
        <v>6</v>
      </c>
      <c r="E2254">
        <v>2054.36</v>
      </c>
      <c r="F2254" t="s">
        <v>13</v>
      </c>
      <c r="G2254">
        <v>6</v>
      </c>
      <c r="H2254">
        <v>2003</v>
      </c>
      <c r="I2254" t="s">
        <v>159</v>
      </c>
      <c r="J2254" t="s">
        <v>207</v>
      </c>
      <c r="K2254" t="s">
        <v>16</v>
      </c>
      <c r="L2254" t="s">
        <v>17</v>
      </c>
      <c r="M2254" t="s">
        <v>18</v>
      </c>
    </row>
    <row r="2255" spans="1:13" x14ac:dyDescent="0.25">
      <c r="A2255">
        <v>10142</v>
      </c>
      <c r="B2255">
        <v>42</v>
      </c>
      <c r="C2255">
        <v>74.569999999999993</v>
      </c>
      <c r="D2255">
        <v>16</v>
      </c>
      <c r="E2255">
        <v>3131.94</v>
      </c>
      <c r="F2255" t="s">
        <v>13</v>
      </c>
      <c r="G2255">
        <v>8</v>
      </c>
      <c r="H2255">
        <v>2003</v>
      </c>
      <c r="I2255" t="s">
        <v>159</v>
      </c>
      <c r="J2255" t="s">
        <v>207</v>
      </c>
      <c r="K2255" t="s">
        <v>67</v>
      </c>
      <c r="L2255" t="s">
        <v>17</v>
      </c>
      <c r="M2255" t="s">
        <v>22</v>
      </c>
    </row>
    <row r="2256" spans="1:13" x14ac:dyDescent="0.25">
      <c r="A2256">
        <v>10152</v>
      </c>
      <c r="B2256">
        <v>33</v>
      </c>
      <c r="C2256">
        <v>50.95</v>
      </c>
      <c r="D2256">
        <v>2</v>
      </c>
      <c r="E2256">
        <v>1681.35</v>
      </c>
      <c r="F2256" t="s">
        <v>13</v>
      </c>
      <c r="G2256">
        <v>9</v>
      </c>
      <c r="H2256">
        <v>2003</v>
      </c>
      <c r="I2256" t="s">
        <v>159</v>
      </c>
      <c r="J2256" t="s">
        <v>207</v>
      </c>
      <c r="K2256" t="s">
        <v>54</v>
      </c>
      <c r="L2256" t="s">
        <v>30</v>
      </c>
      <c r="M2256" t="s">
        <v>18</v>
      </c>
    </row>
    <row r="2257" spans="1:13" x14ac:dyDescent="0.25">
      <c r="A2257">
        <v>10165</v>
      </c>
      <c r="B2257">
        <v>44</v>
      </c>
      <c r="C2257">
        <v>53.44</v>
      </c>
      <c r="D2257">
        <v>7</v>
      </c>
      <c r="E2257">
        <v>2351.36</v>
      </c>
      <c r="F2257" t="s">
        <v>13</v>
      </c>
      <c r="G2257">
        <v>10</v>
      </c>
      <c r="H2257">
        <v>2003</v>
      </c>
      <c r="I2257" t="s">
        <v>159</v>
      </c>
      <c r="J2257" t="s">
        <v>207</v>
      </c>
      <c r="K2257" t="s">
        <v>53</v>
      </c>
      <c r="L2257" t="s">
        <v>53</v>
      </c>
      <c r="M2257" t="s">
        <v>18</v>
      </c>
    </row>
    <row r="2258" spans="1:13" x14ac:dyDescent="0.25">
      <c r="A2258">
        <v>10176</v>
      </c>
      <c r="B2258">
        <v>22</v>
      </c>
      <c r="C2258">
        <v>64</v>
      </c>
      <c r="D2258">
        <v>6</v>
      </c>
      <c r="E2258">
        <v>1408</v>
      </c>
      <c r="F2258" t="s">
        <v>13</v>
      </c>
      <c r="G2258">
        <v>11</v>
      </c>
      <c r="H2258">
        <v>2003</v>
      </c>
      <c r="I2258" t="s">
        <v>159</v>
      </c>
      <c r="J2258" t="s">
        <v>207</v>
      </c>
      <c r="K2258" t="s">
        <v>105</v>
      </c>
      <c r="L2258" t="s">
        <v>64</v>
      </c>
      <c r="M2258" t="s">
        <v>18</v>
      </c>
    </row>
    <row r="2259" spans="1:13" x14ac:dyDescent="0.25">
      <c r="A2259">
        <v>10184</v>
      </c>
      <c r="B2259">
        <v>48</v>
      </c>
      <c r="C2259">
        <v>50.95</v>
      </c>
      <c r="D2259">
        <v>1</v>
      </c>
      <c r="E2259">
        <v>2445.6</v>
      </c>
      <c r="F2259" t="s">
        <v>13</v>
      </c>
      <c r="G2259">
        <v>11</v>
      </c>
      <c r="H2259">
        <v>2003</v>
      </c>
      <c r="I2259" t="s">
        <v>159</v>
      </c>
      <c r="J2259" t="s">
        <v>207</v>
      </c>
      <c r="K2259" t="s">
        <v>122</v>
      </c>
      <c r="L2259" t="s">
        <v>48</v>
      </c>
      <c r="M2259" t="s">
        <v>18</v>
      </c>
    </row>
    <row r="2260" spans="1:13" x14ac:dyDescent="0.25">
      <c r="A2260">
        <v>10195</v>
      </c>
      <c r="B2260">
        <v>33</v>
      </c>
      <c r="C2260">
        <v>54.68</v>
      </c>
      <c r="D2260">
        <v>1</v>
      </c>
      <c r="E2260">
        <v>1804.44</v>
      </c>
      <c r="F2260" t="s">
        <v>13</v>
      </c>
      <c r="G2260">
        <v>11</v>
      </c>
      <c r="H2260">
        <v>2003</v>
      </c>
      <c r="I2260" t="s">
        <v>159</v>
      </c>
      <c r="J2260" t="s">
        <v>207</v>
      </c>
      <c r="K2260" t="s">
        <v>75</v>
      </c>
      <c r="L2260" t="s">
        <v>17</v>
      </c>
      <c r="M2260" t="s">
        <v>18</v>
      </c>
    </row>
    <row r="2261" spans="1:13" x14ac:dyDescent="0.25">
      <c r="A2261">
        <v>10207</v>
      </c>
      <c r="B2261">
        <v>45</v>
      </c>
      <c r="C2261">
        <v>56.55</v>
      </c>
      <c r="D2261">
        <v>2</v>
      </c>
      <c r="E2261">
        <v>2544.75</v>
      </c>
      <c r="F2261" t="s">
        <v>13</v>
      </c>
      <c r="G2261">
        <v>12</v>
      </c>
      <c r="H2261">
        <v>2003</v>
      </c>
      <c r="I2261" t="s">
        <v>159</v>
      </c>
      <c r="J2261" t="s">
        <v>207</v>
      </c>
      <c r="K2261" t="s">
        <v>89</v>
      </c>
      <c r="L2261" t="s">
        <v>17</v>
      </c>
      <c r="M2261" t="s">
        <v>18</v>
      </c>
    </row>
    <row r="2262" spans="1:13" x14ac:dyDescent="0.25">
      <c r="A2262">
        <v>10220</v>
      </c>
      <c r="B2262">
        <v>20</v>
      </c>
      <c r="C2262">
        <v>52.82</v>
      </c>
      <c r="D2262">
        <v>6</v>
      </c>
      <c r="E2262">
        <v>1056.4000000000001</v>
      </c>
      <c r="F2262" t="s">
        <v>13</v>
      </c>
      <c r="G2262">
        <v>2</v>
      </c>
      <c r="H2262">
        <v>2004</v>
      </c>
      <c r="I2262" t="s">
        <v>159</v>
      </c>
      <c r="J2262" t="s">
        <v>207</v>
      </c>
      <c r="K2262" t="s">
        <v>109</v>
      </c>
      <c r="L2262" t="s">
        <v>110</v>
      </c>
      <c r="M2262" t="s">
        <v>18</v>
      </c>
    </row>
    <row r="2263" spans="1:13" x14ac:dyDescent="0.25">
      <c r="A2263">
        <v>10230</v>
      </c>
      <c r="B2263">
        <v>46</v>
      </c>
      <c r="C2263">
        <v>60.9</v>
      </c>
      <c r="D2263">
        <v>4</v>
      </c>
      <c r="E2263">
        <v>2801.4</v>
      </c>
      <c r="F2263" t="s">
        <v>13</v>
      </c>
      <c r="G2263">
        <v>3</v>
      </c>
      <c r="H2263">
        <v>2004</v>
      </c>
      <c r="I2263" t="s">
        <v>159</v>
      </c>
      <c r="J2263" t="s">
        <v>207</v>
      </c>
      <c r="K2263" t="s">
        <v>106</v>
      </c>
      <c r="L2263" t="s">
        <v>102</v>
      </c>
      <c r="M2263" t="s">
        <v>18</v>
      </c>
    </row>
    <row r="2264" spans="1:13" x14ac:dyDescent="0.25">
      <c r="A2264">
        <v>10247</v>
      </c>
      <c r="B2264">
        <v>40</v>
      </c>
      <c r="C2264">
        <v>49.71</v>
      </c>
      <c r="D2264">
        <v>6</v>
      </c>
      <c r="E2264">
        <v>1988.4</v>
      </c>
      <c r="F2264" t="s">
        <v>13</v>
      </c>
      <c r="G2264">
        <v>5</v>
      </c>
      <c r="H2264">
        <v>2004</v>
      </c>
      <c r="I2264" t="s">
        <v>159</v>
      </c>
      <c r="J2264" t="s">
        <v>207</v>
      </c>
      <c r="K2264" t="s">
        <v>107</v>
      </c>
      <c r="L2264" t="s">
        <v>36</v>
      </c>
      <c r="M2264" t="s">
        <v>18</v>
      </c>
    </row>
    <row r="2265" spans="1:13" x14ac:dyDescent="0.25">
      <c r="A2265">
        <v>10272</v>
      </c>
      <c r="B2265">
        <v>45</v>
      </c>
      <c r="C2265">
        <v>64.63</v>
      </c>
      <c r="D2265">
        <v>6</v>
      </c>
      <c r="E2265">
        <v>2908.35</v>
      </c>
      <c r="F2265" t="s">
        <v>13</v>
      </c>
      <c r="G2265">
        <v>7</v>
      </c>
      <c r="H2265">
        <v>2004</v>
      </c>
      <c r="I2265" t="s">
        <v>159</v>
      </c>
      <c r="J2265" t="s">
        <v>207</v>
      </c>
      <c r="K2265" t="s">
        <v>38</v>
      </c>
      <c r="L2265" t="s">
        <v>17</v>
      </c>
      <c r="M2265" t="s">
        <v>18</v>
      </c>
    </row>
    <row r="2266" spans="1:13" x14ac:dyDescent="0.25">
      <c r="A2266">
        <v>10282</v>
      </c>
      <c r="B2266">
        <v>36</v>
      </c>
      <c r="C2266">
        <v>59.65</v>
      </c>
      <c r="D2266">
        <v>9</v>
      </c>
      <c r="E2266">
        <v>2147.4</v>
      </c>
      <c r="F2266" t="s">
        <v>13</v>
      </c>
      <c r="G2266">
        <v>8</v>
      </c>
      <c r="H2266">
        <v>2004</v>
      </c>
      <c r="I2266" t="s">
        <v>159</v>
      </c>
      <c r="J2266" t="s">
        <v>207</v>
      </c>
      <c r="K2266" t="s">
        <v>67</v>
      </c>
      <c r="L2266" t="s">
        <v>17</v>
      </c>
      <c r="M2266" t="s">
        <v>18</v>
      </c>
    </row>
    <row r="2267" spans="1:13" x14ac:dyDescent="0.25">
      <c r="A2267">
        <v>10292</v>
      </c>
      <c r="B2267">
        <v>31</v>
      </c>
      <c r="C2267">
        <v>67.73</v>
      </c>
      <c r="D2267">
        <v>3</v>
      </c>
      <c r="E2267">
        <v>2099.63</v>
      </c>
      <c r="F2267" t="s">
        <v>13</v>
      </c>
      <c r="G2267">
        <v>9</v>
      </c>
      <c r="H2267">
        <v>2004</v>
      </c>
      <c r="I2267" t="s">
        <v>159</v>
      </c>
      <c r="J2267" t="s">
        <v>207</v>
      </c>
      <c r="K2267" t="s">
        <v>16</v>
      </c>
      <c r="L2267" t="s">
        <v>17</v>
      </c>
      <c r="M2267" t="s">
        <v>18</v>
      </c>
    </row>
    <row r="2268" spans="1:13" x14ac:dyDescent="0.25">
      <c r="A2268">
        <v>10306</v>
      </c>
      <c r="B2268">
        <v>46</v>
      </c>
      <c r="C2268">
        <v>50.33</v>
      </c>
      <c r="D2268">
        <v>17</v>
      </c>
      <c r="E2268">
        <v>2315.1799999999998</v>
      </c>
      <c r="F2268" t="s">
        <v>13</v>
      </c>
      <c r="G2268">
        <v>10</v>
      </c>
      <c r="H2268">
        <v>2004</v>
      </c>
      <c r="I2268" t="s">
        <v>159</v>
      </c>
      <c r="J2268" t="s">
        <v>207</v>
      </c>
      <c r="K2268" t="s">
        <v>111</v>
      </c>
      <c r="L2268" t="s">
        <v>45</v>
      </c>
      <c r="M2268" t="s">
        <v>18</v>
      </c>
    </row>
    <row r="2269" spans="1:13" x14ac:dyDescent="0.25">
      <c r="A2269">
        <v>10314</v>
      </c>
      <c r="B2269">
        <v>35</v>
      </c>
      <c r="C2269">
        <v>66.489999999999995</v>
      </c>
      <c r="D2269">
        <v>9</v>
      </c>
      <c r="E2269">
        <v>2327.15</v>
      </c>
      <c r="F2269" t="s">
        <v>13</v>
      </c>
      <c r="G2269">
        <v>10</v>
      </c>
      <c r="H2269">
        <v>2004</v>
      </c>
      <c r="I2269" t="s">
        <v>159</v>
      </c>
      <c r="J2269" t="s">
        <v>207</v>
      </c>
      <c r="K2269" t="s">
        <v>112</v>
      </c>
      <c r="L2269" t="s">
        <v>79</v>
      </c>
      <c r="M2269" t="s">
        <v>18</v>
      </c>
    </row>
    <row r="2270" spans="1:13" x14ac:dyDescent="0.25">
      <c r="A2270">
        <v>10325</v>
      </c>
      <c r="B2270">
        <v>28</v>
      </c>
      <c r="C2270">
        <v>100</v>
      </c>
      <c r="D2270">
        <v>2</v>
      </c>
      <c r="E2270">
        <v>5377.4</v>
      </c>
      <c r="F2270" t="s">
        <v>13</v>
      </c>
      <c r="G2270">
        <v>11</v>
      </c>
      <c r="H2270">
        <v>2004</v>
      </c>
      <c r="I2270" t="s">
        <v>159</v>
      </c>
      <c r="J2270" t="s">
        <v>207</v>
      </c>
      <c r="K2270" t="s">
        <v>37</v>
      </c>
      <c r="L2270" t="s">
        <v>28</v>
      </c>
      <c r="M2270" t="s">
        <v>22</v>
      </c>
    </row>
    <row r="2271" spans="1:13" x14ac:dyDescent="0.25">
      <c r="A2271">
        <v>10336</v>
      </c>
      <c r="B2271">
        <v>31</v>
      </c>
      <c r="C2271">
        <v>84.71</v>
      </c>
      <c r="D2271">
        <v>9</v>
      </c>
      <c r="E2271">
        <v>2626.01</v>
      </c>
      <c r="F2271" t="s">
        <v>13</v>
      </c>
      <c r="G2271">
        <v>11</v>
      </c>
      <c r="H2271">
        <v>2004</v>
      </c>
      <c r="I2271" t="s">
        <v>159</v>
      </c>
      <c r="J2271" t="s">
        <v>207</v>
      </c>
      <c r="K2271" t="s">
        <v>21</v>
      </c>
      <c r="L2271" t="s">
        <v>20</v>
      </c>
      <c r="M2271" t="s">
        <v>18</v>
      </c>
    </row>
    <row r="2272" spans="1:13" x14ac:dyDescent="0.25">
      <c r="A2272">
        <v>10350</v>
      </c>
      <c r="B2272">
        <v>27</v>
      </c>
      <c r="C2272">
        <v>100</v>
      </c>
      <c r="D2272">
        <v>14</v>
      </c>
      <c r="E2272">
        <v>4406.3999999999996</v>
      </c>
      <c r="F2272" t="s">
        <v>13</v>
      </c>
      <c r="G2272">
        <v>12</v>
      </c>
      <c r="H2272">
        <v>2004</v>
      </c>
      <c r="I2272" t="s">
        <v>159</v>
      </c>
      <c r="J2272" t="s">
        <v>207</v>
      </c>
      <c r="K2272" t="s">
        <v>47</v>
      </c>
      <c r="L2272" t="s">
        <v>48</v>
      </c>
      <c r="M2272" t="s">
        <v>22</v>
      </c>
    </row>
    <row r="2273" spans="1:13" x14ac:dyDescent="0.25">
      <c r="A2273">
        <v>10359</v>
      </c>
      <c r="B2273">
        <v>22</v>
      </c>
      <c r="C2273">
        <v>100</v>
      </c>
      <c r="D2273">
        <v>1</v>
      </c>
      <c r="E2273">
        <v>4301.22</v>
      </c>
      <c r="F2273" t="s">
        <v>13</v>
      </c>
      <c r="G2273">
        <v>12</v>
      </c>
      <c r="H2273">
        <v>2004</v>
      </c>
      <c r="I2273" t="s">
        <v>159</v>
      </c>
      <c r="J2273" t="s">
        <v>207</v>
      </c>
      <c r="K2273" t="s">
        <v>19</v>
      </c>
      <c r="L2273" t="s">
        <v>20</v>
      </c>
      <c r="M2273" t="s">
        <v>22</v>
      </c>
    </row>
    <row r="2274" spans="1:13" x14ac:dyDescent="0.25">
      <c r="A2274">
        <v>10371</v>
      </c>
      <c r="B2274">
        <v>30</v>
      </c>
      <c r="C2274">
        <v>99.55</v>
      </c>
      <c r="D2274">
        <v>11</v>
      </c>
      <c r="E2274">
        <v>2986.5</v>
      </c>
      <c r="F2274" t="s">
        <v>13</v>
      </c>
      <c r="G2274">
        <v>1</v>
      </c>
      <c r="H2274">
        <v>2005</v>
      </c>
      <c r="I2274" t="s">
        <v>159</v>
      </c>
      <c r="J2274" t="s">
        <v>207</v>
      </c>
      <c r="K2274" t="s">
        <v>67</v>
      </c>
      <c r="L2274" t="s">
        <v>17</v>
      </c>
      <c r="M2274" t="s">
        <v>18</v>
      </c>
    </row>
    <row r="2275" spans="1:13" x14ac:dyDescent="0.25">
      <c r="A2275">
        <v>10383</v>
      </c>
      <c r="B2275">
        <v>44</v>
      </c>
      <c r="C2275">
        <v>36.07</v>
      </c>
      <c r="D2275">
        <v>8</v>
      </c>
      <c r="E2275">
        <v>1587.08</v>
      </c>
      <c r="F2275" t="s">
        <v>13</v>
      </c>
      <c r="G2275">
        <v>2</v>
      </c>
      <c r="H2275">
        <v>2005</v>
      </c>
      <c r="I2275" t="s">
        <v>159</v>
      </c>
      <c r="J2275" t="s">
        <v>207</v>
      </c>
      <c r="K2275" t="s">
        <v>47</v>
      </c>
      <c r="L2275" t="s">
        <v>48</v>
      </c>
      <c r="M2275" t="s">
        <v>18</v>
      </c>
    </row>
    <row r="2276" spans="1:13" x14ac:dyDescent="0.25">
      <c r="A2276">
        <v>10394</v>
      </c>
      <c r="B2276">
        <v>30</v>
      </c>
      <c r="C2276">
        <v>60.28</v>
      </c>
      <c r="D2276">
        <v>4</v>
      </c>
      <c r="E2276">
        <v>1808.4</v>
      </c>
      <c r="F2276" t="s">
        <v>13</v>
      </c>
      <c r="G2276">
        <v>3</v>
      </c>
      <c r="H2276">
        <v>2005</v>
      </c>
      <c r="I2276" t="s">
        <v>159</v>
      </c>
      <c r="J2276" t="s">
        <v>207</v>
      </c>
      <c r="K2276" t="s">
        <v>47</v>
      </c>
      <c r="L2276" t="s">
        <v>48</v>
      </c>
      <c r="M2276" t="s">
        <v>18</v>
      </c>
    </row>
    <row r="2277" spans="1:13" x14ac:dyDescent="0.25">
      <c r="A2277">
        <v>10413</v>
      </c>
      <c r="B2277">
        <v>24</v>
      </c>
      <c r="C2277">
        <v>49.71</v>
      </c>
      <c r="D2277">
        <v>6</v>
      </c>
      <c r="E2277">
        <v>1193.04</v>
      </c>
      <c r="F2277" t="s">
        <v>13</v>
      </c>
      <c r="G2277">
        <v>5</v>
      </c>
      <c r="H2277">
        <v>2005</v>
      </c>
      <c r="I2277" t="s">
        <v>159</v>
      </c>
      <c r="J2277" t="s">
        <v>207</v>
      </c>
      <c r="K2277" t="s">
        <v>32</v>
      </c>
      <c r="L2277" t="s">
        <v>17</v>
      </c>
      <c r="M2277" t="s">
        <v>18</v>
      </c>
    </row>
    <row r="2278" spans="1:13" x14ac:dyDescent="0.25">
      <c r="A2278">
        <v>10103</v>
      </c>
      <c r="B2278">
        <v>45</v>
      </c>
      <c r="C2278">
        <v>75.63</v>
      </c>
      <c r="D2278">
        <v>7</v>
      </c>
      <c r="E2278">
        <v>3403.35</v>
      </c>
      <c r="F2278" t="s">
        <v>13</v>
      </c>
      <c r="G2278">
        <v>1</v>
      </c>
      <c r="H2278">
        <v>2003</v>
      </c>
      <c r="I2278" t="s">
        <v>113</v>
      </c>
      <c r="J2278" t="s">
        <v>208</v>
      </c>
      <c r="K2278" t="s">
        <v>37</v>
      </c>
      <c r="L2278" t="s">
        <v>28</v>
      </c>
      <c r="M2278" t="s">
        <v>22</v>
      </c>
    </row>
    <row r="2279" spans="1:13" x14ac:dyDescent="0.25">
      <c r="A2279">
        <v>10113</v>
      </c>
      <c r="B2279">
        <v>23</v>
      </c>
      <c r="C2279">
        <v>68.52</v>
      </c>
      <c r="D2279">
        <v>1</v>
      </c>
      <c r="E2279">
        <v>1575.96</v>
      </c>
      <c r="F2279" t="s">
        <v>13</v>
      </c>
      <c r="G2279">
        <v>3</v>
      </c>
      <c r="H2279">
        <v>2003</v>
      </c>
      <c r="I2279" t="s">
        <v>113</v>
      </c>
      <c r="J2279" t="s">
        <v>208</v>
      </c>
      <c r="K2279" t="s">
        <v>67</v>
      </c>
      <c r="L2279" t="s">
        <v>17</v>
      </c>
      <c r="M2279" t="s">
        <v>18</v>
      </c>
    </row>
    <row r="2280" spans="1:13" x14ac:dyDescent="0.25">
      <c r="A2280">
        <v>10126</v>
      </c>
      <c r="B2280">
        <v>26</v>
      </c>
      <c r="C2280">
        <v>62.7</v>
      </c>
      <c r="D2280">
        <v>7</v>
      </c>
      <c r="E2280">
        <v>1630.2</v>
      </c>
      <c r="F2280" t="s">
        <v>13</v>
      </c>
      <c r="G2280">
        <v>5</v>
      </c>
      <c r="H2280">
        <v>2003</v>
      </c>
      <c r="I2280" t="s">
        <v>113</v>
      </c>
      <c r="J2280" t="s">
        <v>208</v>
      </c>
      <c r="K2280" t="s">
        <v>47</v>
      </c>
      <c r="L2280" t="s">
        <v>48</v>
      </c>
      <c r="M2280" t="s">
        <v>18</v>
      </c>
    </row>
    <row r="2281" spans="1:13" x14ac:dyDescent="0.25">
      <c r="A2281">
        <v>10140</v>
      </c>
      <c r="B2281">
        <v>28</v>
      </c>
      <c r="C2281">
        <v>60.76</v>
      </c>
      <c r="D2281">
        <v>7</v>
      </c>
      <c r="E2281">
        <v>1701.28</v>
      </c>
      <c r="F2281" t="s">
        <v>13</v>
      </c>
      <c r="G2281">
        <v>7</v>
      </c>
      <c r="H2281">
        <v>2003</v>
      </c>
      <c r="I2281" t="s">
        <v>113</v>
      </c>
      <c r="J2281" t="s">
        <v>208</v>
      </c>
      <c r="K2281" t="s">
        <v>25</v>
      </c>
      <c r="L2281" t="s">
        <v>17</v>
      </c>
      <c r="M2281" t="s">
        <v>18</v>
      </c>
    </row>
    <row r="2282" spans="1:13" x14ac:dyDescent="0.25">
      <c r="A2282">
        <v>10150</v>
      </c>
      <c r="B2282">
        <v>49</v>
      </c>
      <c r="C2282">
        <v>58.18</v>
      </c>
      <c r="D2282">
        <v>4</v>
      </c>
      <c r="E2282">
        <v>2850.82</v>
      </c>
      <c r="F2282" t="s">
        <v>13</v>
      </c>
      <c r="G2282">
        <v>9</v>
      </c>
      <c r="H2282">
        <v>2003</v>
      </c>
      <c r="I2282" t="s">
        <v>113</v>
      </c>
      <c r="J2282" t="s">
        <v>208</v>
      </c>
      <c r="K2282" t="s">
        <v>53</v>
      </c>
      <c r="L2282" t="s">
        <v>53</v>
      </c>
      <c r="M2282" t="s">
        <v>18</v>
      </c>
    </row>
    <row r="2283" spans="1:13" x14ac:dyDescent="0.25">
      <c r="A2283">
        <v>10164</v>
      </c>
      <c r="B2283">
        <v>49</v>
      </c>
      <c r="C2283">
        <v>54.94</v>
      </c>
      <c r="D2283">
        <v>5</v>
      </c>
      <c r="E2283">
        <v>2692.06</v>
      </c>
      <c r="F2283" t="s">
        <v>95</v>
      </c>
      <c r="G2283">
        <v>10</v>
      </c>
      <c r="H2283">
        <v>2003</v>
      </c>
      <c r="I2283" t="s">
        <v>113</v>
      </c>
      <c r="J2283" t="s">
        <v>208</v>
      </c>
      <c r="K2283" t="s">
        <v>96</v>
      </c>
      <c r="L2283" t="s">
        <v>40</v>
      </c>
      <c r="M2283" t="s">
        <v>18</v>
      </c>
    </row>
    <row r="2284" spans="1:13" x14ac:dyDescent="0.25">
      <c r="A2284">
        <v>10175</v>
      </c>
      <c r="B2284">
        <v>29</v>
      </c>
      <c r="C2284">
        <v>74.98</v>
      </c>
      <c r="D2284">
        <v>12</v>
      </c>
      <c r="E2284">
        <v>2174.42</v>
      </c>
      <c r="F2284" t="s">
        <v>13</v>
      </c>
      <c r="G2284">
        <v>11</v>
      </c>
      <c r="H2284">
        <v>2003</v>
      </c>
      <c r="I2284" t="s">
        <v>113</v>
      </c>
      <c r="J2284" t="s">
        <v>208</v>
      </c>
      <c r="K2284" t="s">
        <v>80</v>
      </c>
      <c r="L2284" t="s">
        <v>45</v>
      </c>
      <c r="M2284" t="s">
        <v>18</v>
      </c>
    </row>
    <row r="2285" spans="1:13" x14ac:dyDescent="0.25">
      <c r="A2285">
        <v>10183</v>
      </c>
      <c r="B2285">
        <v>49</v>
      </c>
      <c r="C2285">
        <v>64.64</v>
      </c>
      <c r="D2285">
        <v>4</v>
      </c>
      <c r="E2285">
        <v>3167.36</v>
      </c>
      <c r="F2285" t="s">
        <v>13</v>
      </c>
      <c r="G2285">
        <v>11</v>
      </c>
      <c r="H2285">
        <v>2003</v>
      </c>
      <c r="I2285" t="s">
        <v>113</v>
      </c>
      <c r="J2285" t="s">
        <v>208</v>
      </c>
      <c r="K2285" t="s">
        <v>55</v>
      </c>
      <c r="L2285" t="s">
        <v>17</v>
      </c>
      <c r="M2285" t="s">
        <v>22</v>
      </c>
    </row>
    <row r="2286" spans="1:13" x14ac:dyDescent="0.25">
      <c r="A2286">
        <v>10194</v>
      </c>
      <c r="B2286">
        <v>39</v>
      </c>
      <c r="C2286">
        <v>54.94</v>
      </c>
      <c r="D2286">
        <v>7</v>
      </c>
      <c r="E2286">
        <v>2142.66</v>
      </c>
      <c r="F2286" t="s">
        <v>13</v>
      </c>
      <c r="G2286">
        <v>11</v>
      </c>
      <c r="H2286">
        <v>2003</v>
      </c>
      <c r="I2286" t="s">
        <v>113</v>
      </c>
      <c r="J2286" t="s">
        <v>208</v>
      </c>
      <c r="K2286" t="s">
        <v>56</v>
      </c>
      <c r="L2286" t="s">
        <v>20</v>
      </c>
      <c r="M2286" t="s">
        <v>18</v>
      </c>
    </row>
    <row r="2287" spans="1:13" x14ac:dyDescent="0.25">
      <c r="A2287">
        <v>10206</v>
      </c>
      <c r="B2287">
        <v>36</v>
      </c>
      <c r="C2287">
        <v>58.82</v>
      </c>
      <c r="D2287">
        <v>2</v>
      </c>
      <c r="E2287">
        <v>2117.52</v>
      </c>
      <c r="F2287" t="s">
        <v>13</v>
      </c>
      <c r="G2287">
        <v>12</v>
      </c>
      <c r="H2287">
        <v>2003</v>
      </c>
      <c r="I2287" t="s">
        <v>113</v>
      </c>
      <c r="J2287" t="s">
        <v>208</v>
      </c>
      <c r="K2287" t="s">
        <v>57</v>
      </c>
      <c r="L2287" t="s">
        <v>58</v>
      </c>
      <c r="M2287" t="s">
        <v>18</v>
      </c>
    </row>
    <row r="2288" spans="1:13" x14ac:dyDescent="0.25">
      <c r="A2288">
        <v>10217</v>
      </c>
      <c r="B2288">
        <v>39</v>
      </c>
      <c r="C2288">
        <v>62.05</v>
      </c>
      <c r="D2288">
        <v>7</v>
      </c>
      <c r="E2288">
        <v>2419.9499999999998</v>
      </c>
      <c r="F2288" t="s">
        <v>13</v>
      </c>
      <c r="G2288">
        <v>2</v>
      </c>
      <c r="H2288">
        <v>2004</v>
      </c>
      <c r="I2288" t="s">
        <v>113</v>
      </c>
      <c r="J2288" t="s">
        <v>208</v>
      </c>
      <c r="K2288" t="s">
        <v>53</v>
      </c>
      <c r="L2288" t="s">
        <v>53</v>
      </c>
      <c r="M2288" t="s">
        <v>18</v>
      </c>
    </row>
    <row r="2289" spans="1:13" x14ac:dyDescent="0.25">
      <c r="A2289">
        <v>10229</v>
      </c>
      <c r="B2289">
        <v>30</v>
      </c>
      <c r="C2289">
        <v>73.040000000000006</v>
      </c>
      <c r="D2289">
        <v>12</v>
      </c>
      <c r="E2289">
        <v>2191.1999999999998</v>
      </c>
      <c r="F2289" t="s">
        <v>13</v>
      </c>
      <c r="G2289">
        <v>3</v>
      </c>
      <c r="H2289">
        <v>2004</v>
      </c>
      <c r="I2289" t="s">
        <v>113</v>
      </c>
      <c r="J2289" t="s">
        <v>208</v>
      </c>
      <c r="K2289" t="s">
        <v>67</v>
      </c>
      <c r="L2289" t="s">
        <v>17</v>
      </c>
      <c r="M2289" t="s">
        <v>18</v>
      </c>
    </row>
    <row r="2290" spans="1:13" x14ac:dyDescent="0.25">
      <c r="A2290">
        <v>10245</v>
      </c>
      <c r="B2290">
        <v>44</v>
      </c>
      <c r="C2290">
        <v>69.16</v>
      </c>
      <c r="D2290">
        <v>5</v>
      </c>
      <c r="E2290">
        <v>3043.04</v>
      </c>
      <c r="F2290" t="s">
        <v>13</v>
      </c>
      <c r="G2290">
        <v>5</v>
      </c>
      <c r="H2290">
        <v>2004</v>
      </c>
      <c r="I2290" t="s">
        <v>113</v>
      </c>
      <c r="J2290" t="s">
        <v>208</v>
      </c>
      <c r="K2290" t="s">
        <v>60</v>
      </c>
      <c r="L2290" t="s">
        <v>17</v>
      </c>
      <c r="M2290" t="s">
        <v>22</v>
      </c>
    </row>
    <row r="2291" spans="1:13" x14ac:dyDescent="0.25">
      <c r="A2291">
        <v>10258</v>
      </c>
      <c r="B2291">
        <v>20</v>
      </c>
      <c r="C2291">
        <v>61.41</v>
      </c>
      <c r="D2291">
        <v>2</v>
      </c>
      <c r="E2291">
        <v>1228.2</v>
      </c>
      <c r="F2291" t="s">
        <v>13</v>
      </c>
      <c r="G2291">
        <v>6</v>
      </c>
      <c r="H2291">
        <v>2004</v>
      </c>
      <c r="I2291" t="s">
        <v>113</v>
      </c>
      <c r="J2291" t="s">
        <v>208</v>
      </c>
      <c r="K2291" t="s">
        <v>61</v>
      </c>
      <c r="L2291" t="s">
        <v>62</v>
      </c>
      <c r="M2291" t="s">
        <v>18</v>
      </c>
    </row>
    <row r="2292" spans="1:13" x14ac:dyDescent="0.25">
      <c r="A2292">
        <v>10270</v>
      </c>
      <c r="B2292">
        <v>21</v>
      </c>
      <c r="C2292">
        <v>63.35</v>
      </c>
      <c r="D2292">
        <v>5</v>
      </c>
      <c r="E2292">
        <v>1330.35</v>
      </c>
      <c r="F2292" t="s">
        <v>13</v>
      </c>
      <c r="G2292">
        <v>7</v>
      </c>
      <c r="H2292">
        <v>2004</v>
      </c>
      <c r="I2292" t="s">
        <v>113</v>
      </c>
      <c r="J2292" t="s">
        <v>208</v>
      </c>
      <c r="K2292" t="s">
        <v>42</v>
      </c>
      <c r="L2292" t="s">
        <v>30</v>
      </c>
      <c r="M2292" t="s">
        <v>18</v>
      </c>
    </row>
    <row r="2293" spans="1:13" x14ac:dyDescent="0.25">
      <c r="A2293">
        <v>10281</v>
      </c>
      <c r="B2293">
        <v>36</v>
      </c>
      <c r="C2293">
        <v>77.569999999999993</v>
      </c>
      <c r="D2293">
        <v>12</v>
      </c>
      <c r="E2293">
        <v>2792.52</v>
      </c>
      <c r="F2293" t="s">
        <v>13</v>
      </c>
      <c r="G2293">
        <v>8</v>
      </c>
      <c r="H2293">
        <v>2004</v>
      </c>
      <c r="I2293" t="s">
        <v>113</v>
      </c>
      <c r="J2293" t="s">
        <v>208</v>
      </c>
      <c r="K2293" t="s">
        <v>38</v>
      </c>
      <c r="L2293" t="s">
        <v>17</v>
      </c>
      <c r="M2293" t="s">
        <v>18</v>
      </c>
    </row>
    <row r="2294" spans="1:13" x14ac:dyDescent="0.25">
      <c r="A2294">
        <v>10291</v>
      </c>
      <c r="B2294">
        <v>32</v>
      </c>
      <c r="C2294">
        <v>71.75</v>
      </c>
      <c r="D2294">
        <v>7</v>
      </c>
      <c r="E2294">
        <v>2296</v>
      </c>
      <c r="F2294" t="s">
        <v>13</v>
      </c>
      <c r="G2294">
        <v>9</v>
      </c>
      <c r="H2294">
        <v>2004</v>
      </c>
      <c r="I2294" t="s">
        <v>113</v>
      </c>
      <c r="J2294" t="s">
        <v>208</v>
      </c>
      <c r="K2294" t="s">
        <v>65</v>
      </c>
      <c r="L2294" t="s">
        <v>52</v>
      </c>
      <c r="M2294" t="s">
        <v>18</v>
      </c>
    </row>
    <row r="2295" spans="1:13" x14ac:dyDescent="0.25">
      <c r="A2295">
        <v>10304</v>
      </c>
      <c r="B2295">
        <v>36</v>
      </c>
      <c r="C2295">
        <v>73.040000000000006</v>
      </c>
      <c r="D2295">
        <v>2</v>
      </c>
      <c r="E2295">
        <v>2629.44</v>
      </c>
      <c r="F2295" t="s">
        <v>13</v>
      </c>
      <c r="G2295">
        <v>10</v>
      </c>
      <c r="H2295">
        <v>2004</v>
      </c>
      <c r="I2295" t="s">
        <v>113</v>
      </c>
      <c r="J2295" t="s">
        <v>208</v>
      </c>
      <c r="K2295" t="s">
        <v>66</v>
      </c>
      <c r="L2295" t="s">
        <v>20</v>
      </c>
      <c r="M2295" t="s">
        <v>18</v>
      </c>
    </row>
    <row r="2296" spans="1:13" x14ac:dyDescent="0.25">
      <c r="A2296">
        <v>10313</v>
      </c>
      <c r="B2296">
        <v>34</v>
      </c>
      <c r="C2296">
        <v>56.24</v>
      </c>
      <c r="D2296">
        <v>10</v>
      </c>
      <c r="E2296">
        <v>1912.16</v>
      </c>
      <c r="F2296" t="s">
        <v>13</v>
      </c>
      <c r="G2296">
        <v>10</v>
      </c>
      <c r="H2296">
        <v>2004</v>
      </c>
      <c r="I2296" t="s">
        <v>113</v>
      </c>
      <c r="J2296" t="s">
        <v>208</v>
      </c>
      <c r="K2296" t="s">
        <v>57</v>
      </c>
      <c r="L2296" t="s">
        <v>58</v>
      </c>
      <c r="M2296" t="s">
        <v>18</v>
      </c>
    </row>
    <row r="2297" spans="1:13" x14ac:dyDescent="0.25">
      <c r="A2297">
        <v>10324</v>
      </c>
      <c r="B2297">
        <v>48</v>
      </c>
      <c r="C2297">
        <v>100</v>
      </c>
      <c r="D2297">
        <v>4</v>
      </c>
      <c r="E2297">
        <v>8209.44</v>
      </c>
      <c r="F2297" t="s">
        <v>13</v>
      </c>
      <c r="G2297">
        <v>11</v>
      </c>
      <c r="H2297">
        <v>2004</v>
      </c>
      <c r="I2297" t="s">
        <v>113</v>
      </c>
      <c r="J2297" t="s">
        <v>208</v>
      </c>
      <c r="K2297" t="s">
        <v>16</v>
      </c>
      <c r="L2297" t="s">
        <v>17</v>
      </c>
      <c r="M2297" t="s">
        <v>41</v>
      </c>
    </row>
    <row r="2298" spans="1:13" x14ac:dyDescent="0.25">
      <c r="A2298">
        <v>10333</v>
      </c>
      <c r="B2298">
        <v>33</v>
      </c>
      <c r="C2298">
        <v>73.69</v>
      </c>
      <c r="D2298">
        <v>4</v>
      </c>
      <c r="E2298">
        <v>2431.77</v>
      </c>
      <c r="F2298" t="s">
        <v>13</v>
      </c>
      <c r="G2298">
        <v>11</v>
      </c>
      <c r="H2298">
        <v>2004</v>
      </c>
      <c r="I2298" t="s">
        <v>113</v>
      </c>
      <c r="J2298" t="s">
        <v>208</v>
      </c>
      <c r="K2298" t="s">
        <v>24</v>
      </c>
      <c r="L2298" t="s">
        <v>17</v>
      </c>
      <c r="M2298" t="s">
        <v>18</v>
      </c>
    </row>
    <row r="2299" spans="1:13" x14ac:dyDescent="0.25">
      <c r="A2299">
        <v>10348</v>
      </c>
      <c r="B2299">
        <v>31</v>
      </c>
      <c r="C2299">
        <v>100</v>
      </c>
      <c r="D2299">
        <v>5</v>
      </c>
      <c r="E2299">
        <v>3139.99</v>
      </c>
      <c r="F2299" t="s">
        <v>13</v>
      </c>
      <c r="G2299">
        <v>11</v>
      </c>
      <c r="H2299">
        <v>2004</v>
      </c>
      <c r="I2299" t="s">
        <v>113</v>
      </c>
      <c r="J2299" t="s">
        <v>208</v>
      </c>
      <c r="K2299" t="s">
        <v>47</v>
      </c>
      <c r="L2299" t="s">
        <v>48</v>
      </c>
      <c r="M2299" t="s">
        <v>22</v>
      </c>
    </row>
    <row r="2300" spans="1:13" x14ac:dyDescent="0.25">
      <c r="A2300">
        <v>10358</v>
      </c>
      <c r="B2300">
        <v>36</v>
      </c>
      <c r="C2300">
        <v>100</v>
      </c>
      <c r="D2300">
        <v>2</v>
      </c>
      <c r="E2300">
        <v>5669.64</v>
      </c>
      <c r="F2300" t="s">
        <v>13</v>
      </c>
      <c r="G2300">
        <v>12</v>
      </c>
      <c r="H2300">
        <v>2004</v>
      </c>
      <c r="I2300" t="s">
        <v>113</v>
      </c>
      <c r="J2300" t="s">
        <v>208</v>
      </c>
      <c r="K2300" t="s">
        <v>47</v>
      </c>
      <c r="L2300" t="s">
        <v>48</v>
      </c>
      <c r="M2300" t="s">
        <v>22</v>
      </c>
    </row>
    <row r="2301" spans="1:13" x14ac:dyDescent="0.25">
      <c r="A2301">
        <v>10370</v>
      </c>
      <c r="B2301">
        <v>25</v>
      </c>
      <c r="C2301">
        <v>100</v>
      </c>
      <c r="D2301">
        <v>3</v>
      </c>
      <c r="E2301">
        <v>3160.25</v>
      </c>
      <c r="F2301" t="s">
        <v>13</v>
      </c>
      <c r="G2301">
        <v>1</v>
      </c>
      <c r="H2301">
        <v>2005</v>
      </c>
      <c r="I2301" t="s">
        <v>113</v>
      </c>
      <c r="J2301" t="s">
        <v>208</v>
      </c>
      <c r="K2301" t="s">
        <v>70</v>
      </c>
      <c r="L2301" t="s">
        <v>30</v>
      </c>
      <c r="M2301" t="s">
        <v>22</v>
      </c>
    </row>
    <row r="2302" spans="1:13" x14ac:dyDescent="0.25">
      <c r="A2302">
        <v>10382</v>
      </c>
      <c r="B2302">
        <v>48</v>
      </c>
      <c r="C2302">
        <v>100</v>
      </c>
      <c r="D2302">
        <v>8</v>
      </c>
      <c r="E2302">
        <v>6799.68</v>
      </c>
      <c r="F2302" t="s">
        <v>13</v>
      </c>
      <c r="G2302">
        <v>2</v>
      </c>
      <c r="H2302">
        <v>2005</v>
      </c>
      <c r="I2302" t="s">
        <v>113</v>
      </c>
      <c r="J2302" t="s">
        <v>208</v>
      </c>
      <c r="K2302" t="s">
        <v>67</v>
      </c>
      <c r="L2302" t="s">
        <v>17</v>
      </c>
      <c r="M2302" t="s">
        <v>22</v>
      </c>
    </row>
    <row r="2303" spans="1:13" x14ac:dyDescent="0.25">
      <c r="A2303">
        <v>10411</v>
      </c>
      <c r="B2303">
        <v>27</v>
      </c>
      <c r="C2303">
        <v>69.16</v>
      </c>
      <c r="D2303">
        <v>5</v>
      </c>
      <c r="E2303">
        <v>1867.32</v>
      </c>
      <c r="F2303" t="s">
        <v>13</v>
      </c>
      <c r="G2303">
        <v>5</v>
      </c>
      <c r="H2303">
        <v>2005</v>
      </c>
      <c r="I2303" t="s">
        <v>113</v>
      </c>
      <c r="J2303" t="s">
        <v>208</v>
      </c>
      <c r="K2303" t="s">
        <v>71</v>
      </c>
      <c r="L2303" t="s">
        <v>58</v>
      </c>
      <c r="M2303" t="s">
        <v>18</v>
      </c>
    </row>
    <row r="2304" spans="1:13" x14ac:dyDescent="0.25">
      <c r="A2304">
        <v>10424</v>
      </c>
      <c r="B2304">
        <v>44</v>
      </c>
      <c r="C2304">
        <v>61.41</v>
      </c>
      <c r="D2304">
        <v>2</v>
      </c>
      <c r="E2304">
        <v>2702.04</v>
      </c>
      <c r="F2304" t="s">
        <v>72</v>
      </c>
      <c r="G2304">
        <v>5</v>
      </c>
      <c r="H2304">
        <v>2005</v>
      </c>
      <c r="I2304" t="s">
        <v>113</v>
      </c>
      <c r="J2304" t="s">
        <v>208</v>
      </c>
      <c r="K2304" t="s">
        <v>47</v>
      </c>
      <c r="L2304" t="s">
        <v>48</v>
      </c>
      <c r="M2304" t="s">
        <v>18</v>
      </c>
    </row>
    <row r="2305" spans="1:13" x14ac:dyDescent="0.25">
      <c r="A2305">
        <v>10106</v>
      </c>
      <c r="B2305">
        <v>33</v>
      </c>
      <c r="C2305">
        <v>72.92</v>
      </c>
      <c r="D2305">
        <v>5</v>
      </c>
      <c r="E2305">
        <v>2406.36</v>
      </c>
      <c r="F2305" t="s">
        <v>13</v>
      </c>
      <c r="G2305">
        <v>2</v>
      </c>
      <c r="H2305">
        <v>2003</v>
      </c>
      <c r="I2305" t="s">
        <v>130</v>
      </c>
      <c r="J2305" t="s">
        <v>209</v>
      </c>
      <c r="K2305" t="s">
        <v>132</v>
      </c>
      <c r="L2305" t="s">
        <v>64</v>
      </c>
      <c r="M2305" t="s">
        <v>18</v>
      </c>
    </row>
    <row r="2306" spans="1:13" x14ac:dyDescent="0.25">
      <c r="A2306">
        <v>10120</v>
      </c>
      <c r="B2306">
        <v>29</v>
      </c>
      <c r="C2306">
        <v>72.23</v>
      </c>
      <c r="D2306">
        <v>11</v>
      </c>
      <c r="E2306">
        <v>2094.67</v>
      </c>
      <c r="F2306" t="s">
        <v>13</v>
      </c>
      <c r="G2306">
        <v>4</v>
      </c>
      <c r="H2306">
        <v>2003</v>
      </c>
      <c r="I2306" t="s">
        <v>130</v>
      </c>
      <c r="J2306" t="s">
        <v>209</v>
      </c>
      <c r="K2306" t="s">
        <v>29</v>
      </c>
      <c r="L2306" t="s">
        <v>30</v>
      </c>
      <c r="M2306" t="s">
        <v>18</v>
      </c>
    </row>
    <row r="2307" spans="1:13" x14ac:dyDescent="0.25">
      <c r="A2307">
        <v>10133</v>
      </c>
      <c r="B2307">
        <v>49</v>
      </c>
      <c r="C2307">
        <v>57.1</v>
      </c>
      <c r="D2307">
        <v>6</v>
      </c>
      <c r="E2307">
        <v>2797.9</v>
      </c>
      <c r="F2307" t="s">
        <v>13</v>
      </c>
      <c r="G2307">
        <v>6</v>
      </c>
      <c r="H2307">
        <v>2003</v>
      </c>
      <c r="I2307" t="s">
        <v>130</v>
      </c>
      <c r="J2307" t="s">
        <v>209</v>
      </c>
      <c r="K2307" t="s">
        <v>47</v>
      </c>
      <c r="L2307" t="s">
        <v>48</v>
      </c>
      <c r="M2307" t="s">
        <v>18</v>
      </c>
    </row>
    <row r="2308" spans="1:13" x14ac:dyDescent="0.25">
      <c r="A2308">
        <v>10144</v>
      </c>
      <c r="B2308">
        <v>20</v>
      </c>
      <c r="C2308">
        <v>81.86</v>
      </c>
      <c r="D2308">
        <v>1</v>
      </c>
      <c r="E2308">
        <v>1637.2</v>
      </c>
      <c r="F2308" t="s">
        <v>13</v>
      </c>
      <c r="G2308">
        <v>8</v>
      </c>
      <c r="H2308">
        <v>2003</v>
      </c>
      <c r="I2308" t="s">
        <v>130</v>
      </c>
      <c r="J2308" t="s">
        <v>209</v>
      </c>
      <c r="K2308" t="s">
        <v>139</v>
      </c>
      <c r="L2308" t="s">
        <v>87</v>
      </c>
      <c r="M2308" t="s">
        <v>18</v>
      </c>
    </row>
    <row r="2309" spans="1:13" x14ac:dyDescent="0.25">
      <c r="A2309">
        <v>10168</v>
      </c>
      <c r="B2309">
        <v>31</v>
      </c>
      <c r="C2309">
        <v>73.61</v>
      </c>
      <c r="D2309">
        <v>12</v>
      </c>
      <c r="E2309">
        <v>2281.91</v>
      </c>
      <c r="F2309" t="s">
        <v>13</v>
      </c>
      <c r="G2309">
        <v>10</v>
      </c>
      <c r="H2309">
        <v>2003</v>
      </c>
      <c r="I2309" t="s">
        <v>130</v>
      </c>
      <c r="J2309" t="s">
        <v>209</v>
      </c>
      <c r="K2309" t="s">
        <v>25</v>
      </c>
      <c r="L2309" t="s">
        <v>17</v>
      </c>
      <c r="M2309" t="s">
        <v>18</v>
      </c>
    </row>
    <row r="2310" spans="1:13" x14ac:dyDescent="0.25">
      <c r="A2310">
        <v>10210</v>
      </c>
      <c r="B2310">
        <v>39</v>
      </c>
      <c r="C2310">
        <v>59.16</v>
      </c>
      <c r="D2310">
        <v>10</v>
      </c>
      <c r="E2310">
        <v>2307.2399999999998</v>
      </c>
      <c r="F2310" t="s">
        <v>13</v>
      </c>
      <c r="G2310">
        <v>1</v>
      </c>
      <c r="H2310">
        <v>2004</v>
      </c>
      <c r="I2310" t="s">
        <v>130</v>
      </c>
      <c r="J2310" t="s">
        <v>209</v>
      </c>
      <c r="K2310" t="s">
        <v>74</v>
      </c>
      <c r="L2310" t="s">
        <v>62</v>
      </c>
      <c r="M2310" t="s">
        <v>18</v>
      </c>
    </row>
    <row r="2311" spans="1:13" x14ac:dyDescent="0.25">
      <c r="A2311">
        <v>10223</v>
      </c>
      <c r="B2311">
        <v>20</v>
      </c>
      <c r="C2311">
        <v>66.040000000000006</v>
      </c>
      <c r="D2311">
        <v>12</v>
      </c>
      <c r="E2311">
        <v>1320.8</v>
      </c>
      <c r="F2311" t="s">
        <v>13</v>
      </c>
      <c r="G2311">
        <v>2</v>
      </c>
      <c r="H2311">
        <v>2004</v>
      </c>
      <c r="I2311" t="s">
        <v>130</v>
      </c>
      <c r="J2311" t="s">
        <v>209</v>
      </c>
      <c r="K2311" t="s">
        <v>29</v>
      </c>
      <c r="L2311" t="s">
        <v>30</v>
      </c>
      <c r="M2311" t="s">
        <v>18</v>
      </c>
    </row>
    <row r="2312" spans="1:13" x14ac:dyDescent="0.25">
      <c r="A2312">
        <v>10235</v>
      </c>
      <c r="B2312">
        <v>34</v>
      </c>
      <c r="C2312">
        <v>77.73</v>
      </c>
      <c r="D2312">
        <v>6</v>
      </c>
      <c r="E2312">
        <v>2642.82</v>
      </c>
      <c r="F2312" t="s">
        <v>13</v>
      </c>
      <c r="G2312">
        <v>4</v>
      </c>
      <c r="H2312">
        <v>2004</v>
      </c>
      <c r="I2312" t="s">
        <v>130</v>
      </c>
      <c r="J2312" t="s">
        <v>209</v>
      </c>
      <c r="K2312" t="s">
        <v>88</v>
      </c>
      <c r="L2312" t="s">
        <v>58</v>
      </c>
      <c r="M2312" t="s">
        <v>18</v>
      </c>
    </row>
    <row r="2313" spans="1:13" x14ac:dyDescent="0.25">
      <c r="A2313">
        <v>10250</v>
      </c>
      <c r="B2313">
        <v>50</v>
      </c>
      <c r="C2313">
        <v>61.22</v>
      </c>
      <c r="D2313">
        <v>7</v>
      </c>
      <c r="E2313">
        <v>3061</v>
      </c>
      <c r="F2313" t="s">
        <v>13</v>
      </c>
      <c r="G2313">
        <v>5</v>
      </c>
      <c r="H2313">
        <v>2004</v>
      </c>
      <c r="I2313" t="s">
        <v>130</v>
      </c>
      <c r="J2313" t="s">
        <v>209</v>
      </c>
      <c r="K2313" t="s">
        <v>92</v>
      </c>
      <c r="L2313" t="s">
        <v>17</v>
      </c>
      <c r="M2313" t="s">
        <v>22</v>
      </c>
    </row>
    <row r="2314" spans="1:13" x14ac:dyDescent="0.25">
      <c r="A2314">
        <v>10262</v>
      </c>
      <c r="B2314">
        <v>40</v>
      </c>
      <c r="C2314">
        <v>79.11</v>
      </c>
      <c r="D2314">
        <v>2</v>
      </c>
      <c r="E2314">
        <v>3164.4</v>
      </c>
      <c r="F2314" t="s">
        <v>81</v>
      </c>
      <c r="G2314">
        <v>6</v>
      </c>
      <c r="H2314">
        <v>2004</v>
      </c>
      <c r="I2314" t="s">
        <v>130</v>
      </c>
      <c r="J2314" t="s">
        <v>209</v>
      </c>
      <c r="K2314" t="s">
        <v>47</v>
      </c>
      <c r="L2314" t="s">
        <v>48</v>
      </c>
      <c r="M2314" t="s">
        <v>22</v>
      </c>
    </row>
    <row r="2315" spans="1:13" x14ac:dyDescent="0.25">
      <c r="A2315">
        <v>10275</v>
      </c>
      <c r="B2315">
        <v>28</v>
      </c>
      <c r="C2315">
        <v>63.97</v>
      </c>
      <c r="D2315">
        <v>12</v>
      </c>
      <c r="E2315">
        <v>1791.16</v>
      </c>
      <c r="F2315" t="s">
        <v>13</v>
      </c>
      <c r="G2315">
        <v>7</v>
      </c>
      <c r="H2315">
        <v>2004</v>
      </c>
      <c r="I2315" t="s">
        <v>130</v>
      </c>
      <c r="J2315" t="s">
        <v>209</v>
      </c>
      <c r="K2315" t="s">
        <v>33</v>
      </c>
      <c r="L2315" t="s">
        <v>20</v>
      </c>
      <c r="M2315" t="s">
        <v>18</v>
      </c>
    </row>
    <row r="2316" spans="1:13" x14ac:dyDescent="0.25">
      <c r="A2316">
        <v>10284</v>
      </c>
      <c r="B2316">
        <v>50</v>
      </c>
      <c r="C2316">
        <v>81.86</v>
      </c>
      <c r="D2316">
        <v>4</v>
      </c>
      <c r="E2316">
        <v>4093</v>
      </c>
      <c r="F2316" t="s">
        <v>13</v>
      </c>
      <c r="G2316">
        <v>8</v>
      </c>
      <c r="H2316">
        <v>2004</v>
      </c>
      <c r="I2316" t="s">
        <v>130</v>
      </c>
      <c r="J2316" t="s">
        <v>209</v>
      </c>
      <c r="K2316" t="s">
        <v>129</v>
      </c>
      <c r="L2316" t="s">
        <v>28</v>
      </c>
      <c r="M2316" t="s">
        <v>22</v>
      </c>
    </row>
    <row r="2317" spans="1:13" x14ac:dyDescent="0.25">
      <c r="A2317">
        <v>10297</v>
      </c>
      <c r="B2317">
        <v>28</v>
      </c>
      <c r="C2317">
        <v>79.8</v>
      </c>
      <c r="D2317">
        <v>7</v>
      </c>
      <c r="E2317">
        <v>2234.4</v>
      </c>
      <c r="F2317" t="s">
        <v>13</v>
      </c>
      <c r="G2317">
        <v>9</v>
      </c>
      <c r="H2317">
        <v>2004</v>
      </c>
      <c r="I2317" t="s">
        <v>130</v>
      </c>
      <c r="J2317" t="s">
        <v>209</v>
      </c>
      <c r="K2317" t="s">
        <v>109</v>
      </c>
      <c r="L2317" t="s">
        <v>110</v>
      </c>
      <c r="M2317" t="s">
        <v>18</v>
      </c>
    </row>
    <row r="2318" spans="1:13" x14ac:dyDescent="0.25">
      <c r="A2318">
        <v>10308</v>
      </c>
      <c r="B2318">
        <v>46</v>
      </c>
      <c r="C2318">
        <v>66.040000000000006</v>
      </c>
      <c r="D2318">
        <v>10</v>
      </c>
      <c r="E2318">
        <v>3037.84</v>
      </c>
      <c r="F2318" t="s">
        <v>13</v>
      </c>
      <c r="G2318">
        <v>10</v>
      </c>
      <c r="H2318">
        <v>2004</v>
      </c>
      <c r="I2318" t="s">
        <v>130</v>
      </c>
      <c r="J2318" t="s">
        <v>209</v>
      </c>
      <c r="K2318" t="s">
        <v>75</v>
      </c>
      <c r="L2318" t="s">
        <v>17</v>
      </c>
      <c r="M2318" t="s">
        <v>22</v>
      </c>
    </row>
    <row r="2319" spans="1:13" x14ac:dyDescent="0.25">
      <c r="A2319">
        <v>10316</v>
      </c>
      <c r="B2319">
        <v>24</v>
      </c>
      <c r="C2319">
        <v>59.16</v>
      </c>
      <c r="D2319">
        <v>2</v>
      </c>
      <c r="E2319">
        <v>1419.84</v>
      </c>
      <c r="F2319" t="s">
        <v>13</v>
      </c>
      <c r="G2319">
        <v>11</v>
      </c>
      <c r="H2319">
        <v>2004</v>
      </c>
      <c r="I2319" t="s">
        <v>130</v>
      </c>
      <c r="J2319" t="s">
        <v>209</v>
      </c>
      <c r="K2319" t="s">
        <v>90</v>
      </c>
      <c r="L2319" t="s">
        <v>45</v>
      </c>
      <c r="M2319" t="s">
        <v>18</v>
      </c>
    </row>
    <row r="2320" spans="1:13" x14ac:dyDescent="0.25">
      <c r="A2320">
        <v>10328</v>
      </c>
      <c r="B2320">
        <v>24</v>
      </c>
      <c r="C2320">
        <v>81.17</v>
      </c>
      <c r="D2320">
        <v>5</v>
      </c>
      <c r="E2320">
        <v>1948.08</v>
      </c>
      <c r="F2320" t="s">
        <v>13</v>
      </c>
      <c r="G2320">
        <v>11</v>
      </c>
      <c r="H2320">
        <v>2004</v>
      </c>
      <c r="I2320" t="s">
        <v>130</v>
      </c>
      <c r="J2320" t="s">
        <v>209</v>
      </c>
      <c r="K2320" t="s">
        <v>132</v>
      </c>
      <c r="L2320" t="s">
        <v>64</v>
      </c>
      <c r="M2320" t="s">
        <v>18</v>
      </c>
    </row>
    <row r="2321" spans="1:13" x14ac:dyDescent="0.25">
      <c r="A2321">
        <v>10340</v>
      </c>
      <c r="B2321">
        <v>39</v>
      </c>
      <c r="C2321">
        <v>59.16</v>
      </c>
      <c r="D2321">
        <v>3</v>
      </c>
      <c r="E2321">
        <v>2307.2399999999998</v>
      </c>
      <c r="F2321" t="s">
        <v>13</v>
      </c>
      <c r="G2321">
        <v>11</v>
      </c>
      <c r="H2321">
        <v>2004</v>
      </c>
      <c r="I2321" t="s">
        <v>130</v>
      </c>
      <c r="J2321" t="s">
        <v>209</v>
      </c>
      <c r="K2321" t="s">
        <v>83</v>
      </c>
      <c r="L2321" t="s">
        <v>48</v>
      </c>
      <c r="M2321" t="s">
        <v>18</v>
      </c>
    </row>
    <row r="2322" spans="1:13" x14ac:dyDescent="0.25">
      <c r="A2322">
        <v>10353</v>
      </c>
      <c r="B2322">
        <v>40</v>
      </c>
      <c r="C2322">
        <v>44.51</v>
      </c>
      <c r="D2322">
        <v>7</v>
      </c>
      <c r="E2322">
        <v>1780.4</v>
      </c>
      <c r="F2322" t="s">
        <v>13</v>
      </c>
      <c r="G2322">
        <v>12</v>
      </c>
      <c r="H2322">
        <v>2004</v>
      </c>
      <c r="I2322" t="s">
        <v>130</v>
      </c>
      <c r="J2322" t="s">
        <v>209</v>
      </c>
      <c r="K2322" t="s">
        <v>118</v>
      </c>
      <c r="L2322" t="s">
        <v>17</v>
      </c>
      <c r="M2322" t="s">
        <v>18</v>
      </c>
    </row>
    <row r="2323" spans="1:13" x14ac:dyDescent="0.25">
      <c r="A2323">
        <v>10361</v>
      </c>
      <c r="B2323">
        <v>49</v>
      </c>
      <c r="C2323">
        <v>72.33</v>
      </c>
      <c r="D2323">
        <v>2</v>
      </c>
      <c r="E2323">
        <v>3544.17</v>
      </c>
      <c r="F2323" t="s">
        <v>13</v>
      </c>
      <c r="G2323">
        <v>12</v>
      </c>
      <c r="H2323">
        <v>2004</v>
      </c>
      <c r="I2323" t="s">
        <v>130</v>
      </c>
      <c r="J2323" t="s">
        <v>209</v>
      </c>
      <c r="K2323" t="s">
        <v>42</v>
      </c>
      <c r="L2323" t="s">
        <v>30</v>
      </c>
      <c r="M2323" t="s">
        <v>22</v>
      </c>
    </row>
    <row r="2324" spans="1:13" x14ac:dyDescent="0.25">
      <c r="A2324">
        <v>10375</v>
      </c>
      <c r="B2324">
        <v>44</v>
      </c>
      <c r="C2324">
        <v>82.26</v>
      </c>
      <c r="D2324">
        <v>4</v>
      </c>
      <c r="E2324">
        <v>3619.44</v>
      </c>
      <c r="F2324" t="s">
        <v>13</v>
      </c>
      <c r="G2324">
        <v>2</v>
      </c>
      <c r="H2324">
        <v>2005</v>
      </c>
      <c r="I2324" t="s">
        <v>130</v>
      </c>
      <c r="J2324" t="s">
        <v>209</v>
      </c>
      <c r="K2324" t="s">
        <v>33</v>
      </c>
      <c r="L2324" t="s">
        <v>20</v>
      </c>
      <c r="M2324" t="s">
        <v>22</v>
      </c>
    </row>
    <row r="2325" spans="1:13" x14ac:dyDescent="0.25">
      <c r="A2325">
        <v>10388</v>
      </c>
      <c r="B2325">
        <v>35</v>
      </c>
      <c r="C2325">
        <v>100</v>
      </c>
      <c r="D2325">
        <v>8</v>
      </c>
      <c r="E2325">
        <v>3918.95</v>
      </c>
      <c r="F2325" t="s">
        <v>13</v>
      </c>
      <c r="G2325">
        <v>3</v>
      </c>
      <c r="H2325">
        <v>2005</v>
      </c>
      <c r="I2325" t="s">
        <v>130</v>
      </c>
      <c r="J2325" t="s">
        <v>209</v>
      </c>
      <c r="K2325" t="s">
        <v>43</v>
      </c>
      <c r="L2325" t="s">
        <v>17</v>
      </c>
      <c r="M2325" t="s">
        <v>22</v>
      </c>
    </row>
    <row r="2326" spans="1:13" x14ac:dyDescent="0.25">
      <c r="A2326">
        <v>10398</v>
      </c>
      <c r="B2326">
        <v>22</v>
      </c>
      <c r="C2326">
        <v>67.41</v>
      </c>
      <c r="D2326">
        <v>4</v>
      </c>
      <c r="E2326">
        <v>1483.02</v>
      </c>
      <c r="F2326" t="s">
        <v>13</v>
      </c>
      <c r="G2326">
        <v>3</v>
      </c>
      <c r="H2326">
        <v>2005</v>
      </c>
      <c r="I2326" t="s">
        <v>130</v>
      </c>
      <c r="J2326" t="s">
        <v>209</v>
      </c>
      <c r="K2326" t="s">
        <v>19</v>
      </c>
      <c r="L2326" t="s">
        <v>20</v>
      </c>
      <c r="M2326" t="s">
        <v>18</v>
      </c>
    </row>
    <row r="2327" spans="1:13" x14ac:dyDescent="0.25">
      <c r="A2327">
        <v>10401</v>
      </c>
      <c r="B2327">
        <v>62</v>
      </c>
      <c r="C2327">
        <v>77.73</v>
      </c>
      <c r="D2327">
        <v>6</v>
      </c>
      <c r="E2327">
        <v>4819.26</v>
      </c>
      <c r="F2327" t="s">
        <v>93</v>
      </c>
      <c r="G2327">
        <v>4</v>
      </c>
      <c r="H2327">
        <v>2005</v>
      </c>
      <c r="I2327" t="s">
        <v>130</v>
      </c>
      <c r="J2327" t="s">
        <v>209</v>
      </c>
      <c r="K2327" t="s">
        <v>31</v>
      </c>
      <c r="L2327" t="s">
        <v>17</v>
      </c>
      <c r="M2327" t="s">
        <v>22</v>
      </c>
    </row>
    <row r="2328" spans="1:13" x14ac:dyDescent="0.25">
      <c r="A2328">
        <v>10416</v>
      </c>
      <c r="B2328">
        <v>26</v>
      </c>
      <c r="C2328">
        <v>61.22</v>
      </c>
      <c r="D2328">
        <v>7</v>
      </c>
      <c r="E2328">
        <v>1591.72</v>
      </c>
      <c r="F2328" t="s">
        <v>13</v>
      </c>
      <c r="G2328">
        <v>5</v>
      </c>
      <c r="H2328">
        <v>2005</v>
      </c>
      <c r="I2328" t="s">
        <v>130</v>
      </c>
      <c r="J2328" t="s">
        <v>209</v>
      </c>
      <c r="K2328" t="s">
        <v>105</v>
      </c>
      <c r="L2328" t="s">
        <v>64</v>
      </c>
      <c r="M2328" t="s">
        <v>18</v>
      </c>
    </row>
    <row r="2329" spans="1:13" x14ac:dyDescent="0.25">
      <c r="A2329">
        <v>10108</v>
      </c>
      <c r="B2329">
        <v>31</v>
      </c>
      <c r="C2329">
        <v>100</v>
      </c>
      <c r="D2329">
        <v>16</v>
      </c>
      <c r="E2329">
        <v>3669.78</v>
      </c>
      <c r="F2329" t="s">
        <v>13</v>
      </c>
      <c r="G2329">
        <v>3</v>
      </c>
      <c r="H2329">
        <v>2003</v>
      </c>
      <c r="I2329" t="s">
        <v>14</v>
      </c>
      <c r="J2329" t="s">
        <v>210</v>
      </c>
      <c r="K2329" t="s">
        <v>98</v>
      </c>
      <c r="L2329" t="s">
        <v>99</v>
      </c>
      <c r="M2329" t="s">
        <v>22</v>
      </c>
    </row>
    <row r="2330" spans="1:13" x14ac:dyDescent="0.25">
      <c r="A2330">
        <v>10121</v>
      </c>
      <c r="B2330">
        <v>25</v>
      </c>
      <c r="C2330">
        <v>86.74</v>
      </c>
      <c r="D2330">
        <v>3</v>
      </c>
      <c r="E2330">
        <v>2168.5</v>
      </c>
      <c r="F2330" t="s">
        <v>13</v>
      </c>
      <c r="G2330">
        <v>5</v>
      </c>
      <c r="H2330">
        <v>2003</v>
      </c>
      <c r="I2330" t="s">
        <v>14</v>
      </c>
      <c r="J2330" t="s">
        <v>210</v>
      </c>
      <c r="K2330" t="s">
        <v>19</v>
      </c>
      <c r="L2330" t="s">
        <v>20</v>
      </c>
      <c r="M2330" t="s">
        <v>18</v>
      </c>
    </row>
    <row r="2331" spans="1:13" x14ac:dyDescent="0.25">
      <c r="A2331">
        <v>10135</v>
      </c>
      <c r="B2331">
        <v>30</v>
      </c>
      <c r="C2331">
        <v>89.8</v>
      </c>
      <c r="D2331">
        <v>17</v>
      </c>
      <c r="E2331">
        <v>2694</v>
      </c>
      <c r="F2331" t="s">
        <v>13</v>
      </c>
      <c r="G2331">
        <v>7</v>
      </c>
      <c r="H2331">
        <v>2003</v>
      </c>
      <c r="I2331" t="s">
        <v>14</v>
      </c>
      <c r="J2331" t="s">
        <v>210</v>
      </c>
      <c r="K2331" t="s">
        <v>67</v>
      </c>
      <c r="L2331" t="s">
        <v>17</v>
      </c>
      <c r="M2331" t="s">
        <v>18</v>
      </c>
    </row>
    <row r="2332" spans="1:13" x14ac:dyDescent="0.25">
      <c r="A2332">
        <v>10145</v>
      </c>
      <c r="B2332">
        <v>27</v>
      </c>
      <c r="C2332">
        <v>100</v>
      </c>
      <c r="D2332">
        <v>4</v>
      </c>
      <c r="E2332">
        <v>3251.34</v>
      </c>
      <c r="F2332" t="s">
        <v>13</v>
      </c>
      <c r="G2332">
        <v>8</v>
      </c>
      <c r="H2332">
        <v>2003</v>
      </c>
      <c r="I2332" t="s">
        <v>14</v>
      </c>
      <c r="J2332" t="s">
        <v>210</v>
      </c>
      <c r="K2332" t="s">
        <v>23</v>
      </c>
      <c r="L2332" t="s">
        <v>17</v>
      </c>
      <c r="M2332" t="s">
        <v>22</v>
      </c>
    </row>
    <row r="2333" spans="1:13" x14ac:dyDescent="0.25">
      <c r="A2333">
        <v>10159</v>
      </c>
      <c r="B2333">
        <v>23</v>
      </c>
      <c r="C2333">
        <v>100</v>
      </c>
      <c r="D2333">
        <v>12</v>
      </c>
      <c r="E2333">
        <v>2347.15</v>
      </c>
      <c r="F2333" t="s">
        <v>13</v>
      </c>
      <c r="G2333">
        <v>10</v>
      </c>
      <c r="H2333">
        <v>2003</v>
      </c>
      <c r="I2333" t="s">
        <v>14</v>
      </c>
      <c r="J2333" t="s">
        <v>210</v>
      </c>
      <c r="K2333" t="s">
        <v>24</v>
      </c>
      <c r="L2333" t="s">
        <v>17</v>
      </c>
      <c r="M2333" t="s">
        <v>18</v>
      </c>
    </row>
    <row r="2334" spans="1:13" x14ac:dyDescent="0.25">
      <c r="A2334">
        <v>10169</v>
      </c>
      <c r="B2334">
        <v>34</v>
      </c>
      <c r="C2334">
        <v>100</v>
      </c>
      <c r="D2334">
        <v>12</v>
      </c>
      <c r="E2334">
        <v>3920.88</v>
      </c>
      <c r="F2334" t="s">
        <v>13</v>
      </c>
      <c r="G2334">
        <v>11</v>
      </c>
      <c r="H2334">
        <v>2003</v>
      </c>
      <c r="I2334" t="s">
        <v>14</v>
      </c>
      <c r="J2334" t="s">
        <v>210</v>
      </c>
      <c r="K2334" t="s">
        <v>70</v>
      </c>
      <c r="L2334" t="s">
        <v>30</v>
      </c>
      <c r="M2334" t="s">
        <v>22</v>
      </c>
    </row>
    <row r="2335" spans="1:13" x14ac:dyDescent="0.25">
      <c r="A2335">
        <v>10180</v>
      </c>
      <c r="B2335">
        <v>22</v>
      </c>
      <c r="C2335">
        <v>100</v>
      </c>
      <c r="D2335">
        <v>7</v>
      </c>
      <c r="E2335">
        <v>2514.6</v>
      </c>
      <c r="F2335" t="s">
        <v>13</v>
      </c>
      <c r="G2335">
        <v>11</v>
      </c>
      <c r="H2335">
        <v>2003</v>
      </c>
      <c r="I2335" t="s">
        <v>14</v>
      </c>
      <c r="J2335" t="s">
        <v>210</v>
      </c>
      <c r="K2335" t="s">
        <v>26</v>
      </c>
      <c r="L2335" t="s">
        <v>20</v>
      </c>
      <c r="M2335" t="s">
        <v>18</v>
      </c>
    </row>
    <row r="2336" spans="1:13" x14ac:dyDescent="0.25">
      <c r="A2336">
        <v>10190</v>
      </c>
      <c r="B2336">
        <v>42</v>
      </c>
      <c r="C2336">
        <v>85.72</v>
      </c>
      <c r="D2336">
        <v>4</v>
      </c>
      <c r="E2336">
        <v>3600.24</v>
      </c>
      <c r="F2336" t="s">
        <v>13</v>
      </c>
      <c r="G2336">
        <v>11</v>
      </c>
      <c r="H2336">
        <v>2003</v>
      </c>
      <c r="I2336" t="s">
        <v>14</v>
      </c>
      <c r="J2336" t="s">
        <v>210</v>
      </c>
      <c r="K2336" t="s">
        <v>47</v>
      </c>
      <c r="L2336" t="s">
        <v>48</v>
      </c>
      <c r="M2336" t="s">
        <v>22</v>
      </c>
    </row>
    <row r="2337" spans="1:13" x14ac:dyDescent="0.25">
      <c r="A2337">
        <v>10211</v>
      </c>
      <c r="B2337">
        <v>37</v>
      </c>
      <c r="C2337">
        <v>100</v>
      </c>
      <c r="D2337">
        <v>12</v>
      </c>
      <c r="E2337">
        <v>4040.03</v>
      </c>
      <c r="F2337" t="s">
        <v>13</v>
      </c>
      <c r="G2337">
        <v>1</v>
      </c>
      <c r="H2337">
        <v>2004</v>
      </c>
      <c r="I2337" t="s">
        <v>14</v>
      </c>
      <c r="J2337" t="s">
        <v>210</v>
      </c>
      <c r="K2337" t="s">
        <v>21</v>
      </c>
      <c r="L2337" t="s">
        <v>20</v>
      </c>
      <c r="M2337" t="s">
        <v>22</v>
      </c>
    </row>
    <row r="2338" spans="1:13" x14ac:dyDescent="0.25">
      <c r="A2338">
        <v>10224</v>
      </c>
      <c r="B2338">
        <v>30</v>
      </c>
      <c r="C2338">
        <v>100</v>
      </c>
      <c r="D2338">
        <v>5</v>
      </c>
      <c r="E2338">
        <v>3336.9</v>
      </c>
      <c r="F2338" t="s">
        <v>13</v>
      </c>
      <c r="G2338">
        <v>2</v>
      </c>
      <c r="H2338">
        <v>2004</v>
      </c>
      <c r="I2338" t="s">
        <v>14</v>
      </c>
      <c r="J2338" t="s">
        <v>210</v>
      </c>
      <c r="K2338" t="s">
        <v>26</v>
      </c>
      <c r="L2338" t="s">
        <v>20</v>
      </c>
      <c r="M2338" t="s">
        <v>22</v>
      </c>
    </row>
    <row r="2339" spans="1:13" x14ac:dyDescent="0.25">
      <c r="A2339">
        <v>10237</v>
      </c>
      <c r="B2339">
        <v>27</v>
      </c>
      <c r="C2339">
        <v>100</v>
      </c>
      <c r="D2339">
        <v>5</v>
      </c>
      <c r="E2339">
        <v>3113.64</v>
      </c>
      <c r="F2339" t="s">
        <v>13</v>
      </c>
      <c r="G2339">
        <v>4</v>
      </c>
      <c r="H2339">
        <v>2004</v>
      </c>
      <c r="I2339" t="s">
        <v>14</v>
      </c>
      <c r="J2339" t="s">
        <v>210</v>
      </c>
      <c r="K2339" t="s">
        <v>16</v>
      </c>
      <c r="L2339" t="s">
        <v>17</v>
      </c>
      <c r="M2339" t="s">
        <v>22</v>
      </c>
    </row>
    <row r="2340" spans="1:13" x14ac:dyDescent="0.25">
      <c r="A2340">
        <v>10252</v>
      </c>
      <c r="B2340">
        <v>25</v>
      </c>
      <c r="C2340">
        <v>100</v>
      </c>
      <c r="D2340">
        <v>9</v>
      </c>
      <c r="E2340">
        <v>2832</v>
      </c>
      <c r="F2340" t="s">
        <v>13</v>
      </c>
      <c r="G2340">
        <v>5</v>
      </c>
      <c r="H2340">
        <v>2004</v>
      </c>
      <c r="I2340" t="s">
        <v>14</v>
      </c>
      <c r="J2340" t="s">
        <v>210</v>
      </c>
      <c r="K2340" t="s">
        <v>21</v>
      </c>
      <c r="L2340" t="s">
        <v>20</v>
      </c>
      <c r="M2340" t="s">
        <v>18</v>
      </c>
    </row>
    <row r="2341" spans="1:13" x14ac:dyDescent="0.25">
      <c r="A2341">
        <v>10264</v>
      </c>
      <c r="B2341">
        <v>34</v>
      </c>
      <c r="C2341">
        <v>97.97</v>
      </c>
      <c r="D2341">
        <v>7</v>
      </c>
      <c r="E2341">
        <v>3330.98</v>
      </c>
      <c r="F2341" t="s">
        <v>13</v>
      </c>
      <c r="G2341">
        <v>6</v>
      </c>
      <c r="H2341">
        <v>2004</v>
      </c>
      <c r="I2341" t="s">
        <v>14</v>
      </c>
      <c r="J2341" t="s">
        <v>210</v>
      </c>
      <c r="K2341" t="s">
        <v>89</v>
      </c>
      <c r="L2341" t="s">
        <v>17</v>
      </c>
      <c r="M2341" t="s">
        <v>22</v>
      </c>
    </row>
    <row r="2342" spans="1:13" x14ac:dyDescent="0.25">
      <c r="A2342">
        <v>10276</v>
      </c>
      <c r="B2342">
        <v>38</v>
      </c>
      <c r="C2342">
        <v>100</v>
      </c>
      <c r="D2342">
        <v>13</v>
      </c>
      <c r="E2342">
        <v>4304.6400000000003</v>
      </c>
      <c r="F2342" t="s">
        <v>13</v>
      </c>
      <c r="G2342">
        <v>8</v>
      </c>
      <c r="H2342">
        <v>2004</v>
      </c>
      <c r="I2342" t="s">
        <v>14</v>
      </c>
      <c r="J2342" t="s">
        <v>210</v>
      </c>
      <c r="K2342" t="s">
        <v>69</v>
      </c>
      <c r="L2342" t="s">
        <v>17</v>
      </c>
      <c r="M2342" t="s">
        <v>22</v>
      </c>
    </row>
    <row r="2343" spans="1:13" x14ac:dyDescent="0.25">
      <c r="A2343">
        <v>10285</v>
      </c>
      <c r="B2343">
        <v>26</v>
      </c>
      <c r="C2343">
        <v>100</v>
      </c>
      <c r="D2343">
        <v>4</v>
      </c>
      <c r="E2343">
        <v>2600.2600000000002</v>
      </c>
      <c r="F2343" t="s">
        <v>13</v>
      </c>
      <c r="G2343">
        <v>8</v>
      </c>
      <c r="H2343">
        <v>2004</v>
      </c>
      <c r="I2343" t="s">
        <v>14</v>
      </c>
      <c r="J2343" t="s">
        <v>210</v>
      </c>
      <c r="K2343" t="s">
        <v>34</v>
      </c>
      <c r="L2343" t="s">
        <v>17</v>
      </c>
      <c r="M2343" t="s">
        <v>18</v>
      </c>
    </row>
    <row r="2344" spans="1:13" x14ac:dyDescent="0.25">
      <c r="A2344">
        <v>10299</v>
      </c>
      <c r="B2344">
        <v>38</v>
      </c>
      <c r="C2344">
        <v>100</v>
      </c>
      <c r="D2344">
        <v>7</v>
      </c>
      <c r="E2344">
        <v>4382.16</v>
      </c>
      <c r="F2344" t="s">
        <v>13</v>
      </c>
      <c r="G2344">
        <v>9</v>
      </c>
      <c r="H2344">
        <v>2004</v>
      </c>
      <c r="I2344" t="s">
        <v>14</v>
      </c>
      <c r="J2344" t="s">
        <v>210</v>
      </c>
      <c r="K2344" t="s">
        <v>35</v>
      </c>
      <c r="L2344" t="s">
        <v>36</v>
      </c>
      <c r="M2344" t="s">
        <v>22</v>
      </c>
    </row>
    <row r="2345" spans="1:13" x14ac:dyDescent="0.25">
      <c r="A2345">
        <v>10309</v>
      </c>
      <c r="B2345">
        <v>50</v>
      </c>
      <c r="C2345">
        <v>84.7</v>
      </c>
      <c r="D2345">
        <v>3</v>
      </c>
      <c r="E2345">
        <v>4235</v>
      </c>
      <c r="F2345" t="s">
        <v>13</v>
      </c>
      <c r="G2345">
        <v>10</v>
      </c>
      <c r="H2345">
        <v>2004</v>
      </c>
      <c r="I2345" t="s">
        <v>14</v>
      </c>
      <c r="J2345" t="s">
        <v>210</v>
      </c>
      <c r="K2345" t="s">
        <v>37</v>
      </c>
      <c r="L2345" t="s">
        <v>28</v>
      </c>
      <c r="M2345" t="s">
        <v>22</v>
      </c>
    </row>
    <row r="2346" spans="1:13" x14ac:dyDescent="0.25">
      <c r="A2346">
        <v>10319</v>
      </c>
      <c r="B2346">
        <v>22</v>
      </c>
      <c r="C2346">
        <v>100</v>
      </c>
      <c r="D2346">
        <v>8</v>
      </c>
      <c r="E2346">
        <v>2626.8</v>
      </c>
      <c r="F2346" t="s">
        <v>13</v>
      </c>
      <c r="G2346">
        <v>11</v>
      </c>
      <c r="H2346">
        <v>2004</v>
      </c>
      <c r="I2346" t="s">
        <v>14</v>
      </c>
      <c r="J2346" t="s">
        <v>210</v>
      </c>
      <c r="K2346" t="s">
        <v>16</v>
      </c>
      <c r="L2346" t="s">
        <v>17</v>
      </c>
      <c r="M2346" t="s">
        <v>18</v>
      </c>
    </row>
    <row r="2347" spans="1:13" x14ac:dyDescent="0.25">
      <c r="A2347">
        <v>10331</v>
      </c>
      <c r="B2347">
        <v>32</v>
      </c>
      <c r="C2347">
        <v>100</v>
      </c>
      <c r="D2347">
        <v>4</v>
      </c>
      <c r="E2347">
        <v>5026.5600000000004</v>
      </c>
      <c r="F2347" t="s">
        <v>13</v>
      </c>
      <c r="G2347">
        <v>11</v>
      </c>
      <c r="H2347">
        <v>2004</v>
      </c>
      <c r="I2347" t="s">
        <v>14</v>
      </c>
      <c r="J2347" t="s">
        <v>210</v>
      </c>
      <c r="K2347" t="s">
        <v>55</v>
      </c>
      <c r="L2347" t="s">
        <v>17</v>
      </c>
      <c r="M2347" t="s">
        <v>22</v>
      </c>
    </row>
    <row r="2348" spans="1:13" x14ac:dyDescent="0.25">
      <c r="A2348">
        <v>10341</v>
      </c>
      <c r="B2348">
        <v>31</v>
      </c>
      <c r="C2348">
        <v>71.02</v>
      </c>
      <c r="D2348">
        <v>4</v>
      </c>
      <c r="E2348">
        <v>2201.62</v>
      </c>
      <c r="F2348" t="s">
        <v>13</v>
      </c>
      <c r="G2348">
        <v>11</v>
      </c>
      <c r="H2348">
        <v>2004</v>
      </c>
      <c r="I2348" t="s">
        <v>14</v>
      </c>
      <c r="J2348" t="s">
        <v>210</v>
      </c>
      <c r="K2348" t="s">
        <v>39</v>
      </c>
      <c r="L2348" t="s">
        <v>40</v>
      </c>
      <c r="M2348" t="s">
        <v>18</v>
      </c>
    </row>
    <row r="2349" spans="1:13" x14ac:dyDescent="0.25">
      <c r="A2349">
        <v>10355</v>
      </c>
      <c r="B2349">
        <v>40</v>
      </c>
      <c r="C2349">
        <v>100</v>
      </c>
      <c r="D2349">
        <v>5</v>
      </c>
      <c r="E2349">
        <v>4326.8</v>
      </c>
      <c r="F2349" t="s">
        <v>13</v>
      </c>
      <c r="G2349">
        <v>12</v>
      </c>
      <c r="H2349">
        <v>2004</v>
      </c>
      <c r="I2349" t="s">
        <v>14</v>
      </c>
      <c r="J2349" t="s">
        <v>210</v>
      </c>
      <c r="K2349" t="s">
        <v>47</v>
      </c>
      <c r="L2349" t="s">
        <v>48</v>
      </c>
      <c r="M2349" t="s">
        <v>22</v>
      </c>
    </row>
    <row r="2350" spans="1:13" x14ac:dyDescent="0.25">
      <c r="A2350">
        <v>10365</v>
      </c>
      <c r="B2350">
        <v>22</v>
      </c>
      <c r="C2350">
        <v>100</v>
      </c>
      <c r="D2350">
        <v>3</v>
      </c>
      <c r="E2350">
        <v>3425.18</v>
      </c>
      <c r="F2350" t="s">
        <v>13</v>
      </c>
      <c r="G2350">
        <v>1</v>
      </c>
      <c r="H2350">
        <v>2005</v>
      </c>
      <c r="I2350" t="s">
        <v>14</v>
      </c>
      <c r="J2350" t="s">
        <v>210</v>
      </c>
      <c r="K2350" t="s">
        <v>43</v>
      </c>
      <c r="L2350" t="s">
        <v>17</v>
      </c>
      <c r="M2350" t="s">
        <v>22</v>
      </c>
    </row>
    <row r="2351" spans="1:13" x14ac:dyDescent="0.25">
      <c r="A2351">
        <v>10375</v>
      </c>
      <c r="B2351">
        <v>41</v>
      </c>
      <c r="C2351">
        <v>100</v>
      </c>
      <c r="D2351">
        <v>15</v>
      </c>
      <c r="E2351">
        <v>4701.88</v>
      </c>
      <c r="F2351" t="s">
        <v>13</v>
      </c>
      <c r="G2351">
        <v>2</v>
      </c>
      <c r="H2351">
        <v>2005</v>
      </c>
      <c r="I2351" t="s">
        <v>14</v>
      </c>
      <c r="J2351" t="s">
        <v>210</v>
      </c>
      <c r="K2351" t="s">
        <v>33</v>
      </c>
      <c r="L2351" t="s">
        <v>20</v>
      </c>
      <c r="M2351" t="s">
        <v>22</v>
      </c>
    </row>
    <row r="2352" spans="1:13" x14ac:dyDescent="0.25">
      <c r="A2352">
        <v>10390</v>
      </c>
      <c r="B2352">
        <v>45</v>
      </c>
      <c r="C2352">
        <v>48.98</v>
      </c>
      <c r="D2352">
        <v>12</v>
      </c>
      <c r="E2352">
        <v>2204.1</v>
      </c>
      <c r="F2352" t="s">
        <v>13</v>
      </c>
      <c r="G2352">
        <v>3</v>
      </c>
      <c r="H2352">
        <v>2005</v>
      </c>
      <c r="I2352" t="s">
        <v>14</v>
      </c>
      <c r="J2352" t="s">
        <v>210</v>
      </c>
      <c r="K2352" t="s">
        <v>67</v>
      </c>
      <c r="L2352" t="s">
        <v>17</v>
      </c>
      <c r="M2352" t="s">
        <v>18</v>
      </c>
    </row>
    <row r="2353" spans="1:13" x14ac:dyDescent="0.25">
      <c r="A2353">
        <v>10403</v>
      </c>
      <c r="B2353">
        <v>45</v>
      </c>
      <c r="C2353">
        <v>100</v>
      </c>
      <c r="D2353">
        <v>5</v>
      </c>
      <c r="E2353">
        <v>5189.3999999999996</v>
      </c>
      <c r="F2353" t="s">
        <v>13</v>
      </c>
      <c r="G2353">
        <v>4</v>
      </c>
      <c r="H2353">
        <v>2005</v>
      </c>
      <c r="I2353" t="s">
        <v>14</v>
      </c>
      <c r="J2353" t="s">
        <v>210</v>
      </c>
      <c r="K2353" t="s">
        <v>44</v>
      </c>
      <c r="L2353" t="s">
        <v>45</v>
      </c>
      <c r="M2353" t="s">
        <v>22</v>
      </c>
    </row>
    <row r="2354" spans="1:13" x14ac:dyDescent="0.25">
      <c r="A2354">
        <v>10106</v>
      </c>
      <c r="B2354">
        <v>39</v>
      </c>
      <c r="C2354">
        <v>40.15</v>
      </c>
      <c r="D2354">
        <v>6</v>
      </c>
      <c r="E2354">
        <v>1565.85</v>
      </c>
      <c r="F2354" t="s">
        <v>13</v>
      </c>
      <c r="G2354">
        <v>2</v>
      </c>
      <c r="H2354">
        <v>2003</v>
      </c>
      <c r="I2354" t="s">
        <v>130</v>
      </c>
      <c r="J2354" t="s">
        <v>211</v>
      </c>
      <c r="K2354" t="s">
        <v>132</v>
      </c>
      <c r="L2354" t="s">
        <v>64</v>
      </c>
      <c r="M2354" t="s">
        <v>18</v>
      </c>
    </row>
    <row r="2355" spans="1:13" x14ac:dyDescent="0.25">
      <c r="A2355">
        <v>10120</v>
      </c>
      <c r="B2355">
        <v>49</v>
      </c>
      <c r="C2355">
        <v>50.62</v>
      </c>
      <c r="D2355">
        <v>12</v>
      </c>
      <c r="E2355">
        <v>2480.38</v>
      </c>
      <c r="F2355" t="s">
        <v>13</v>
      </c>
      <c r="G2355">
        <v>4</v>
      </c>
      <c r="H2355">
        <v>2003</v>
      </c>
      <c r="I2355" t="s">
        <v>130</v>
      </c>
      <c r="J2355" t="s">
        <v>211</v>
      </c>
      <c r="K2355" t="s">
        <v>29</v>
      </c>
      <c r="L2355" t="s">
        <v>30</v>
      </c>
      <c r="M2355" t="s">
        <v>18</v>
      </c>
    </row>
    <row r="2356" spans="1:13" x14ac:dyDescent="0.25">
      <c r="A2356">
        <v>10133</v>
      </c>
      <c r="B2356">
        <v>27</v>
      </c>
      <c r="C2356">
        <v>50.19</v>
      </c>
      <c r="D2356">
        <v>7</v>
      </c>
      <c r="E2356">
        <v>1355.13</v>
      </c>
      <c r="F2356" t="s">
        <v>13</v>
      </c>
      <c r="G2356">
        <v>6</v>
      </c>
      <c r="H2356">
        <v>2003</v>
      </c>
      <c r="I2356" t="s">
        <v>130</v>
      </c>
      <c r="J2356" t="s">
        <v>211</v>
      </c>
      <c r="K2356" t="s">
        <v>47</v>
      </c>
      <c r="L2356" t="s">
        <v>48</v>
      </c>
      <c r="M2356" t="s">
        <v>18</v>
      </c>
    </row>
    <row r="2357" spans="1:13" x14ac:dyDescent="0.25">
      <c r="A2357">
        <v>10143</v>
      </c>
      <c r="B2357">
        <v>34</v>
      </c>
      <c r="C2357">
        <v>36.659999999999997</v>
      </c>
      <c r="D2357">
        <v>1</v>
      </c>
      <c r="E2357">
        <v>1246.44</v>
      </c>
      <c r="F2357" t="s">
        <v>13</v>
      </c>
      <c r="G2357">
        <v>8</v>
      </c>
      <c r="H2357">
        <v>2003</v>
      </c>
      <c r="I2357" t="s">
        <v>130</v>
      </c>
      <c r="J2357" t="s">
        <v>211</v>
      </c>
      <c r="K2357" t="s">
        <v>43</v>
      </c>
      <c r="L2357" t="s">
        <v>17</v>
      </c>
      <c r="M2357" t="s">
        <v>18</v>
      </c>
    </row>
    <row r="2358" spans="1:13" x14ac:dyDescent="0.25">
      <c r="A2358">
        <v>10156</v>
      </c>
      <c r="B2358">
        <v>20</v>
      </c>
      <c r="C2358">
        <v>41.02</v>
      </c>
      <c r="D2358">
        <v>1</v>
      </c>
      <c r="E2358">
        <v>820.4</v>
      </c>
      <c r="F2358" t="s">
        <v>13</v>
      </c>
      <c r="G2358">
        <v>10</v>
      </c>
      <c r="H2358">
        <v>2003</v>
      </c>
      <c r="I2358" t="s">
        <v>130</v>
      </c>
      <c r="J2358" t="s">
        <v>211</v>
      </c>
      <c r="K2358" t="s">
        <v>47</v>
      </c>
      <c r="L2358" t="s">
        <v>48</v>
      </c>
      <c r="M2358" t="s">
        <v>18</v>
      </c>
    </row>
    <row r="2359" spans="1:13" x14ac:dyDescent="0.25">
      <c r="A2359">
        <v>10168</v>
      </c>
      <c r="B2359">
        <v>48</v>
      </c>
      <c r="C2359">
        <v>51.93</v>
      </c>
      <c r="D2359">
        <v>13</v>
      </c>
      <c r="E2359">
        <v>2492.64</v>
      </c>
      <c r="F2359" t="s">
        <v>13</v>
      </c>
      <c r="G2359">
        <v>10</v>
      </c>
      <c r="H2359">
        <v>2003</v>
      </c>
      <c r="I2359" t="s">
        <v>130</v>
      </c>
      <c r="J2359" t="s">
        <v>211</v>
      </c>
      <c r="K2359" t="s">
        <v>25</v>
      </c>
      <c r="L2359" t="s">
        <v>17</v>
      </c>
      <c r="M2359" t="s">
        <v>18</v>
      </c>
    </row>
    <row r="2360" spans="1:13" x14ac:dyDescent="0.25">
      <c r="A2360">
        <v>10199</v>
      </c>
      <c r="B2360">
        <v>29</v>
      </c>
      <c r="C2360">
        <v>38.4</v>
      </c>
      <c r="D2360">
        <v>1</v>
      </c>
      <c r="E2360">
        <v>1113.5999999999999</v>
      </c>
      <c r="F2360" t="s">
        <v>13</v>
      </c>
      <c r="G2360">
        <v>12</v>
      </c>
      <c r="H2360">
        <v>2003</v>
      </c>
      <c r="I2360" t="s">
        <v>130</v>
      </c>
      <c r="J2360" t="s">
        <v>211</v>
      </c>
      <c r="K2360" t="s">
        <v>59</v>
      </c>
      <c r="L2360" t="s">
        <v>17</v>
      </c>
      <c r="M2360" t="s">
        <v>18</v>
      </c>
    </row>
    <row r="2361" spans="1:13" x14ac:dyDescent="0.25">
      <c r="A2361">
        <v>10210</v>
      </c>
      <c r="B2361">
        <v>43</v>
      </c>
      <c r="C2361">
        <v>41.02</v>
      </c>
      <c r="D2361">
        <v>11</v>
      </c>
      <c r="E2361">
        <v>1763.86</v>
      </c>
      <c r="F2361" t="s">
        <v>13</v>
      </c>
      <c r="G2361">
        <v>1</v>
      </c>
      <c r="H2361">
        <v>2004</v>
      </c>
      <c r="I2361" t="s">
        <v>130</v>
      </c>
      <c r="J2361" t="s">
        <v>211</v>
      </c>
      <c r="K2361" t="s">
        <v>74</v>
      </c>
      <c r="L2361" t="s">
        <v>62</v>
      </c>
      <c r="M2361" t="s">
        <v>18</v>
      </c>
    </row>
    <row r="2362" spans="1:13" x14ac:dyDescent="0.25">
      <c r="A2362">
        <v>10223</v>
      </c>
      <c r="B2362">
        <v>41</v>
      </c>
      <c r="C2362">
        <v>46.26</v>
      </c>
      <c r="D2362">
        <v>13</v>
      </c>
      <c r="E2362">
        <v>1896.66</v>
      </c>
      <c r="F2362" t="s">
        <v>13</v>
      </c>
      <c r="G2362">
        <v>2</v>
      </c>
      <c r="H2362">
        <v>2004</v>
      </c>
      <c r="I2362" t="s">
        <v>130</v>
      </c>
      <c r="J2362" t="s">
        <v>211</v>
      </c>
      <c r="K2362" t="s">
        <v>29</v>
      </c>
      <c r="L2362" t="s">
        <v>30</v>
      </c>
      <c r="M2362" t="s">
        <v>18</v>
      </c>
    </row>
    <row r="2363" spans="1:13" x14ac:dyDescent="0.25">
      <c r="A2363">
        <v>10235</v>
      </c>
      <c r="B2363">
        <v>41</v>
      </c>
      <c r="C2363">
        <v>35.35</v>
      </c>
      <c r="D2363">
        <v>7</v>
      </c>
      <c r="E2363">
        <v>1449.35</v>
      </c>
      <c r="F2363" t="s">
        <v>13</v>
      </c>
      <c r="G2363">
        <v>4</v>
      </c>
      <c r="H2363">
        <v>2004</v>
      </c>
      <c r="I2363" t="s">
        <v>130</v>
      </c>
      <c r="J2363" t="s">
        <v>211</v>
      </c>
      <c r="K2363" t="s">
        <v>88</v>
      </c>
      <c r="L2363" t="s">
        <v>58</v>
      </c>
      <c r="M2363" t="s">
        <v>18</v>
      </c>
    </row>
    <row r="2364" spans="1:13" x14ac:dyDescent="0.25">
      <c r="A2364">
        <v>10250</v>
      </c>
      <c r="B2364">
        <v>36</v>
      </c>
      <c r="C2364">
        <v>51.93</v>
      </c>
      <c r="D2364">
        <v>8</v>
      </c>
      <c r="E2364">
        <v>1869.48</v>
      </c>
      <c r="F2364" t="s">
        <v>13</v>
      </c>
      <c r="G2364">
        <v>5</v>
      </c>
      <c r="H2364">
        <v>2004</v>
      </c>
      <c r="I2364" t="s">
        <v>130</v>
      </c>
      <c r="J2364" t="s">
        <v>211</v>
      </c>
      <c r="K2364" t="s">
        <v>92</v>
      </c>
      <c r="L2364" t="s">
        <v>17</v>
      </c>
      <c r="M2364" t="s">
        <v>18</v>
      </c>
    </row>
    <row r="2365" spans="1:13" x14ac:dyDescent="0.25">
      <c r="A2365">
        <v>10262</v>
      </c>
      <c r="B2365">
        <v>49</v>
      </c>
      <c r="C2365">
        <v>37.97</v>
      </c>
      <c r="D2365">
        <v>3</v>
      </c>
      <c r="E2365">
        <v>1860.53</v>
      </c>
      <c r="F2365" t="s">
        <v>81</v>
      </c>
      <c r="G2365">
        <v>6</v>
      </c>
      <c r="H2365">
        <v>2004</v>
      </c>
      <c r="I2365" t="s">
        <v>130</v>
      </c>
      <c r="J2365" t="s">
        <v>211</v>
      </c>
      <c r="K2365" t="s">
        <v>47</v>
      </c>
      <c r="L2365" t="s">
        <v>48</v>
      </c>
      <c r="M2365" t="s">
        <v>18</v>
      </c>
    </row>
    <row r="2366" spans="1:13" x14ac:dyDescent="0.25">
      <c r="A2366">
        <v>10275</v>
      </c>
      <c r="B2366">
        <v>38</v>
      </c>
      <c r="C2366">
        <v>45.39</v>
      </c>
      <c r="D2366">
        <v>13</v>
      </c>
      <c r="E2366">
        <v>1724.82</v>
      </c>
      <c r="F2366" t="s">
        <v>13</v>
      </c>
      <c r="G2366">
        <v>7</v>
      </c>
      <c r="H2366">
        <v>2004</v>
      </c>
      <c r="I2366" t="s">
        <v>130</v>
      </c>
      <c r="J2366" t="s">
        <v>211</v>
      </c>
      <c r="K2366" t="s">
        <v>33</v>
      </c>
      <c r="L2366" t="s">
        <v>20</v>
      </c>
      <c r="M2366" t="s">
        <v>18</v>
      </c>
    </row>
    <row r="2367" spans="1:13" x14ac:dyDescent="0.25">
      <c r="A2367">
        <v>10284</v>
      </c>
      <c r="B2367">
        <v>33</v>
      </c>
      <c r="C2367">
        <v>51.93</v>
      </c>
      <c r="D2367">
        <v>5</v>
      </c>
      <c r="E2367">
        <v>1713.69</v>
      </c>
      <c r="F2367" t="s">
        <v>13</v>
      </c>
      <c r="G2367">
        <v>8</v>
      </c>
      <c r="H2367">
        <v>2004</v>
      </c>
      <c r="I2367" t="s">
        <v>130</v>
      </c>
      <c r="J2367" t="s">
        <v>211</v>
      </c>
      <c r="K2367" t="s">
        <v>129</v>
      </c>
      <c r="L2367" t="s">
        <v>28</v>
      </c>
      <c r="M2367" t="s">
        <v>18</v>
      </c>
    </row>
    <row r="2368" spans="1:13" x14ac:dyDescent="0.25">
      <c r="A2368">
        <v>10296</v>
      </c>
      <c r="B2368">
        <v>26</v>
      </c>
      <c r="C2368">
        <v>48.44</v>
      </c>
      <c r="D2368">
        <v>1</v>
      </c>
      <c r="E2368">
        <v>1259.44</v>
      </c>
      <c r="F2368" t="s">
        <v>13</v>
      </c>
      <c r="G2368">
        <v>9</v>
      </c>
      <c r="H2368">
        <v>2004</v>
      </c>
      <c r="I2368" t="s">
        <v>130</v>
      </c>
      <c r="J2368" t="s">
        <v>211</v>
      </c>
      <c r="K2368" t="s">
        <v>138</v>
      </c>
      <c r="L2368" t="s">
        <v>102</v>
      </c>
      <c r="M2368" t="s">
        <v>18</v>
      </c>
    </row>
    <row r="2369" spans="1:13" x14ac:dyDescent="0.25">
      <c r="A2369">
        <v>10308</v>
      </c>
      <c r="B2369">
        <v>47</v>
      </c>
      <c r="C2369">
        <v>43.64</v>
      </c>
      <c r="D2369">
        <v>11</v>
      </c>
      <c r="E2369">
        <v>2051.08</v>
      </c>
      <c r="F2369" t="s">
        <v>13</v>
      </c>
      <c r="G2369">
        <v>10</v>
      </c>
      <c r="H2369">
        <v>2004</v>
      </c>
      <c r="I2369" t="s">
        <v>130</v>
      </c>
      <c r="J2369" t="s">
        <v>211</v>
      </c>
      <c r="K2369" t="s">
        <v>75</v>
      </c>
      <c r="L2369" t="s">
        <v>17</v>
      </c>
      <c r="M2369" t="s">
        <v>18</v>
      </c>
    </row>
    <row r="2370" spans="1:13" x14ac:dyDescent="0.25">
      <c r="A2370">
        <v>10316</v>
      </c>
      <c r="B2370">
        <v>34</v>
      </c>
      <c r="C2370">
        <v>47.57</v>
      </c>
      <c r="D2370">
        <v>3</v>
      </c>
      <c r="E2370">
        <v>1617.38</v>
      </c>
      <c r="F2370" t="s">
        <v>13</v>
      </c>
      <c r="G2370">
        <v>11</v>
      </c>
      <c r="H2370">
        <v>2004</v>
      </c>
      <c r="I2370" t="s">
        <v>130</v>
      </c>
      <c r="J2370" t="s">
        <v>211</v>
      </c>
      <c r="K2370" t="s">
        <v>90</v>
      </c>
      <c r="L2370" t="s">
        <v>45</v>
      </c>
      <c r="M2370" t="s">
        <v>18</v>
      </c>
    </row>
    <row r="2371" spans="1:13" x14ac:dyDescent="0.25">
      <c r="A2371">
        <v>10328</v>
      </c>
      <c r="B2371">
        <v>34</v>
      </c>
      <c r="C2371">
        <v>51.93</v>
      </c>
      <c r="D2371">
        <v>7</v>
      </c>
      <c r="E2371">
        <v>1765.62</v>
      </c>
      <c r="F2371" t="s">
        <v>13</v>
      </c>
      <c r="G2371">
        <v>11</v>
      </c>
      <c r="H2371">
        <v>2004</v>
      </c>
      <c r="I2371" t="s">
        <v>130</v>
      </c>
      <c r="J2371" t="s">
        <v>211</v>
      </c>
      <c r="K2371" t="s">
        <v>132</v>
      </c>
      <c r="L2371" t="s">
        <v>64</v>
      </c>
      <c r="M2371" t="s">
        <v>18</v>
      </c>
    </row>
    <row r="2372" spans="1:13" x14ac:dyDescent="0.25">
      <c r="A2372">
        <v>10340</v>
      </c>
      <c r="B2372">
        <v>40</v>
      </c>
      <c r="C2372">
        <v>50.62</v>
      </c>
      <c r="D2372">
        <v>4</v>
      </c>
      <c r="E2372">
        <v>2024.8</v>
      </c>
      <c r="F2372" t="s">
        <v>13</v>
      </c>
      <c r="G2372">
        <v>11</v>
      </c>
      <c r="H2372">
        <v>2004</v>
      </c>
      <c r="I2372" t="s">
        <v>130</v>
      </c>
      <c r="J2372" t="s">
        <v>211</v>
      </c>
      <c r="K2372" t="s">
        <v>83</v>
      </c>
      <c r="L2372" t="s">
        <v>48</v>
      </c>
      <c r="M2372" t="s">
        <v>18</v>
      </c>
    </row>
    <row r="2373" spans="1:13" x14ac:dyDescent="0.25">
      <c r="A2373">
        <v>10353</v>
      </c>
      <c r="B2373">
        <v>40</v>
      </c>
      <c r="C2373">
        <v>82.21</v>
      </c>
      <c r="D2373">
        <v>8</v>
      </c>
      <c r="E2373">
        <v>3288.4</v>
      </c>
      <c r="F2373" t="s">
        <v>13</v>
      </c>
      <c r="G2373">
        <v>12</v>
      </c>
      <c r="H2373">
        <v>2004</v>
      </c>
      <c r="I2373" t="s">
        <v>130</v>
      </c>
      <c r="J2373" t="s">
        <v>211</v>
      </c>
      <c r="K2373" t="s">
        <v>118</v>
      </c>
      <c r="L2373" t="s">
        <v>17</v>
      </c>
      <c r="M2373" t="s">
        <v>22</v>
      </c>
    </row>
    <row r="2374" spans="1:13" x14ac:dyDescent="0.25">
      <c r="A2374">
        <v>10361</v>
      </c>
      <c r="B2374">
        <v>33</v>
      </c>
      <c r="C2374">
        <v>82.59</v>
      </c>
      <c r="D2374">
        <v>3</v>
      </c>
      <c r="E2374">
        <v>2725.47</v>
      </c>
      <c r="F2374" t="s">
        <v>13</v>
      </c>
      <c r="G2374">
        <v>12</v>
      </c>
      <c r="H2374">
        <v>2004</v>
      </c>
      <c r="I2374" t="s">
        <v>130</v>
      </c>
      <c r="J2374" t="s">
        <v>211</v>
      </c>
      <c r="K2374" t="s">
        <v>42</v>
      </c>
      <c r="L2374" t="s">
        <v>30</v>
      </c>
      <c r="M2374" t="s">
        <v>18</v>
      </c>
    </row>
    <row r="2375" spans="1:13" x14ac:dyDescent="0.25">
      <c r="A2375">
        <v>10375</v>
      </c>
      <c r="B2375">
        <v>49</v>
      </c>
      <c r="C2375">
        <v>65.8</v>
      </c>
      <c r="D2375">
        <v>5</v>
      </c>
      <c r="E2375">
        <v>3224.2</v>
      </c>
      <c r="F2375" t="s">
        <v>13</v>
      </c>
      <c r="G2375">
        <v>2</v>
      </c>
      <c r="H2375">
        <v>2005</v>
      </c>
      <c r="I2375" t="s">
        <v>130</v>
      </c>
      <c r="J2375" t="s">
        <v>211</v>
      </c>
      <c r="K2375" t="s">
        <v>33</v>
      </c>
      <c r="L2375" t="s">
        <v>20</v>
      </c>
      <c r="M2375" t="s">
        <v>22</v>
      </c>
    </row>
    <row r="2376" spans="1:13" x14ac:dyDescent="0.25">
      <c r="A2376">
        <v>10388</v>
      </c>
      <c r="B2376">
        <v>27</v>
      </c>
      <c r="C2376">
        <v>100</v>
      </c>
      <c r="D2376">
        <v>1</v>
      </c>
      <c r="E2376">
        <v>3211.38</v>
      </c>
      <c r="F2376" t="s">
        <v>13</v>
      </c>
      <c r="G2376">
        <v>3</v>
      </c>
      <c r="H2376">
        <v>2005</v>
      </c>
      <c r="I2376" t="s">
        <v>130</v>
      </c>
      <c r="J2376" t="s">
        <v>211</v>
      </c>
      <c r="K2376" t="s">
        <v>43</v>
      </c>
      <c r="L2376" t="s">
        <v>17</v>
      </c>
      <c r="M2376" t="s">
        <v>22</v>
      </c>
    </row>
    <row r="2377" spans="1:13" x14ac:dyDescent="0.25">
      <c r="A2377">
        <v>10398</v>
      </c>
      <c r="B2377">
        <v>49</v>
      </c>
      <c r="C2377">
        <v>36.659999999999997</v>
      </c>
      <c r="D2377">
        <v>5</v>
      </c>
      <c r="E2377">
        <v>1796.34</v>
      </c>
      <c r="F2377" t="s">
        <v>13</v>
      </c>
      <c r="G2377">
        <v>3</v>
      </c>
      <c r="H2377">
        <v>2005</v>
      </c>
      <c r="I2377" t="s">
        <v>130</v>
      </c>
      <c r="J2377" t="s">
        <v>211</v>
      </c>
      <c r="K2377" t="s">
        <v>19</v>
      </c>
      <c r="L2377" t="s">
        <v>20</v>
      </c>
      <c r="M2377" t="s">
        <v>18</v>
      </c>
    </row>
    <row r="2378" spans="1:13" x14ac:dyDescent="0.25">
      <c r="A2378">
        <v>10401</v>
      </c>
      <c r="B2378">
        <v>56</v>
      </c>
      <c r="C2378">
        <v>35.35</v>
      </c>
      <c r="D2378">
        <v>7</v>
      </c>
      <c r="E2378">
        <v>1979.6</v>
      </c>
      <c r="F2378" t="s">
        <v>93</v>
      </c>
      <c r="G2378">
        <v>4</v>
      </c>
      <c r="H2378">
        <v>2005</v>
      </c>
      <c r="I2378" t="s">
        <v>130</v>
      </c>
      <c r="J2378" t="s">
        <v>211</v>
      </c>
      <c r="K2378" t="s">
        <v>31</v>
      </c>
      <c r="L2378" t="s">
        <v>17</v>
      </c>
      <c r="M2378" t="s">
        <v>18</v>
      </c>
    </row>
    <row r="2379" spans="1:13" x14ac:dyDescent="0.25">
      <c r="A2379">
        <v>10416</v>
      </c>
      <c r="B2379">
        <v>37</v>
      </c>
      <c r="C2379">
        <v>51.93</v>
      </c>
      <c r="D2379">
        <v>8</v>
      </c>
      <c r="E2379">
        <v>1921.41</v>
      </c>
      <c r="F2379" t="s">
        <v>13</v>
      </c>
      <c r="G2379">
        <v>5</v>
      </c>
      <c r="H2379">
        <v>2005</v>
      </c>
      <c r="I2379" t="s">
        <v>130</v>
      </c>
      <c r="J2379" t="s">
        <v>211</v>
      </c>
      <c r="K2379" t="s">
        <v>105</v>
      </c>
      <c r="L2379" t="s">
        <v>64</v>
      </c>
      <c r="M2379" t="s">
        <v>18</v>
      </c>
    </row>
    <row r="2380" spans="1:13" x14ac:dyDescent="0.25">
      <c r="A2380">
        <v>10104</v>
      </c>
      <c r="B2380">
        <v>33</v>
      </c>
      <c r="C2380">
        <v>100</v>
      </c>
      <c r="D2380">
        <v>7</v>
      </c>
      <c r="E2380">
        <v>3705.24</v>
      </c>
      <c r="F2380" t="s">
        <v>13</v>
      </c>
      <c r="G2380">
        <v>1</v>
      </c>
      <c r="H2380">
        <v>2003</v>
      </c>
      <c r="I2380" t="s">
        <v>113</v>
      </c>
      <c r="J2380" t="s">
        <v>212</v>
      </c>
      <c r="K2380" t="s">
        <v>47</v>
      </c>
      <c r="L2380" t="s">
        <v>48</v>
      </c>
      <c r="M2380" t="s">
        <v>22</v>
      </c>
    </row>
    <row r="2381" spans="1:13" x14ac:dyDescent="0.25">
      <c r="A2381">
        <v>10115</v>
      </c>
      <c r="B2381">
        <v>27</v>
      </c>
      <c r="C2381">
        <v>100</v>
      </c>
      <c r="D2381">
        <v>3</v>
      </c>
      <c r="E2381">
        <v>2843.91</v>
      </c>
      <c r="F2381" t="s">
        <v>13</v>
      </c>
      <c r="G2381">
        <v>4</v>
      </c>
      <c r="H2381">
        <v>2003</v>
      </c>
      <c r="I2381" t="s">
        <v>113</v>
      </c>
      <c r="J2381" t="s">
        <v>212</v>
      </c>
      <c r="K2381" t="s">
        <v>16</v>
      </c>
      <c r="L2381" t="s">
        <v>17</v>
      </c>
      <c r="M2381" t="s">
        <v>18</v>
      </c>
    </row>
    <row r="2382" spans="1:13" x14ac:dyDescent="0.25">
      <c r="A2382">
        <v>10127</v>
      </c>
      <c r="B2382">
        <v>46</v>
      </c>
      <c r="C2382">
        <v>100</v>
      </c>
      <c r="D2382">
        <v>9</v>
      </c>
      <c r="E2382">
        <v>6176.42</v>
      </c>
      <c r="F2382" t="s">
        <v>13</v>
      </c>
      <c r="G2382">
        <v>6</v>
      </c>
      <c r="H2382">
        <v>2003</v>
      </c>
      <c r="I2382" t="s">
        <v>113</v>
      </c>
      <c r="J2382" t="s">
        <v>212</v>
      </c>
      <c r="K2382" t="s">
        <v>16</v>
      </c>
      <c r="L2382" t="s">
        <v>17</v>
      </c>
      <c r="M2382" t="s">
        <v>22</v>
      </c>
    </row>
    <row r="2383" spans="1:13" x14ac:dyDescent="0.25">
      <c r="A2383">
        <v>10141</v>
      </c>
      <c r="B2383">
        <v>44</v>
      </c>
      <c r="C2383">
        <v>100</v>
      </c>
      <c r="D2383">
        <v>3</v>
      </c>
      <c r="E2383">
        <v>5500.44</v>
      </c>
      <c r="F2383" t="s">
        <v>13</v>
      </c>
      <c r="G2383">
        <v>8</v>
      </c>
      <c r="H2383">
        <v>2003</v>
      </c>
      <c r="I2383" t="s">
        <v>113</v>
      </c>
      <c r="J2383" t="s">
        <v>212</v>
      </c>
      <c r="K2383" t="s">
        <v>107</v>
      </c>
      <c r="L2383" t="s">
        <v>36</v>
      </c>
      <c r="M2383" t="s">
        <v>22</v>
      </c>
    </row>
    <row r="2384" spans="1:13" x14ac:dyDescent="0.25">
      <c r="A2384">
        <v>10151</v>
      </c>
      <c r="B2384">
        <v>26</v>
      </c>
      <c r="C2384">
        <v>100</v>
      </c>
      <c r="D2384">
        <v>1</v>
      </c>
      <c r="E2384">
        <v>3220.1</v>
      </c>
      <c r="F2384" t="s">
        <v>13</v>
      </c>
      <c r="G2384">
        <v>9</v>
      </c>
      <c r="H2384">
        <v>2003</v>
      </c>
      <c r="I2384" t="s">
        <v>113</v>
      </c>
      <c r="J2384" t="s">
        <v>212</v>
      </c>
      <c r="K2384" t="s">
        <v>91</v>
      </c>
      <c r="L2384" t="s">
        <v>36</v>
      </c>
      <c r="M2384" t="s">
        <v>22</v>
      </c>
    </row>
    <row r="2385" spans="1:13" x14ac:dyDescent="0.25">
      <c r="A2385">
        <v>10165</v>
      </c>
      <c r="B2385">
        <v>48</v>
      </c>
      <c r="C2385">
        <v>94.92</v>
      </c>
      <c r="D2385">
        <v>10</v>
      </c>
      <c r="E2385">
        <v>4556.16</v>
      </c>
      <c r="F2385" t="s">
        <v>13</v>
      </c>
      <c r="G2385">
        <v>10</v>
      </c>
      <c r="H2385">
        <v>2003</v>
      </c>
      <c r="I2385" t="s">
        <v>113</v>
      </c>
      <c r="J2385" t="s">
        <v>212</v>
      </c>
      <c r="K2385" t="s">
        <v>53</v>
      </c>
      <c r="L2385" t="s">
        <v>53</v>
      </c>
      <c r="M2385" t="s">
        <v>22</v>
      </c>
    </row>
    <row r="2386" spans="1:13" x14ac:dyDescent="0.25">
      <c r="A2386">
        <v>10176</v>
      </c>
      <c r="B2386">
        <v>23</v>
      </c>
      <c r="C2386">
        <v>100</v>
      </c>
      <c r="D2386">
        <v>9</v>
      </c>
      <c r="E2386">
        <v>3114.89</v>
      </c>
      <c r="F2386" t="s">
        <v>13</v>
      </c>
      <c r="G2386">
        <v>11</v>
      </c>
      <c r="H2386">
        <v>2003</v>
      </c>
      <c r="I2386" t="s">
        <v>113</v>
      </c>
      <c r="J2386" t="s">
        <v>212</v>
      </c>
      <c r="K2386" t="s">
        <v>105</v>
      </c>
      <c r="L2386" t="s">
        <v>64</v>
      </c>
      <c r="M2386" t="s">
        <v>22</v>
      </c>
    </row>
    <row r="2387" spans="1:13" x14ac:dyDescent="0.25">
      <c r="A2387">
        <v>10184</v>
      </c>
      <c r="B2387">
        <v>45</v>
      </c>
      <c r="C2387">
        <v>100</v>
      </c>
      <c r="D2387">
        <v>4</v>
      </c>
      <c r="E2387">
        <v>4948.2</v>
      </c>
      <c r="F2387" t="s">
        <v>13</v>
      </c>
      <c r="G2387">
        <v>11</v>
      </c>
      <c r="H2387">
        <v>2003</v>
      </c>
      <c r="I2387" t="s">
        <v>113</v>
      </c>
      <c r="J2387" t="s">
        <v>212</v>
      </c>
      <c r="K2387" t="s">
        <v>122</v>
      </c>
      <c r="L2387" t="s">
        <v>48</v>
      </c>
      <c r="M2387" t="s">
        <v>22</v>
      </c>
    </row>
    <row r="2388" spans="1:13" x14ac:dyDescent="0.25">
      <c r="A2388">
        <v>10195</v>
      </c>
      <c r="B2388">
        <v>49</v>
      </c>
      <c r="C2388">
        <v>100</v>
      </c>
      <c r="D2388">
        <v>4</v>
      </c>
      <c r="E2388">
        <v>5161.17</v>
      </c>
      <c r="F2388" t="s">
        <v>13</v>
      </c>
      <c r="G2388">
        <v>11</v>
      </c>
      <c r="H2388">
        <v>2003</v>
      </c>
      <c r="I2388" t="s">
        <v>113</v>
      </c>
      <c r="J2388" t="s">
        <v>212</v>
      </c>
      <c r="K2388" t="s">
        <v>75</v>
      </c>
      <c r="L2388" t="s">
        <v>17</v>
      </c>
      <c r="M2388" t="s">
        <v>22</v>
      </c>
    </row>
    <row r="2389" spans="1:13" x14ac:dyDescent="0.25">
      <c r="A2389">
        <v>10207</v>
      </c>
      <c r="B2389">
        <v>28</v>
      </c>
      <c r="C2389">
        <v>94.92</v>
      </c>
      <c r="D2389">
        <v>5</v>
      </c>
      <c r="E2389">
        <v>2657.76</v>
      </c>
      <c r="F2389" t="s">
        <v>13</v>
      </c>
      <c r="G2389">
        <v>12</v>
      </c>
      <c r="H2389">
        <v>2003</v>
      </c>
      <c r="I2389" t="s">
        <v>113</v>
      </c>
      <c r="J2389" t="s">
        <v>212</v>
      </c>
      <c r="K2389" t="s">
        <v>89</v>
      </c>
      <c r="L2389" t="s">
        <v>17</v>
      </c>
      <c r="M2389" t="s">
        <v>18</v>
      </c>
    </row>
    <row r="2390" spans="1:13" x14ac:dyDescent="0.25">
      <c r="A2390">
        <v>10220</v>
      </c>
      <c r="B2390">
        <v>37</v>
      </c>
      <c r="C2390">
        <v>100</v>
      </c>
      <c r="D2390">
        <v>9</v>
      </c>
      <c r="E2390">
        <v>3983.05</v>
      </c>
      <c r="F2390" t="s">
        <v>13</v>
      </c>
      <c r="G2390">
        <v>2</v>
      </c>
      <c r="H2390">
        <v>2004</v>
      </c>
      <c r="I2390" t="s">
        <v>113</v>
      </c>
      <c r="J2390" t="s">
        <v>212</v>
      </c>
      <c r="K2390" t="s">
        <v>109</v>
      </c>
      <c r="L2390" t="s">
        <v>110</v>
      </c>
      <c r="M2390" t="s">
        <v>22</v>
      </c>
    </row>
    <row r="2391" spans="1:13" x14ac:dyDescent="0.25">
      <c r="A2391">
        <v>10230</v>
      </c>
      <c r="B2391">
        <v>34</v>
      </c>
      <c r="C2391">
        <v>100</v>
      </c>
      <c r="D2391">
        <v>7</v>
      </c>
      <c r="E2391">
        <v>3974.94</v>
      </c>
      <c r="F2391" t="s">
        <v>13</v>
      </c>
      <c r="G2391">
        <v>3</v>
      </c>
      <c r="H2391">
        <v>2004</v>
      </c>
      <c r="I2391" t="s">
        <v>113</v>
      </c>
      <c r="J2391" t="s">
        <v>212</v>
      </c>
      <c r="K2391" t="s">
        <v>106</v>
      </c>
      <c r="L2391" t="s">
        <v>102</v>
      </c>
      <c r="M2391" t="s">
        <v>22</v>
      </c>
    </row>
    <row r="2392" spans="1:13" x14ac:dyDescent="0.25">
      <c r="A2392">
        <v>10246</v>
      </c>
      <c r="B2392">
        <v>22</v>
      </c>
      <c r="C2392">
        <v>100</v>
      </c>
      <c r="D2392">
        <v>3</v>
      </c>
      <c r="E2392">
        <v>2928.42</v>
      </c>
      <c r="F2392" t="s">
        <v>13</v>
      </c>
      <c r="G2392">
        <v>5</v>
      </c>
      <c r="H2392">
        <v>2004</v>
      </c>
      <c r="I2392" t="s">
        <v>113</v>
      </c>
      <c r="J2392" t="s">
        <v>212</v>
      </c>
      <c r="K2392" t="s">
        <v>47</v>
      </c>
      <c r="L2392" t="s">
        <v>48</v>
      </c>
      <c r="M2392" t="s">
        <v>18</v>
      </c>
    </row>
    <row r="2393" spans="1:13" x14ac:dyDescent="0.25">
      <c r="A2393">
        <v>10259</v>
      </c>
      <c r="B2393">
        <v>29</v>
      </c>
      <c r="C2393">
        <v>100</v>
      </c>
      <c r="D2393">
        <v>2</v>
      </c>
      <c r="E2393">
        <v>3054.57</v>
      </c>
      <c r="F2393" t="s">
        <v>13</v>
      </c>
      <c r="G2393">
        <v>6</v>
      </c>
      <c r="H2393">
        <v>2004</v>
      </c>
      <c r="I2393" t="s">
        <v>113</v>
      </c>
      <c r="J2393" t="s">
        <v>212</v>
      </c>
      <c r="K2393" t="s">
        <v>53</v>
      </c>
      <c r="L2393" t="s">
        <v>53</v>
      </c>
      <c r="M2393" t="s">
        <v>22</v>
      </c>
    </row>
    <row r="2394" spans="1:13" x14ac:dyDescent="0.25">
      <c r="A2394">
        <v>10271</v>
      </c>
      <c r="B2394">
        <v>34</v>
      </c>
      <c r="C2394">
        <v>98.39</v>
      </c>
      <c r="D2394">
        <v>3</v>
      </c>
      <c r="E2394">
        <v>3345.26</v>
      </c>
      <c r="F2394" t="s">
        <v>13</v>
      </c>
      <c r="G2394">
        <v>7</v>
      </c>
      <c r="H2394">
        <v>2004</v>
      </c>
      <c r="I2394" t="s">
        <v>113</v>
      </c>
      <c r="J2394" t="s">
        <v>212</v>
      </c>
      <c r="K2394" t="s">
        <v>67</v>
      </c>
      <c r="L2394" t="s">
        <v>17</v>
      </c>
      <c r="M2394" t="s">
        <v>22</v>
      </c>
    </row>
    <row r="2395" spans="1:13" x14ac:dyDescent="0.25">
      <c r="A2395">
        <v>10282</v>
      </c>
      <c r="B2395">
        <v>38</v>
      </c>
      <c r="C2395">
        <v>100</v>
      </c>
      <c r="D2395">
        <v>12</v>
      </c>
      <c r="E2395">
        <v>4310.72</v>
      </c>
      <c r="F2395" t="s">
        <v>13</v>
      </c>
      <c r="G2395">
        <v>8</v>
      </c>
      <c r="H2395">
        <v>2004</v>
      </c>
      <c r="I2395" t="s">
        <v>113</v>
      </c>
      <c r="J2395" t="s">
        <v>212</v>
      </c>
      <c r="K2395" t="s">
        <v>67</v>
      </c>
      <c r="L2395" t="s">
        <v>17</v>
      </c>
      <c r="M2395" t="s">
        <v>22</v>
      </c>
    </row>
    <row r="2396" spans="1:13" x14ac:dyDescent="0.25">
      <c r="A2396">
        <v>10292</v>
      </c>
      <c r="B2396">
        <v>41</v>
      </c>
      <c r="C2396">
        <v>100</v>
      </c>
      <c r="D2396">
        <v>6</v>
      </c>
      <c r="E2396">
        <v>4983.1400000000003</v>
      </c>
      <c r="F2396" t="s">
        <v>13</v>
      </c>
      <c r="G2396">
        <v>9</v>
      </c>
      <c r="H2396">
        <v>2004</v>
      </c>
      <c r="I2396" t="s">
        <v>113</v>
      </c>
      <c r="J2396" t="s">
        <v>212</v>
      </c>
      <c r="K2396" t="s">
        <v>16</v>
      </c>
      <c r="L2396" t="s">
        <v>17</v>
      </c>
      <c r="M2396" t="s">
        <v>22</v>
      </c>
    </row>
    <row r="2397" spans="1:13" x14ac:dyDescent="0.25">
      <c r="A2397">
        <v>10305</v>
      </c>
      <c r="B2397">
        <v>42</v>
      </c>
      <c r="C2397">
        <v>100</v>
      </c>
      <c r="D2397">
        <v>3</v>
      </c>
      <c r="E2397">
        <v>4618.32</v>
      </c>
      <c r="F2397" t="s">
        <v>13</v>
      </c>
      <c r="G2397">
        <v>10</v>
      </c>
      <c r="H2397">
        <v>2004</v>
      </c>
      <c r="I2397" t="s">
        <v>113</v>
      </c>
      <c r="J2397" t="s">
        <v>212</v>
      </c>
      <c r="K2397" t="s">
        <v>34</v>
      </c>
      <c r="L2397" t="s">
        <v>17</v>
      </c>
      <c r="M2397" t="s">
        <v>22</v>
      </c>
    </row>
    <row r="2398" spans="1:13" x14ac:dyDescent="0.25">
      <c r="A2398">
        <v>10314</v>
      </c>
      <c r="B2398">
        <v>28</v>
      </c>
      <c r="C2398">
        <v>100</v>
      </c>
      <c r="D2398">
        <v>12</v>
      </c>
      <c r="E2398">
        <v>3403.12</v>
      </c>
      <c r="F2398" t="s">
        <v>13</v>
      </c>
      <c r="G2398">
        <v>10</v>
      </c>
      <c r="H2398">
        <v>2004</v>
      </c>
      <c r="I2398" t="s">
        <v>113</v>
      </c>
      <c r="J2398" t="s">
        <v>212</v>
      </c>
      <c r="K2398" t="s">
        <v>112</v>
      </c>
      <c r="L2398" t="s">
        <v>79</v>
      </c>
      <c r="M2398" t="s">
        <v>22</v>
      </c>
    </row>
    <row r="2399" spans="1:13" x14ac:dyDescent="0.25">
      <c r="A2399">
        <v>10325</v>
      </c>
      <c r="B2399">
        <v>38</v>
      </c>
      <c r="C2399">
        <v>100</v>
      </c>
      <c r="D2399">
        <v>4</v>
      </c>
      <c r="E2399">
        <v>5190.42</v>
      </c>
      <c r="F2399" t="s">
        <v>13</v>
      </c>
      <c r="G2399">
        <v>11</v>
      </c>
      <c r="H2399">
        <v>2004</v>
      </c>
      <c r="I2399" t="s">
        <v>113</v>
      </c>
      <c r="J2399" t="s">
        <v>212</v>
      </c>
      <c r="K2399" t="s">
        <v>37</v>
      </c>
      <c r="L2399" t="s">
        <v>28</v>
      </c>
      <c r="M2399" t="s">
        <v>22</v>
      </c>
    </row>
    <row r="2400" spans="1:13" x14ac:dyDescent="0.25">
      <c r="A2400">
        <v>10336</v>
      </c>
      <c r="B2400">
        <v>23</v>
      </c>
      <c r="C2400">
        <v>100</v>
      </c>
      <c r="D2400">
        <v>8</v>
      </c>
      <c r="E2400">
        <v>3141.57</v>
      </c>
      <c r="F2400" t="s">
        <v>13</v>
      </c>
      <c r="G2400">
        <v>11</v>
      </c>
      <c r="H2400">
        <v>2004</v>
      </c>
      <c r="I2400" t="s">
        <v>113</v>
      </c>
      <c r="J2400" t="s">
        <v>212</v>
      </c>
      <c r="K2400" t="s">
        <v>21</v>
      </c>
      <c r="L2400" t="s">
        <v>20</v>
      </c>
      <c r="M2400" t="s">
        <v>22</v>
      </c>
    </row>
    <row r="2401" spans="1:13" x14ac:dyDescent="0.25">
      <c r="A2401">
        <v>10350</v>
      </c>
      <c r="B2401">
        <v>31</v>
      </c>
      <c r="C2401">
        <v>71.400000000000006</v>
      </c>
      <c r="D2401">
        <v>8</v>
      </c>
      <c r="E2401">
        <v>2213.4</v>
      </c>
      <c r="F2401" t="s">
        <v>13</v>
      </c>
      <c r="G2401">
        <v>12</v>
      </c>
      <c r="H2401">
        <v>2004</v>
      </c>
      <c r="I2401" t="s">
        <v>113</v>
      </c>
      <c r="J2401" t="s">
        <v>212</v>
      </c>
      <c r="K2401" t="s">
        <v>47</v>
      </c>
      <c r="L2401" t="s">
        <v>48</v>
      </c>
      <c r="M2401" t="s">
        <v>18</v>
      </c>
    </row>
    <row r="2402" spans="1:13" x14ac:dyDescent="0.25">
      <c r="A2402">
        <v>10359</v>
      </c>
      <c r="B2402">
        <v>46</v>
      </c>
      <c r="C2402">
        <v>100</v>
      </c>
      <c r="D2402">
        <v>2</v>
      </c>
      <c r="E2402">
        <v>4896.7</v>
      </c>
      <c r="F2402" t="s">
        <v>13</v>
      </c>
      <c r="G2402">
        <v>12</v>
      </c>
      <c r="H2402">
        <v>2004</v>
      </c>
      <c r="I2402" t="s">
        <v>113</v>
      </c>
      <c r="J2402" t="s">
        <v>212</v>
      </c>
      <c r="K2402" t="s">
        <v>19</v>
      </c>
      <c r="L2402" t="s">
        <v>20</v>
      </c>
      <c r="M2402" t="s">
        <v>22</v>
      </c>
    </row>
    <row r="2403" spans="1:13" x14ac:dyDescent="0.25">
      <c r="A2403">
        <v>10371</v>
      </c>
      <c r="B2403">
        <v>48</v>
      </c>
      <c r="C2403">
        <v>56.55</v>
      </c>
      <c r="D2403">
        <v>10</v>
      </c>
      <c r="E2403">
        <v>2714.4</v>
      </c>
      <c r="F2403" t="s">
        <v>13</v>
      </c>
      <c r="G2403">
        <v>1</v>
      </c>
      <c r="H2403">
        <v>2005</v>
      </c>
      <c r="I2403" t="s">
        <v>113</v>
      </c>
      <c r="J2403" t="s">
        <v>212</v>
      </c>
      <c r="K2403" t="s">
        <v>67</v>
      </c>
      <c r="L2403" t="s">
        <v>17</v>
      </c>
      <c r="M2403" t="s">
        <v>18</v>
      </c>
    </row>
    <row r="2404" spans="1:13" x14ac:dyDescent="0.25">
      <c r="A2404">
        <v>10383</v>
      </c>
      <c r="B2404">
        <v>29</v>
      </c>
      <c r="C2404">
        <v>100</v>
      </c>
      <c r="D2404">
        <v>13</v>
      </c>
      <c r="E2404">
        <v>3087.05</v>
      </c>
      <c r="F2404" t="s">
        <v>13</v>
      </c>
      <c r="G2404">
        <v>2</v>
      </c>
      <c r="H2404">
        <v>2005</v>
      </c>
      <c r="I2404" t="s">
        <v>113</v>
      </c>
      <c r="J2404" t="s">
        <v>212</v>
      </c>
      <c r="K2404" t="s">
        <v>47</v>
      </c>
      <c r="L2404" t="s">
        <v>48</v>
      </c>
      <c r="M2404" t="s">
        <v>22</v>
      </c>
    </row>
    <row r="2405" spans="1:13" x14ac:dyDescent="0.25">
      <c r="A2405">
        <v>10395</v>
      </c>
      <c r="B2405">
        <v>46</v>
      </c>
      <c r="C2405">
        <v>100</v>
      </c>
      <c r="D2405">
        <v>4</v>
      </c>
      <c r="E2405">
        <v>5692.96</v>
      </c>
      <c r="F2405" t="s">
        <v>13</v>
      </c>
      <c r="G2405">
        <v>3</v>
      </c>
      <c r="H2405">
        <v>2005</v>
      </c>
      <c r="I2405" t="s">
        <v>113</v>
      </c>
      <c r="J2405" t="s">
        <v>212</v>
      </c>
      <c r="K2405" t="s">
        <v>21</v>
      </c>
      <c r="L2405" t="s">
        <v>20</v>
      </c>
      <c r="M2405" t="s">
        <v>22</v>
      </c>
    </row>
    <row r="2406" spans="1:13" x14ac:dyDescent="0.25">
      <c r="A2406">
        <v>10412</v>
      </c>
      <c r="B2406">
        <v>26</v>
      </c>
      <c r="C2406">
        <v>100</v>
      </c>
      <c r="D2406">
        <v>3</v>
      </c>
      <c r="E2406">
        <v>3460.86</v>
      </c>
      <c r="F2406" t="s">
        <v>13</v>
      </c>
      <c r="G2406">
        <v>5</v>
      </c>
      <c r="H2406">
        <v>2005</v>
      </c>
      <c r="I2406" t="s">
        <v>113</v>
      </c>
      <c r="J2406" t="s">
        <v>212</v>
      </c>
      <c r="K2406" t="s">
        <v>47</v>
      </c>
      <c r="L2406" t="s">
        <v>48</v>
      </c>
      <c r="M2406" t="s">
        <v>22</v>
      </c>
    </row>
    <row r="2407" spans="1:13" x14ac:dyDescent="0.25">
      <c r="A2407">
        <v>10425</v>
      </c>
      <c r="B2407">
        <v>18</v>
      </c>
      <c r="C2407">
        <v>100</v>
      </c>
      <c r="D2407">
        <v>2</v>
      </c>
      <c r="E2407">
        <v>1895.94</v>
      </c>
      <c r="F2407" t="s">
        <v>72</v>
      </c>
      <c r="G2407">
        <v>5</v>
      </c>
      <c r="H2407">
        <v>2005</v>
      </c>
      <c r="I2407" t="s">
        <v>113</v>
      </c>
      <c r="J2407" t="s">
        <v>212</v>
      </c>
      <c r="K2407" t="s">
        <v>33</v>
      </c>
      <c r="L2407" t="s">
        <v>20</v>
      </c>
      <c r="M2407" t="s">
        <v>18</v>
      </c>
    </row>
    <row r="2408" spans="1:13" x14ac:dyDescent="0.25">
      <c r="A2408">
        <v>10104</v>
      </c>
      <c r="B2408">
        <v>32</v>
      </c>
      <c r="C2408">
        <v>53.31</v>
      </c>
      <c r="D2408">
        <v>2</v>
      </c>
      <c r="E2408">
        <v>1705.92</v>
      </c>
      <c r="F2408" t="s">
        <v>13</v>
      </c>
      <c r="G2408">
        <v>1</v>
      </c>
      <c r="H2408">
        <v>2003</v>
      </c>
      <c r="I2408" t="s">
        <v>159</v>
      </c>
      <c r="J2408" t="s">
        <v>213</v>
      </c>
      <c r="K2408" t="s">
        <v>47</v>
      </c>
      <c r="L2408" t="s">
        <v>48</v>
      </c>
      <c r="M2408" t="s">
        <v>18</v>
      </c>
    </row>
    <row r="2409" spans="1:13" x14ac:dyDescent="0.25">
      <c r="A2409">
        <v>10117</v>
      </c>
      <c r="B2409">
        <v>21</v>
      </c>
      <c r="C2409">
        <v>49.21</v>
      </c>
      <c r="D2409">
        <v>11</v>
      </c>
      <c r="E2409">
        <v>1033.4100000000001</v>
      </c>
      <c r="F2409" t="s">
        <v>13</v>
      </c>
      <c r="G2409">
        <v>4</v>
      </c>
      <c r="H2409">
        <v>2003</v>
      </c>
      <c r="I2409" t="s">
        <v>159</v>
      </c>
      <c r="J2409" t="s">
        <v>213</v>
      </c>
      <c r="K2409" t="s">
        <v>53</v>
      </c>
      <c r="L2409" t="s">
        <v>53</v>
      </c>
      <c r="M2409" t="s">
        <v>18</v>
      </c>
    </row>
    <row r="2410" spans="1:13" x14ac:dyDescent="0.25">
      <c r="A2410">
        <v>10127</v>
      </c>
      <c r="B2410">
        <v>46</v>
      </c>
      <c r="C2410">
        <v>69.12</v>
      </c>
      <c r="D2410">
        <v>4</v>
      </c>
      <c r="E2410">
        <v>3179.52</v>
      </c>
      <c r="F2410" t="s">
        <v>13</v>
      </c>
      <c r="G2410">
        <v>6</v>
      </c>
      <c r="H2410">
        <v>2003</v>
      </c>
      <c r="I2410" t="s">
        <v>159</v>
      </c>
      <c r="J2410" t="s">
        <v>213</v>
      </c>
      <c r="K2410" t="s">
        <v>16</v>
      </c>
      <c r="L2410" t="s">
        <v>17</v>
      </c>
      <c r="M2410" t="s">
        <v>22</v>
      </c>
    </row>
    <row r="2411" spans="1:13" x14ac:dyDescent="0.25">
      <c r="A2411">
        <v>10142</v>
      </c>
      <c r="B2411">
        <v>42</v>
      </c>
      <c r="C2411">
        <v>49.79</v>
      </c>
      <c r="D2411">
        <v>14</v>
      </c>
      <c r="E2411">
        <v>2091.1799999999998</v>
      </c>
      <c r="F2411" t="s">
        <v>13</v>
      </c>
      <c r="G2411">
        <v>8</v>
      </c>
      <c r="H2411">
        <v>2003</v>
      </c>
      <c r="I2411" t="s">
        <v>159</v>
      </c>
      <c r="J2411" t="s">
        <v>213</v>
      </c>
      <c r="K2411" t="s">
        <v>67</v>
      </c>
      <c r="L2411" t="s">
        <v>17</v>
      </c>
      <c r="M2411" t="s">
        <v>18</v>
      </c>
    </row>
    <row r="2412" spans="1:13" x14ac:dyDescent="0.25">
      <c r="A2412">
        <v>10153</v>
      </c>
      <c r="B2412">
        <v>31</v>
      </c>
      <c r="C2412">
        <v>57.41</v>
      </c>
      <c r="D2412">
        <v>13</v>
      </c>
      <c r="E2412">
        <v>1779.71</v>
      </c>
      <c r="F2412" t="s">
        <v>13</v>
      </c>
      <c r="G2412">
        <v>9</v>
      </c>
      <c r="H2412">
        <v>2003</v>
      </c>
      <c r="I2412" t="s">
        <v>159</v>
      </c>
      <c r="J2412" t="s">
        <v>213</v>
      </c>
      <c r="K2412" t="s">
        <v>47</v>
      </c>
      <c r="L2412" t="s">
        <v>48</v>
      </c>
      <c r="M2412" t="s">
        <v>18</v>
      </c>
    </row>
    <row r="2413" spans="1:13" x14ac:dyDescent="0.25">
      <c r="A2413">
        <v>10165</v>
      </c>
      <c r="B2413">
        <v>38</v>
      </c>
      <c r="C2413">
        <v>66.78</v>
      </c>
      <c r="D2413">
        <v>5</v>
      </c>
      <c r="E2413">
        <v>2537.64</v>
      </c>
      <c r="F2413" t="s">
        <v>13</v>
      </c>
      <c r="G2413">
        <v>10</v>
      </c>
      <c r="H2413">
        <v>2003</v>
      </c>
      <c r="I2413" t="s">
        <v>159</v>
      </c>
      <c r="J2413" t="s">
        <v>213</v>
      </c>
      <c r="K2413" t="s">
        <v>53</v>
      </c>
      <c r="L2413" t="s">
        <v>53</v>
      </c>
      <c r="M2413" t="s">
        <v>18</v>
      </c>
    </row>
    <row r="2414" spans="1:13" x14ac:dyDescent="0.25">
      <c r="A2414">
        <v>10176</v>
      </c>
      <c r="B2414">
        <v>38</v>
      </c>
      <c r="C2414">
        <v>64.44</v>
      </c>
      <c r="D2414">
        <v>4</v>
      </c>
      <c r="E2414">
        <v>2448.7199999999998</v>
      </c>
      <c r="F2414" t="s">
        <v>13</v>
      </c>
      <c r="G2414">
        <v>11</v>
      </c>
      <c r="H2414">
        <v>2003</v>
      </c>
      <c r="I2414" t="s">
        <v>159</v>
      </c>
      <c r="J2414" t="s">
        <v>213</v>
      </c>
      <c r="K2414" t="s">
        <v>105</v>
      </c>
      <c r="L2414" t="s">
        <v>64</v>
      </c>
      <c r="M2414" t="s">
        <v>18</v>
      </c>
    </row>
    <row r="2415" spans="1:13" x14ac:dyDescent="0.25">
      <c r="A2415">
        <v>10185</v>
      </c>
      <c r="B2415">
        <v>20</v>
      </c>
      <c r="C2415">
        <v>48.62</v>
      </c>
      <c r="D2415">
        <v>15</v>
      </c>
      <c r="E2415">
        <v>972.4</v>
      </c>
      <c r="F2415" t="s">
        <v>13</v>
      </c>
      <c r="G2415">
        <v>11</v>
      </c>
      <c r="H2415">
        <v>2003</v>
      </c>
      <c r="I2415" t="s">
        <v>159</v>
      </c>
      <c r="J2415" t="s">
        <v>213</v>
      </c>
      <c r="K2415" t="s">
        <v>43</v>
      </c>
      <c r="L2415" t="s">
        <v>17</v>
      </c>
      <c r="M2415" t="s">
        <v>18</v>
      </c>
    </row>
    <row r="2416" spans="1:13" x14ac:dyDescent="0.25">
      <c r="A2416">
        <v>10196</v>
      </c>
      <c r="B2416">
        <v>46</v>
      </c>
      <c r="C2416">
        <v>62.09</v>
      </c>
      <c r="D2416">
        <v>7</v>
      </c>
      <c r="E2416">
        <v>2856.14</v>
      </c>
      <c r="F2416" t="s">
        <v>13</v>
      </c>
      <c r="G2416">
        <v>11</v>
      </c>
      <c r="H2416">
        <v>2003</v>
      </c>
      <c r="I2416" t="s">
        <v>159</v>
      </c>
      <c r="J2416" t="s">
        <v>213</v>
      </c>
      <c r="K2416" t="s">
        <v>60</v>
      </c>
      <c r="L2416" t="s">
        <v>17</v>
      </c>
      <c r="M2416" t="s">
        <v>18</v>
      </c>
    </row>
    <row r="2417" spans="1:13" x14ac:dyDescent="0.25">
      <c r="A2417">
        <v>10208</v>
      </c>
      <c r="B2417">
        <v>30</v>
      </c>
      <c r="C2417">
        <v>65.61</v>
      </c>
      <c r="D2417">
        <v>15</v>
      </c>
      <c r="E2417">
        <v>1968.3</v>
      </c>
      <c r="F2417" t="s">
        <v>13</v>
      </c>
      <c r="G2417">
        <v>1</v>
      </c>
      <c r="H2417">
        <v>2004</v>
      </c>
      <c r="I2417" t="s">
        <v>159</v>
      </c>
      <c r="J2417" t="s">
        <v>213</v>
      </c>
      <c r="K2417" t="s">
        <v>56</v>
      </c>
      <c r="L2417" t="s">
        <v>20</v>
      </c>
      <c r="M2417" t="s">
        <v>18</v>
      </c>
    </row>
    <row r="2418" spans="1:13" x14ac:dyDescent="0.25">
      <c r="A2418">
        <v>10220</v>
      </c>
      <c r="B2418">
        <v>30</v>
      </c>
      <c r="C2418">
        <v>68.540000000000006</v>
      </c>
      <c r="D2418">
        <v>4</v>
      </c>
      <c r="E2418">
        <v>2056.1999999999998</v>
      </c>
      <c r="F2418" t="s">
        <v>13</v>
      </c>
      <c r="G2418">
        <v>2</v>
      </c>
      <c r="H2418">
        <v>2004</v>
      </c>
      <c r="I2418" t="s">
        <v>159</v>
      </c>
      <c r="J2418" t="s">
        <v>213</v>
      </c>
      <c r="K2418" t="s">
        <v>109</v>
      </c>
      <c r="L2418" t="s">
        <v>110</v>
      </c>
      <c r="M2418" t="s">
        <v>18</v>
      </c>
    </row>
    <row r="2419" spans="1:13" x14ac:dyDescent="0.25">
      <c r="A2419">
        <v>10230</v>
      </c>
      <c r="B2419">
        <v>43</v>
      </c>
      <c r="C2419">
        <v>52.14</v>
      </c>
      <c r="D2419">
        <v>2</v>
      </c>
      <c r="E2419">
        <v>2242.02</v>
      </c>
      <c r="F2419" t="s">
        <v>13</v>
      </c>
      <c r="G2419">
        <v>3</v>
      </c>
      <c r="H2419">
        <v>2004</v>
      </c>
      <c r="I2419" t="s">
        <v>159</v>
      </c>
      <c r="J2419" t="s">
        <v>213</v>
      </c>
      <c r="K2419" t="s">
        <v>106</v>
      </c>
      <c r="L2419" t="s">
        <v>102</v>
      </c>
      <c r="M2419" t="s">
        <v>18</v>
      </c>
    </row>
    <row r="2420" spans="1:13" x14ac:dyDescent="0.25">
      <c r="A2420">
        <v>10247</v>
      </c>
      <c r="B2420">
        <v>49</v>
      </c>
      <c r="C2420">
        <v>63.85</v>
      </c>
      <c r="D2420">
        <v>4</v>
      </c>
      <c r="E2420">
        <v>3128.65</v>
      </c>
      <c r="F2420" t="s">
        <v>13</v>
      </c>
      <c r="G2420">
        <v>5</v>
      </c>
      <c r="H2420">
        <v>2004</v>
      </c>
      <c r="I2420" t="s">
        <v>159</v>
      </c>
      <c r="J2420" t="s">
        <v>213</v>
      </c>
      <c r="K2420" t="s">
        <v>107</v>
      </c>
      <c r="L2420" t="s">
        <v>36</v>
      </c>
      <c r="M2420" t="s">
        <v>22</v>
      </c>
    </row>
    <row r="2421" spans="1:13" x14ac:dyDescent="0.25">
      <c r="A2421">
        <v>10272</v>
      </c>
      <c r="B2421">
        <v>43</v>
      </c>
      <c r="C2421">
        <v>56.82</v>
      </c>
      <c r="D2421">
        <v>4</v>
      </c>
      <c r="E2421">
        <v>2443.2600000000002</v>
      </c>
      <c r="F2421" t="s">
        <v>13</v>
      </c>
      <c r="G2421">
        <v>7</v>
      </c>
      <c r="H2421">
        <v>2004</v>
      </c>
      <c r="I2421" t="s">
        <v>159</v>
      </c>
      <c r="J2421" t="s">
        <v>213</v>
      </c>
      <c r="K2421" t="s">
        <v>38</v>
      </c>
      <c r="L2421" t="s">
        <v>17</v>
      </c>
      <c r="M2421" t="s">
        <v>18</v>
      </c>
    </row>
    <row r="2422" spans="1:13" x14ac:dyDescent="0.25">
      <c r="A2422">
        <v>10282</v>
      </c>
      <c r="B2422">
        <v>37</v>
      </c>
      <c r="C2422">
        <v>66.78</v>
      </c>
      <c r="D2422">
        <v>7</v>
      </c>
      <c r="E2422">
        <v>2470.86</v>
      </c>
      <c r="F2422" t="s">
        <v>13</v>
      </c>
      <c r="G2422">
        <v>8</v>
      </c>
      <c r="H2422">
        <v>2004</v>
      </c>
      <c r="I2422" t="s">
        <v>159</v>
      </c>
      <c r="J2422" t="s">
        <v>213</v>
      </c>
      <c r="K2422" t="s">
        <v>67</v>
      </c>
      <c r="L2422" t="s">
        <v>17</v>
      </c>
      <c r="M2422" t="s">
        <v>18</v>
      </c>
    </row>
    <row r="2423" spans="1:13" x14ac:dyDescent="0.25">
      <c r="A2423">
        <v>10292</v>
      </c>
      <c r="B2423">
        <v>35</v>
      </c>
      <c r="C2423">
        <v>55.07</v>
      </c>
      <c r="D2423">
        <v>1</v>
      </c>
      <c r="E2423">
        <v>1927.45</v>
      </c>
      <c r="F2423" t="s">
        <v>13</v>
      </c>
      <c r="G2423">
        <v>9</v>
      </c>
      <c r="H2423">
        <v>2004</v>
      </c>
      <c r="I2423" t="s">
        <v>159</v>
      </c>
      <c r="J2423" t="s">
        <v>213</v>
      </c>
      <c r="K2423" t="s">
        <v>16</v>
      </c>
      <c r="L2423" t="s">
        <v>17</v>
      </c>
      <c r="M2423" t="s">
        <v>18</v>
      </c>
    </row>
    <row r="2424" spans="1:13" x14ac:dyDescent="0.25">
      <c r="A2424">
        <v>10306</v>
      </c>
      <c r="B2424">
        <v>34</v>
      </c>
      <c r="C2424">
        <v>60.34</v>
      </c>
      <c r="D2424">
        <v>15</v>
      </c>
      <c r="E2424">
        <v>2051.56</v>
      </c>
      <c r="F2424" t="s">
        <v>13</v>
      </c>
      <c r="G2424">
        <v>10</v>
      </c>
      <c r="H2424">
        <v>2004</v>
      </c>
      <c r="I2424" t="s">
        <v>159</v>
      </c>
      <c r="J2424" t="s">
        <v>213</v>
      </c>
      <c r="K2424" t="s">
        <v>111</v>
      </c>
      <c r="L2424" t="s">
        <v>45</v>
      </c>
      <c r="M2424" t="s">
        <v>18</v>
      </c>
    </row>
    <row r="2425" spans="1:13" x14ac:dyDescent="0.25">
      <c r="A2425">
        <v>10314</v>
      </c>
      <c r="B2425">
        <v>38</v>
      </c>
      <c r="C2425">
        <v>61.51</v>
      </c>
      <c r="D2425">
        <v>7</v>
      </c>
      <c r="E2425">
        <v>2337.38</v>
      </c>
      <c r="F2425" t="s">
        <v>13</v>
      </c>
      <c r="G2425">
        <v>10</v>
      </c>
      <c r="H2425">
        <v>2004</v>
      </c>
      <c r="I2425" t="s">
        <v>159</v>
      </c>
      <c r="J2425" t="s">
        <v>213</v>
      </c>
      <c r="K2425" t="s">
        <v>112</v>
      </c>
      <c r="L2425" t="s">
        <v>79</v>
      </c>
      <c r="M2425" t="s">
        <v>18</v>
      </c>
    </row>
    <row r="2426" spans="1:13" x14ac:dyDescent="0.25">
      <c r="A2426">
        <v>10325</v>
      </c>
      <c r="B2426">
        <v>44</v>
      </c>
      <c r="C2426">
        <v>100</v>
      </c>
      <c r="D2426">
        <v>7</v>
      </c>
      <c r="E2426">
        <v>5932.96</v>
      </c>
      <c r="F2426" t="s">
        <v>13</v>
      </c>
      <c r="G2426">
        <v>11</v>
      </c>
      <c r="H2426">
        <v>2004</v>
      </c>
      <c r="I2426" t="s">
        <v>159</v>
      </c>
      <c r="J2426" t="s">
        <v>213</v>
      </c>
      <c r="K2426" t="s">
        <v>37</v>
      </c>
      <c r="L2426" t="s">
        <v>28</v>
      </c>
      <c r="M2426" t="s">
        <v>22</v>
      </c>
    </row>
    <row r="2427" spans="1:13" x14ac:dyDescent="0.25">
      <c r="A2427">
        <v>10337</v>
      </c>
      <c r="B2427">
        <v>21</v>
      </c>
      <c r="C2427">
        <v>100</v>
      </c>
      <c r="D2427">
        <v>6</v>
      </c>
      <c r="E2427">
        <v>2296.77</v>
      </c>
      <c r="F2427" t="s">
        <v>13</v>
      </c>
      <c r="G2427">
        <v>11</v>
      </c>
      <c r="H2427">
        <v>2004</v>
      </c>
      <c r="I2427" t="s">
        <v>159</v>
      </c>
      <c r="J2427" t="s">
        <v>213</v>
      </c>
      <c r="K2427" t="s">
        <v>16</v>
      </c>
      <c r="L2427" t="s">
        <v>17</v>
      </c>
      <c r="M2427" t="s">
        <v>18</v>
      </c>
    </row>
    <row r="2428" spans="1:13" x14ac:dyDescent="0.25">
      <c r="A2428">
        <v>10350</v>
      </c>
      <c r="B2428">
        <v>44</v>
      </c>
      <c r="C2428">
        <v>100</v>
      </c>
      <c r="D2428">
        <v>17</v>
      </c>
      <c r="E2428">
        <v>6490.88</v>
      </c>
      <c r="F2428" t="s">
        <v>13</v>
      </c>
      <c r="G2428">
        <v>12</v>
      </c>
      <c r="H2428">
        <v>2004</v>
      </c>
      <c r="I2428" t="s">
        <v>159</v>
      </c>
      <c r="J2428" t="s">
        <v>213</v>
      </c>
      <c r="K2428" t="s">
        <v>47</v>
      </c>
      <c r="L2428" t="s">
        <v>48</v>
      </c>
      <c r="M2428" t="s">
        <v>22</v>
      </c>
    </row>
    <row r="2429" spans="1:13" x14ac:dyDescent="0.25">
      <c r="A2429">
        <v>10359</v>
      </c>
      <c r="B2429">
        <v>25</v>
      </c>
      <c r="C2429">
        <v>64.930000000000007</v>
      </c>
      <c r="D2429">
        <v>4</v>
      </c>
      <c r="E2429">
        <v>1623.25</v>
      </c>
      <c r="F2429" t="s">
        <v>13</v>
      </c>
      <c r="G2429">
        <v>12</v>
      </c>
      <c r="H2429">
        <v>2004</v>
      </c>
      <c r="I2429" t="s">
        <v>159</v>
      </c>
      <c r="J2429" t="s">
        <v>213</v>
      </c>
      <c r="K2429" t="s">
        <v>19</v>
      </c>
      <c r="L2429" t="s">
        <v>20</v>
      </c>
      <c r="M2429" t="s">
        <v>18</v>
      </c>
    </row>
    <row r="2430" spans="1:13" x14ac:dyDescent="0.25">
      <c r="A2430">
        <v>10372</v>
      </c>
      <c r="B2430">
        <v>24</v>
      </c>
      <c r="C2430">
        <v>58.58</v>
      </c>
      <c r="D2430">
        <v>9</v>
      </c>
      <c r="E2430">
        <v>1405.92</v>
      </c>
      <c r="F2430" t="s">
        <v>13</v>
      </c>
      <c r="G2430">
        <v>1</v>
      </c>
      <c r="H2430">
        <v>2005</v>
      </c>
      <c r="I2430" t="s">
        <v>159</v>
      </c>
      <c r="J2430" t="s">
        <v>213</v>
      </c>
      <c r="K2430" t="s">
        <v>61</v>
      </c>
      <c r="L2430" t="s">
        <v>62</v>
      </c>
      <c r="M2430" t="s">
        <v>18</v>
      </c>
    </row>
    <row r="2431" spans="1:13" x14ac:dyDescent="0.25">
      <c r="A2431">
        <v>10383</v>
      </c>
      <c r="B2431">
        <v>38</v>
      </c>
      <c r="C2431">
        <v>60.06</v>
      </c>
      <c r="D2431">
        <v>10</v>
      </c>
      <c r="E2431">
        <v>2282.2800000000002</v>
      </c>
      <c r="F2431" t="s">
        <v>13</v>
      </c>
      <c r="G2431">
        <v>2</v>
      </c>
      <c r="H2431">
        <v>2005</v>
      </c>
      <c r="I2431" t="s">
        <v>159</v>
      </c>
      <c r="J2431" t="s">
        <v>213</v>
      </c>
      <c r="K2431" t="s">
        <v>47</v>
      </c>
      <c r="L2431" t="s">
        <v>48</v>
      </c>
      <c r="M2431" t="s">
        <v>18</v>
      </c>
    </row>
    <row r="2432" spans="1:13" x14ac:dyDescent="0.25">
      <c r="A2432">
        <v>10395</v>
      </c>
      <c r="B2432">
        <v>45</v>
      </c>
      <c r="C2432">
        <v>100</v>
      </c>
      <c r="D2432">
        <v>3</v>
      </c>
      <c r="E2432">
        <v>8977.0499999999993</v>
      </c>
      <c r="F2432" t="s">
        <v>13</v>
      </c>
      <c r="G2432">
        <v>3</v>
      </c>
      <c r="H2432">
        <v>2005</v>
      </c>
      <c r="I2432" t="s">
        <v>159</v>
      </c>
      <c r="J2432" t="s">
        <v>213</v>
      </c>
      <c r="K2432" t="s">
        <v>21</v>
      </c>
      <c r="L2432" t="s">
        <v>20</v>
      </c>
      <c r="M2432" t="s">
        <v>41</v>
      </c>
    </row>
    <row r="2433" spans="1:13" x14ac:dyDescent="0.25">
      <c r="A2433">
        <v>10413</v>
      </c>
      <c r="B2433">
        <v>51</v>
      </c>
      <c r="C2433">
        <v>63.85</v>
      </c>
      <c r="D2433">
        <v>4</v>
      </c>
      <c r="E2433">
        <v>3256.35</v>
      </c>
      <c r="F2433" t="s">
        <v>13</v>
      </c>
      <c r="G2433">
        <v>5</v>
      </c>
      <c r="H2433">
        <v>2005</v>
      </c>
      <c r="I2433" t="s">
        <v>159</v>
      </c>
      <c r="J2433" t="s">
        <v>213</v>
      </c>
      <c r="K2433" t="s">
        <v>32</v>
      </c>
      <c r="L2433" t="s">
        <v>17</v>
      </c>
      <c r="M2433" t="s">
        <v>22</v>
      </c>
    </row>
    <row r="2434" spans="1:13" x14ac:dyDescent="0.25">
      <c r="A2434">
        <v>10108</v>
      </c>
      <c r="B2434">
        <v>34</v>
      </c>
      <c r="C2434">
        <v>82.99</v>
      </c>
      <c r="D2434">
        <v>14</v>
      </c>
      <c r="E2434">
        <v>2821.66</v>
      </c>
      <c r="F2434" t="s">
        <v>13</v>
      </c>
      <c r="G2434">
        <v>3</v>
      </c>
      <c r="H2434">
        <v>2003</v>
      </c>
      <c r="I2434" t="s">
        <v>14</v>
      </c>
      <c r="J2434" t="s">
        <v>214</v>
      </c>
      <c r="K2434" t="s">
        <v>98</v>
      </c>
      <c r="L2434" t="s">
        <v>99</v>
      </c>
      <c r="M2434" t="s">
        <v>18</v>
      </c>
    </row>
    <row r="2435" spans="1:13" x14ac:dyDescent="0.25">
      <c r="A2435">
        <v>10121</v>
      </c>
      <c r="B2435">
        <v>44</v>
      </c>
      <c r="C2435">
        <v>74.849999999999994</v>
      </c>
      <c r="D2435">
        <v>1</v>
      </c>
      <c r="E2435">
        <v>3293.4</v>
      </c>
      <c r="F2435" t="s">
        <v>13</v>
      </c>
      <c r="G2435">
        <v>5</v>
      </c>
      <c r="H2435">
        <v>2003</v>
      </c>
      <c r="I2435" t="s">
        <v>14</v>
      </c>
      <c r="J2435" t="s">
        <v>214</v>
      </c>
      <c r="K2435" t="s">
        <v>19</v>
      </c>
      <c r="L2435" t="s">
        <v>20</v>
      </c>
      <c r="M2435" t="s">
        <v>22</v>
      </c>
    </row>
    <row r="2436" spans="1:13" x14ac:dyDescent="0.25">
      <c r="A2436">
        <v>10135</v>
      </c>
      <c r="B2436">
        <v>44</v>
      </c>
      <c r="C2436">
        <v>96</v>
      </c>
      <c r="D2436">
        <v>15</v>
      </c>
      <c r="E2436">
        <v>4224</v>
      </c>
      <c r="F2436" t="s">
        <v>13</v>
      </c>
      <c r="G2436">
        <v>7</v>
      </c>
      <c r="H2436">
        <v>2003</v>
      </c>
      <c r="I2436" t="s">
        <v>14</v>
      </c>
      <c r="J2436" t="s">
        <v>214</v>
      </c>
      <c r="K2436" t="s">
        <v>67</v>
      </c>
      <c r="L2436" t="s">
        <v>17</v>
      </c>
      <c r="M2436" t="s">
        <v>22</v>
      </c>
    </row>
    <row r="2437" spans="1:13" x14ac:dyDescent="0.25">
      <c r="A2437">
        <v>10145</v>
      </c>
      <c r="B2437">
        <v>38</v>
      </c>
      <c r="C2437">
        <v>81.36</v>
      </c>
      <c r="D2437">
        <v>2</v>
      </c>
      <c r="E2437">
        <v>3091.68</v>
      </c>
      <c r="F2437" t="s">
        <v>13</v>
      </c>
      <c r="G2437">
        <v>8</v>
      </c>
      <c r="H2437">
        <v>2003</v>
      </c>
      <c r="I2437" t="s">
        <v>14</v>
      </c>
      <c r="J2437" t="s">
        <v>214</v>
      </c>
      <c r="K2437" t="s">
        <v>23</v>
      </c>
      <c r="L2437" t="s">
        <v>17</v>
      </c>
      <c r="M2437" t="s">
        <v>22</v>
      </c>
    </row>
    <row r="2438" spans="1:13" x14ac:dyDescent="0.25">
      <c r="A2438">
        <v>10159</v>
      </c>
      <c r="B2438">
        <v>31</v>
      </c>
      <c r="C2438">
        <v>71.599999999999994</v>
      </c>
      <c r="D2438">
        <v>10</v>
      </c>
      <c r="E2438">
        <v>2219.6</v>
      </c>
      <c r="F2438" t="s">
        <v>13</v>
      </c>
      <c r="G2438">
        <v>10</v>
      </c>
      <c r="H2438">
        <v>2003</v>
      </c>
      <c r="I2438" t="s">
        <v>14</v>
      </c>
      <c r="J2438" t="s">
        <v>214</v>
      </c>
      <c r="K2438" t="s">
        <v>24</v>
      </c>
      <c r="L2438" t="s">
        <v>17</v>
      </c>
      <c r="M2438" t="s">
        <v>18</v>
      </c>
    </row>
    <row r="2439" spans="1:13" x14ac:dyDescent="0.25">
      <c r="A2439">
        <v>10169</v>
      </c>
      <c r="B2439">
        <v>48</v>
      </c>
      <c r="C2439">
        <v>80.55</v>
      </c>
      <c r="D2439">
        <v>10</v>
      </c>
      <c r="E2439">
        <v>3866.4</v>
      </c>
      <c r="F2439" t="s">
        <v>13</v>
      </c>
      <c r="G2439">
        <v>11</v>
      </c>
      <c r="H2439">
        <v>2003</v>
      </c>
      <c r="I2439" t="s">
        <v>14</v>
      </c>
      <c r="J2439" t="s">
        <v>214</v>
      </c>
      <c r="K2439" t="s">
        <v>70</v>
      </c>
      <c r="L2439" t="s">
        <v>30</v>
      </c>
      <c r="M2439" t="s">
        <v>22</v>
      </c>
    </row>
    <row r="2440" spans="1:13" x14ac:dyDescent="0.25">
      <c r="A2440">
        <v>10180</v>
      </c>
      <c r="B2440">
        <v>21</v>
      </c>
      <c r="C2440">
        <v>93.56</v>
      </c>
      <c r="D2440">
        <v>5</v>
      </c>
      <c r="E2440">
        <v>1964.76</v>
      </c>
      <c r="F2440" t="s">
        <v>13</v>
      </c>
      <c r="G2440">
        <v>11</v>
      </c>
      <c r="H2440">
        <v>2003</v>
      </c>
      <c r="I2440" t="s">
        <v>14</v>
      </c>
      <c r="J2440" t="s">
        <v>214</v>
      </c>
      <c r="K2440" t="s">
        <v>26</v>
      </c>
      <c r="L2440" t="s">
        <v>20</v>
      </c>
      <c r="M2440" t="s">
        <v>18</v>
      </c>
    </row>
    <row r="2441" spans="1:13" x14ac:dyDescent="0.25">
      <c r="A2441">
        <v>10190</v>
      </c>
      <c r="B2441">
        <v>40</v>
      </c>
      <c r="C2441">
        <v>66.72</v>
      </c>
      <c r="D2441">
        <v>2</v>
      </c>
      <c r="E2441">
        <v>2668.8</v>
      </c>
      <c r="F2441" t="s">
        <v>13</v>
      </c>
      <c r="G2441">
        <v>11</v>
      </c>
      <c r="H2441">
        <v>2003</v>
      </c>
      <c r="I2441" t="s">
        <v>14</v>
      </c>
      <c r="J2441" t="s">
        <v>214</v>
      </c>
      <c r="K2441" t="s">
        <v>47</v>
      </c>
      <c r="L2441" t="s">
        <v>48</v>
      </c>
      <c r="M2441" t="s">
        <v>18</v>
      </c>
    </row>
    <row r="2442" spans="1:13" x14ac:dyDescent="0.25">
      <c r="A2442">
        <v>10211</v>
      </c>
      <c r="B2442">
        <v>40</v>
      </c>
      <c r="C2442">
        <v>80.55</v>
      </c>
      <c r="D2442">
        <v>10</v>
      </c>
      <c r="E2442">
        <v>3222</v>
      </c>
      <c r="F2442" t="s">
        <v>13</v>
      </c>
      <c r="G2442">
        <v>1</v>
      </c>
      <c r="H2442">
        <v>2004</v>
      </c>
      <c r="I2442" t="s">
        <v>14</v>
      </c>
      <c r="J2442" t="s">
        <v>214</v>
      </c>
      <c r="K2442" t="s">
        <v>21</v>
      </c>
      <c r="L2442" t="s">
        <v>20</v>
      </c>
      <c r="M2442" t="s">
        <v>22</v>
      </c>
    </row>
    <row r="2443" spans="1:13" x14ac:dyDescent="0.25">
      <c r="A2443">
        <v>10224</v>
      </c>
      <c r="B2443">
        <v>50</v>
      </c>
      <c r="C2443">
        <v>77.290000000000006</v>
      </c>
      <c r="D2443">
        <v>3</v>
      </c>
      <c r="E2443">
        <v>3864.5</v>
      </c>
      <c r="F2443" t="s">
        <v>13</v>
      </c>
      <c r="G2443">
        <v>2</v>
      </c>
      <c r="H2443">
        <v>2004</v>
      </c>
      <c r="I2443" t="s">
        <v>14</v>
      </c>
      <c r="J2443" t="s">
        <v>214</v>
      </c>
      <c r="K2443" t="s">
        <v>26</v>
      </c>
      <c r="L2443" t="s">
        <v>20</v>
      </c>
      <c r="M2443" t="s">
        <v>22</v>
      </c>
    </row>
    <row r="2444" spans="1:13" x14ac:dyDescent="0.25">
      <c r="A2444">
        <v>10237</v>
      </c>
      <c r="B2444">
        <v>20</v>
      </c>
      <c r="C2444">
        <v>68.34</v>
      </c>
      <c r="D2444">
        <v>3</v>
      </c>
      <c r="E2444">
        <v>1366.8</v>
      </c>
      <c r="F2444" t="s">
        <v>13</v>
      </c>
      <c r="G2444">
        <v>4</v>
      </c>
      <c r="H2444">
        <v>2004</v>
      </c>
      <c r="I2444" t="s">
        <v>14</v>
      </c>
      <c r="J2444" t="s">
        <v>214</v>
      </c>
      <c r="K2444" t="s">
        <v>16</v>
      </c>
      <c r="L2444" t="s">
        <v>17</v>
      </c>
      <c r="M2444" t="s">
        <v>18</v>
      </c>
    </row>
    <row r="2445" spans="1:13" x14ac:dyDescent="0.25">
      <c r="A2445">
        <v>10252</v>
      </c>
      <c r="B2445">
        <v>48</v>
      </c>
      <c r="C2445">
        <v>72.41</v>
      </c>
      <c r="D2445">
        <v>7</v>
      </c>
      <c r="E2445">
        <v>3475.68</v>
      </c>
      <c r="F2445" t="s">
        <v>13</v>
      </c>
      <c r="G2445">
        <v>5</v>
      </c>
      <c r="H2445">
        <v>2004</v>
      </c>
      <c r="I2445" t="s">
        <v>14</v>
      </c>
      <c r="J2445" t="s">
        <v>214</v>
      </c>
      <c r="K2445" t="s">
        <v>21</v>
      </c>
      <c r="L2445" t="s">
        <v>20</v>
      </c>
      <c r="M2445" t="s">
        <v>22</v>
      </c>
    </row>
    <row r="2446" spans="1:13" x14ac:dyDescent="0.25">
      <c r="A2446">
        <v>10264</v>
      </c>
      <c r="B2446">
        <v>47</v>
      </c>
      <c r="C2446">
        <v>89.5</v>
      </c>
      <c r="D2446">
        <v>5</v>
      </c>
      <c r="E2446">
        <v>4206.5</v>
      </c>
      <c r="F2446" t="s">
        <v>13</v>
      </c>
      <c r="G2446">
        <v>6</v>
      </c>
      <c r="H2446">
        <v>2004</v>
      </c>
      <c r="I2446" t="s">
        <v>14</v>
      </c>
      <c r="J2446" t="s">
        <v>214</v>
      </c>
      <c r="K2446" t="s">
        <v>89</v>
      </c>
      <c r="L2446" t="s">
        <v>17</v>
      </c>
      <c r="M2446" t="s">
        <v>22</v>
      </c>
    </row>
    <row r="2447" spans="1:13" x14ac:dyDescent="0.25">
      <c r="A2447">
        <v>10276</v>
      </c>
      <c r="B2447">
        <v>21</v>
      </c>
      <c r="C2447">
        <v>70.78</v>
      </c>
      <c r="D2447">
        <v>11</v>
      </c>
      <c r="E2447">
        <v>1486.38</v>
      </c>
      <c r="F2447" t="s">
        <v>13</v>
      </c>
      <c r="G2447">
        <v>8</v>
      </c>
      <c r="H2447">
        <v>2004</v>
      </c>
      <c r="I2447" t="s">
        <v>14</v>
      </c>
      <c r="J2447" t="s">
        <v>214</v>
      </c>
      <c r="K2447" t="s">
        <v>69</v>
      </c>
      <c r="L2447" t="s">
        <v>17</v>
      </c>
      <c r="M2447" t="s">
        <v>18</v>
      </c>
    </row>
    <row r="2448" spans="1:13" x14ac:dyDescent="0.25">
      <c r="A2448">
        <v>10285</v>
      </c>
      <c r="B2448">
        <v>39</v>
      </c>
      <c r="C2448">
        <v>78.92</v>
      </c>
      <c r="D2448">
        <v>2</v>
      </c>
      <c r="E2448">
        <v>3077.88</v>
      </c>
      <c r="F2448" t="s">
        <v>13</v>
      </c>
      <c r="G2448">
        <v>8</v>
      </c>
      <c r="H2448">
        <v>2004</v>
      </c>
      <c r="I2448" t="s">
        <v>14</v>
      </c>
      <c r="J2448" t="s">
        <v>214</v>
      </c>
      <c r="K2448" t="s">
        <v>34</v>
      </c>
      <c r="L2448" t="s">
        <v>17</v>
      </c>
      <c r="M2448" t="s">
        <v>22</v>
      </c>
    </row>
    <row r="2449" spans="1:13" x14ac:dyDescent="0.25">
      <c r="A2449">
        <v>10299</v>
      </c>
      <c r="B2449">
        <v>44</v>
      </c>
      <c r="C2449">
        <v>80.55</v>
      </c>
      <c r="D2449">
        <v>5</v>
      </c>
      <c r="E2449">
        <v>3544.2</v>
      </c>
      <c r="F2449" t="s">
        <v>13</v>
      </c>
      <c r="G2449">
        <v>9</v>
      </c>
      <c r="H2449">
        <v>2004</v>
      </c>
      <c r="I2449" t="s">
        <v>14</v>
      </c>
      <c r="J2449" t="s">
        <v>214</v>
      </c>
      <c r="K2449" t="s">
        <v>35</v>
      </c>
      <c r="L2449" t="s">
        <v>36</v>
      </c>
      <c r="M2449" t="s">
        <v>22</v>
      </c>
    </row>
    <row r="2450" spans="1:13" x14ac:dyDescent="0.25">
      <c r="A2450">
        <v>10309</v>
      </c>
      <c r="B2450">
        <v>28</v>
      </c>
      <c r="C2450">
        <v>88.68</v>
      </c>
      <c r="D2450">
        <v>1</v>
      </c>
      <c r="E2450">
        <v>2483.04</v>
      </c>
      <c r="F2450" t="s">
        <v>13</v>
      </c>
      <c r="G2450">
        <v>10</v>
      </c>
      <c r="H2450">
        <v>2004</v>
      </c>
      <c r="I2450" t="s">
        <v>14</v>
      </c>
      <c r="J2450" t="s">
        <v>214</v>
      </c>
      <c r="K2450" t="s">
        <v>37</v>
      </c>
      <c r="L2450" t="s">
        <v>28</v>
      </c>
      <c r="M2450" t="s">
        <v>18</v>
      </c>
    </row>
    <row r="2451" spans="1:13" x14ac:dyDescent="0.25">
      <c r="A2451">
        <v>10319</v>
      </c>
      <c r="B2451">
        <v>45</v>
      </c>
      <c r="C2451">
        <v>77.290000000000006</v>
      </c>
      <c r="D2451">
        <v>6</v>
      </c>
      <c r="E2451">
        <v>3478.05</v>
      </c>
      <c r="F2451" t="s">
        <v>13</v>
      </c>
      <c r="G2451">
        <v>11</v>
      </c>
      <c r="H2451">
        <v>2004</v>
      </c>
      <c r="I2451" t="s">
        <v>14</v>
      </c>
      <c r="J2451" t="s">
        <v>214</v>
      </c>
      <c r="K2451" t="s">
        <v>16</v>
      </c>
      <c r="L2451" t="s">
        <v>17</v>
      </c>
      <c r="M2451" t="s">
        <v>22</v>
      </c>
    </row>
    <row r="2452" spans="1:13" x14ac:dyDescent="0.25">
      <c r="A2452">
        <v>10331</v>
      </c>
      <c r="B2452">
        <v>20</v>
      </c>
      <c r="C2452">
        <v>100</v>
      </c>
      <c r="D2452">
        <v>5</v>
      </c>
      <c r="E2452">
        <v>3657.8</v>
      </c>
      <c r="F2452" t="s">
        <v>13</v>
      </c>
      <c r="G2452">
        <v>11</v>
      </c>
      <c r="H2452">
        <v>2004</v>
      </c>
      <c r="I2452" t="s">
        <v>14</v>
      </c>
      <c r="J2452" t="s">
        <v>214</v>
      </c>
      <c r="K2452" t="s">
        <v>55</v>
      </c>
      <c r="L2452" t="s">
        <v>17</v>
      </c>
      <c r="M2452" t="s">
        <v>22</v>
      </c>
    </row>
    <row r="2453" spans="1:13" x14ac:dyDescent="0.25">
      <c r="A2453">
        <v>10341</v>
      </c>
      <c r="B2453">
        <v>38</v>
      </c>
      <c r="C2453">
        <v>100</v>
      </c>
      <c r="D2453">
        <v>3</v>
      </c>
      <c r="E2453">
        <v>4682.3599999999997</v>
      </c>
      <c r="F2453" t="s">
        <v>13</v>
      </c>
      <c r="G2453">
        <v>11</v>
      </c>
      <c r="H2453">
        <v>2004</v>
      </c>
      <c r="I2453" t="s">
        <v>14</v>
      </c>
      <c r="J2453" t="s">
        <v>214</v>
      </c>
      <c r="K2453" t="s">
        <v>39</v>
      </c>
      <c r="L2453" t="s">
        <v>40</v>
      </c>
      <c r="M2453" t="s">
        <v>22</v>
      </c>
    </row>
    <row r="2454" spans="1:13" x14ac:dyDescent="0.25">
      <c r="A2454">
        <v>10356</v>
      </c>
      <c r="B2454">
        <v>26</v>
      </c>
      <c r="C2454">
        <v>100</v>
      </c>
      <c r="D2454">
        <v>4</v>
      </c>
      <c r="E2454">
        <v>3937.7</v>
      </c>
      <c r="F2454" t="s">
        <v>13</v>
      </c>
      <c r="G2454">
        <v>12</v>
      </c>
      <c r="H2454">
        <v>2004</v>
      </c>
      <c r="I2454" t="s">
        <v>14</v>
      </c>
      <c r="J2454" t="s">
        <v>214</v>
      </c>
      <c r="K2454" t="s">
        <v>21</v>
      </c>
      <c r="L2454" t="s">
        <v>20</v>
      </c>
      <c r="M2454" t="s">
        <v>22</v>
      </c>
    </row>
    <row r="2455" spans="1:13" x14ac:dyDescent="0.25">
      <c r="A2455">
        <v>10365</v>
      </c>
      <c r="B2455">
        <v>44</v>
      </c>
      <c r="C2455">
        <v>100</v>
      </c>
      <c r="D2455">
        <v>2</v>
      </c>
      <c r="E2455">
        <v>4984.32</v>
      </c>
      <c r="F2455" t="s">
        <v>13</v>
      </c>
      <c r="G2455">
        <v>1</v>
      </c>
      <c r="H2455">
        <v>2005</v>
      </c>
      <c r="I2455" t="s">
        <v>14</v>
      </c>
      <c r="J2455" t="s">
        <v>214</v>
      </c>
      <c r="K2455" t="s">
        <v>43</v>
      </c>
      <c r="L2455" t="s">
        <v>17</v>
      </c>
      <c r="M2455" t="s">
        <v>22</v>
      </c>
    </row>
    <row r="2456" spans="1:13" x14ac:dyDescent="0.25">
      <c r="A2456">
        <v>10375</v>
      </c>
      <c r="B2456">
        <v>49</v>
      </c>
      <c r="C2456">
        <v>100</v>
      </c>
      <c r="D2456">
        <v>8</v>
      </c>
      <c r="E2456">
        <v>5406.66</v>
      </c>
      <c r="F2456" t="s">
        <v>13</v>
      </c>
      <c r="G2456">
        <v>2</v>
      </c>
      <c r="H2456">
        <v>2005</v>
      </c>
      <c r="I2456" t="s">
        <v>14</v>
      </c>
      <c r="J2456" t="s">
        <v>214</v>
      </c>
      <c r="K2456" t="s">
        <v>33</v>
      </c>
      <c r="L2456" t="s">
        <v>20</v>
      </c>
      <c r="M2456" t="s">
        <v>22</v>
      </c>
    </row>
    <row r="2457" spans="1:13" x14ac:dyDescent="0.25">
      <c r="A2457">
        <v>10390</v>
      </c>
      <c r="B2457">
        <v>22</v>
      </c>
      <c r="C2457">
        <v>100</v>
      </c>
      <c r="D2457">
        <v>13</v>
      </c>
      <c r="E2457">
        <v>3491.18</v>
      </c>
      <c r="F2457" t="s">
        <v>13</v>
      </c>
      <c r="G2457">
        <v>3</v>
      </c>
      <c r="H2457">
        <v>2005</v>
      </c>
      <c r="I2457" t="s">
        <v>14</v>
      </c>
      <c r="J2457" t="s">
        <v>214</v>
      </c>
      <c r="K2457" t="s">
        <v>67</v>
      </c>
      <c r="L2457" t="s">
        <v>17</v>
      </c>
      <c r="M2457" t="s">
        <v>22</v>
      </c>
    </row>
    <row r="2458" spans="1:13" x14ac:dyDescent="0.25">
      <c r="A2458">
        <v>10403</v>
      </c>
      <c r="B2458">
        <v>31</v>
      </c>
      <c r="C2458">
        <v>68.34</v>
      </c>
      <c r="D2458">
        <v>3</v>
      </c>
      <c r="E2458">
        <v>2118.54</v>
      </c>
      <c r="F2458" t="s">
        <v>13</v>
      </c>
      <c r="G2458">
        <v>4</v>
      </c>
      <c r="H2458">
        <v>2005</v>
      </c>
      <c r="I2458" t="s">
        <v>14</v>
      </c>
      <c r="J2458" t="s">
        <v>214</v>
      </c>
      <c r="K2458" t="s">
        <v>44</v>
      </c>
      <c r="L2458" t="s">
        <v>45</v>
      </c>
      <c r="M2458" t="s">
        <v>18</v>
      </c>
    </row>
    <row r="2459" spans="1:13" x14ac:dyDescent="0.25">
      <c r="A2459">
        <v>10105</v>
      </c>
      <c r="B2459">
        <v>41</v>
      </c>
      <c r="C2459">
        <v>70.67</v>
      </c>
      <c r="D2459">
        <v>5</v>
      </c>
      <c r="E2459">
        <v>2897.47</v>
      </c>
      <c r="F2459" t="s">
        <v>13</v>
      </c>
      <c r="G2459">
        <v>2</v>
      </c>
      <c r="H2459">
        <v>2003</v>
      </c>
      <c r="I2459" t="s">
        <v>154</v>
      </c>
      <c r="J2459" t="s">
        <v>215</v>
      </c>
      <c r="K2459" t="s">
        <v>78</v>
      </c>
      <c r="L2459" t="s">
        <v>79</v>
      </c>
      <c r="M2459" t="s">
        <v>18</v>
      </c>
    </row>
    <row r="2460" spans="1:13" x14ac:dyDescent="0.25">
      <c r="A2460">
        <v>10119</v>
      </c>
      <c r="B2460">
        <v>25</v>
      </c>
      <c r="C2460">
        <v>76.67</v>
      </c>
      <c r="D2460">
        <v>14</v>
      </c>
      <c r="E2460">
        <v>1916.75</v>
      </c>
      <c r="F2460" t="s">
        <v>13</v>
      </c>
      <c r="G2460">
        <v>4</v>
      </c>
      <c r="H2460">
        <v>2003</v>
      </c>
      <c r="I2460" t="s">
        <v>154</v>
      </c>
      <c r="J2460" t="s">
        <v>215</v>
      </c>
      <c r="K2460" t="s">
        <v>39</v>
      </c>
      <c r="L2460" t="s">
        <v>40</v>
      </c>
      <c r="M2460" t="s">
        <v>18</v>
      </c>
    </row>
    <row r="2461" spans="1:13" x14ac:dyDescent="0.25">
      <c r="A2461">
        <v>10129</v>
      </c>
      <c r="B2461">
        <v>31</v>
      </c>
      <c r="C2461">
        <v>60</v>
      </c>
      <c r="D2461">
        <v>5</v>
      </c>
      <c r="E2461">
        <v>1860</v>
      </c>
      <c r="F2461" t="s">
        <v>13</v>
      </c>
      <c r="G2461">
        <v>6</v>
      </c>
      <c r="H2461">
        <v>2003</v>
      </c>
      <c r="I2461" t="s">
        <v>154</v>
      </c>
      <c r="J2461" t="s">
        <v>215</v>
      </c>
      <c r="K2461" t="s">
        <v>80</v>
      </c>
      <c r="L2461" t="s">
        <v>45</v>
      </c>
      <c r="M2461" t="s">
        <v>18</v>
      </c>
    </row>
    <row r="2462" spans="1:13" x14ac:dyDescent="0.25">
      <c r="A2462">
        <v>10142</v>
      </c>
      <c r="B2462">
        <v>41</v>
      </c>
      <c r="C2462">
        <v>64</v>
      </c>
      <c r="D2462">
        <v>2</v>
      </c>
      <c r="E2462">
        <v>2624</v>
      </c>
      <c r="F2462" t="s">
        <v>13</v>
      </c>
      <c r="G2462">
        <v>8</v>
      </c>
      <c r="H2462">
        <v>2003</v>
      </c>
      <c r="I2462" t="s">
        <v>154</v>
      </c>
      <c r="J2462" t="s">
        <v>215</v>
      </c>
      <c r="K2462" t="s">
        <v>67</v>
      </c>
      <c r="L2462" t="s">
        <v>17</v>
      </c>
      <c r="M2462" t="s">
        <v>18</v>
      </c>
    </row>
    <row r="2463" spans="1:13" x14ac:dyDescent="0.25">
      <c r="A2463">
        <v>10153</v>
      </c>
      <c r="B2463">
        <v>43</v>
      </c>
      <c r="C2463">
        <v>64.67</v>
      </c>
      <c r="D2463">
        <v>1</v>
      </c>
      <c r="E2463">
        <v>2780.81</v>
      </c>
      <c r="F2463" t="s">
        <v>13</v>
      </c>
      <c r="G2463">
        <v>9</v>
      </c>
      <c r="H2463">
        <v>2003</v>
      </c>
      <c r="I2463" t="s">
        <v>154</v>
      </c>
      <c r="J2463" t="s">
        <v>215</v>
      </c>
      <c r="K2463" t="s">
        <v>47</v>
      </c>
      <c r="L2463" t="s">
        <v>48</v>
      </c>
      <c r="M2463" t="s">
        <v>18</v>
      </c>
    </row>
    <row r="2464" spans="1:13" x14ac:dyDescent="0.25">
      <c r="A2464">
        <v>10167</v>
      </c>
      <c r="B2464">
        <v>43</v>
      </c>
      <c r="C2464">
        <v>75.34</v>
      </c>
      <c r="D2464">
        <v>12</v>
      </c>
      <c r="E2464">
        <v>3239.62</v>
      </c>
      <c r="F2464" t="s">
        <v>81</v>
      </c>
      <c r="G2464">
        <v>10</v>
      </c>
      <c r="H2464">
        <v>2003</v>
      </c>
      <c r="I2464" t="s">
        <v>154</v>
      </c>
      <c r="J2464" t="s">
        <v>215</v>
      </c>
      <c r="K2464" t="s">
        <v>65</v>
      </c>
      <c r="L2464" t="s">
        <v>52</v>
      </c>
      <c r="M2464" t="s">
        <v>22</v>
      </c>
    </row>
    <row r="2465" spans="1:13" x14ac:dyDescent="0.25">
      <c r="A2465">
        <v>10177</v>
      </c>
      <c r="B2465">
        <v>24</v>
      </c>
      <c r="C2465">
        <v>76</v>
      </c>
      <c r="D2465">
        <v>3</v>
      </c>
      <c r="E2465">
        <v>1824</v>
      </c>
      <c r="F2465" t="s">
        <v>13</v>
      </c>
      <c r="G2465">
        <v>11</v>
      </c>
      <c r="H2465">
        <v>2003</v>
      </c>
      <c r="I2465" t="s">
        <v>154</v>
      </c>
      <c r="J2465" t="s">
        <v>215</v>
      </c>
      <c r="K2465" t="s">
        <v>47</v>
      </c>
      <c r="L2465" t="s">
        <v>48</v>
      </c>
      <c r="M2465" t="s">
        <v>18</v>
      </c>
    </row>
    <row r="2466" spans="1:13" x14ac:dyDescent="0.25">
      <c r="A2466">
        <v>10185</v>
      </c>
      <c r="B2466">
        <v>21</v>
      </c>
      <c r="C2466">
        <v>54</v>
      </c>
      <c r="D2466">
        <v>3</v>
      </c>
      <c r="E2466">
        <v>1134</v>
      </c>
      <c r="F2466" t="s">
        <v>13</v>
      </c>
      <c r="G2466">
        <v>11</v>
      </c>
      <c r="H2466">
        <v>2003</v>
      </c>
      <c r="I2466" t="s">
        <v>154</v>
      </c>
      <c r="J2466" t="s">
        <v>215</v>
      </c>
      <c r="K2466" t="s">
        <v>43</v>
      </c>
      <c r="L2466" t="s">
        <v>17</v>
      </c>
      <c r="M2466" t="s">
        <v>18</v>
      </c>
    </row>
    <row r="2467" spans="1:13" x14ac:dyDescent="0.25">
      <c r="A2467">
        <v>10197</v>
      </c>
      <c r="B2467">
        <v>23</v>
      </c>
      <c r="C2467">
        <v>64.67</v>
      </c>
      <c r="D2467">
        <v>9</v>
      </c>
      <c r="E2467">
        <v>1487.41</v>
      </c>
      <c r="F2467" t="s">
        <v>13</v>
      </c>
      <c r="G2467">
        <v>11</v>
      </c>
      <c r="H2467">
        <v>2003</v>
      </c>
      <c r="I2467" t="s">
        <v>154</v>
      </c>
      <c r="J2467" t="s">
        <v>215</v>
      </c>
      <c r="K2467" t="s">
        <v>83</v>
      </c>
      <c r="L2467" t="s">
        <v>48</v>
      </c>
      <c r="M2467" t="s">
        <v>18</v>
      </c>
    </row>
    <row r="2468" spans="1:13" x14ac:dyDescent="0.25">
      <c r="A2468">
        <v>10208</v>
      </c>
      <c r="B2468">
        <v>38</v>
      </c>
      <c r="C2468">
        <v>74.67</v>
      </c>
      <c r="D2468">
        <v>3</v>
      </c>
      <c r="E2468">
        <v>2837.46</v>
      </c>
      <c r="F2468" t="s">
        <v>13</v>
      </c>
      <c r="G2468">
        <v>1</v>
      </c>
      <c r="H2468">
        <v>2004</v>
      </c>
      <c r="I2468" t="s">
        <v>154</v>
      </c>
      <c r="J2468" t="s">
        <v>215</v>
      </c>
      <c r="K2468" t="s">
        <v>56</v>
      </c>
      <c r="L2468" t="s">
        <v>20</v>
      </c>
      <c r="M2468" t="s">
        <v>18</v>
      </c>
    </row>
    <row r="2469" spans="1:13" x14ac:dyDescent="0.25">
      <c r="A2469">
        <v>10222</v>
      </c>
      <c r="B2469">
        <v>31</v>
      </c>
      <c r="C2469">
        <v>62.67</v>
      </c>
      <c r="D2469">
        <v>15</v>
      </c>
      <c r="E2469">
        <v>1942.77</v>
      </c>
      <c r="F2469" t="s">
        <v>13</v>
      </c>
      <c r="G2469">
        <v>2</v>
      </c>
      <c r="H2469">
        <v>2004</v>
      </c>
      <c r="I2469" t="s">
        <v>154</v>
      </c>
      <c r="J2469" t="s">
        <v>215</v>
      </c>
      <c r="K2469" t="s">
        <v>85</v>
      </c>
      <c r="L2469" t="s">
        <v>17</v>
      </c>
      <c r="M2469" t="s">
        <v>18</v>
      </c>
    </row>
    <row r="2470" spans="1:13" x14ac:dyDescent="0.25">
      <c r="A2470">
        <v>10233</v>
      </c>
      <c r="B2470">
        <v>36</v>
      </c>
      <c r="C2470">
        <v>70.67</v>
      </c>
      <c r="D2470">
        <v>3</v>
      </c>
      <c r="E2470">
        <v>2544.12</v>
      </c>
      <c r="F2470" t="s">
        <v>13</v>
      </c>
      <c r="G2470">
        <v>3</v>
      </c>
      <c r="H2470">
        <v>2004</v>
      </c>
      <c r="I2470" t="s">
        <v>154</v>
      </c>
      <c r="J2470" t="s">
        <v>215</v>
      </c>
      <c r="K2470" t="s">
        <v>31</v>
      </c>
      <c r="L2470" t="s">
        <v>17</v>
      </c>
      <c r="M2470" t="s">
        <v>18</v>
      </c>
    </row>
    <row r="2471" spans="1:13" x14ac:dyDescent="0.25">
      <c r="A2471">
        <v>10248</v>
      </c>
      <c r="B2471">
        <v>36</v>
      </c>
      <c r="C2471">
        <v>71.34</v>
      </c>
      <c r="D2471">
        <v>6</v>
      </c>
      <c r="E2471">
        <v>2568.2399999999998</v>
      </c>
      <c r="F2471" t="s">
        <v>81</v>
      </c>
      <c r="G2471">
        <v>5</v>
      </c>
      <c r="H2471">
        <v>2004</v>
      </c>
      <c r="I2471" t="s">
        <v>154</v>
      </c>
      <c r="J2471" t="s">
        <v>215</v>
      </c>
      <c r="K2471" t="s">
        <v>16</v>
      </c>
      <c r="L2471" t="s">
        <v>17</v>
      </c>
      <c r="M2471" t="s">
        <v>18</v>
      </c>
    </row>
    <row r="2472" spans="1:13" x14ac:dyDescent="0.25">
      <c r="A2472">
        <v>10261</v>
      </c>
      <c r="B2472">
        <v>34</v>
      </c>
      <c r="C2472">
        <v>62</v>
      </c>
      <c r="D2472">
        <v>4</v>
      </c>
      <c r="E2472">
        <v>2108</v>
      </c>
      <c r="F2472" t="s">
        <v>13</v>
      </c>
      <c r="G2472">
        <v>6</v>
      </c>
      <c r="H2472">
        <v>2004</v>
      </c>
      <c r="I2472" t="s">
        <v>154</v>
      </c>
      <c r="J2472" t="s">
        <v>215</v>
      </c>
      <c r="K2472" t="s">
        <v>71</v>
      </c>
      <c r="L2472" t="s">
        <v>58</v>
      </c>
      <c r="M2472" t="s">
        <v>18</v>
      </c>
    </row>
    <row r="2473" spans="1:13" x14ac:dyDescent="0.25">
      <c r="A2473">
        <v>10273</v>
      </c>
      <c r="B2473">
        <v>21</v>
      </c>
      <c r="C2473">
        <v>65.34</v>
      </c>
      <c r="D2473">
        <v>7</v>
      </c>
      <c r="E2473">
        <v>1372.14</v>
      </c>
      <c r="F2473" t="s">
        <v>13</v>
      </c>
      <c r="G2473">
        <v>7</v>
      </c>
      <c r="H2473">
        <v>2004</v>
      </c>
      <c r="I2473" t="s">
        <v>154</v>
      </c>
      <c r="J2473" t="s">
        <v>215</v>
      </c>
      <c r="K2473" t="s">
        <v>86</v>
      </c>
      <c r="L2473" t="s">
        <v>87</v>
      </c>
      <c r="M2473" t="s">
        <v>18</v>
      </c>
    </row>
    <row r="2474" spans="1:13" x14ac:dyDescent="0.25">
      <c r="A2474">
        <v>10283</v>
      </c>
      <c r="B2474">
        <v>45</v>
      </c>
      <c r="C2474">
        <v>78.67</v>
      </c>
      <c r="D2474">
        <v>9</v>
      </c>
      <c r="E2474">
        <v>3540.15</v>
      </c>
      <c r="F2474" t="s">
        <v>13</v>
      </c>
      <c r="G2474">
        <v>8</v>
      </c>
      <c r="H2474">
        <v>2004</v>
      </c>
      <c r="I2474" t="s">
        <v>154</v>
      </c>
      <c r="J2474" t="s">
        <v>215</v>
      </c>
      <c r="K2474" t="s">
        <v>88</v>
      </c>
      <c r="L2474" t="s">
        <v>58</v>
      </c>
      <c r="M2474" t="s">
        <v>22</v>
      </c>
    </row>
    <row r="2475" spans="1:13" x14ac:dyDescent="0.25">
      <c r="A2475">
        <v>10295</v>
      </c>
      <c r="B2475">
        <v>26</v>
      </c>
      <c r="C2475">
        <v>75.34</v>
      </c>
      <c r="D2475">
        <v>4</v>
      </c>
      <c r="E2475">
        <v>1958.84</v>
      </c>
      <c r="F2475" t="s">
        <v>13</v>
      </c>
      <c r="G2475">
        <v>9</v>
      </c>
      <c r="H2475">
        <v>2004</v>
      </c>
      <c r="I2475" t="s">
        <v>154</v>
      </c>
      <c r="J2475" t="s">
        <v>215</v>
      </c>
      <c r="K2475" t="s">
        <v>89</v>
      </c>
      <c r="L2475" t="s">
        <v>17</v>
      </c>
      <c r="M2475" t="s">
        <v>18</v>
      </c>
    </row>
    <row r="2476" spans="1:13" x14ac:dyDescent="0.25">
      <c r="A2476">
        <v>10306</v>
      </c>
      <c r="B2476">
        <v>50</v>
      </c>
      <c r="C2476">
        <v>54</v>
      </c>
      <c r="D2476">
        <v>3</v>
      </c>
      <c r="E2476">
        <v>2700</v>
      </c>
      <c r="F2476" t="s">
        <v>13</v>
      </c>
      <c r="G2476">
        <v>10</v>
      </c>
      <c r="H2476">
        <v>2004</v>
      </c>
      <c r="I2476" t="s">
        <v>154</v>
      </c>
      <c r="J2476" t="s">
        <v>215</v>
      </c>
      <c r="K2476" t="s">
        <v>111</v>
      </c>
      <c r="L2476" t="s">
        <v>45</v>
      </c>
      <c r="M2476" t="s">
        <v>18</v>
      </c>
    </row>
    <row r="2477" spans="1:13" x14ac:dyDescent="0.25">
      <c r="A2477">
        <v>10315</v>
      </c>
      <c r="B2477">
        <v>41</v>
      </c>
      <c r="C2477">
        <v>62</v>
      </c>
      <c r="D2477">
        <v>2</v>
      </c>
      <c r="E2477">
        <v>2542</v>
      </c>
      <c r="F2477" t="s">
        <v>13</v>
      </c>
      <c r="G2477">
        <v>10</v>
      </c>
      <c r="H2477">
        <v>2004</v>
      </c>
      <c r="I2477" t="s">
        <v>154</v>
      </c>
      <c r="J2477" t="s">
        <v>215</v>
      </c>
      <c r="K2477" t="s">
        <v>33</v>
      </c>
      <c r="L2477" t="s">
        <v>20</v>
      </c>
      <c r="M2477" t="s">
        <v>18</v>
      </c>
    </row>
    <row r="2478" spans="1:13" x14ac:dyDescent="0.25">
      <c r="A2478">
        <v>10326</v>
      </c>
      <c r="B2478">
        <v>39</v>
      </c>
      <c r="C2478">
        <v>60</v>
      </c>
      <c r="D2478">
        <v>1</v>
      </c>
      <c r="E2478">
        <v>2340</v>
      </c>
      <c r="F2478" t="s">
        <v>13</v>
      </c>
      <c r="G2478">
        <v>11</v>
      </c>
      <c r="H2478">
        <v>2004</v>
      </c>
      <c r="I2478" t="s">
        <v>154</v>
      </c>
      <c r="J2478" t="s">
        <v>215</v>
      </c>
      <c r="K2478" t="s">
        <v>51</v>
      </c>
      <c r="L2478" t="s">
        <v>52</v>
      </c>
      <c r="M2478" t="s">
        <v>18</v>
      </c>
    </row>
    <row r="2479" spans="1:13" x14ac:dyDescent="0.25">
      <c r="A2479">
        <v>10339</v>
      </c>
      <c r="B2479">
        <v>22</v>
      </c>
      <c r="C2479">
        <v>100</v>
      </c>
      <c r="D2479">
        <v>5</v>
      </c>
      <c r="E2479">
        <v>2816.44</v>
      </c>
      <c r="F2479" t="s">
        <v>13</v>
      </c>
      <c r="G2479">
        <v>11</v>
      </c>
      <c r="H2479">
        <v>2004</v>
      </c>
      <c r="I2479" t="s">
        <v>154</v>
      </c>
      <c r="J2479" t="s">
        <v>215</v>
      </c>
      <c r="K2479" t="s">
        <v>61</v>
      </c>
      <c r="L2479" t="s">
        <v>62</v>
      </c>
      <c r="M2479" t="s">
        <v>18</v>
      </c>
    </row>
    <row r="2480" spans="1:13" x14ac:dyDescent="0.25">
      <c r="A2480">
        <v>10350</v>
      </c>
      <c r="B2480">
        <v>46</v>
      </c>
      <c r="C2480">
        <v>76.67</v>
      </c>
      <c r="D2480">
        <v>11</v>
      </c>
      <c r="E2480">
        <v>3526.82</v>
      </c>
      <c r="F2480" t="s">
        <v>13</v>
      </c>
      <c r="G2480">
        <v>12</v>
      </c>
      <c r="H2480">
        <v>2004</v>
      </c>
      <c r="I2480" t="s">
        <v>154</v>
      </c>
      <c r="J2480" t="s">
        <v>215</v>
      </c>
      <c r="K2480" t="s">
        <v>47</v>
      </c>
      <c r="L2480" t="s">
        <v>48</v>
      </c>
      <c r="M2480" t="s">
        <v>22</v>
      </c>
    </row>
    <row r="2481" spans="1:13" x14ac:dyDescent="0.25">
      <c r="A2481">
        <v>10373</v>
      </c>
      <c r="B2481">
        <v>44</v>
      </c>
      <c r="C2481">
        <v>100</v>
      </c>
      <c r="D2481">
        <v>14</v>
      </c>
      <c r="E2481">
        <v>4627.92</v>
      </c>
      <c r="F2481" t="s">
        <v>13</v>
      </c>
      <c r="G2481">
        <v>1</v>
      </c>
      <c r="H2481">
        <v>2005</v>
      </c>
      <c r="I2481" t="s">
        <v>154</v>
      </c>
      <c r="J2481" t="s">
        <v>215</v>
      </c>
      <c r="K2481" t="s">
        <v>91</v>
      </c>
      <c r="L2481" t="s">
        <v>36</v>
      </c>
      <c r="M2481" t="s">
        <v>22</v>
      </c>
    </row>
    <row r="2482" spans="1:13" x14ac:dyDescent="0.25">
      <c r="A2482">
        <v>10385</v>
      </c>
      <c r="B2482">
        <v>25</v>
      </c>
      <c r="C2482">
        <v>77.34</v>
      </c>
      <c r="D2482">
        <v>1</v>
      </c>
      <c r="E2482">
        <v>1933.5</v>
      </c>
      <c r="F2482" t="s">
        <v>13</v>
      </c>
      <c r="G2482">
        <v>2</v>
      </c>
      <c r="H2482">
        <v>2005</v>
      </c>
      <c r="I2482" t="s">
        <v>154</v>
      </c>
      <c r="J2482" t="s">
        <v>215</v>
      </c>
      <c r="K2482" t="s">
        <v>67</v>
      </c>
      <c r="L2482" t="s">
        <v>17</v>
      </c>
      <c r="M2482" t="s">
        <v>18</v>
      </c>
    </row>
    <row r="2483" spans="1:13" x14ac:dyDescent="0.25">
      <c r="A2483">
        <v>10396</v>
      </c>
      <c r="B2483">
        <v>39</v>
      </c>
      <c r="C2483">
        <v>66.67</v>
      </c>
      <c r="D2483">
        <v>1</v>
      </c>
      <c r="E2483">
        <v>2600.13</v>
      </c>
      <c r="F2483" t="s">
        <v>13</v>
      </c>
      <c r="G2483">
        <v>3</v>
      </c>
      <c r="H2483">
        <v>2005</v>
      </c>
      <c r="I2483" t="s">
        <v>154</v>
      </c>
      <c r="J2483" t="s">
        <v>215</v>
      </c>
      <c r="K2483" t="s">
        <v>67</v>
      </c>
      <c r="L2483" t="s">
        <v>17</v>
      </c>
      <c r="M2483" t="s">
        <v>18</v>
      </c>
    </row>
    <row r="2484" spans="1:13" x14ac:dyDescent="0.25">
      <c r="A2484">
        <v>10414</v>
      </c>
      <c r="B2484">
        <v>37</v>
      </c>
      <c r="C2484">
        <v>71.34</v>
      </c>
      <c r="D2484">
        <v>6</v>
      </c>
      <c r="E2484">
        <v>2639.58</v>
      </c>
      <c r="F2484" t="s">
        <v>93</v>
      </c>
      <c r="G2484">
        <v>5</v>
      </c>
      <c r="H2484">
        <v>2005</v>
      </c>
      <c r="I2484" t="s">
        <v>154</v>
      </c>
      <c r="J2484" t="s">
        <v>215</v>
      </c>
      <c r="K2484" t="s">
        <v>89</v>
      </c>
      <c r="L2484" t="s">
        <v>17</v>
      </c>
      <c r="M2484" t="s">
        <v>18</v>
      </c>
    </row>
    <row r="2485" spans="1:13" x14ac:dyDescent="0.25">
      <c r="A2485">
        <v>10106</v>
      </c>
      <c r="B2485">
        <v>31</v>
      </c>
      <c r="C2485">
        <v>100</v>
      </c>
      <c r="D2485">
        <v>7</v>
      </c>
      <c r="E2485">
        <v>3312.97</v>
      </c>
      <c r="F2485" t="s">
        <v>13</v>
      </c>
      <c r="G2485">
        <v>2</v>
      </c>
      <c r="H2485">
        <v>2003</v>
      </c>
      <c r="I2485" t="s">
        <v>136</v>
      </c>
      <c r="J2485" t="s">
        <v>216</v>
      </c>
      <c r="K2485" t="s">
        <v>132</v>
      </c>
      <c r="L2485" t="s">
        <v>64</v>
      </c>
      <c r="M2485" t="s">
        <v>22</v>
      </c>
    </row>
    <row r="2486" spans="1:13" x14ac:dyDescent="0.25">
      <c r="A2486">
        <v>10120</v>
      </c>
      <c r="B2486">
        <v>47</v>
      </c>
      <c r="C2486">
        <v>82.21</v>
      </c>
      <c r="D2486">
        <v>13</v>
      </c>
      <c r="E2486">
        <v>3863.87</v>
      </c>
      <c r="F2486" t="s">
        <v>13</v>
      </c>
      <c r="G2486">
        <v>4</v>
      </c>
      <c r="H2486">
        <v>2003</v>
      </c>
      <c r="I2486" t="s">
        <v>136</v>
      </c>
      <c r="J2486" t="s">
        <v>216</v>
      </c>
      <c r="K2486" t="s">
        <v>29</v>
      </c>
      <c r="L2486" t="s">
        <v>30</v>
      </c>
      <c r="M2486" t="s">
        <v>22</v>
      </c>
    </row>
    <row r="2487" spans="1:13" x14ac:dyDescent="0.25">
      <c r="A2487">
        <v>10133</v>
      </c>
      <c r="B2487">
        <v>24</v>
      </c>
      <c r="C2487">
        <v>77.64</v>
      </c>
      <c r="D2487">
        <v>8</v>
      </c>
      <c r="E2487">
        <v>1863.36</v>
      </c>
      <c r="F2487" t="s">
        <v>13</v>
      </c>
      <c r="G2487">
        <v>6</v>
      </c>
      <c r="H2487">
        <v>2003</v>
      </c>
      <c r="I2487" t="s">
        <v>136</v>
      </c>
      <c r="J2487" t="s">
        <v>216</v>
      </c>
      <c r="K2487" t="s">
        <v>47</v>
      </c>
      <c r="L2487" t="s">
        <v>48</v>
      </c>
      <c r="M2487" t="s">
        <v>18</v>
      </c>
    </row>
    <row r="2488" spans="1:13" x14ac:dyDescent="0.25">
      <c r="A2488">
        <v>10143</v>
      </c>
      <c r="B2488">
        <v>36</v>
      </c>
      <c r="C2488">
        <v>100</v>
      </c>
      <c r="D2488">
        <v>2</v>
      </c>
      <c r="E2488">
        <v>3945.96</v>
      </c>
      <c r="F2488" t="s">
        <v>13</v>
      </c>
      <c r="G2488">
        <v>8</v>
      </c>
      <c r="H2488">
        <v>2003</v>
      </c>
      <c r="I2488" t="s">
        <v>136</v>
      </c>
      <c r="J2488" t="s">
        <v>216</v>
      </c>
      <c r="K2488" t="s">
        <v>43</v>
      </c>
      <c r="L2488" t="s">
        <v>17</v>
      </c>
      <c r="M2488" t="s">
        <v>22</v>
      </c>
    </row>
    <row r="2489" spans="1:13" x14ac:dyDescent="0.25">
      <c r="A2489">
        <v>10156</v>
      </c>
      <c r="B2489">
        <v>48</v>
      </c>
      <c r="C2489">
        <v>100</v>
      </c>
      <c r="D2489">
        <v>2</v>
      </c>
      <c r="E2489">
        <v>4954.08</v>
      </c>
      <c r="F2489" t="s">
        <v>13</v>
      </c>
      <c r="G2489">
        <v>10</v>
      </c>
      <c r="H2489">
        <v>2003</v>
      </c>
      <c r="I2489" t="s">
        <v>136</v>
      </c>
      <c r="J2489" t="s">
        <v>216</v>
      </c>
      <c r="K2489" t="s">
        <v>47</v>
      </c>
      <c r="L2489" t="s">
        <v>48</v>
      </c>
      <c r="M2489" t="s">
        <v>22</v>
      </c>
    </row>
    <row r="2490" spans="1:13" x14ac:dyDescent="0.25">
      <c r="A2490">
        <v>10168</v>
      </c>
      <c r="B2490">
        <v>28</v>
      </c>
      <c r="C2490">
        <v>98.65</v>
      </c>
      <c r="D2490">
        <v>14</v>
      </c>
      <c r="E2490">
        <v>2762.2</v>
      </c>
      <c r="F2490" t="s">
        <v>13</v>
      </c>
      <c r="G2490">
        <v>10</v>
      </c>
      <c r="H2490">
        <v>2003</v>
      </c>
      <c r="I2490" t="s">
        <v>136</v>
      </c>
      <c r="J2490" t="s">
        <v>216</v>
      </c>
      <c r="K2490" t="s">
        <v>25</v>
      </c>
      <c r="L2490" t="s">
        <v>17</v>
      </c>
      <c r="M2490" t="s">
        <v>18</v>
      </c>
    </row>
    <row r="2491" spans="1:13" x14ac:dyDescent="0.25">
      <c r="A2491">
        <v>10199</v>
      </c>
      <c r="B2491">
        <v>48</v>
      </c>
      <c r="C2491">
        <v>83.12</v>
      </c>
      <c r="D2491">
        <v>2</v>
      </c>
      <c r="E2491">
        <v>3989.76</v>
      </c>
      <c r="F2491" t="s">
        <v>13</v>
      </c>
      <c r="G2491">
        <v>12</v>
      </c>
      <c r="H2491">
        <v>2003</v>
      </c>
      <c r="I2491" t="s">
        <v>136</v>
      </c>
      <c r="J2491" t="s">
        <v>216</v>
      </c>
      <c r="K2491" t="s">
        <v>59</v>
      </c>
      <c r="L2491" t="s">
        <v>17</v>
      </c>
      <c r="M2491" t="s">
        <v>22</v>
      </c>
    </row>
    <row r="2492" spans="1:13" x14ac:dyDescent="0.25">
      <c r="A2492">
        <v>10210</v>
      </c>
      <c r="B2492">
        <v>21</v>
      </c>
      <c r="C2492">
        <v>78.55</v>
      </c>
      <c r="D2492">
        <v>12</v>
      </c>
      <c r="E2492">
        <v>1649.55</v>
      </c>
      <c r="F2492" t="s">
        <v>13</v>
      </c>
      <c r="G2492">
        <v>1</v>
      </c>
      <c r="H2492">
        <v>2004</v>
      </c>
      <c r="I2492" t="s">
        <v>136</v>
      </c>
      <c r="J2492" t="s">
        <v>216</v>
      </c>
      <c r="K2492" t="s">
        <v>74</v>
      </c>
      <c r="L2492" t="s">
        <v>62</v>
      </c>
      <c r="M2492" t="s">
        <v>18</v>
      </c>
    </row>
    <row r="2493" spans="1:13" x14ac:dyDescent="0.25">
      <c r="A2493">
        <v>10223</v>
      </c>
      <c r="B2493">
        <v>25</v>
      </c>
      <c r="C2493">
        <v>100</v>
      </c>
      <c r="D2493">
        <v>14</v>
      </c>
      <c r="E2493">
        <v>2534.75</v>
      </c>
      <c r="F2493" t="s">
        <v>13</v>
      </c>
      <c r="G2493">
        <v>2</v>
      </c>
      <c r="H2493">
        <v>2004</v>
      </c>
      <c r="I2493" t="s">
        <v>136</v>
      </c>
      <c r="J2493" t="s">
        <v>216</v>
      </c>
      <c r="K2493" t="s">
        <v>29</v>
      </c>
      <c r="L2493" t="s">
        <v>30</v>
      </c>
      <c r="M2493" t="s">
        <v>18</v>
      </c>
    </row>
    <row r="2494" spans="1:13" x14ac:dyDescent="0.25">
      <c r="A2494">
        <v>10235</v>
      </c>
      <c r="B2494">
        <v>25</v>
      </c>
      <c r="C2494">
        <v>100</v>
      </c>
      <c r="D2494">
        <v>8</v>
      </c>
      <c r="E2494">
        <v>2580.25</v>
      </c>
      <c r="F2494" t="s">
        <v>13</v>
      </c>
      <c r="G2494">
        <v>4</v>
      </c>
      <c r="H2494">
        <v>2004</v>
      </c>
      <c r="I2494" t="s">
        <v>136</v>
      </c>
      <c r="J2494" t="s">
        <v>216</v>
      </c>
      <c r="K2494" t="s">
        <v>88</v>
      </c>
      <c r="L2494" t="s">
        <v>58</v>
      </c>
      <c r="M2494" t="s">
        <v>18</v>
      </c>
    </row>
    <row r="2495" spans="1:13" x14ac:dyDescent="0.25">
      <c r="A2495">
        <v>10250</v>
      </c>
      <c r="B2495">
        <v>31</v>
      </c>
      <c r="C2495">
        <v>91.34</v>
      </c>
      <c r="D2495">
        <v>9</v>
      </c>
      <c r="E2495">
        <v>2831.54</v>
      </c>
      <c r="F2495" t="s">
        <v>13</v>
      </c>
      <c r="G2495">
        <v>5</v>
      </c>
      <c r="H2495">
        <v>2004</v>
      </c>
      <c r="I2495" t="s">
        <v>136</v>
      </c>
      <c r="J2495" t="s">
        <v>216</v>
      </c>
      <c r="K2495" t="s">
        <v>92</v>
      </c>
      <c r="L2495" t="s">
        <v>17</v>
      </c>
      <c r="M2495" t="s">
        <v>18</v>
      </c>
    </row>
    <row r="2496" spans="1:13" x14ac:dyDescent="0.25">
      <c r="A2496">
        <v>10262</v>
      </c>
      <c r="B2496">
        <v>40</v>
      </c>
      <c r="C2496">
        <v>84.03</v>
      </c>
      <c r="D2496">
        <v>4</v>
      </c>
      <c r="E2496">
        <v>3361.2</v>
      </c>
      <c r="F2496" t="s">
        <v>81</v>
      </c>
      <c r="G2496">
        <v>6</v>
      </c>
      <c r="H2496">
        <v>2004</v>
      </c>
      <c r="I2496" t="s">
        <v>136</v>
      </c>
      <c r="J2496" t="s">
        <v>216</v>
      </c>
      <c r="K2496" t="s">
        <v>47</v>
      </c>
      <c r="L2496" t="s">
        <v>48</v>
      </c>
      <c r="M2496" t="s">
        <v>22</v>
      </c>
    </row>
    <row r="2497" spans="1:13" x14ac:dyDescent="0.25">
      <c r="A2497">
        <v>10275</v>
      </c>
      <c r="B2497">
        <v>32</v>
      </c>
      <c r="C2497">
        <v>89.51</v>
      </c>
      <c r="D2497">
        <v>14</v>
      </c>
      <c r="E2497">
        <v>2864.32</v>
      </c>
      <c r="F2497" t="s">
        <v>13</v>
      </c>
      <c r="G2497">
        <v>7</v>
      </c>
      <c r="H2497">
        <v>2004</v>
      </c>
      <c r="I2497" t="s">
        <v>136</v>
      </c>
      <c r="J2497" t="s">
        <v>216</v>
      </c>
      <c r="K2497" t="s">
        <v>33</v>
      </c>
      <c r="L2497" t="s">
        <v>20</v>
      </c>
      <c r="M2497" t="s">
        <v>18</v>
      </c>
    </row>
    <row r="2498" spans="1:13" x14ac:dyDescent="0.25">
      <c r="A2498">
        <v>10284</v>
      </c>
      <c r="B2498">
        <v>24</v>
      </c>
      <c r="C2498">
        <v>83.12</v>
      </c>
      <c r="D2498">
        <v>6</v>
      </c>
      <c r="E2498">
        <v>1994.88</v>
      </c>
      <c r="F2498" t="s">
        <v>13</v>
      </c>
      <c r="G2498">
        <v>8</v>
      </c>
      <c r="H2498">
        <v>2004</v>
      </c>
      <c r="I2498" t="s">
        <v>136</v>
      </c>
      <c r="J2498" t="s">
        <v>216</v>
      </c>
      <c r="K2498" t="s">
        <v>129</v>
      </c>
      <c r="L2498" t="s">
        <v>28</v>
      </c>
      <c r="M2498" t="s">
        <v>18</v>
      </c>
    </row>
    <row r="2499" spans="1:13" x14ac:dyDescent="0.25">
      <c r="A2499">
        <v>10296</v>
      </c>
      <c r="B2499">
        <v>42</v>
      </c>
      <c r="C2499">
        <v>100</v>
      </c>
      <c r="D2499">
        <v>2</v>
      </c>
      <c r="E2499">
        <v>4296.6000000000004</v>
      </c>
      <c r="F2499" t="s">
        <v>13</v>
      </c>
      <c r="G2499">
        <v>9</v>
      </c>
      <c r="H2499">
        <v>2004</v>
      </c>
      <c r="I2499" t="s">
        <v>136</v>
      </c>
      <c r="J2499" t="s">
        <v>216</v>
      </c>
      <c r="K2499" t="s">
        <v>138</v>
      </c>
      <c r="L2499" t="s">
        <v>102</v>
      </c>
      <c r="M2499" t="s">
        <v>22</v>
      </c>
    </row>
    <row r="2500" spans="1:13" x14ac:dyDescent="0.25">
      <c r="A2500">
        <v>10308</v>
      </c>
      <c r="B2500">
        <v>21</v>
      </c>
      <c r="C2500">
        <v>100</v>
      </c>
      <c r="D2500">
        <v>12</v>
      </c>
      <c r="E2500">
        <v>2224.9499999999998</v>
      </c>
      <c r="F2500" t="s">
        <v>13</v>
      </c>
      <c r="G2500">
        <v>10</v>
      </c>
      <c r="H2500">
        <v>2004</v>
      </c>
      <c r="I2500" t="s">
        <v>136</v>
      </c>
      <c r="J2500" t="s">
        <v>216</v>
      </c>
      <c r="K2500" t="s">
        <v>75</v>
      </c>
      <c r="L2500" t="s">
        <v>17</v>
      </c>
      <c r="M2500" t="s">
        <v>18</v>
      </c>
    </row>
    <row r="2501" spans="1:13" x14ac:dyDescent="0.25">
      <c r="A2501">
        <v>10316</v>
      </c>
      <c r="B2501">
        <v>34</v>
      </c>
      <c r="C2501">
        <v>82.21</v>
      </c>
      <c r="D2501">
        <v>4</v>
      </c>
      <c r="E2501">
        <v>2795.14</v>
      </c>
      <c r="F2501" t="s">
        <v>13</v>
      </c>
      <c r="G2501">
        <v>11</v>
      </c>
      <c r="H2501">
        <v>2004</v>
      </c>
      <c r="I2501" t="s">
        <v>136</v>
      </c>
      <c r="J2501" t="s">
        <v>216</v>
      </c>
      <c r="K2501" t="s">
        <v>90</v>
      </c>
      <c r="L2501" t="s">
        <v>45</v>
      </c>
      <c r="M2501" t="s">
        <v>18</v>
      </c>
    </row>
    <row r="2502" spans="1:13" x14ac:dyDescent="0.25">
      <c r="A2502">
        <v>10328</v>
      </c>
      <c r="B2502">
        <v>27</v>
      </c>
      <c r="C2502">
        <v>100</v>
      </c>
      <c r="D2502">
        <v>8</v>
      </c>
      <c r="E2502">
        <v>2762.1</v>
      </c>
      <c r="F2502" t="s">
        <v>13</v>
      </c>
      <c r="G2502">
        <v>11</v>
      </c>
      <c r="H2502">
        <v>2004</v>
      </c>
      <c r="I2502" t="s">
        <v>136</v>
      </c>
      <c r="J2502" t="s">
        <v>216</v>
      </c>
      <c r="K2502" t="s">
        <v>132</v>
      </c>
      <c r="L2502" t="s">
        <v>64</v>
      </c>
      <c r="M2502" t="s">
        <v>18</v>
      </c>
    </row>
    <row r="2503" spans="1:13" x14ac:dyDescent="0.25">
      <c r="A2503">
        <v>10340</v>
      </c>
      <c r="B2503">
        <v>30</v>
      </c>
      <c r="C2503">
        <v>88.6</v>
      </c>
      <c r="D2503">
        <v>5</v>
      </c>
      <c r="E2503">
        <v>2658</v>
      </c>
      <c r="F2503" t="s">
        <v>13</v>
      </c>
      <c r="G2503">
        <v>11</v>
      </c>
      <c r="H2503">
        <v>2004</v>
      </c>
      <c r="I2503" t="s">
        <v>136</v>
      </c>
      <c r="J2503" t="s">
        <v>216</v>
      </c>
      <c r="K2503" t="s">
        <v>83</v>
      </c>
      <c r="L2503" t="s">
        <v>48</v>
      </c>
      <c r="M2503" t="s">
        <v>18</v>
      </c>
    </row>
    <row r="2504" spans="1:13" x14ac:dyDescent="0.25">
      <c r="A2504">
        <v>10353</v>
      </c>
      <c r="B2504">
        <v>39</v>
      </c>
      <c r="C2504">
        <v>100</v>
      </c>
      <c r="D2504">
        <v>9</v>
      </c>
      <c r="E2504">
        <v>5043.87</v>
      </c>
      <c r="F2504" t="s">
        <v>13</v>
      </c>
      <c r="G2504">
        <v>12</v>
      </c>
      <c r="H2504">
        <v>2004</v>
      </c>
      <c r="I2504" t="s">
        <v>136</v>
      </c>
      <c r="J2504" t="s">
        <v>216</v>
      </c>
      <c r="K2504" t="s">
        <v>118</v>
      </c>
      <c r="L2504" t="s">
        <v>17</v>
      </c>
      <c r="M2504" t="s">
        <v>22</v>
      </c>
    </row>
    <row r="2505" spans="1:13" x14ac:dyDescent="0.25">
      <c r="A2505">
        <v>10361</v>
      </c>
      <c r="B2505">
        <v>20</v>
      </c>
      <c r="C2505">
        <v>60.54</v>
      </c>
      <c r="D2505">
        <v>4</v>
      </c>
      <c r="E2505">
        <v>1210.8</v>
      </c>
      <c r="F2505" t="s">
        <v>13</v>
      </c>
      <c r="G2505">
        <v>12</v>
      </c>
      <c r="H2505">
        <v>2004</v>
      </c>
      <c r="I2505" t="s">
        <v>136</v>
      </c>
      <c r="J2505" t="s">
        <v>216</v>
      </c>
      <c r="K2505" t="s">
        <v>42</v>
      </c>
      <c r="L2505" t="s">
        <v>30</v>
      </c>
      <c r="M2505" t="s">
        <v>18</v>
      </c>
    </row>
    <row r="2506" spans="1:13" x14ac:dyDescent="0.25">
      <c r="A2506">
        <v>10375</v>
      </c>
      <c r="B2506">
        <v>37</v>
      </c>
      <c r="C2506">
        <v>81.87</v>
      </c>
      <c r="D2506">
        <v>6</v>
      </c>
      <c r="E2506">
        <v>3029.19</v>
      </c>
      <c r="F2506" t="s">
        <v>13</v>
      </c>
      <c r="G2506">
        <v>2</v>
      </c>
      <c r="H2506">
        <v>2005</v>
      </c>
      <c r="I2506" t="s">
        <v>136</v>
      </c>
      <c r="J2506" t="s">
        <v>216</v>
      </c>
      <c r="K2506" t="s">
        <v>33</v>
      </c>
      <c r="L2506" t="s">
        <v>20</v>
      </c>
      <c r="M2506" t="s">
        <v>22</v>
      </c>
    </row>
    <row r="2507" spans="1:13" x14ac:dyDescent="0.25">
      <c r="A2507">
        <v>10388</v>
      </c>
      <c r="B2507">
        <v>46</v>
      </c>
      <c r="C2507">
        <v>100</v>
      </c>
      <c r="D2507">
        <v>2</v>
      </c>
      <c r="E2507">
        <v>10066.6</v>
      </c>
      <c r="F2507" t="s">
        <v>13</v>
      </c>
      <c r="G2507">
        <v>3</v>
      </c>
      <c r="H2507">
        <v>2005</v>
      </c>
      <c r="I2507" t="s">
        <v>136</v>
      </c>
      <c r="J2507" t="s">
        <v>216</v>
      </c>
      <c r="K2507" t="s">
        <v>43</v>
      </c>
      <c r="L2507" t="s">
        <v>17</v>
      </c>
      <c r="M2507" t="s">
        <v>41</v>
      </c>
    </row>
    <row r="2508" spans="1:13" x14ac:dyDescent="0.25">
      <c r="A2508">
        <v>10398</v>
      </c>
      <c r="B2508">
        <v>47</v>
      </c>
      <c r="C2508">
        <v>87.69</v>
      </c>
      <c r="D2508">
        <v>6</v>
      </c>
      <c r="E2508">
        <v>4121.43</v>
      </c>
      <c r="F2508" t="s">
        <v>13</v>
      </c>
      <c r="G2508">
        <v>3</v>
      </c>
      <c r="H2508">
        <v>2005</v>
      </c>
      <c r="I2508" t="s">
        <v>136</v>
      </c>
      <c r="J2508" t="s">
        <v>216</v>
      </c>
      <c r="K2508" t="s">
        <v>19</v>
      </c>
      <c r="L2508" t="s">
        <v>20</v>
      </c>
      <c r="M2508" t="s">
        <v>22</v>
      </c>
    </row>
    <row r="2509" spans="1:13" x14ac:dyDescent="0.25">
      <c r="A2509">
        <v>10401</v>
      </c>
      <c r="B2509">
        <v>11</v>
      </c>
      <c r="C2509">
        <v>100</v>
      </c>
      <c r="D2509">
        <v>8</v>
      </c>
      <c r="E2509">
        <v>1135.31</v>
      </c>
      <c r="F2509" t="s">
        <v>93</v>
      </c>
      <c r="G2509">
        <v>4</v>
      </c>
      <c r="H2509">
        <v>2005</v>
      </c>
      <c r="I2509" t="s">
        <v>136</v>
      </c>
      <c r="J2509" t="s">
        <v>216</v>
      </c>
      <c r="K2509" t="s">
        <v>31</v>
      </c>
      <c r="L2509" t="s">
        <v>17</v>
      </c>
      <c r="M2509" t="s">
        <v>18</v>
      </c>
    </row>
    <row r="2510" spans="1:13" x14ac:dyDescent="0.25">
      <c r="A2510">
        <v>10416</v>
      </c>
      <c r="B2510">
        <v>23</v>
      </c>
      <c r="C2510">
        <v>91.34</v>
      </c>
      <c r="D2510">
        <v>9</v>
      </c>
      <c r="E2510">
        <v>2100.8200000000002</v>
      </c>
      <c r="F2510" t="s">
        <v>13</v>
      </c>
      <c r="G2510">
        <v>5</v>
      </c>
      <c r="H2510">
        <v>2005</v>
      </c>
      <c r="I2510" t="s">
        <v>136</v>
      </c>
      <c r="J2510" t="s">
        <v>216</v>
      </c>
      <c r="K2510" t="s">
        <v>105</v>
      </c>
      <c r="L2510" t="s">
        <v>64</v>
      </c>
      <c r="M2510" t="s">
        <v>18</v>
      </c>
    </row>
    <row r="2511" spans="1:13" x14ac:dyDescent="0.25">
      <c r="A2511">
        <v>10105</v>
      </c>
      <c r="B2511">
        <v>29</v>
      </c>
      <c r="C2511">
        <v>70.150000000000006</v>
      </c>
      <c r="D2511">
        <v>12</v>
      </c>
      <c r="E2511">
        <v>2034.35</v>
      </c>
      <c r="F2511" t="s">
        <v>13</v>
      </c>
      <c r="G2511">
        <v>2</v>
      </c>
      <c r="H2511">
        <v>2003</v>
      </c>
      <c r="I2511" t="s">
        <v>154</v>
      </c>
      <c r="J2511" t="s">
        <v>217</v>
      </c>
      <c r="K2511" t="s">
        <v>78</v>
      </c>
      <c r="L2511" t="s">
        <v>79</v>
      </c>
      <c r="M2511" t="s">
        <v>18</v>
      </c>
    </row>
    <row r="2512" spans="1:13" x14ac:dyDescent="0.25">
      <c r="A2512">
        <v>10117</v>
      </c>
      <c r="B2512">
        <v>38</v>
      </c>
      <c r="C2512">
        <v>79.680000000000007</v>
      </c>
      <c r="D2512">
        <v>6</v>
      </c>
      <c r="E2512">
        <v>3027.84</v>
      </c>
      <c r="F2512" t="s">
        <v>13</v>
      </c>
      <c r="G2512">
        <v>4</v>
      </c>
      <c r="H2512">
        <v>2003</v>
      </c>
      <c r="I2512" t="s">
        <v>154</v>
      </c>
      <c r="J2512" t="s">
        <v>217</v>
      </c>
      <c r="K2512" t="s">
        <v>53</v>
      </c>
      <c r="L2512" t="s">
        <v>53</v>
      </c>
      <c r="M2512" t="s">
        <v>22</v>
      </c>
    </row>
    <row r="2513" spans="1:13" x14ac:dyDescent="0.25">
      <c r="A2513">
        <v>10128</v>
      </c>
      <c r="B2513">
        <v>32</v>
      </c>
      <c r="C2513">
        <v>97</v>
      </c>
      <c r="D2513">
        <v>3</v>
      </c>
      <c r="E2513">
        <v>3104</v>
      </c>
      <c r="F2513" t="s">
        <v>13</v>
      </c>
      <c r="G2513">
        <v>6</v>
      </c>
      <c r="H2513">
        <v>2003</v>
      </c>
      <c r="I2513" t="s">
        <v>154</v>
      </c>
      <c r="J2513" t="s">
        <v>217</v>
      </c>
      <c r="K2513" t="s">
        <v>47</v>
      </c>
      <c r="L2513" t="s">
        <v>48</v>
      </c>
      <c r="M2513" t="s">
        <v>22</v>
      </c>
    </row>
    <row r="2514" spans="1:13" x14ac:dyDescent="0.25">
      <c r="A2514">
        <v>10142</v>
      </c>
      <c r="B2514">
        <v>43</v>
      </c>
      <c r="C2514">
        <v>84.01</v>
      </c>
      <c r="D2514">
        <v>9</v>
      </c>
      <c r="E2514">
        <v>3612.43</v>
      </c>
      <c r="F2514" t="s">
        <v>13</v>
      </c>
      <c r="G2514">
        <v>8</v>
      </c>
      <c r="H2514">
        <v>2003</v>
      </c>
      <c r="I2514" t="s">
        <v>154</v>
      </c>
      <c r="J2514" t="s">
        <v>217</v>
      </c>
      <c r="K2514" t="s">
        <v>67</v>
      </c>
      <c r="L2514" t="s">
        <v>17</v>
      </c>
      <c r="M2514" t="s">
        <v>22</v>
      </c>
    </row>
    <row r="2515" spans="1:13" x14ac:dyDescent="0.25">
      <c r="A2515">
        <v>10153</v>
      </c>
      <c r="B2515">
        <v>31</v>
      </c>
      <c r="C2515">
        <v>87.48</v>
      </c>
      <c r="D2515">
        <v>8</v>
      </c>
      <c r="E2515">
        <v>2711.88</v>
      </c>
      <c r="F2515" t="s">
        <v>13</v>
      </c>
      <c r="G2515">
        <v>9</v>
      </c>
      <c r="H2515">
        <v>2003</v>
      </c>
      <c r="I2515" t="s">
        <v>154</v>
      </c>
      <c r="J2515" t="s">
        <v>217</v>
      </c>
      <c r="K2515" t="s">
        <v>47</v>
      </c>
      <c r="L2515" t="s">
        <v>48</v>
      </c>
      <c r="M2515" t="s">
        <v>18</v>
      </c>
    </row>
    <row r="2516" spans="1:13" x14ac:dyDescent="0.25">
      <c r="A2516">
        <v>10166</v>
      </c>
      <c r="B2516">
        <v>29</v>
      </c>
      <c r="C2516">
        <v>100</v>
      </c>
      <c r="D2516">
        <v>3</v>
      </c>
      <c r="E2516">
        <v>3013.97</v>
      </c>
      <c r="F2516" t="s">
        <v>13</v>
      </c>
      <c r="G2516">
        <v>10</v>
      </c>
      <c r="H2516">
        <v>2003</v>
      </c>
      <c r="I2516" t="s">
        <v>154</v>
      </c>
      <c r="J2516" t="s">
        <v>217</v>
      </c>
      <c r="K2516" t="s">
        <v>43</v>
      </c>
      <c r="L2516" t="s">
        <v>17</v>
      </c>
      <c r="M2516" t="s">
        <v>22</v>
      </c>
    </row>
    <row r="2517" spans="1:13" x14ac:dyDescent="0.25">
      <c r="A2517">
        <v>10177</v>
      </c>
      <c r="B2517">
        <v>31</v>
      </c>
      <c r="C2517">
        <v>88.34</v>
      </c>
      <c r="D2517">
        <v>10</v>
      </c>
      <c r="E2517">
        <v>2738.54</v>
      </c>
      <c r="F2517" t="s">
        <v>13</v>
      </c>
      <c r="G2517">
        <v>11</v>
      </c>
      <c r="H2517">
        <v>2003</v>
      </c>
      <c r="I2517" t="s">
        <v>154</v>
      </c>
      <c r="J2517" t="s">
        <v>217</v>
      </c>
      <c r="K2517" t="s">
        <v>47</v>
      </c>
      <c r="L2517" t="s">
        <v>48</v>
      </c>
      <c r="M2517" t="s">
        <v>18</v>
      </c>
    </row>
    <row r="2518" spans="1:13" x14ac:dyDescent="0.25">
      <c r="A2518">
        <v>10185</v>
      </c>
      <c r="B2518">
        <v>30</v>
      </c>
      <c r="C2518">
        <v>94.4</v>
      </c>
      <c r="D2518">
        <v>10</v>
      </c>
      <c r="E2518">
        <v>2832</v>
      </c>
      <c r="F2518" t="s">
        <v>13</v>
      </c>
      <c r="G2518">
        <v>11</v>
      </c>
      <c r="H2518">
        <v>2003</v>
      </c>
      <c r="I2518" t="s">
        <v>154</v>
      </c>
      <c r="J2518" t="s">
        <v>217</v>
      </c>
      <c r="K2518" t="s">
        <v>43</v>
      </c>
      <c r="L2518" t="s">
        <v>17</v>
      </c>
      <c r="M2518" t="s">
        <v>18</v>
      </c>
    </row>
    <row r="2519" spans="1:13" x14ac:dyDescent="0.25">
      <c r="A2519">
        <v>10196</v>
      </c>
      <c r="B2519">
        <v>50</v>
      </c>
      <c r="C2519">
        <v>94.4</v>
      </c>
      <c r="D2519">
        <v>2</v>
      </c>
      <c r="E2519">
        <v>4720</v>
      </c>
      <c r="F2519" t="s">
        <v>13</v>
      </c>
      <c r="G2519">
        <v>11</v>
      </c>
      <c r="H2519">
        <v>2003</v>
      </c>
      <c r="I2519" t="s">
        <v>154</v>
      </c>
      <c r="J2519" t="s">
        <v>217</v>
      </c>
      <c r="K2519" t="s">
        <v>60</v>
      </c>
      <c r="L2519" t="s">
        <v>17</v>
      </c>
      <c r="M2519" t="s">
        <v>22</v>
      </c>
    </row>
    <row r="2520" spans="1:13" x14ac:dyDescent="0.25">
      <c r="A2520">
        <v>10208</v>
      </c>
      <c r="B2520">
        <v>40</v>
      </c>
      <c r="C2520">
        <v>80.55</v>
      </c>
      <c r="D2520">
        <v>10</v>
      </c>
      <c r="E2520">
        <v>3222</v>
      </c>
      <c r="F2520" t="s">
        <v>13</v>
      </c>
      <c r="G2520">
        <v>1</v>
      </c>
      <c r="H2520">
        <v>2004</v>
      </c>
      <c r="I2520" t="s">
        <v>154</v>
      </c>
      <c r="J2520" t="s">
        <v>217</v>
      </c>
      <c r="K2520" t="s">
        <v>56</v>
      </c>
      <c r="L2520" t="s">
        <v>20</v>
      </c>
      <c r="M2520" t="s">
        <v>22</v>
      </c>
    </row>
    <row r="2521" spans="1:13" x14ac:dyDescent="0.25">
      <c r="A2521">
        <v>10221</v>
      </c>
      <c r="B2521">
        <v>23</v>
      </c>
      <c r="C2521">
        <v>97</v>
      </c>
      <c r="D2521">
        <v>4</v>
      </c>
      <c r="E2521">
        <v>2231</v>
      </c>
      <c r="F2521" t="s">
        <v>13</v>
      </c>
      <c r="G2521">
        <v>2</v>
      </c>
      <c r="H2521">
        <v>2004</v>
      </c>
      <c r="I2521" t="s">
        <v>154</v>
      </c>
      <c r="J2521" t="s">
        <v>217</v>
      </c>
      <c r="K2521" t="s">
        <v>86</v>
      </c>
      <c r="L2521" t="s">
        <v>87</v>
      </c>
      <c r="M2521" t="s">
        <v>18</v>
      </c>
    </row>
    <row r="2522" spans="1:13" x14ac:dyDescent="0.25">
      <c r="A2522">
        <v>10232</v>
      </c>
      <c r="B2522">
        <v>26</v>
      </c>
      <c r="C2522">
        <v>88.34</v>
      </c>
      <c r="D2522">
        <v>7</v>
      </c>
      <c r="E2522">
        <v>2296.84</v>
      </c>
      <c r="F2522" t="s">
        <v>13</v>
      </c>
      <c r="G2522">
        <v>3</v>
      </c>
      <c r="H2522">
        <v>2004</v>
      </c>
      <c r="I2522" t="s">
        <v>154</v>
      </c>
      <c r="J2522" t="s">
        <v>217</v>
      </c>
      <c r="K2522" t="s">
        <v>90</v>
      </c>
      <c r="L2522" t="s">
        <v>45</v>
      </c>
      <c r="M2522" t="s">
        <v>18</v>
      </c>
    </row>
    <row r="2523" spans="1:13" x14ac:dyDescent="0.25">
      <c r="A2523">
        <v>10248</v>
      </c>
      <c r="B2523">
        <v>40</v>
      </c>
      <c r="C2523">
        <v>100</v>
      </c>
      <c r="D2523">
        <v>13</v>
      </c>
      <c r="E2523">
        <v>4157.2</v>
      </c>
      <c r="F2523" t="s">
        <v>81</v>
      </c>
      <c r="G2523">
        <v>5</v>
      </c>
      <c r="H2523">
        <v>2004</v>
      </c>
      <c r="I2523" t="s">
        <v>154</v>
      </c>
      <c r="J2523" t="s">
        <v>217</v>
      </c>
      <c r="K2523" t="s">
        <v>16</v>
      </c>
      <c r="L2523" t="s">
        <v>17</v>
      </c>
      <c r="M2523" t="s">
        <v>22</v>
      </c>
    </row>
    <row r="2524" spans="1:13" x14ac:dyDescent="0.25">
      <c r="A2524">
        <v>10273</v>
      </c>
      <c r="B2524">
        <v>21</v>
      </c>
      <c r="C2524">
        <v>100</v>
      </c>
      <c r="D2524">
        <v>14</v>
      </c>
      <c r="E2524">
        <v>2146.1999999999998</v>
      </c>
      <c r="F2524" t="s">
        <v>13</v>
      </c>
      <c r="G2524">
        <v>7</v>
      </c>
      <c r="H2524">
        <v>2004</v>
      </c>
      <c r="I2524" t="s">
        <v>154</v>
      </c>
      <c r="J2524" t="s">
        <v>217</v>
      </c>
      <c r="K2524" t="s">
        <v>86</v>
      </c>
      <c r="L2524" t="s">
        <v>87</v>
      </c>
      <c r="M2524" t="s">
        <v>18</v>
      </c>
    </row>
    <row r="2525" spans="1:13" x14ac:dyDescent="0.25">
      <c r="A2525">
        <v>10282</v>
      </c>
      <c r="B2525">
        <v>43</v>
      </c>
      <c r="C2525">
        <v>86.61</v>
      </c>
      <c r="D2525">
        <v>2</v>
      </c>
      <c r="E2525">
        <v>3724.23</v>
      </c>
      <c r="F2525" t="s">
        <v>13</v>
      </c>
      <c r="G2525">
        <v>8</v>
      </c>
      <c r="H2525">
        <v>2004</v>
      </c>
      <c r="I2525" t="s">
        <v>154</v>
      </c>
      <c r="J2525" t="s">
        <v>217</v>
      </c>
      <c r="K2525" t="s">
        <v>67</v>
      </c>
      <c r="L2525" t="s">
        <v>17</v>
      </c>
      <c r="M2525" t="s">
        <v>22</v>
      </c>
    </row>
    <row r="2526" spans="1:13" x14ac:dyDescent="0.25">
      <c r="A2526">
        <v>10293</v>
      </c>
      <c r="B2526">
        <v>29</v>
      </c>
      <c r="C2526">
        <v>71.89</v>
      </c>
      <c r="D2526">
        <v>5</v>
      </c>
      <c r="E2526">
        <v>2084.81</v>
      </c>
      <c r="F2526" t="s">
        <v>13</v>
      </c>
      <c r="G2526">
        <v>9</v>
      </c>
      <c r="H2526">
        <v>2004</v>
      </c>
      <c r="I2526" t="s">
        <v>154</v>
      </c>
      <c r="J2526" t="s">
        <v>217</v>
      </c>
      <c r="K2526" t="s">
        <v>63</v>
      </c>
      <c r="L2526" t="s">
        <v>64</v>
      </c>
      <c r="M2526" t="s">
        <v>18</v>
      </c>
    </row>
    <row r="2527" spans="1:13" x14ac:dyDescent="0.25">
      <c r="A2527">
        <v>10306</v>
      </c>
      <c r="B2527">
        <v>38</v>
      </c>
      <c r="C2527">
        <v>91.81</v>
      </c>
      <c r="D2527">
        <v>10</v>
      </c>
      <c r="E2527">
        <v>3488.78</v>
      </c>
      <c r="F2527" t="s">
        <v>13</v>
      </c>
      <c r="G2527">
        <v>10</v>
      </c>
      <c r="H2527">
        <v>2004</v>
      </c>
      <c r="I2527" t="s">
        <v>154</v>
      </c>
      <c r="J2527" t="s">
        <v>217</v>
      </c>
      <c r="K2527" t="s">
        <v>111</v>
      </c>
      <c r="L2527" t="s">
        <v>45</v>
      </c>
      <c r="M2527" t="s">
        <v>22</v>
      </c>
    </row>
    <row r="2528" spans="1:13" x14ac:dyDescent="0.25">
      <c r="A2528">
        <v>10314</v>
      </c>
      <c r="B2528">
        <v>23</v>
      </c>
      <c r="C2528">
        <v>76.22</v>
      </c>
      <c r="D2528">
        <v>2</v>
      </c>
      <c r="E2528">
        <v>1753.06</v>
      </c>
      <c r="F2528" t="s">
        <v>13</v>
      </c>
      <c r="G2528">
        <v>10</v>
      </c>
      <c r="H2528">
        <v>2004</v>
      </c>
      <c r="I2528" t="s">
        <v>154</v>
      </c>
      <c r="J2528" t="s">
        <v>217</v>
      </c>
      <c r="K2528" t="s">
        <v>112</v>
      </c>
      <c r="L2528" t="s">
        <v>79</v>
      </c>
      <c r="M2528" t="s">
        <v>18</v>
      </c>
    </row>
    <row r="2529" spans="1:13" x14ac:dyDescent="0.25">
      <c r="A2529">
        <v>10327</v>
      </c>
      <c r="B2529">
        <v>20</v>
      </c>
      <c r="C2529">
        <v>100</v>
      </c>
      <c r="D2529">
        <v>7</v>
      </c>
      <c r="E2529">
        <v>3469.2</v>
      </c>
      <c r="F2529" t="s">
        <v>95</v>
      </c>
      <c r="G2529">
        <v>11</v>
      </c>
      <c r="H2529">
        <v>2004</v>
      </c>
      <c r="I2529" t="s">
        <v>154</v>
      </c>
      <c r="J2529" t="s">
        <v>217</v>
      </c>
      <c r="K2529" t="s">
        <v>78</v>
      </c>
      <c r="L2529" t="s">
        <v>79</v>
      </c>
      <c r="M2529" t="s">
        <v>22</v>
      </c>
    </row>
    <row r="2530" spans="1:13" x14ac:dyDescent="0.25">
      <c r="A2530">
        <v>10337</v>
      </c>
      <c r="B2530">
        <v>36</v>
      </c>
      <c r="C2530">
        <v>70.3</v>
      </c>
      <c r="D2530">
        <v>9</v>
      </c>
      <c r="E2530">
        <v>2530.8000000000002</v>
      </c>
      <c r="F2530" t="s">
        <v>13</v>
      </c>
      <c r="G2530">
        <v>11</v>
      </c>
      <c r="H2530">
        <v>2004</v>
      </c>
      <c r="I2530" t="s">
        <v>154</v>
      </c>
      <c r="J2530" t="s">
        <v>217</v>
      </c>
      <c r="K2530" t="s">
        <v>16</v>
      </c>
      <c r="L2530" t="s">
        <v>17</v>
      </c>
      <c r="M2530" t="s">
        <v>18</v>
      </c>
    </row>
    <row r="2531" spans="1:13" x14ac:dyDescent="0.25">
      <c r="A2531">
        <v>10350</v>
      </c>
      <c r="B2531">
        <v>28</v>
      </c>
      <c r="C2531">
        <v>100</v>
      </c>
      <c r="D2531">
        <v>4</v>
      </c>
      <c r="E2531">
        <v>2924.32</v>
      </c>
      <c r="F2531" t="s">
        <v>13</v>
      </c>
      <c r="G2531">
        <v>12</v>
      </c>
      <c r="H2531">
        <v>2004</v>
      </c>
      <c r="I2531" t="s">
        <v>154</v>
      </c>
      <c r="J2531" t="s">
        <v>217</v>
      </c>
      <c r="K2531" t="s">
        <v>47</v>
      </c>
      <c r="L2531" t="s">
        <v>48</v>
      </c>
      <c r="M2531" t="s">
        <v>18</v>
      </c>
    </row>
    <row r="2532" spans="1:13" x14ac:dyDescent="0.25">
      <c r="A2532">
        <v>10372</v>
      </c>
      <c r="B2532">
        <v>44</v>
      </c>
      <c r="C2532">
        <v>100</v>
      </c>
      <c r="D2532">
        <v>2</v>
      </c>
      <c r="E2532">
        <v>4496.8</v>
      </c>
      <c r="F2532" t="s">
        <v>13</v>
      </c>
      <c r="G2532">
        <v>1</v>
      </c>
      <c r="H2532">
        <v>2005</v>
      </c>
      <c r="I2532" t="s">
        <v>154</v>
      </c>
      <c r="J2532" t="s">
        <v>217</v>
      </c>
      <c r="K2532" t="s">
        <v>61</v>
      </c>
      <c r="L2532" t="s">
        <v>62</v>
      </c>
      <c r="M2532" t="s">
        <v>22</v>
      </c>
    </row>
    <row r="2533" spans="1:13" x14ac:dyDescent="0.25">
      <c r="A2533">
        <v>10384</v>
      </c>
      <c r="B2533">
        <v>49</v>
      </c>
      <c r="C2533">
        <v>100</v>
      </c>
      <c r="D2533">
        <v>1</v>
      </c>
      <c r="E2533">
        <v>6397.44</v>
      </c>
      <c r="F2533" t="s">
        <v>13</v>
      </c>
      <c r="G2533">
        <v>2</v>
      </c>
      <c r="H2533">
        <v>2005</v>
      </c>
      <c r="I2533" t="s">
        <v>154</v>
      </c>
      <c r="J2533" t="s">
        <v>217</v>
      </c>
      <c r="K2533" t="s">
        <v>24</v>
      </c>
      <c r="L2533" t="s">
        <v>17</v>
      </c>
      <c r="M2533" t="s">
        <v>22</v>
      </c>
    </row>
    <row r="2534" spans="1:13" x14ac:dyDescent="0.25">
      <c r="A2534">
        <v>10397</v>
      </c>
      <c r="B2534">
        <v>32</v>
      </c>
      <c r="C2534">
        <v>80.55</v>
      </c>
      <c r="D2534">
        <v>5</v>
      </c>
      <c r="E2534">
        <v>2577.6</v>
      </c>
      <c r="F2534" t="s">
        <v>13</v>
      </c>
      <c r="G2534">
        <v>3</v>
      </c>
      <c r="H2534">
        <v>2005</v>
      </c>
      <c r="I2534" t="s">
        <v>154</v>
      </c>
      <c r="J2534" t="s">
        <v>217</v>
      </c>
      <c r="K2534" t="s">
        <v>82</v>
      </c>
      <c r="L2534" t="s">
        <v>20</v>
      </c>
      <c r="M2534" t="s">
        <v>18</v>
      </c>
    </row>
    <row r="2535" spans="1:13" x14ac:dyDescent="0.25">
      <c r="A2535">
        <v>10414</v>
      </c>
      <c r="B2535">
        <v>34</v>
      </c>
      <c r="C2535">
        <v>100</v>
      </c>
      <c r="D2535">
        <v>13</v>
      </c>
      <c r="E2535">
        <v>3533.62</v>
      </c>
      <c r="F2535" t="s">
        <v>93</v>
      </c>
      <c r="G2535">
        <v>5</v>
      </c>
      <c r="H2535">
        <v>2005</v>
      </c>
      <c r="I2535" t="s">
        <v>154</v>
      </c>
      <c r="J2535" t="s">
        <v>217</v>
      </c>
      <c r="K2535" t="s">
        <v>89</v>
      </c>
      <c r="L2535" t="s">
        <v>17</v>
      </c>
      <c r="M2535" t="s">
        <v>22</v>
      </c>
    </row>
    <row r="2536" spans="1:13" x14ac:dyDescent="0.25">
      <c r="A2536">
        <v>10106</v>
      </c>
      <c r="B2536">
        <v>30</v>
      </c>
      <c r="C2536">
        <v>100</v>
      </c>
      <c r="D2536">
        <v>16</v>
      </c>
      <c r="E2536">
        <v>3177.3</v>
      </c>
      <c r="F2536" t="s">
        <v>13</v>
      </c>
      <c r="G2536">
        <v>2</v>
      </c>
      <c r="H2536">
        <v>2003</v>
      </c>
      <c r="I2536" t="s">
        <v>154</v>
      </c>
      <c r="J2536" t="s">
        <v>218</v>
      </c>
      <c r="K2536" t="s">
        <v>132</v>
      </c>
      <c r="L2536" t="s">
        <v>64</v>
      </c>
      <c r="M2536" t="s">
        <v>22</v>
      </c>
    </row>
    <row r="2537" spans="1:13" x14ac:dyDescent="0.25">
      <c r="A2537">
        <v>10119</v>
      </c>
      <c r="B2537">
        <v>29</v>
      </c>
      <c r="C2537">
        <v>94.14</v>
      </c>
      <c r="D2537">
        <v>7</v>
      </c>
      <c r="E2537">
        <v>2730.06</v>
      </c>
      <c r="F2537" t="s">
        <v>13</v>
      </c>
      <c r="G2537">
        <v>4</v>
      </c>
      <c r="H2537">
        <v>2003</v>
      </c>
      <c r="I2537" t="s">
        <v>154</v>
      </c>
      <c r="J2537" t="s">
        <v>218</v>
      </c>
      <c r="K2537" t="s">
        <v>39</v>
      </c>
      <c r="L2537" t="s">
        <v>40</v>
      </c>
      <c r="M2537" t="s">
        <v>18</v>
      </c>
    </row>
    <row r="2538" spans="1:13" x14ac:dyDescent="0.25">
      <c r="A2538">
        <v>10131</v>
      </c>
      <c r="B2538">
        <v>22</v>
      </c>
      <c r="C2538">
        <v>85.99</v>
      </c>
      <c r="D2538">
        <v>8</v>
      </c>
      <c r="E2538">
        <v>1891.78</v>
      </c>
      <c r="F2538" t="s">
        <v>13</v>
      </c>
      <c r="G2538">
        <v>6</v>
      </c>
      <c r="H2538">
        <v>2003</v>
      </c>
      <c r="I2538" t="s">
        <v>154</v>
      </c>
      <c r="J2538" t="s">
        <v>218</v>
      </c>
      <c r="K2538" t="s">
        <v>118</v>
      </c>
      <c r="L2538" t="s">
        <v>17</v>
      </c>
      <c r="M2538" t="s">
        <v>18</v>
      </c>
    </row>
    <row r="2539" spans="1:13" x14ac:dyDescent="0.25">
      <c r="A2539">
        <v>10143</v>
      </c>
      <c r="B2539">
        <v>26</v>
      </c>
      <c r="C2539">
        <v>100</v>
      </c>
      <c r="D2539">
        <v>11</v>
      </c>
      <c r="E2539">
        <v>2612.48</v>
      </c>
      <c r="F2539" t="s">
        <v>13</v>
      </c>
      <c r="G2539">
        <v>8</v>
      </c>
      <c r="H2539">
        <v>2003</v>
      </c>
      <c r="I2539" t="s">
        <v>154</v>
      </c>
      <c r="J2539" t="s">
        <v>218</v>
      </c>
      <c r="K2539" t="s">
        <v>43</v>
      </c>
      <c r="L2539" t="s">
        <v>17</v>
      </c>
      <c r="M2539" t="s">
        <v>18</v>
      </c>
    </row>
    <row r="2540" spans="1:13" x14ac:dyDescent="0.25">
      <c r="A2540">
        <v>10155</v>
      </c>
      <c r="B2540">
        <v>32</v>
      </c>
      <c r="C2540">
        <v>91.43</v>
      </c>
      <c r="D2540">
        <v>9</v>
      </c>
      <c r="E2540">
        <v>2925.76</v>
      </c>
      <c r="F2540" t="s">
        <v>13</v>
      </c>
      <c r="G2540">
        <v>10</v>
      </c>
      <c r="H2540">
        <v>2003</v>
      </c>
      <c r="I2540" t="s">
        <v>154</v>
      </c>
      <c r="J2540" t="s">
        <v>218</v>
      </c>
      <c r="K2540" t="s">
        <v>35</v>
      </c>
      <c r="L2540" t="s">
        <v>36</v>
      </c>
      <c r="M2540" t="s">
        <v>18</v>
      </c>
    </row>
    <row r="2541" spans="1:13" x14ac:dyDescent="0.25">
      <c r="A2541">
        <v>10167</v>
      </c>
      <c r="B2541">
        <v>29</v>
      </c>
      <c r="C2541">
        <v>100</v>
      </c>
      <c r="D2541">
        <v>5</v>
      </c>
      <c r="E2541">
        <v>2940.02</v>
      </c>
      <c r="F2541" t="s">
        <v>81</v>
      </c>
      <c r="G2541">
        <v>10</v>
      </c>
      <c r="H2541">
        <v>2003</v>
      </c>
      <c r="I2541" t="s">
        <v>154</v>
      </c>
      <c r="J2541" t="s">
        <v>218</v>
      </c>
      <c r="K2541" t="s">
        <v>65</v>
      </c>
      <c r="L2541" t="s">
        <v>52</v>
      </c>
      <c r="M2541" t="s">
        <v>18</v>
      </c>
    </row>
    <row r="2542" spans="1:13" x14ac:dyDescent="0.25">
      <c r="A2542">
        <v>10178</v>
      </c>
      <c r="B2542">
        <v>34</v>
      </c>
      <c r="C2542">
        <v>96.86</v>
      </c>
      <c r="D2542">
        <v>8</v>
      </c>
      <c r="E2542">
        <v>3293.24</v>
      </c>
      <c r="F2542" t="s">
        <v>13</v>
      </c>
      <c r="G2542">
        <v>11</v>
      </c>
      <c r="H2542">
        <v>2003</v>
      </c>
      <c r="I2542" t="s">
        <v>154</v>
      </c>
      <c r="J2542" t="s">
        <v>218</v>
      </c>
      <c r="K2542" t="s">
        <v>82</v>
      </c>
      <c r="L2542" t="s">
        <v>20</v>
      </c>
      <c r="M2542" t="s">
        <v>22</v>
      </c>
    </row>
    <row r="2543" spans="1:13" x14ac:dyDescent="0.25">
      <c r="A2543">
        <v>10186</v>
      </c>
      <c r="B2543">
        <v>24</v>
      </c>
      <c r="C2543">
        <v>99.57</v>
      </c>
      <c r="D2543">
        <v>5</v>
      </c>
      <c r="E2543">
        <v>2389.6799999999998</v>
      </c>
      <c r="F2543" t="s">
        <v>13</v>
      </c>
      <c r="G2543">
        <v>11</v>
      </c>
      <c r="H2543">
        <v>2003</v>
      </c>
      <c r="I2543" t="s">
        <v>154</v>
      </c>
      <c r="J2543" t="s">
        <v>218</v>
      </c>
      <c r="K2543" t="s">
        <v>80</v>
      </c>
      <c r="L2543" t="s">
        <v>45</v>
      </c>
      <c r="M2543" t="s">
        <v>18</v>
      </c>
    </row>
    <row r="2544" spans="1:13" x14ac:dyDescent="0.25">
      <c r="A2544">
        <v>10197</v>
      </c>
      <c r="B2544">
        <v>24</v>
      </c>
      <c r="C2544">
        <v>90.52</v>
      </c>
      <c r="D2544">
        <v>2</v>
      </c>
      <c r="E2544">
        <v>2172.48</v>
      </c>
      <c r="F2544" t="s">
        <v>13</v>
      </c>
      <c r="G2544">
        <v>11</v>
      </c>
      <c r="H2544">
        <v>2003</v>
      </c>
      <c r="I2544" t="s">
        <v>154</v>
      </c>
      <c r="J2544" t="s">
        <v>218</v>
      </c>
      <c r="K2544" t="s">
        <v>83</v>
      </c>
      <c r="L2544" t="s">
        <v>48</v>
      </c>
      <c r="M2544" t="s">
        <v>18</v>
      </c>
    </row>
    <row r="2545" spans="1:13" x14ac:dyDescent="0.25">
      <c r="A2545">
        <v>10209</v>
      </c>
      <c r="B2545">
        <v>33</v>
      </c>
      <c r="C2545">
        <v>88.71</v>
      </c>
      <c r="D2545">
        <v>4</v>
      </c>
      <c r="E2545">
        <v>2927.43</v>
      </c>
      <c r="F2545" t="s">
        <v>13</v>
      </c>
      <c r="G2545">
        <v>1</v>
      </c>
      <c r="H2545">
        <v>2004</v>
      </c>
      <c r="I2545" t="s">
        <v>154</v>
      </c>
      <c r="J2545" t="s">
        <v>218</v>
      </c>
      <c r="K2545" t="s">
        <v>84</v>
      </c>
      <c r="L2545" t="s">
        <v>17</v>
      </c>
      <c r="M2545" t="s">
        <v>18</v>
      </c>
    </row>
    <row r="2546" spans="1:13" x14ac:dyDescent="0.25">
      <c r="A2546">
        <v>10222</v>
      </c>
      <c r="B2546">
        <v>26</v>
      </c>
      <c r="C2546">
        <v>100</v>
      </c>
      <c r="D2546">
        <v>8</v>
      </c>
      <c r="E2546">
        <v>2659.54</v>
      </c>
      <c r="F2546" t="s">
        <v>13</v>
      </c>
      <c r="G2546">
        <v>2</v>
      </c>
      <c r="H2546">
        <v>2004</v>
      </c>
      <c r="I2546" t="s">
        <v>154</v>
      </c>
      <c r="J2546" t="s">
        <v>218</v>
      </c>
      <c r="K2546" t="s">
        <v>85</v>
      </c>
      <c r="L2546" t="s">
        <v>17</v>
      </c>
      <c r="M2546" t="s">
        <v>18</v>
      </c>
    </row>
    <row r="2547" spans="1:13" x14ac:dyDescent="0.25">
      <c r="A2547">
        <v>10249</v>
      </c>
      <c r="B2547">
        <v>40</v>
      </c>
      <c r="C2547">
        <v>95.95</v>
      </c>
      <c r="D2547">
        <v>4</v>
      </c>
      <c r="E2547">
        <v>3838</v>
      </c>
      <c r="F2547" t="s">
        <v>13</v>
      </c>
      <c r="G2547">
        <v>5</v>
      </c>
      <c r="H2547">
        <v>2004</v>
      </c>
      <c r="I2547" t="s">
        <v>154</v>
      </c>
      <c r="J2547" t="s">
        <v>218</v>
      </c>
      <c r="K2547" t="s">
        <v>34</v>
      </c>
      <c r="L2547" t="s">
        <v>17</v>
      </c>
      <c r="M2547" t="s">
        <v>22</v>
      </c>
    </row>
    <row r="2548" spans="1:13" x14ac:dyDescent="0.25">
      <c r="A2548">
        <v>10262</v>
      </c>
      <c r="B2548">
        <v>44</v>
      </c>
      <c r="C2548">
        <v>94.14</v>
      </c>
      <c r="D2548">
        <v>13</v>
      </c>
      <c r="E2548">
        <v>4142.16</v>
      </c>
      <c r="F2548" t="s">
        <v>81</v>
      </c>
      <c r="G2548">
        <v>6</v>
      </c>
      <c r="H2548">
        <v>2004</v>
      </c>
      <c r="I2548" t="s">
        <v>154</v>
      </c>
      <c r="J2548" t="s">
        <v>218</v>
      </c>
      <c r="K2548" t="s">
        <v>47</v>
      </c>
      <c r="L2548" t="s">
        <v>48</v>
      </c>
      <c r="M2548" t="s">
        <v>22</v>
      </c>
    </row>
    <row r="2549" spans="1:13" x14ac:dyDescent="0.25">
      <c r="A2549">
        <v>10274</v>
      </c>
      <c r="B2549">
        <v>24</v>
      </c>
      <c r="C2549">
        <v>90.52</v>
      </c>
      <c r="D2549">
        <v>5</v>
      </c>
      <c r="E2549">
        <v>2172.48</v>
      </c>
      <c r="F2549" t="s">
        <v>13</v>
      </c>
      <c r="G2549">
        <v>7</v>
      </c>
      <c r="H2549">
        <v>2004</v>
      </c>
      <c r="I2549" t="s">
        <v>154</v>
      </c>
      <c r="J2549" t="s">
        <v>218</v>
      </c>
      <c r="K2549" t="s">
        <v>69</v>
      </c>
      <c r="L2549" t="s">
        <v>17</v>
      </c>
      <c r="M2549" t="s">
        <v>18</v>
      </c>
    </row>
    <row r="2550" spans="1:13" x14ac:dyDescent="0.25">
      <c r="A2550">
        <v>10283</v>
      </c>
      <c r="B2550">
        <v>20</v>
      </c>
      <c r="C2550">
        <v>94.14</v>
      </c>
      <c r="D2550">
        <v>2</v>
      </c>
      <c r="E2550">
        <v>1882.8</v>
      </c>
      <c r="F2550" t="s">
        <v>13</v>
      </c>
      <c r="G2550">
        <v>8</v>
      </c>
      <c r="H2550">
        <v>2004</v>
      </c>
      <c r="I2550" t="s">
        <v>154</v>
      </c>
      <c r="J2550" t="s">
        <v>218</v>
      </c>
      <c r="K2550" t="s">
        <v>88</v>
      </c>
      <c r="L2550" t="s">
        <v>58</v>
      </c>
      <c r="M2550" t="s">
        <v>18</v>
      </c>
    </row>
    <row r="2551" spans="1:13" x14ac:dyDescent="0.25">
      <c r="A2551">
        <v>10296</v>
      </c>
      <c r="B2551">
        <v>34</v>
      </c>
      <c r="C2551">
        <v>100</v>
      </c>
      <c r="D2551">
        <v>11</v>
      </c>
      <c r="E2551">
        <v>3477.86</v>
      </c>
      <c r="F2551" t="s">
        <v>13</v>
      </c>
      <c r="G2551">
        <v>9</v>
      </c>
      <c r="H2551">
        <v>2004</v>
      </c>
      <c r="I2551" t="s">
        <v>154</v>
      </c>
      <c r="J2551" t="s">
        <v>218</v>
      </c>
      <c r="K2551" t="s">
        <v>138</v>
      </c>
      <c r="L2551" t="s">
        <v>102</v>
      </c>
      <c r="M2551" t="s">
        <v>22</v>
      </c>
    </row>
    <row r="2552" spans="1:13" x14ac:dyDescent="0.25">
      <c r="A2552">
        <v>10307</v>
      </c>
      <c r="B2552">
        <v>34</v>
      </c>
      <c r="C2552">
        <v>97.76</v>
      </c>
      <c r="D2552">
        <v>5</v>
      </c>
      <c r="E2552">
        <v>3323.84</v>
      </c>
      <c r="F2552" t="s">
        <v>13</v>
      </c>
      <c r="G2552">
        <v>10</v>
      </c>
      <c r="H2552">
        <v>2004</v>
      </c>
      <c r="I2552" t="s">
        <v>154</v>
      </c>
      <c r="J2552" t="s">
        <v>218</v>
      </c>
      <c r="K2552" t="s">
        <v>55</v>
      </c>
      <c r="L2552" t="s">
        <v>17</v>
      </c>
      <c r="M2552" t="s">
        <v>22</v>
      </c>
    </row>
    <row r="2553" spans="1:13" x14ac:dyDescent="0.25">
      <c r="A2553">
        <v>10316</v>
      </c>
      <c r="B2553">
        <v>45</v>
      </c>
      <c r="C2553">
        <v>93.24</v>
      </c>
      <c r="D2553">
        <v>13</v>
      </c>
      <c r="E2553">
        <v>4195.8</v>
      </c>
      <c r="F2553" t="s">
        <v>13</v>
      </c>
      <c r="G2553">
        <v>11</v>
      </c>
      <c r="H2553">
        <v>2004</v>
      </c>
      <c r="I2553" t="s">
        <v>154</v>
      </c>
      <c r="J2553" t="s">
        <v>218</v>
      </c>
      <c r="K2553" t="s">
        <v>90</v>
      </c>
      <c r="L2553" t="s">
        <v>45</v>
      </c>
      <c r="M2553" t="s">
        <v>22</v>
      </c>
    </row>
    <row r="2554" spans="1:13" x14ac:dyDescent="0.25">
      <c r="A2554">
        <v>10328</v>
      </c>
      <c r="B2554">
        <v>41</v>
      </c>
      <c r="C2554">
        <v>100</v>
      </c>
      <c r="D2554">
        <v>9</v>
      </c>
      <c r="E2554">
        <v>4156.58</v>
      </c>
      <c r="F2554" t="s">
        <v>13</v>
      </c>
      <c r="G2554">
        <v>11</v>
      </c>
      <c r="H2554">
        <v>2004</v>
      </c>
      <c r="I2554" t="s">
        <v>154</v>
      </c>
      <c r="J2554" t="s">
        <v>218</v>
      </c>
      <c r="K2554" t="s">
        <v>132</v>
      </c>
      <c r="L2554" t="s">
        <v>64</v>
      </c>
      <c r="M2554" t="s">
        <v>22</v>
      </c>
    </row>
    <row r="2555" spans="1:13" x14ac:dyDescent="0.25">
      <c r="A2555">
        <v>10339</v>
      </c>
      <c r="B2555">
        <v>55</v>
      </c>
      <c r="C2555">
        <v>71.25</v>
      </c>
      <c r="D2555">
        <v>15</v>
      </c>
      <c r="E2555">
        <v>3918.75</v>
      </c>
      <c r="F2555" t="s">
        <v>13</v>
      </c>
      <c r="G2555">
        <v>11</v>
      </c>
      <c r="H2555">
        <v>2004</v>
      </c>
      <c r="I2555" t="s">
        <v>154</v>
      </c>
      <c r="J2555" t="s">
        <v>218</v>
      </c>
      <c r="K2555" t="s">
        <v>61</v>
      </c>
      <c r="L2555" t="s">
        <v>62</v>
      </c>
      <c r="M2555" t="s">
        <v>22</v>
      </c>
    </row>
    <row r="2556" spans="1:13" x14ac:dyDescent="0.25">
      <c r="A2556">
        <v>10352</v>
      </c>
      <c r="B2556">
        <v>23</v>
      </c>
      <c r="C2556">
        <v>100</v>
      </c>
      <c r="D2556">
        <v>3</v>
      </c>
      <c r="E2556">
        <v>2352.67</v>
      </c>
      <c r="F2556" t="s">
        <v>13</v>
      </c>
      <c r="G2556">
        <v>12</v>
      </c>
      <c r="H2556">
        <v>2004</v>
      </c>
      <c r="I2556" t="s">
        <v>154</v>
      </c>
      <c r="J2556" t="s">
        <v>218</v>
      </c>
      <c r="K2556" t="s">
        <v>69</v>
      </c>
      <c r="L2556" t="s">
        <v>17</v>
      </c>
      <c r="M2556" t="s">
        <v>18</v>
      </c>
    </row>
    <row r="2557" spans="1:13" x14ac:dyDescent="0.25">
      <c r="A2557">
        <v>10361</v>
      </c>
      <c r="B2557">
        <v>24</v>
      </c>
      <c r="C2557">
        <v>45.39</v>
      </c>
      <c r="D2557">
        <v>14</v>
      </c>
      <c r="E2557">
        <v>1089.3599999999999</v>
      </c>
      <c r="F2557" t="s">
        <v>13</v>
      </c>
      <c r="G2557">
        <v>12</v>
      </c>
      <c r="H2557">
        <v>2004</v>
      </c>
      <c r="I2557" t="s">
        <v>154</v>
      </c>
      <c r="J2557" t="s">
        <v>218</v>
      </c>
      <c r="K2557" t="s">
        <v>42</v>
      </c>
      <c r="L2557" t="s">
        <v>30</v>
      </c>
      <c r="M2557" t="s">
        <v>18</v>
      </c>
    </row>
    <row r="2558" spans="1:13" x14ac:dyDescent="0.25">
      <c r="A2558">
        <v>10373</v>
      </c>
      <c r="B2558">
        <v>32</v>
      </c>
      <c r="C2558">
        <v>84.41</v>
      </c>
      <c r="D2558">
        <v>15</v>
      </c>
      <c r="E2558">
        <v>2701.12</v>
      </c>
      <c r="F2558" t="s">
        <v>13</v>
      </c>
      <c r="G2558">
        <v>1</v>
      </c>
      <c r="H2558">
        <v>2005</v>
      </c>
      <c r="I2558" t="s">
        <v>154</v>
      </c>
      <c r="J2558" t="s">
        <v>218</v>
      </c>
      <c r="K2558" t="s">
        <v>91</v>
      </c>
      <c r="L2558" t="s">
        <v>36</v>
      </c>
      <c r="M2558" t="s">
        <v>18</v>
      </c>
    </row>
    <row r="2559" spans="1:13" x14ac:dyDescent="0.25">
      <c r="A2559">
        <v>10386</v>
      </c>
      <c r="B2559">
        <v>29</v>
      </c>
      <c r="C2559">
        <v>85.76</v>
      </c>
      <c r="D2559">
        <v>13</v>
      </c>
      <c r="E2559">
        <v>2487.04</v>
      </c>
      <c r="F2559" t="s">
        <v>95</v>
      </c>
      <c r="G2559">
        <v>3</v>
      </c>
      <c r="H2559">
        <v>2005</v>
      </c>
      <c r="I2559" t="s">
        <v>154</v>
      </c>
      <c r="J2559" t="s">
        <v>218</v>
      </c>
      <c r="K2559" t="s">
        <v>47</v>
      </c>
      <c r="L2559" t="s">
        <v>48</v>
      </c>
      <c r="M2559" t="s">
        <v>18</v>
      </c>
    </row>
    <row r="2560" spans="1:13" x14ac:dyDescent="0.25">
      <c r="A2560">
        <v>10398</v>
      </c>
      <c r="B2560">
        <v>36</v>
      </c>
      <c r="C2560">
        <v>100</v>
      </c>
      <c r="D2560">
        <v>7</v>
      </c>
      <c r="E2560">
        <v>3910.32</v>
      </c>
      <c r="F2560" t="s">
        <v>13</v>
      </c>
      <c r="G2560">
        <v>3</v>
      </c>
      <c r="H2560">
        <v>2005</v>
      </c>
      <c r="I2560" t="s">
        <v>154</v>
      </c>
      <c r="J2560" t="s">
        <v>218</v>
      </c>
      <c r="K2560" t="s">
        <v>19</v>
      </c>
      <c r="L2560" t="s">
        <v>20</v>
      </c>
      <c r="M2560" t="s">
        <v>22</v>
      </c>
    </row>
    <row r="2561" spans="1:13" x14ac:dyDescent="0.25">
      <c r="A2561">
        <v>10400</v>
      </c>
      <c r="B2561">
        <v>46</v>
      </c>
      <c r="C2561">
        <v>87.8</v>
      </c>
      <c r="D2561">
        <v>5</v>
      </c>
      <c r="E2561">
        <v>4038.8</v>
      </c>
      <c r="F2561" t="s">
        <v>13</v>
      </c>
      <c r="G2561">
        <v>4</v>
      </c>
      <c r="H2561">
        <v>2005</v>
      </c>
      <c r="I2561" t="s">
        <v>154</v>
      </c>
      <c r="J2561" t="s">
        <v>218</v>
      </c>
      <c r="K2561" t="s">
        <v>92</v>
      </c>
      <c r="L2561" t="s">
        <v>17</v>
      </c>
      <c r="M2561" t="s">
        <v>22</v>
      </c>
    </row>
    <row r="2562" spans="1:13" x14ac:dyDescent="0.25">
      <c r="A2562">
        <v>10415</v>
      </c>
      <c r="B2562">
        <v>32</v>
      </c>
      <c r="C2562">
        <v>95.95</v>
      </c>
      <c r="D2562">
        <v>4</v>
      </c>
      <c r="E2562">
        <v>3070.4</v>
      </c>
      <c r="F2562" t="s">
        <v>46</v>
      </c>
      <c r="G2562">
        <v>5</v>
      </c>
      <c r="H2562">
        <v>2005</v>
      </c>
      <c r="I2562" t="s">
        <v>154</v>
      </c>
      <c r="J2562" t="s">
        <v>218</v>
      </c>
      <c r="K2562" t="s">
        <v>133</v>
      </c>
      <c r="L2562" t="s">
        <v>30</v>
      </c>
      <c r="M2562" t="s">
        <v>22</v>
      </c>
    </row>
    <row r="2563" spans="1:13" x14ac:dyDescent="0.25">
      <c r="A2563">
        <v>10106</v>
      </c>
      <c r="B2563">
        <v>34</v>
      </c>
      <c r="C2563">
        <v>100</v>
      </c>
      <c r="D2563">
        <v>9</v>
      </c>
      <c r="E2563">
        <v>3763.46</v>
      </c>
      <c r="F2563" t="s">
        <v>13</v>
      </c>
      <c r="G2563">
        <v>2</v>
      </c>
      <c r="H2563">
        <v>2003</v>
      </c>
      <c r="I2563" t="s">
        <v>136</v>
      </c>
      <c r="J2563" t="s">
        <v>219</v>
      </c>
      <c r="K2563" t="s">
        <v>132</v>
      </c>
      <c r="L2563" t="s">
        <v>64</v>
      </c>
      <c r="M2563" t="s">
        <v>22</v>
      </c>
    </row>
    <row r="2564" spans="1:13" x14ac:dyDescent="0.25">
      <c r="A2564">
        <v>10120</v>
      </c>
      <c r="B2564">
        <v>24</v>
      </c>
      <c r="C2564">
        <v>100</v>
      </c>
      <c r="D2564">
        <v>15</v>
      </c>
      <c r="E2564">
        <v>2584.8000000000002</v>
      </c>
      <c r="F2564" t="s">
        <v>13</v>
      </c>
      <c r="G2564">
        <v>4</v>
      </c>
      <c r="H2564">
        <v>2003</v>
      </c>
      <c r="I2564" t="s">
        <v>136</v>
      </c>
      <c r="J2564" t="s">
        <v>219</v>
      </c>
      <c r="K2564" t="s">
        <v>29</v>
      </c>
      <c r="L2564" t="s">
        <v>30</v>
      </c>
      <c r="M2564" t="s">
        <v>18</v>
      </c>
    </row>
    <row r="2565" spans="1:13" x14ac:dyDescent="0.25">
      <c r="A2565">
        <v>10131</v>
      </c>
      <c r="B2565">
        <v>40</v>
      </c>
      <c r="C2565">
        <v>100</v>
      </c>
      <c r="D2565">
        <v>1</v>
      </c>
      <c r="E2565">
        <v>4427.6000000000004</v>
      </c>
      <c r="F2565" t="s">
        <v>13</v>
      </c>
      <c r="G2565">
        <v>6</v>
      </c>
      <c r="H2565">
        <v>2003</v>
      </c>
      <c r="I2565" t="s">
        <v>136</v>
      </c>
      <c r="J2565" t="s">
        <v>219</v>
      </c>
      <c r="K2565" t="s">
        <v>118</v>
      </c>
      <c r="L2565" t="s">
        <v>17</v>
      </c>
      <c r="M2565" t="s">
        <v>22</v>
      </c>
    </row>
    <row r="2566" spans="1:13" x14ac:dyDescent="0.25">
      <c r="A2566">
        <v>10143</v>
      </c>
      <c r="B2566">
        <v>26</v>
      </c>
      <c r="C2566">
        <v>82.77</v>
      </c>
      <c r="D2566">
        <v>4</v>
      </c>
      <c r="E2566">
        <v>2152.02</v>
      </c>
      <c r="F2566" t="s">
        <v>13</v>
      </c>
      <c r="G2566">
        <v>8</v>
      </c>
      <c r="H2566">
        <v>2003</v>
      </c>
      <c r="I2566" t="s">
        <v>136</v>
      </c>
      <c r="J2566" t="s">
        <v>219</v>
      </c>
      <c r="K2566" t="s">
        <v>43</v>
      </c>
      <c r="L2566" t="s">
        <v>17</v>
      </c>
      <c r="M2566" t="s">
        <v>18</v>
      </c>
    </row>
    <row r="2567" spans="1:13" x14ac:dyDescent="0.25">
      <c r="A2567">
        <v>10155</v>
      </c>
      <c r="B2567">
        <v>20</v>
      </c>
      <c r="C2567">
        <v>100</v>
      </c>
      <c r="D2567">
        <v>2</v>
      </c>
      <c r="E2567">
        <v>2353.4</v>
      </c>
      <c r="F2567" t="s">
        <v>13</v>
      </c>
      <c r="G2567">
        <v>10</v>
      </c>
      <c r="H2567">
        <v>2003</v>
      </c>
      <c r="I2567" t="s">
        <v>136</v>
      </c>
      <c r="J2567" t="s">
        <v>219</v>
      </c>
      <c r="K2567" t="s">
        <v>35</v>
      </c>
      <c r="L2567" t="s">
        <v>36</v>
      </c>
      <c r="M2567" t="s">
        <v>18</v>
      </c>
    </row>
    <row r="2568" spans="1:13" x14ac:dyDescent="0.25">
      <c r="A2568">
        <v>10168</v>
      </c>
      <c r="B2568">
        <v>31</v>
      </c>
      <c r="C2568">
        <v>100</v>
      </c>
      <c r="D2568">
        <v>16</v>
      </c>
      <c r="E2568">
        <v>3431.39</v>
      </c>
      <c r="F2568" t="s">
        <v>13</v>
      </c>
      <c r="G2568">
        <v>10</v>
      </c>
      <c r="H2568">
        <v>2003</v>
      </c>
      <c r="I2568" t="s">
        <v>136</v>
      </c>
      <c r="J2568" t="s">
        <v>219</v>
      </c>
      <c r="K2568" t="s">
        <v>25</v>
      </c>
      <c r="L2568" t="s">
        <v>17</v>
      </c>
      <c r="M2568" t="s">
        <v>22</v>
      </c>
    </row>
    <row r="2569" spans="1:13" x14ac:dyDescent="0.25">
      <c r="A2569">
        <v>10178</v>
      </c>
      <c r="B2569">
        <v>22</v>
      </c>
      <c r="C2569">
        <v>87.75</v>
      </c>
      <c r="D2569">
        <v>1</v>
      </c>
      <c r="E2569">
        <v>1930.5</v>
      </c>
      <c r="F2569" t="s">
        <v>13</v>
      </c>
      <c r="G2569">
        <v>11</v>
      </c>
      <c r="H2569">
        <v>2003</v>
      </c>
      <c r="I2569" t="s">
        <v>136</v>
      </c>
      <c r="J2569" t="s">
        <v>219</v>
      </c>
      <c r="K2569" t="s">
        <v>82</v>
      </c>
      <c r="L2569" t="s">
        <v>20</v>
      </c>
      <c r="M2569" t="s">
        <v>18</v>
      </c>
    </row>
    <row r="2570" spans="1:13" x14ac:dyDescent="0.25">
      <c r="A2570">
        <v>10198</v>
      </c>
      <c r="B2570">
        <v>42</v>
      </c>
      <c r="C2570">
        <v>100</v>
      </c>
      <c r="D2570">
        <v>1</v>
      </c>
      <c r="E2570">
        <v>4774.5600000000004</v>
      </c>
      <c r="F2570" t="s">
        <v>13</v>
      </c>
      <c r="G2570">
        <v>11</v>
      </c>
      <c r="H2570">
        <v>2003</v>
      </c>
      <c r="I2570" t="s">
        <v>136</v>
      </c>
      <c r="J2570" t="s">
        <v>219</v>
      </c>
      <c r="K2570" t="s">
        <v>98</v>
      </c>
      <c r="L2570" t="s">
        <v>99</v>
      </c>
      <c r="M2570" t="s">
        <v>22</v>
      </c>
    </row>
    <row r="2571" spans="1:13" x14ac:dyDescent="0.25">
      <c r="A2571">
        <v>10210</v>
      </c>
      <c r="B2571">
        <v>26</v>
      </c>
      <c r="C2571">
        <v>99.72</v>
      </c>
      <c r="D2571">
        <v>14</v>
      </c>
      <c r="E2571">
        <v>2592.7199999999998</v>
      </c>
      <c r="F2571" t="s">
        <v>13</v>
      </c>
      <c r="G2571">
        <v>1</v>
      </c>
      <c r="H2571">
        <v>2004</v>
      </c>
      <c r="I2571" t="s">
        <v>136</v>
      </c>
      <c r="J2571" t="s">
        <v>219</v>
      </c>
      <c r="K2571" t="s">
        <v>74</v>
      </c>
      <c r="L2571" t="s">
        <v>62</v>
      </c>
      <c r="M2571" t="s">
        <v>18</v>
      </c>
    </row>
    <row r="2572" spans="1:13" x14ac:dyDescent="0.25">
      <c r="A2572">
        <v>10222</v>
      </c>
      <c r="B2572">
        <v>37</v>
      </c>
      <c r="C2572">
        <v>87.75</v>
      </c>
      <c r="D2572">
        <v>1</v>
      </c>
      <c r="E2572">
        <v>3246.75</v>
      </c>
      <c r="F2572" t="s">
        <v>13</v>
      </c>
      <c r="G2572">
        <v>2</v>
      </c>
      <c r="H2572">
        <v>2004</v>
      </c>
      <c r="I2572" t="s">
        <v>136</v>
      </c>
      <c r="J2572" t="s">
        <v>219</v>
      </c>
      <c r="K2572" t="s">
        <v>85</v>
      </c>
      <c r="L2572" t="s">
        <v>17</v>
      </c>
      <c r="M2572" t="s">
        <v>22</v>
      </c>
    </row>
    <row r="2573" spans="1:13" x14ac:dyDescent="0.25">
      <c r="A2573">
        <v>10235</v>
      </c>
      <c r="B2573">
        <v>38</v>
      </c>
      <c r="C2573">
        <v>88.75</v>
      </c>
      <c r="D2573">
        <v>10</v>
      </c>
      <c r="E2573">
        <v>3372.5</v>
      </c>
      <c r="F2573" t="s">
        <v>13</v>
      </c>
      <c r="G2573">
        <v>4</v>
      </c>
      <c r="H2573">
        <v>2004</v>
      </c>
      <c r="I2573" t="s">
        <v>136</v>
      </c>
      <c r="J2573" t="s">
        <v>219</v>
      </c>
      <c r="K2573" t="s">
        <v>88</v>
      </c>
      <c r="L2573" t="s">
        <v>58</v>
      </c>
      <c r="M2573" t="s">
        <v>22</v>
      </c>
    </row>
    <row r="2574" spans="1:13" x14ac:dyDescent="0.25">
      <c r="A2574">
        <v>10250</v>
      </c>
      <c r="B2574">
        <v>35</v>
      </c>
      <c r="C2574">
        <v>100</v>
      </c>
      <c r="D2574">
        <v>11</v>
      </c>
      <c r="E2574">
        <v>3909.15</v>
      </c>
      <c r="F2574" t="s">
        <v>13</v>
      </c>
      <c r="G2574">
        <v>5</v>
      </c>
      <c r="H2574">
        <v>2004</v>
      </c>
      <c r="I2574" t="s">
        <v>136</v>
      </c>
      <c r="J2574" t="s">
        <v>219</v>
      </c>
      <c r="K2574" t="s">
        <v>92</v>
      </c>
      <c r="L2574" t="s">
        <v>17</v>
      </c>
      <c r="M2574" t="s">
        <v>22</v>
      </c>
    </row>
    <row r="2575" spans="1:13" x14ac:dyDescent="0.25">
      <c r="A2575">
        <v>10262</v>
      </c>
      <c r="B2575">
        <v>33</v>
      </c>
      <c r="C2575">
        <v>90.75</v>
      </c>
      <c r="D2575">
        <v>6</v>
      </c>
      <c r="E2575">
        <v>2994.75</v>
      </c>
      <c r="F2575" t="s">
        <v>81</v>
      </c>
      <c r="G2575">
        <v>6</v>
      </c>
      <c r="H2575">
        <v>2004</v>
      </c>
      <c r="I2575" t="s">
        <v>136</v>
      </c>
      <c r="J2575" t="s">
        <v>219</v>
      </c>
      <c r="K2575" t="s">
        <v>47</v>
      </c>
      <c r="L2575" t="s">
        <v>48</v>
      </c>
      <c r="M2575" t="s">
        <v>18</v>
      </c>
    </row>
    <row r="2576" spans="1:13" x14ac:dyDescent="0.25">
      <c r="A2576">
        <v>10275</v>
      </c>
      <c r="B2576">
        <v>39</v>
      </c>
      <c r="C2576">
        <v>100</v>
      </c>
      <c r="D2576">
        <v>16</v>
      </c>
      <c r="E2576">
        <v>4472.5200000000004</v>
      </c>
      <c r="F2576" t="s">
        <v>13</v>
      </c>
      <c r="G2576">
        <v>7</v>
      </c>
      <c r="H2576">
        <v>2004</v>
      </c>
      <c r="I2576" t="s">
        <v>136</v>
      </c>
      <c r="J2576" t="s">
        <v>219</v>
      </c>
      <c r="K2576" t="s">
        <v>33</v>
      </c>
      <c r="L2576" t="s">
        <v>20</v>
      </c>
      <c r="M2576" t="s">
        <v>22</v>
      </c>
    </row>
    <row r="2577" spans="1:13" x14ac:dyDescent="0.25">
      <c r="A2577">
        <v>10284</v>
      </c>
      <c r="B2577">
        <v>45</v>
      </c>
      <c r="C2577">
        <v>100</v>
      </c>
      <c r="D2577">
        <v>8</v>
      </c>
      <c r="E2577">
        <v>4576.95</v>
      </c>
      <c r="F2577" t="s">
        <v>13</v>
      </c>
      <c r="G2577">
        <v>8</v>
      </c>
      <c r="H2577">
        <v>2004</v>
      </c>
      <c r="I2577" t="s">
        <v>136</v>
      </c>
      <c r="J2577" t="s">
        <v>219</v>
      </c>
      <c r="K2577" t="s">
        <v>129</v>
      </c>
      <c r="L2577" t="s">
        <v>28</v>
      </c>
      <c r="M2577" t="s">
        <v>22</v>
      </c>
    </row>
    <row r="2578" spans="1:13" x14ac:dyDescent="0.25">
      <c r="A2578">
        <v>10296</v>
      </c>
      <c r="B2578">
        <v>24</v>
      </c>
      <c r="C2578">
        <v>100</v>
      </c>
      <c r="D2578">
        <v>4</v>
      </c>
      <c r="E2578">
        <v>2441.04</v>
      </c>
      <c r="F2578" t="s">
        <v>13</v>
      </c>
      <c r="G2578">
        <v>9</v>
      </c>
      <c r="H2578">
        <v>2004</v>
      </c>
      <c r="I2578" t="s">
        <v>136</v>
      </c>
      <c r="J2578" t="s">
        <v>219</v>
      </c>
      <c r="K2578" t="s">
        <v>138</v>
      </c>
      <c r="L2578" t="s">
        <v>102</v>
      </c>
      <c r="M2578" t="s">
        <v>18</v>
      </c>
    </row>
    <row r="2579" spans="1:13" x14ac:dyDescent="0.25">
      <c r="A2579">
        <v>10308</v>
      </c>
      <c r="B2579">
        <v>35</v>
      </c>
      <c r="C2579">
        <v>88.75</v>
      </c>
      <c r="D2579">
        <v>14</v>
      </c>
      <c r="E2579">
        <v>3106.25</v>
      </c>
      <c r="F2579" t="s">
        <v>13</v>
      </c>
      <c r="G2579">
        <v>10</v>
      </c>
      <c r="H2579">
        <v>2004</v>
      </c>
      <c r="I2579" t="s">
        <v>136</v>
      </c>
      <c r="J2579" t="s">
        <v>219</v>
      </c>
      <c r="K2579" t="s">
        <v>75</v>
      </c>
      <c r="L2579" t="s">
        <v>17</v>
      </c>
      <c r="M2579" t="s">
        <v>22</v>
      </c>
    </row>
    <row r="2580" spans="1:13" x14ac:dyDescent="0.25">
      <c r="A2580">
        <v>10316</v>
      </c>
      <c r="B2580">
        <v>23</v>
      </c>
      <c r="C2580">
        <v>100</v>
      </c>
      <c r="D2580">
        <v>6</v>
      </c>
      <c r="E2580">
        <v>2706.41</v>
      </c>
      <c r="F2580" t="s">
        <v>13</v>
      </c>
      <c r="G2580">
        <v>11</v>
      </c>
      <c r="H2580">
        <v>2004</v>
      </c>
      <c r="I2580" t="s">
        <v>136</v>
      </c>
      <c r="J2580" t="s">
        <v>219</v>
      </c>
      <c r="K2580" t="s">
        <v>90</v>
      </c>
      <c r="L2580" t="s">
        <v>45</v>
      </c>
      <c r="M2580" t="s">
        <v>18</v>
      </c>
    </row>
    <row r="2581" spans="1:13" x14ac:dyDescent="0.25">
      <c r="A2581">
        <v>10328</v>
      </c>
      <c r="B2581">
        <v>37</v>
      </c>
      <c r="C2581">
        <v>100</v>
      </c>
      <c r="D2581">
        <v>10</v>
      </c>
      <c r="E2581">
        <v>4021.53</v>
      </c>
      <c r="F2581" t="s">
        <v>13</v>
      </c>
      <c r="G2581">
        <v>11</v>
      </c>
      <c r="H2581">
        <v>2004</v>
      </c>
      <c r="I2581" t="s">
        <v>136</v>
      </c>
      <c r="J2581" t="s">
        <v>219</v>
      </c>
      <c r="K2581" t="s">
        <v>132</v>
      </c>
      <c r="L2581" t="s">
        <v>64</v>
      </c>
      <c r="M2581" t="s">
        <v>22</v>
      </c>
    </row>
    <row r="2582" spans="1:13" x14ac:dyDescent="0.25">
      <c r="A2582">
        <v>10340</v>
      </c>
      <c r="B2582">
        <v>55</v>
      </c>
      <c r="C2582">
        <v>87.75</v>
      </c>
      <c r="D2582">
        <v>7</v>
      </c>
      <c r="E2582">
        <v>4826.25</v>
      </c>
      <c r="F2582" t="s">
        <v>13</v>
      </c>
      <c r="G2582">
        <v>11</v>
      </c>
      <c r="H2582">
        <v>2004</v>
      </c>
      <c r="I2582" t="s">
        <v>136</v>
      </c>
      <c r="J2582" t="s">
        <v>219</v>
      </c>
      <c r="K2582" t="s">
        <v>83</v>
      </c>
      <c r="L2582" t="s">
        <v>48</v>
      </c>
      <c r="M2582" t="s">
        <v>22</v>
      </c>
    </row>
    <row r="2583" spans="1:13" x14ac:dyDescent="0.25">
      <c r="A2583">
        <v>10352</v>
      </c>
      <c r="B2583">
        <v>49</v>
      </c>
      <c r="C2583">
        <v>100</v>
      </c>
      <c r="D2583">
        <v>2</v>
      </c>
      <c r="E2583">
        <v>4935.28</v>
      </c>
      <c r="F2583" t="s">
        <v>13</v>
      </c>
      <c r="G2583">
        <v>12</v>
      </c>
      <c r="H2583">
        <v>2004</v>
      </c>
      <c r="I2583" t="s">
        <v>136</v>
      </c>
      <c r="J2583" t="s">
        <v>219</v>
      </c>
      <c r="K2583" t="s">
        <v>69</v>
      </c>
      <c r="L2583" t="s">
        <v>17</v>
      </c>
      <c r="M2583" t="s">
        <v>22</v>
      </c>
    </row>
    <row r="2584" spans="1:13" x14ac:dyDescent="0.25">
      <c r="A2584">
        <v>10361</v>
      </c>
      <c r="B2584">
        <v>26</v>
      </c>
      <c r="C2584">
        <v>100</v>
      </c>
      <c r="D2584">
        <v>9</v>
      </c>
      <c r="E2584">
        <v>2754.7</v>
      </c>
      <c r="F2584" t="s">
        <v>13</v>
      </c>
      <c r="G2584">
        <v>12</v>
      </c>
      <c r="H2584">
        <v>2004</v>
      </c>
      <c r="I2584" t="s">
        <v>136</v>
      </c>
      <c r="J2584" t="s">
        <v>219</v>
      </c>
      <c r="K2584" t="s">
        <v>42</v>
      </c>
      <c r="L2584" t="s">
        <v>30</v>
      </c>
      <c r="M2584" t="s">
        <v>18</v>
      </c>
    </row>
    <row r="2585" spans="1:13" x14ac:dyDescent="0.25">
      <c r="A2585">
        <v>10375</v>
      </c>
      <c r="B2585">
        <v>33</v>
      </c>
      <c r="C2585">
        <v>100</v>
      </c>
      <c r="D2585">
        <v>1</v>
      </c>
      <c r="E2585">
        <v>3856.71</v>
      </c>
      <c r="F2585" t="s">
        <v>13</v>
      </c>
      <c r="G2585">
        <v>2</v>
      </c>
      <c r="H2585">
        <v>2005</v>
      </c>
      <c r="I2585" t="s">
        <v>136</v>
      </c>
      <c r="J2585" t="s">
        <v>219</v>
      </c>
      <c r="K2585" t="s">
        <v>33</v>
      </c>
      <c r="L2585" t="s">
        <v>20</v>
      </c>
      <c r="M2585" t="s">
        <v>22</v>
      </c>
    </row>
    <row r="2586" spans="1:13" x14ac:dyDescent="0.25">
      <c r="A2586">
        <v>10386</v>
      </c>
      <c r="B2586">
        <v>37</v>
      </c>
      <c r="C2586">
        <v>83.84</v>
      </c>
      <c r="D2586">
        <v>14</v>
      </c>
      <c r="E2586">
        <v>3102.08</v>
      </c>
      <c r="F2586" t="s">
        <v>95</v>
      </c>
      <c r="G2586">
        <v>3</v>
      </c>
      <c r="H2586">
        <v>2005</v>
      </c>
      <c r="I2586" t="s">
        <v>136</v>
      </c>
      <c r="J2586" t="s">
        <v>219</v>
      </c>
      <c r="K2586" t="s">
        <v>47</v>
      </c>
      <c r="L2586" t="s">
        <v>48</v>
      </c>
      <c r="M2586" t="s">
        <v>22</v>
      </c>
    </row>
    <row r="2587" spans="1:13" x14ac:dyDescent="0.25">
      <c r="A2587">
        <v>10398</v>
      </c>
      <c r="B2587">
        <v>22</v>
      </c>
      <c r="C2587">
        <v>86.76</v>
      </c>
      <c r="D2587">
        <v>8</v>
      </c>
      <c r="E2587">
        <v>1908.72</v>
      </c>
      <c r="F2587" t="s">
        <v>13</v>
      </c>
      <c r="G2587">
        <v>3</v>
      </c>
      <c r="H2587">
        <v>2005</v>
      </c>
      <c r="I2587" t="s">
        <v>136</v>
      </c>
      <c r="J2587" t="s">
        <v>219</v>
      </c>
      <c r="K2587" t="s">
        <v>19</v>
      </c>
      <c r="L2587" t="s">
        <v>20</v>
      </c>
      <c r="M2587" t="s">
        <v>18</v>
      </c>
    </row>
    <row r="2588" spans="1:13" x14ac:dyDescent="0.25">
      <c r="A2588">
        <v>10401</v>
      </c>
      <c r="B2588">
        <v>85</v>
      </c>
      <c r="C2588">
        <v>88.75</v>
      </c>
      <c r="D2588">
        <v>10</v>
      </c>
      <c r="E2588">
        <v>7543.75</v>
      </c>
      <c r="F2588" t="s">
        <v>93</v>
      </c>
      <c r="G2588">
        <v>4</v>
      </c>
      <c r="H2588">
        <v>2005</v>
      </c>
      <c r="I2588" t="s">
        <v>136</v>
      </c>
      <c r="J2588" t="s">
        <v>219</v>
      </c>
      <c r="K2588" t="s">
        <v>31</v>
      </c>
      <c r="L2588" t="s">
        <v>17</v>
      </c>
      <c r="M2588" t="s">
        <v>41</v>
      </c>
    </row>
    <row r="2589" spans="1:13" x14ac:dyDescent="0.25">
      <c r="A2589">
        <v>10416</v>
      </c>
      <c r="B2589">
        <v>22</v>
      </c>
      <c r="C2589">
        <v>100</v>
      </c>
      <c r="D2589">
        <v>11</v>
      </c>
      <c r="E2589">
        <v>2457.1799999999998</v>
      </c>
      <c r="F2589" t="s">
        <v>13</v>
      </c>
      <c r="G2589">
        <v>5</v>
      </c>
      <c r="H2589">
        <v>2005</v>
      </c>
      <c r="I2589" t="s">
        <v>136</v>
      </c>
      <c r="J2589" t="s">
        <v>219</v>
      </c>
      <c r="K2589" t="s">
        <v>105</v>
      </c>
      <c r="L2589" t="s">
        <v>64</v>
      </c>
      <c r="M2589" t="s">
        <v>18</v>
      </c>
    </row>
    <row r="2590" spans="1:13" x14ac:dyDescent="0.25">
      <c r="A2590">
        <v>10105</v>
      </c>
      <c r="B2590">
        <v>31</v>
      </c>
      <c r="C2590">
        <v>65.77</v>
      </c>
      <c r="D2590">
        <v>3</v>
      </c>
      <c r="E2590">
        <v>2038.87</v>
      </c>
      <c r="F2590" t="s">
        <v>13</v>
      </c>
      <c r="G2590">
        <v>2</v>
      </c>
      <c r="H2590">
        <v>2003</v>
      </c>
      <c r="I2590" t="s">
        <v>154</v>
      </c>
      <c r="J2590" t="s">
        <v>220</v>
      </c>
      <c r="K2590" t="s">
        <v>78</v>
      </c>
      <c r="L2590" t="s">
        <v>79</v>
      </c>
      <c r="M2590" t="s">
        <v>18</v>
      </c>
    </row>
    <row r="2591" spans="1:13" x14ac:dyDescent="0.25">
      <c r="A2591">
        <v>10119</v>
      </c>
      <c r="B2591">
        <v>38</v>
      </c>
      <c r="C2591">
        <v>65.77</v>
      </c>
      <c r="D2591">
        <v>12</v>
      </c>
      <c r="E2591">
        <v>2499.2600000000002</v>
      </c>
      <c r="F2591" t="s">
        <v>13</v>
      </c>
      <c r="G2591">
        <v>4</v>
      </c>
      <c r="H2591">
        <v>2003</v>
      </c>
      <c r="I2591" t="s">
        <v>154</v>
      </c>
      <c r="J2591" t="s">
        <v>220</v>
      </c>
      <c r="K2591" t="s">
        <v>39</v>
      </c>
      <c r="L2591" t="s">
        <v>40</v>
      </c>
      <c r="M2591" t="s">
        <v>18</v>
      </c>
    </row>
    <row r="2592" spans="1:13" x14ac:dyDescent="0.25">
      <c r="A2592">
        <v>10129</v>
      </c>
      <c r="B2592">
        <v>45</v>
      </c>
      <c r="C2592">
        <v>85.29</v>
      </c>
      <c r="D2592">
        <v>3</v>
      </c>
      <c r="E2592">
        <v>3838.05</v>
      </c>
      <c r="F2592" t="s">
        <v>13</v>
      </c>
      <c r="G2592">
        <v>6</v>
      </c>
      <c r="H2592">
        <v>2003</v>
      </c>
      <c r="I2592" t="s">
        <v>154</v>
      </c>
      <c r="J2592" t="s">
        <v>220</v>
      </c>
      <c r="K2592" t="s">
        <v>80</v>
      </c>
      <c r="L2592" t="s">
        <v>45</v>
      </c>
      <c r="M2592" t="s">
        <v>22</v>
      </c>
    </row>
    <row r="2593" spans="1:13" x14ac:dyDescent="0.25">
      <c r="A2593">
        <v>10143</v>
      </c>
      <c r="B2593">
        <v>31</v>
      </c>
      <c r="C2593">
        <v>85.29</v>
      </c>
      <c r="D2593">
        <v>16</v>
      </c>
      <c r="E2593">
        <v>2643.99</v>
      </c>
      <c r="F2593" t="s">
        <v>13</v>
      </c>
      <c r="G2593">
        <v>8</v>
      </c>
      <c r="H2593">
        <v>2003</v>
      </c>
      <c r="I2593" t="s">
        <v>154</v>
      </c>
      <c r="J2593" t="s">
        <v>220</v>
      </c>
      <c r="K2593" t="s">
        <v>43</v>
      </c>
      <c r="L2593" t="s">
        <v>17</v>
      </c>
      <c r="M2593" t="s">
        <v>18</v>
      </c>
    </row>
    <row r="2594" spans="1:13" x14ac:dyDescent="0.25">
      <c r="A2594">
        <v>10154</v>
      </c>
      <c r="B2594">
        <v>36</v>
      </c>
      <c r="C2594">
        <v>64.33</v>
      </c>
      <c r="D2594">
        <v>1</v>
      </c>
      <c r="E2594">
        <v>2315.88</v>
      </c>
      <c r="F2594" t="s">
        <v>13</v>
      </c>
      <c r="G2594">
        <v>10</v>
      </c>
      <c r="H2594">
        <v>2003</v>
      </c>
      <c r="I2594" t="s">
        <v>154</v>
      </c>
      <c r="J2594" t="s">
        <v>220</v>
      </c>
      <c r="K2594" t="s">
        <v>118</v>
      </c>
      <c r="L2594" t="s">
        <v>17</v>
      </c>
      <c r="M2594" t="s">
        <v>18</v>
      </c>
    </row>
    <row r="2595" spans="1:13" x14ac:dyDescent="0.25">
      <c r="A2595">
        <v>10167</v>
      </c>
      <c r="B2595">
        <v>46</v>
      </c>
      <c r="C2595">
        <v>70.11</v>
      </c>
      <c r="D2595">
        <v>10</v>
      </c>
      <c r="E2595">
        <v>3225.06</v>
      </c>
      <c r="F2595" t="s">
        <v>81</v>
      </c>
      <c r="G2595">
        <v>10</v>
      </c>
      <c r="H2595">
        <v>2003</v>
      </c>
      <c r="I2595" t="s">
        <v>154</v>
      </c>
      <c r="J2595" t="s">
        <v>220</v>
      </c>
      <c r="K2595" t="s">
        <v>65</v>
      </c>
      <c r="L2595" t="s">
        <v>52</v>
      </c>
      <c r="M2595" t="s">
        <v>22</v>
      </c>
    </row>
    <row r="2596" spans="1:13" x14ac:dyDescent="0.25">
      <c r="A2596">
        <v>10177</v>
      </c>
      <c r="B2596">
        <v>32</v>
      </c>
      <c r="C2596">
        <v>76.62</v>
      </c>
      <c r="D2596">
        <v>1</v>
      </c>
      <c r="E2596">
        <v>2451.84</v>
      </c>
      <c r="F2596" t="s">
        <v>13</v>
      </c>
      <c r="G2596">
        <v>11</v>
      </c>
      <c r="H2596">
        <v>2003</v>
      </c>
      <c r="I2596" t="s">
        <v>154</v>
      </c>
      <c r="J2596" t="s">
        <v>220</v>
      </c>
      <c r="K2596" t="s">
        <v>47</v>
      </c>
      <c r="L2596" t="s">
        <v>48</v>
      </c>
      <c r="M2596" t="s">
        <v>18</v>
      </c>
    </row>
    <row r="2597" spans="1:13" x14ac:dyDescent="0.25">
      <c r="A2597">
        <v>10185</v>
      </c>
      <c r="B2597">
        <v>39</v>
      </c>
      <c r="C2597">
        <v>57.82</v>
      </c>
      <c r="D2597">
        <v>1</v>
      </c>
      <c r="E2597">
        <v>2254.98</v>
      </c>
      <c r="F2597" t="s">
        <v>13</v>
      </c>
      <c r="G2597">
        <v>11</v>
      </c>
      <c r="H2597">
        <v>2003</v>
      </c>
      <c r="I2597" t="s">
        <v>154</v>
      </c>
      <c r="J2597" t="s">
        <v>220</v>
      </c>
      <c r="K2597" t="s">
        <v>43</v>
      </c>
      <c r="L2597" t="s">
        <v>17</v>
      </c>
      <c r="M2597" t="s">
        <v>18</v>
      </c>
    </row>
    <row r="2598" spans="1:13" x14ac:dyDescent="0.25">
      <c r="A2598">
        <v>10197</v>
      </c>
      <c r="B2598">
        <v>50</v>
      </c>
      <c r="C2598">
        <v>78.790000000000006</v>
      </c>
      <c r="D2598">
        <v>7</v>
      </c>
      <c r="E2598">
        <v>3939.5</v>
      </c>
      <c r="F2598" t="s">
        <v>13</v>
      </c>
      <c r="G2598">
        <v>11</v>
      </c>
      <c r="H2598">
        <v>2003</v>
      </c>
      <c r="I2598" t="s">
        <v>154</v>
      </c>
      <c r="J2598" t="s">
        <v>220</v>
      </c>
      <c r="K2598" t="s">
        <v>83</v>
      </c>
      <c r="L2598" t="s">
        <v>48</v>
      </c>
      <c r="M2598" t="s">
        <v>22</v>
      </c>
    </row>
    <row r="2599" spans="1:13" x14ac:dyDescent="0.25">
      <c r="A2599">
        <v>10208</v>
      </c>
      <c r="B2599">
        <v>46</v>
      </c>
      <c r="C2599">
        <v>74.45</v>
      </c>
      <c r="D2599">
        <v>1</v>
      </c>
      <c r="E2599">
        <v>3424.7</v>
      </c>
      <c r="F2599" t="s">
        <v>13</v>
      </c>
      <c r="G2599">
        <v>1</v>
      </c>
      <c r="H2599">
        <v>2004</v>
      </c>
      <c r="I2599" t="s">
        <v>154</v>
      </c>
      <c r="J2599" t="s">
        <v>220</v>
      </c>
      <c r="K2599" t="s">
        <v>56</v>
      </c>
      <c r="L2599" t="s">
        <v>20</v>
      </c>
      <c r="M2599" t="s">
        <v>22</v>
      </c>
    </row>
    <row r="2600" spans="1:13" x14ac:dyDescent="0.25">
      <c r="A2600">
        <v>10222</v>
      </c>
      <c r="B2600">
        <v>36</v>
      </c>
      <c r="C2600">
        <v>80.95</v>
      </c>
      <c r="D2600">
        <v>13</v>
      </c>
      <c r="E2600">
        <v>2914.2</v>
      </c>
      <c r="F2600" t="s">
        <v>13</v>
      </c>
      <c r="G2600">
        <v>2</v>
      </c>
      <c r="H2600">
        <v>2004</v>
      </c>
      <c r="I2600" t="s">
        <v>154</v>
      </c>
      <c r="J2600" t="s">
        <v>220</v>
      </c>
      <c r="K2600" t="s">
        <v>85</v>
      </c>
      <c r="L2600" t="s">
        <v>17</v>
      </c>
      <c r="M2600" t="s">
        <v>18</v>
      </c>
    </row>
    <row r="2601" spans="1:13" x14ac:dyDescent="0.25">
      <c r="A2601">
        <v>10233</v>
      </c>
      <c r="B2601">
        <v>29</v>
      </c>
      <c r="C2601">
        <v>82.4</v>
      </c>
      <c r="D2601">
        <v>1</v>
      </c>
      <c r="E2601">
        <v>2389.6</v>
      </c>
      <c r="F2601" t="s">
        <v>13</v>
      </c>
      <c r="G2601">
        <v>3</v>
      </c>
      <c r="H2601">
        <v>2004</v>
      </c>
      <c r="I2601" t="s">
        <v>154</v>
      </c>
      <c r="J2601" t="s">
        <v>220</v>
      </c>
      <c r="K2601" t="s">
        <v>31</v>
      </c>
      <c r="L2601" t="s">
        <v>17</v>
      </c>
      <c r="M2601" t="s">
        <v>18</v>
      </c>
    </row>
    <row r="2602" spans="1:13" x14ac:dyDescent="0.25">
      <c r="A2602">
        <v>10248</v>
      </c>
      <c r="B2602">
        <v>32</v>
      </c>
      <c r="C2602">
        <v>75.89</v>
      </c>
      <c r="D2602">
        <v>4</v>
      </c>
      <c r="E2602">
        <v>2428.48</v>
      </c>
      <c r="F2602" t="s">
        <v>81</v>
      </c>
      <c r="G2602">
        <v>5</v>
      </c>
      <c r="H2602">
        <v>2004</v>
      </c>
      <c r="I2602" t="s">
        <v>154</v>
      </c>
      <c r="J2602" t="s">
        <v>220</v>
      </c>
      <c r="K2602" t="s">
        <v>16</v>
      </c>
      <c r="L2602" t="s">
        <v>17</v>
      </c>
      <c r="M2602" t="s">
        <v>18</v>
      </c>
    </row>
    <row r="2603" spans="1:13" x14ac:dyDescent="0.25">
      <c r="A2603">
        <v>10261</v>
      </c>
      <c r="B2603">
        <v>44</v>
      </c>
      <c r="C2603">
        <v>68.67</v>
      </c>
      <c r="D2603">
        <v>2</v>
      </c>
      <c r="E2603">
        <v>3021.48</v>
      </c>
      <c r="F2603" t="s">
        <v>13</v>
      </c>
      <c r="G2603">
        <v>6</v>
      </c>
      <c r="H2603">
        <v>2004</v>
      </c>
      <c r="I2603" t="s">
        <v>154</v>
      </c>
      <c r="J2603" t="s">
        <v>220</v>
      </c>
      <c r="K2603" t="s">
        <v>71</v>
      </c>
      <c r="L2603" t="s">
        <v>58</v>
      </c>
      <c r="M2603" t="s">
        <v>22</v>
      </c>
    </row>
    <row r="2604" spans="1:13" x14ac:dyDescent="0.25">
      <c r="A2604">
        <v>10273</v>
      </c>
      <c r="B2604">
        <v>42</v>
      </c>
      <c r="C2604">
        <v>62.16</v>
      </c>
      <c r="D2604">
        <v>5</v>
      </c>
      <c r="E2604">
        <v>2610.7199999999998</v>
      </c>
      <c r="F2604" t="s">
        <v>13</v>
      </c>
      <c r="G2604">
        <v>7</v>
      </c>
      <c r="H2604">
        <v>2004</v>
      </c>
      <c r="I2604" t="s">
        <v>154</v>
      </c>
      <c r="J2604" t="s">
        <v>220</v>
      </c>
      <c r="K2604" t="s">
        <v>86</v>
      </c>
      <c r="L2604" t="s">
        <v>87</v>
      </c>
      <c r="M2604" t="s">
        <v>18</v>
      </c>
    </row>
    <row r="2605" spans="1:13" x14ac:dyDescent="0.25">
      <c r="A2605">
        <v>10283</v>
      </c>
      <c r="B2605">
        <v>47</v>
      </c>
      <c r="C2605">
        <v>65.77</v>
      </c>
      <c r="D2605">
        <v>7</v>
      </c>
      <c r="E2605">
        <v>3091.19</v>
      </c>
      <c r="F2605" t="s">
        <v>13</v>
      </c>
      <c r="G2605">
        <v>8</v>
      </c>
      <c r="H2605">
        <v>2004</v>
      </c>
      <c r="I2605" t="s">
        <v>154</v>
      </c>
      <c r="J2605" t="s">
        <v>220</v>
      </c>
      <c r="K2605" t="s">
        <v>88</v>
      </c>
      <c r="L2605" t="s">
        <v>58</v>
      </c>
      <c r="M2605" t="s">
        <v>22</v>
      </c>
    </row>
    <row r="2606" spans="1:13" x14ac:dyDescent="0.25">
      <c r="A2606">
        <v>10295</v>
      </c>
      <c r="B2606">
        <v>44</v>
      </c>
      <c r="C2606">
        <v>58.55</v>
      </c>
      <c r="D2606">
        <v>2</v>
      </c>
      <c r="E2606">
        <v>2576.1999999999998</v>
      </c>
      <c r="F2606" t="s">
        <v>13</v>
      </c>
      <c r="G2606">
        <v>9</v>
      </c>
      <c r="H2606">
        <v>2004</v>
      </c>
      <c r="I2606" t="s">
        <v>154</v>
      </c>
      <c r="J2606" t="s">
        <v>220</v>
      </c>
      <c r="K2606" t="s">
        <v>89</v>
      </c>
      <c r="L2606" t="s">
        <v>17</v>
      </c>
      <c r="M2606" t="s">
        <v>18</v>
      </c>
    </row>
    <row r="2607" spans="1:13" x14ac:dyDescent="0.25">
      <c r="A2607">
        <v>10306</v>
      </c>
      <c r="B2607">
        <v>43</v>
      </c>
      <c r="C2607">
        <v>75.17</v>
      </c>
      <c r="D2607">
        <v>1</v>
      </c>
      <c r="E2607">
        <v>3232.31</v>
      </c>
      <c r="F2607" t="s">
        <v>13</v>
      </c>
      <c r="G2607">
        <v>10</v>
      </c>
      <c r="H2607">
        <v>2004</v>
      </c>
      <c r="I2607" t="s">
        <v>154</v>
      </c>
      <c r="J2607" t="s">
        <v>220</v>
      </c>
      <c r="K2607" t="s">
        <v>111</v>
      </c>
      <c r="L2607" t="s">
        <v>45</v>
      </c>
      <c r="M2607" t="s">
        <v>22</v>
      </c>
    </row>
    <row r="2608" spans="1:13" x14ac:dyDescent="0.25">
      <c r="A2608">
        <v>10316</v>
      </c>
      <c r="B2608">
        <v>48</v>
      </c>
      <c r="C2608">
        <v>74.45</v>
      </c>
      <c r="D2608">
        <v>18</v>
      </c>
      <c r="E2608">
        <v>3573.6</v>
      </c>
      <c r="F2608" t="s">
        <v>13</v>
      </c>
      <c r="G2608">
        <v>11</v>
      </c>
      <c r="H2608">
        <v>2004</v>
      </c>
      <c r="I2608" t="s">
        <v>154</v>
      </c>
      <c r="J2608" t="s">
        <v>220</v>
      </c>
      <c r="K2608" t="s">
        <v>90</v>
      </c>
      <c r="L2608" t="s">
        <v>45</v>
      </c>
      <c r="M2608" t="s">
        <v>22</v>
      </c>
    </row>
    <row r="2609" spans="1:13" x14ac:dyDescent="0.25">
      <c r="A2609">
        <v>10327</v>
      </c>
      <c r="B2609">
        <v>21</v>
      </c>
      <c r="C2609">
        <v>96.31</v>
      </c>
      <c r="D2609">
        <v>1</v>
      </c>
      <c r="E2609">
        <v>2022.51</v>
      </c>
      <c r="F2609" t="s">
        <v>95</v>
      </c>
      <c r="G2609">
        <v>11</v>
      </c>
      <c r="H2609">
        <v>2004</v>
      </c>
      <c r="I2609" t="s">
        <v>154</v>
      </c>
      <c r="J2609" t="s">
        <v>220</v>
      </c>
      <c r="K2609" t="s">
        <v>78</v>
      </c>
      <c r="L2609" t="s">
        <v>79</v>
      </c>
      <c r="M2609" t="s">
        <v>18</v>
      </c>
    </row>
    <row r="2610" spans="1:13" x14ac:dyDescent="0.25">
      <c r="A2610">
        <v>10339</v>
      </c>
      <c r="B2610">
        <v>50</v>
      </c>
      <c r="C2610">
        <v>74.349999999999994</v>
      </c>
      <c r="D2610">
        <v>9</v>
      </c>
      <c r="E2610">
        <v>3717.5</v>
      </c>
      <c r="F2610" t="s">
        <v>13</v>
      </c>
      <c r="G2610">
        <v>11</v>
      </c>
      <c r="H2610">
        <v>2004</v>
      </c>
      <c r="I2610" t="s">
        <v>154</v>
      </c>
      <c r="J2610" t="s">
        <v>220</v>
      </c>
      <c r="K2610" t="s">
        <v>61</v>
      </c>
      <c r="L2610" t="s">
        <v>62</v>
      </c>
      <c r="M2610" t="s">
        <v>22</v>
      </c>
    </row>
    <row r="2611" spans="1:13" x14ac:dyDescent="0.25">
      <c r="A2611">
        <v>10350</v>
      </c>
      <c r="B2611">
        <v>29</v>
      </c>
      <c r="C2611">
        <v>75.349999999999994</v>
      </c>
      <c r="D2611">
        <v>12</v>
      </c>
      <c r="E2611">
        <v>2185.15</v>
      </c>
      <c r="F2611" t="s">
        <v>13</v>
      </c>
      <c r="G2611">
        <v>12</v>
      </c>
      <c r="H2611">
        <v>2004</v>
      </c>
      <c r="I2611" t="s">
        <v>154</v>
      </c>
      <c r="J2611" t="s">
        <v>220</v>
      </c>
      <c r="K2611" t="s">
        <v>47</v>
      </c>
      <c r="L2611" t="s">
        <v>48</v>
      </c>
      <c r="M2611" t="s">
        <v>18</v>
      </c>
    </row>
    <row r="2612" spans="1:13" x14ac:dyDescent="0.25">
      <c r="A2612">
        <v>10373</v>
      </c>
      <c r="B2612">
        <v>41</v>
      </c>
      <c r="C2612">
        <v>70.33</v>
      </c>
      <c r="D2612">
        <v>16</v>
      </c>
      <c r="E2612">
        <v>2883.53</v>
      </c>
      <c r="F2612" t="s">
        <v>13</v>
      </c>
      <c r="G2612">
        <v>1</v>
      </c>
      <c r="H2612">
        <v>2005</v>
      </c>
      <c r="I2612" t="s">
        <v>154</v>
      </c>
      <c r="J2612" t="s">
        <v>220</v>
      </c>
      <c r="K2612" t="s">
        <v>91</v>
      </c>
      <c r="L2612" t="s">
        <v>36</v>
      </c>
      <c r="M2612" t="s">
        <v>18</v>
      </c>
    </row>
    <row r="2613" spans="1:13" x14ac:dyDescent="0.25">
      <c r="A2613">
        <v>10386</v>
      </c>
      <c r="B2613">
        <v>37</v>
      </c>
      <c r="C2613">
        <v>100</v>
      </c>
      <c r="D2613">
        <v>10</v>
      </c>
      <c r="E2613">
        <v>5017.57</v>
      </c>
      <c r="F2613" t="s">
        <v>95</v>
      </c>
      <c r="G2613">
        <v>3</v>
      </c>
      <c r="H2613">
        <v>2005</v>
      </c>
      <c r="I2613" t="s">
        <v>154</v>
      </c>
      <c r="J2613" t="s">
        <v>220</v>
      </c>
      <c r="K2613" t="s">
        <v>47</v>
      </c>
      <c r="L2613" t="s">
        <v>48</v>
      </c>
      <c r="M2613" t="s">
        <v>22</v>
      </c>
    </row>
    <row r="2614" spans="1:13" x14ac:dyDescent="0.25">
      <c r="A2614">
        <v>10397</v>
      </c>
      <c r="B2614">
        <v>22</v>
      </c>
      <c r="C2614">
        <v>66.5</v>
      </c>
      <c r="D2614">
        <v>4</v>
      </c>
      <c r="E2614">
        <v>1463</v>
      </c>
      <c r="F2614" t="s">
        <v>13</v>
      </c>
      <c r="G2614">
        <v>3</v>
      </c>
      <c r="H2614">
        <v>2005</v>
      </c>
      <c r="I2614" t="s">
        <v>154</v>
      </c>
      <c r="J2614" t="s">
        <v>220</v>
      </c>
      <c r="K2614" t="s">
        <v>82</v>
      </c>
      <c r="L2614" t="s">
        <v>20</v>
      </c>
      <c r="M2614" t="s">
        <v>18</v>
      </c>
    </row>
    <row r="2615" spans="1:13" x14ac:dyDescent="0.25">
      <c r="A2615">
        <v>10414</v>
      </c>
      <c r="B2615">
        <v>31</v>
      </c>
      <c r="C2615">
        <v>75.89</v>
      </c>
      <c r="D2615">
        <v>4</v>
      </c>
      <c r="E2615">
        <v>2352.59</v>
      </c>
      <c r="F2615" t="s">
        <v>93</v>
      </c>
      <c r="G2615">
        <v>5</v>
      </c>
      <c r="H2615">
        <v>2005</v>
      </c>
      <c r="I2615" t="s">
        <v>154</v>
      </c>
      <c r="J2615" t="s">
        <v>220</v>
      </c>
      <c r="K2615" t="s">
        <v>89</v>
      </c>
      <c r="L2615" t="s">
        <v>17</v>
      </c>
      <c r="M2615" t="s">
        <v>18</v>
      </c>
    </row>
    <row r="2616" spans="1:13" x14ac:dyDescent="0.25">
      <c r="A2616">
        <v>10103</v>
      </c>
      <c r="B2616">
        <v>42</v>
      </c>
      <c r="C2616">
        <v>100</v>
      </c>
      <c r="D2616">
        <v>6</v>
      </c>
      <c r="E2616">
        <v>4460.82</v>
      </c>
      <c r="F2616" t="s">
        <v>13</v>
      </c>
      <c r="G2616">
        <v>1</v>
      </c>
      <c r="H2616">
        <v>2003</v>
      </c>
      <c r="I2616" t="s">
        <v>49</v>
      </c>
      <c r="J2616" t="s">
        <v>221</v>
      </c>
      <c r="K2616" t="s">
        <v>37</v>
      </c>
      <c r="L2616" t="s">
        <v>28</v>
      </c>
      <c r="M2616" t="s">
        <v>22</v>
      </c>
    </row>
    <row r="2617" spans="1:13" x14ac:dyDescent="0.25">
      <c r="A2617">
        <v>10114</v>
      </c>
      <c r="B2617">
        <v>42</v>
      </c>
      <c r="C2617">
        <v>100</v>
      </c>
      <c r="D2617">
        <v>10</v>
      </c>
      <c r="E2617">
        <v>4758.18</v>
      </c>
      <c r="F2617" t="s">
        <v>13</v>
      </c>
      <c r="G2617">
        <v>4</v>
      </c>
      <c r="H2617">
        <v>2003</v>
      </c>
      <c r="I2617" t="s">
        <v>49</v>
      </c>
      <c r="J2617" t="s">
        <v>221</v>
      </c>
      <c r="K2617" t="s">
        <v>21</v>
      </c>
      <c r="L2617" t="s">
        <v>20</v>
      </c>
      <c r="M2617" t="s">
        <v>22</v>
      </c>
    </row>
    <row r="2618" spans="1:13" x14ac:dyDescent="0.25">
      <c r="A2618">
        <v>10126</v>
      </c>
      <c r="B2618">
        <v>45</v>
      </c>
      <c r="C2618">
        <v>100</v>
      </c>
      <c r="D2618">
        <v>6</v>
      </c>
      <c r="E2618">
        <v>4597.2</v>
      </c>
      <c r="F2618" t="s">
        <v>13</v>
      </c>
      <c r="G2618">
        <v>5</v>
      </c>
      <c r="H2618">
        <v>2003</v>
      </c>
      <c r="I2618" t="s">
        <v>49</v>
      </c>
      <c r="J2618" t="s">
        <v>221</v>
      </c>
      <c r="K2618" t="s">
        <v>47</v>
      </c>
      <c r="L2618" t="s">
        <v>48</v>
      </c>
      <c r="M2618" t="s">
        <v>22</v>
      </c>
    </row>
    <row r="2619" spans="1:13" x14ac:dyDescent="0.25">
      <c r="A2619">
        <v>10140</v>
      </c>
      <c r="B2619">
        <v>36</v>
      </c>
      <c r="C2619">
        <v>100</v>
      </c>
      <c r="D2619">
        <v>6</v>
      </c>
      <c r="E2619">
        <v>4114.8</v>
      </c>
      <c r="F2619" t="s">
        <v>13</v>
      </c>
      <c r="G2619">
        <v>7</v>
      </c>
      <c r="H2619">
        <v>2003</v>
      </c>
      <c r="I2619" t="s">
        <v>49</v>
      </c>
      <c r="J2619" t="s">
        <v>221</v>
      </c>
      <c r="K2619" t="s">
        <v>25</v>
      </c>
      <c r="L2619" t="s">
        <v>17</v>
      </c>
      <c r="M2619" t="s">
        <v>22</v>
      </c>
    </row>
    <row r="2620" spans="1:13" x14ac:dyDescent="0.25">
      <c r="A2620">
        <v>10150</v>
      </c>
      <c r="B2620">
        <v>20</v>
      </c>
      <c r="C2620">
        <v>100</v>
      </c>
      <c r="D2620">
        <v>3</v>
      </c>
      <c r="E2620">
        <v>2104</v>
      </c>
      <c r="F2620" t="s">
        <v>13</v>
      </c>
      <c r="G2620">
        <v>9</v>
      </c>
      <c r="H2620">
        <v>2003</v>
      </c>
      <c r="I2620" t="s">
        <v>49</v>
      </c>
      <c r="J2620" t="s">
        <v>221</v>
      </c>
      <c r="K2620" t="s">
        <v>53</v>
      </c>
      <c r="L2620" t="s">
        <v>53</v>
      </c>
      <c r="M2620" t="s">
        <v>18</v>
      </c>
    </row>
    <row r="2621" spans="1:13" x14ac:dyDescent="0.25">
      <c r="A2621">
        <v>10164</v>
      </c>
      <c r="B2621">
        <v>39</v>
      </c>
      <c r="C2621">
        <v>81.93</v>
      </c>
      <c r="D2621">
        <v>4</v>
      </c>
      <c r="E2621">
        <v>3195.27</v>
      </c>
      <c r="F2621" t="s">
        <v>95</v>
      </c>
      <c r="G2621">
        <v>10</v>
      </c>
      <c r="H2621">
        <v>2003</v>
      </c>
      <c r="I2621" t="s">
        <v>49</v>
      </c>
      <c r="J2621" t="s">
        <v>221</v>
      </c>
      <c r="K2621" t="s">
        <v>96</v>
      </c>
      <c r="L2621" t="s">
        <v>40</v>
      </c>
      <c r="M2621" t="s">
        <v>22</v>
      </c>
    </row>
    <row r="2622" spans="1:13" x14ac:dyDescent="0.25">
      <c r="A2622">
        <v>10175</v>
      </c>
      <c r="B2622">
        <v>42</v>
      </c>
      <c r="C2622">
        <v>85.98</v>
      </c>
      <c r="D2622">
        <v>11</v>
      </c>
      <c r="E2622">
        <v>3611.16</v>
      </c>
      <c r="F2622" t="s">
        <v>13</v>
      </c>
      <c r="G2622">
        <v>11</v>
      </c>
      <c r="H2622">
        <v>2003</v>
      </c>
      <c r="I2622" t="s">
        <v>49</v>
      </c>
      <c r="J2622" t="s">
        <v>221</v>
      </c>
      <c r="K2622" t="s">
        <v>80</v>
      </c>
      <c r="L2622" t="s">
        <v>45</v>
      </c>
      <c r="M2622" t="s">
        <v>22</v>
      </c>
    </row>
    <row r="2623" spans="1:13" x14ac:dyDescent="0.25">
      <c r="A2623">
        <v>10183</v>
      </c>
      <c r="B2623">
        <v>23</v>
      </c>
      <c r="C2623">
        <v>86.99</v>
      </c>
      <c r="D2623">
        <v>3</v>
      </c>
      <c r="E2623">
        <v>2000.77</v>
      </c>
      <c r="F2623" t="s">
        <v>13</v>
      </c>
      <c r="G2623">
        <v>11</v>
      </c>
      <c r="H2623">
        <v>2003</v>
      </c>
      <c r="I2623" t="s">
        <v>49</v>
      </c>
      <c r="J2623" t="s">
        <v>221</v>
      </c>
      <c r="K2623" t="s">
        <v>55</v>
      </c>
      <c r="L2623" t="s">
        <v>17</v>
      </c>
      <c r="M2623" t="s">
        <v>18</v>
      </c>
    </row>
    <row r="2624" spans="1:13" x14ac:dyDescent="0.25">
      <c r="A2624">
        <v>10194</v>
      </c>
      <c r="B2624">
        <v>26</v>
      </c>
      <c r="C2624">
        <v>89.01</v>
      </c>
      <c r="D2624">
        <v>6</v>
      </c>
      <c r="E2624">
        <v>2314.2600000000002</v>
      </c>
      <c r="F2624" t="s">
        <v>13</v>
      </c>
      <c r="G2624">
        <v>11</v>
      </c>
      <c r="H2624">
        <v>2003</v>
      </c>
      <c r="I2624" t="s">
        <v>49</v>
      </c>
      <c r="J2624" t="s">
        <v>221</v>
      </c>
      <c r="K2624" t="s">
        <v>56</v>
      </c>
      <c r="L2624" t="s">
        <v>20</v>
      </c>
      <c r="M2624" t="s">
        <v>18</v>
      </c>
    </row>
    <row r="2625" spans="1:13" x14ac:dyDescent="0.25">
      <c r="A2625">
        <v>10206</v>
      </c>
      <c r="B2625">
        <v>33</v>
      </c>
      <c r="C2625">
        <v>100</v>
      </c>
      <c r="D2625">
        <v>1</v>
      </c>
      <c r="E2625">
        <v>3871.89</v>
      </c>
      <c r="F2625" t="s">
        <v>13</v>
      </c>
      <c r="G2625">
        <v>12</v>
      </c>
      <c r="H2625">
        <v>2003</v>
      </c>
      <c r="I2625" t="s">
        <v>49</v>
      </c>
      <c r="J2625" t="s">
        <v>221</v>
      </c>
      <c r="K2625" t="s">
        <v>57</v>
      </c>
      <c r="L2625" t="s">
        <v>58</v>
      </c>
      <c r="M2625" t="s">
        <v>22</v>
      </c>
    </row>
    <row r="2626" spans="1:13" x14ac:dyDescent="0.25">
      <c r="A2626">
        <v>10217</v>
      </c>
      <c r="B2626">
        <v>31</v>
      </c>
      <c r="C2626">
        <v>88</v>
      </c>
      <c r="D2626">
        <v>6</v>
      </c>
      <c r="E2626">
        <v>2728</v>
      </c>
      <c r="F2626" t="s">
        <v>13</v>
      </c>
      <c r="G2626">
        <v>2</v>
      </c>
      <c r="H2626">
        <v>2004</v>
      </c>
      <c r="I2626" t="s">
        <v>49</v>
      </c>
      <c r="J2626" t="s">
        <v>221</v>
      </c>
      <c r="K2626" t="s">
        <v>53</v>
      </c>
      <c r="L2626" t="s">
        <v>53</v>
      </c>
      <c r="M2626" t="s">
        <v>18</v>
      </c>
    </row>
    <row r="2627" spans="1:13" x14ac:dyDescent="0.25">
      <c r="A2627">
        <v>10229</v>
      </c>
      <c r="B2627">
        <v>50</v>
      </c>
      <c r="C2627">
        <v>100</v>
      </c>
      <c r="D2627">
        <v>11</v>
      </c>
      <c r="E2627">
        <v>5614</v>
      </c>
      <c r="F2627" t="s">
        <v>13</v>
      </c>
      <c r="G2627">
        <v>3</v>
      </c>
      <c r="H2627">
        <v>2004</v>
      </c>
      <c r="I2627" t="s">
        <v>49</v>
      </c>
      <c r="J2627" t="s">
        <v>221</v>
      </c>
      <c r="K2627" t="s">
        <v>67</v>
      </c>
      <c r="L2627" t="s">
        <v>17</v>
      </c>
      <c r="M2627" t="s">
        <v>22</v>
      </c>
    </row>
    <row r="2628" spans="1:13" x14ac:dyDescent="0.25">
      <c r="A2628">
        <v>10245</v>
      </c>
      <c r="B2628">
        <v>44</v>
      </c>
      <c r="C2628">
        <v>100</v>
      </c>
      <c r="D2628">
        <v>4</v>
      </c>
      <c r="E2628">
        <v>4628.8</v>
      </c>
      <c r="F2628" t="s">
        <v>13</v>
      </c>
      <c r="G2628">
        <v>5</v>
      </c>
      <c r="H2628">
        <v>2004</v>
      </c>
      <c r="I2628" t="s">
        <v>49</v>
      </c>
      <c r="J2628" t="s">
        <v>221</v>
      </c>
      <c r="K2628" t="s">
        <v>60</v>
      </c>
      <c r="L2628" t="s">
        <v>17</v>
      </c>
      <c r="M2628" t="s">
        <v>22</v>
      </c>
    </row>
    <row r="2629" spans="1:13" x14ac:dyDescent="0.25">
      <c r="A2629">
        <v>10258</v>
      </c>
      <c r="B2629">
        <v>45</v>
      </c>
      <c r="C2629">
        <v>80.92</v>
      </c>
      <c r="D2629">
        <v>1</v>
      </c>
      <c r="E2629">
        <v>3641.4</v>
      </c>
      <c r="F2629" t="s">
        <v>13</v>
      </c>
      <c r="G2629">
        <v>6</v>
      </c>
      <c r="H2629">
        <v>2004</v>
      </c>
      <c r="I2629" t="s">
        <v>49</v>
      </c>
      <c r="J2629" t="s">
        <v>221</v>
      </c>
      <c r="K2629" t="s">
        <v>61</v>
      </c>
      <c r="L2629" t="s">
        <v>62</v>
      </c>
      <c r="M2629" t="s">
        <v>22</v>
      </c>
    </row>
    <row r="2630" spans="1:13" x14ac:dyDescent="0.25">
      <c r="A2630">
        <v>10270</v>
      </c>
      <c r="B2630">
        <v>46</v>
      </c>
      <c r="C2630">
        <v>88</v>
      </c>
      <c r="D2630">
        <v>4</v>
      </c>
      <c r="E2630">
        <v>4048</v>
      </c>
      <c r="F2630" t="s">
        <v>13</v>
      </c>
      <c r="G2630">
        <v>7</v>
      </c>
      <c r="H2630">
        <v>2004</v>
      </c>
      <c r="I2630" t="s">
        <v>49</v>
      </c>
      <c r="J2630" t="s">
        <v>221</v>
      </c>
      <c r="K2630" t="s">
        <v>42</v>
      </c>
      <c r="L2630" t="s">
        <v>30</v>
      </c>
      <c r="M2630" t="s">
        <v>22</v>
      </c>
    </row>
    <row r="2631" spans="1:13" x14ac:dyDescent="0.25">
      <c r="A2631">
        <v>10281</v>
      </c>
      <c r="B2631">
        <v>27</v>
      </c>
      <c r="C2631">
        <v>85.98</v>
      </c>
      <c r="D2631">
        <v>11</v>
      </c>
      <c r="E2631">
        <v>2321.46</v>
      </c>
      <c r="F2631" t="s">
        <v>13</v>
      </c>
      <c r="G2631">
        <v>8</v>
      </c>
      <c r="H2631">
        <v>2004</v>
      </c>
      <c r="I2631" t="s">
        <v>49</v>
      </c>
      <c r="J2631" t="s">
        <v>221</v>
      </c>
      <c r="K2631" t="s">
        <v>38</v>
      </c>
      <c r="L2631" t="s">
        <v>17</v>
      </c>
      <c r="M2631" t="s">
        <v>18</v>
      </c>
    </row>
    <row r="2632" spans="1:13" x14ac:dyDescent="0.25">
      <c r="A2632">
        <v>10291</v>
      </c>
      <c r="B2632">
        <v>28</v>
      </c>
      <c r="C2632">
        <v>100</v>
      </c>
      <c r="D2632">
        <v>6</v>
      </c>
      <c r="E2632">
        <v>3256.96</v>
      </c>
      <c r="F2632" t="s">
        <v>13</v>
      </c>
      <c r="G2632">
        <v>9</v>
      </c>
      <c r="H2632">
        <v>2004</v>
      </c>
      <c r="I2632" t="s">
        <v>49</v>
      </c>
      <c r="J2632" t="s">
        <v>221</v>
      </c>
      <c r="K2632" t="s">
        <v>65</v>
      </c>
      <c r="L2632" t="s">
        <v>52</v>
      </c>
      <c r="M2632" t="s">
        <v>22</v>
      </c>
    </row>
    <row r="2633" spans="1:13" x14ac:dyDescent="0.25">
      <c r="A2633">
        <v>10304</v>
      </c>
      <c r="B2633">
        <v>40</v>
      </c>
      <c r="C2633">
        <v>100</v>
      </c>
      <c r="D2633">
        <v>1</v>
      </c>
      <c r="E2633">
        <v>4208</v>
      </c>
      <c r="F2633" t="s">
        <v>13</v>
      </c>
      <c r="G2633">
        <v>10</v>
      </c>
      <c r="H2633">
        <v>2004</v>
      </c>
      <c r="I2633" t="s">
        <v>49</v>
      </c>
      <c r="J2633" t="s">
        <v>221</v>
      </c>
      <c r="K2633" t="s">
        <v>66</v>
      </c>
      <c r="L2633" t="s">
        <v>20</v>
      </c>
      <c r="M2633" t="s">
        <v>22</v>
      </c>
    </row>
    <row r="2634" spans="1:13" x14ac:dyDescent="0.25">
      <c r="A2634">
        <v>10313</v>
      </c>
      <c r="B2634">
        <v>30</v>
      </c>
      <c r="C2634">
        <v>99.13</v>
      </c>
      <c r="D2634">
        <v>9</v>
      </c>
      <c r="E2634">
        <v>2973.9</v>
      </c>
      <c r="F2634" t="s">
        <v>13</v>
      </c>
      <c r="G2634">
        <v>10</v>
      </c>
      <c r="H2634">
        <v>2004</v>
      </c>
      <c r="I2634" t="s">
        <v>49</v>
      </c>
      <c r="J2634" t="s">
        <v>221</v>
      </c>
      <c r="K2634" t="s">
        <v>57</v>
      </c>
      <c r="L2634" t="s">
        <v>58</v>
      </c>
      <c r="M2634" t="s">
        <v>18</v>
      </c>
    </row>
    <row r="2635" spans="1:13" x14ac:dyDescent="0.25">
      <c r="A2635">
        <v>10324</v>
      </c>
      <c r="B2635">
        <v>34</v>
      </c>
      <c r="C2635">
        <v>100</v>
      </c>
      <c r="D2635">
        <v>5</v>
      </c>
      <c r="E2635">
        <v>4248.3</v>
      </c>
      <c r="F2635" t="s">
        <v>13</v>
      </c>
      <c r="G2635">
        <v>11</v>
      </c>
      <c r="H2635">
        <v>2004</v>
      </c>
      <c r="I2635" t="s">
        <v>49</v>
      </c>
      <c r="J2635" t="s">
        <v>221</v>
      </c>
      <c r="K2635" t="s">
        <v>16</v>
      </c>
      <c r="L2635" t="s">
        <v>17</v>
      </c>
      <c r="M2635" t="s">
        <v>22</v>
      </c>
    </row>
    <row r="2636" spans="1:13" x14ac:dyDescent="0.25">
      <c r="A2636">
        <v>10336</v>
      </c>
      <c r="B2636">
        <v>46</v>
      </c>
      <c r="C2636">
        <v>100</v>
      </c>
      <c r="D2636">
        <v>2</v>
      </c>
      <c r="E2636">
        <v>9558.7999999999993</v>
      </c>
      <c r="F2636" t="s">
        <v>13</v>
      </c>
      <c r="G2636">
        <v>11</v>
      </c>
      <c r="H2636">
        <v>2004</v>
      </c>
      <c r="I2636" t="s">
        <v>49</v>
      </c>
      <c r="J2636" t="s">
        <v>221</v>
      </c>
      <c r="K2636" t="s">
        <v>21</v>
      </c>
      <c r="L2636" t="s">
        <v>20</v>
      </c>
      <c r="M2636" t="s">
        <v>41</v>
      </c>
    </row>
    <row r="2637" spans="1:13" x14ac:dyDescent="0.25">
      <c r="A2637">
        <v>10348</v>
      </c>
      <c r="B2637">
        <v>32</v>
      </c>
      <c r="C2637">
        <v>82.83</v>
      </c>
      <c r="D2637">
        <v>7</v>
      </c>
      <c r="E2637">
        <v>2650.56</v>
      </c>
      <c r="F2637" t="s">
        <v>13</v>
      </c>
      <c r="G2637">
        <v>11</v>
      </c>
      <c r="H2637">
        <v>2004</v>
      </c>
      <c r="I2637" t="s">
        <v>49</v>
      </c>
      <c r="J2637" t="s">
        <v>221</v>
      </c>
      <c r="K2637" t="s">
        <v>47</v>
      </c>
      <c r="L2637" t="s">
        <v>48</v>
      </c>
      <c r="M2637" t="s">
        <v>18</v>
      </c>
    </row>
    <row r="2638" spans="1:13" x14ac:dyDescent="0.25">
      <c r="A2638">
        <v>10358</v>
      </c>
      <c r="B2638">
        <v>27</v>
      </c>
      <c r="C2638">
        <v>100</v>
      </c>
      <c r="D2638">
        <v>3</v>
      </c>
      <c r="E2638">
        <v>3761.37</v>
      </c>
      <c r="F2638" t="s">
        <v>13</v>
      </c>
      <c r="G2638">
        <v>12</v>
      </c>
      <c r="H2638">
        <v>2004</v>
      </c>
      <c r="I2638" t="s">
        <v>49</v>
      </c>
      <c r="J2638" t="s">
        <v>221</v>
      </c>
      <c r="K2638" t="s">
        <v>47</v>
      </c>
      <c r="L2638" t="s">
        <v>48</v>
      </c>
      <c r="M2638" t="s">
        <v>22</v>
      </c>
    </row>
    <row r="2639" spans="1:13" x14ac:dyDescent="0.25">
      <c r="A2639">
        <v>10371</v>
      </c>
      <c r="B2639">
        <v>34</v>
      </c>
      <c r="C2639">
        <v>100</v>
      </c>
      <c r="D2639">
        <v>3</v>
      </c>
      <c r="E2639">
        <v>4301.34</v>
      </c>
      <c r="F2639" t="s">
        <v>13</v>
      </c>
      <c r="G2639">
        <v>1</v>
      </c>
      <c r="H2639">
        <v>2005</v>
      </c>
      <c r="I2639" t="s">
        <v>49</v>
      </c>
      <c r="J2639" t="s">
        <v>221</v>
      </c>
      <c r="K2639" t="s">
        <v>67</v>
      </c>
      <c r="L2639" t="s">
        <v>17</v>
      </c>
      <c r="M2639" t="s">
        <v>22</v>
      </c>
    </row>
    <row r="2640" spans="1:13" x14ac:dyDescent="0.25">
      <c r="A2640">
        <v>10382</v>
      </c>
      <c r="B2640">
        <v>34</v>
      </c>
      <c r="C2640">
        <v>54.84</v>
      </c>
      <c r="D2640">
        <v>9</v>
      </c>
      <c r="E2640">
        <v>1864.56</v>
      </c>
      <c r="F2640" t="s">
        <v>13</v>
      </c>
      <c r="G2640">
        <v>2</v>
      </c>
      <c r="H2640">
        <v>2005</v>
      </c>
      <c r="I2640" t="s">
        <v>49</v>
      </c>
      <c r="J2640" t="s">
        <v>221</v>
      </c>
      <c r="K2640" t="s">
        <v>67</v>
      </c>
      <c r="L2640" t="s">
        <v>17</v>
      </c>
      <c r="M2640" t="s">
        <v>18</v>
      </c>
    </row>
    <row r="2641" spans="1:13" x14ac:dyDescent="0.25">
      <c r="A2641">
        <v>10411</v>
      </c>
      <c r="B2641">
        <v>34</v>
      </c>
      <c r="C2641">
        <v>100</v>
      </c>
      <c r="D2641">
        <v>4</v>
      </c>
      <c r="E2641">
        <v>3576.8</v>
      </c>
      <c r="F2641" t="s">
        <v>13</v>
      </c>
      <c r="G2641">
        <v>5</v>
      </c>
      <c r="H2641">
        <v>2005</v>
      </c>
      <c r="I2641" t="s">
        <v>49</v>
      </c>
      <c r="J2641" t="s">
        <v>221</v>
      </c>
      <c r="K2641" t="s">
        <v>71</v>
      </c>
      <c r="L2641" t="s">
        <v>58</v>
      </c>
      <c r="M2641" t="s">
        <v>22</v>
      </c>
    </row>
    <row r="2642" spans="1:13" x14ac:dyDescent="0.25">
      <c r="A2642">
        <v>10424</v>
      </c>
      <c r="B2642">
        <v>46</v>
      </c>
      <c r="C2642">
        <v>80.92</v>
      </c>
      <c r="D2642">
        <v>1</v>
      </c>
      <c r="E2642">
        <v>3722.32</v>
      </c>
      <c r="F2642" t="s">
        <v>72</v>
      </c>
      <c r="G2642">
        <v>5</v>
      </c>
      <c r="H2642">
        <v>2005</v>
      </c>
      <c r="I2642" t="s">
        <v>49</v>
      </c>
      <c r="J2642" t="s">
        <v>221</v>
      </c>
      <c r="K2642" t="s">
        <v>47</v>
      </c>
      <c r="L2642" t="s">
        <v>48</v>
      </c>
      <c r="M2642" t="s">
        <v>22</v>
      </c>
    </row>
    <row r="2643" spans="1:13" x14ac:dyDescent="0.25">
      <c r="A2643">
        <v>10106</v>
      </c>
      <c r="B2643">
        <v>32</v>
      </c>
      <c r="C2643">
        <v>100</v>
      </c>
      <c r="D2643">
        <v>1</v>
      </c>
      <c r="E2643">
        <v>3986.56</v>
      </c>
      <c r="F2643" t="s">
        <v>13</v>
      </c>
      <c r="G2643">
        <v>2</v>
      </c>
      <c r="H2643">
        <v>2003</v>
      </c>
      <c r="I2643" t="s">
        <v>136</v>
      </c>
      <c r="J2643" t="s">
        <v>222</v>
      </c>
      <c r="K2643" t="s">
        <v>132</v>
      </c>
      <c r="L2643" t="s">
        <v>64</v>
      </c>
      <c r="M2643" t="s">
        <v>22</v>
      </c>
    </row>
    <row r="2644" spans="1:13" x14ac:dyDescent="0.25">
      <c r="A2644">
        <v>10120</v>
      </c>
      <c r="B2644">
        <v>24</v>
      </c>
      <c r="C2644">
        <v>100</v>
      </c>
      <c r="D2644">
        <v>7</v>
      </c>
      <c r="E2644">
        <v>3417.12</v>
      </c>
      <c r="F2644" t="s">
        <v>13</v>
      </c>
      <c r="G2644">
        <v>4</v>
      </c>
      <c r="H2644">
        <v>2003</v>
      </c>
      <c r="I2644" t="s">
        <v>136</v>
      </c>
      <c r="J2644" t="s">
        <v>222</v>
      </c>
      <c r="K2644" t="s">
        <v>29</v>
      </c>
      <c r="L2644" t="s">
        <v>30</v>
      </c>
      <c r="M2644" t="s">
        <v>22</v>
      </c>
    </row>
    <row r="2645" spans="1:13" x14ac:dyDescent="0.25">
      <c r="A2645">
        <v>10133</v>
      </c>
      <c r="B2645">
        <v>27</v>
      </c>
      <c r="C2645">
        <v>99.67</v>
      </c>
      <c r="D2645">
        <v>2</v>
      </c>
      <c r="E2645">
        <v>2691.09</v>
      </c>
      <c r="F2645" t="s">
        <v>13</v>
      </c>
      <c r="G2645">
        <v>6</v>
      </c>
      <c r="H2645">
        <v>2003</v>
      </c>
      <c r="I2645" t="s">
        <v>136</v>
      </c>
      <c r="J2645" t="s">
        <v>222</v>
      </c>
      <c r="K2645" t="s">
        <v>47</v>
      </c>
      <c r="L2645" t="s">
        <v>48</v>
      </c>
      <c r="M2645" t="s">
        <v>18</v>
      </c>
    </row>
    <row r="2646" spans="1:13" x14ac:dyDescent="0.25">
      <c r="A2646">
        <v>10145</v>
      </c>
      <c r="B2646">
        <v>20</v>
      </c>
      <c r="C2646">
        <v>100</v>
      </c>
      <c r="D2646">
        <v>13</v>
      </c>
      <c r="E2646">
        <v>2752.6</v>
      </c>
      <c r="F2646" t="s">
        <v>13</v>
      </c>
      <c r="G2646">
        <v>8</v>
      </c>
      <c r="H2646">
        <v>2003</v>
      </c>
      <c r="I2646" t="s">
        <v>136</v>
      </c>
      <c r="J2646" t="s">
        <v>222</v>
      </c>
      <c r="K2646" t="s">
        <v>23</v>
      </c>
      <c r="L2646" t="s">
        <v>17</v>
      </c>
      <c r="M2646" t="s">
        <v>18</v>
      </c>
    </row>
    <row r="2647" spans="1:13" x14ac:dyDescent="0.25">
      <c r="A2647">
        <v>10168</v>
      </c>
      <c r="B2647">
        <v>36</v>
      </c>
      <c r="C2647">
        <v>100</v>
      </c>
      <c r="D2647">
        <v>8</v>
      </c>
      <c r="E2647">
        <v>4527.72</v>
      </c>
      <c r="F2647" t="s">
        <v>13</v>
      </c>
      <c r="G2647">
        <v>10</v>
      </c>
      <c r="H2647">
        <v>2003</v>
      </c>
      <c r="I2647" t="s">
        <v>136</v>
      </c>
      <c r="J2647" t="s">
        <v>222</v>
      </c>
      <c r="K2647" t="s">
        <v>25</v>
      </c>
      <c r="L2647" t="s">
        <v>17</v>
      </c>
      <c r="M2647" t="s">
        <v>22</v>
      </c>
    </row>
    <row r="2648" spans="1:13" x14ac:dyDescent="0.25">
      <c r="A2648">
        <v>10188</v>
      </c>
      <c r="B2648">
        <v>29</v>
      </c>
      <c r="C2648">
        <v>100</v>
      </c>
      <c r="D2648">
        <v>8</v>
      </c>
      <c r="E2648">
        <v>3957.05</v>
      </c>
      <c r="F2648" t="s">
        <v>13</v>
      </c>
      <c r="G2648">
        <v>11</v>
      </c>
      <c r="H2648">
        <v>2003</v>
      </c>
      <c r="I2648" t="s">
        <v>136</v>
      </c>
      <c r="J2648" t="s">
        <v>222</v>
      </c>
      <c r="K2648" t="s">
        <v>27</v>
      </c>
      <c r="L2648" t="s">
        <v>28</v>
      </c>
      <c r="M2648" t="s">
        <v>22</v>
      </c>
    </row>
    <row r="2649" spans="1:13" x14ac:dyDescent="0.25">
      <c r="A2649">
        <v>10210</v>
      </c>
      <c r="B2649">
        <v>25</v>
      </c>
      <c r="C2649">
        <v>100</v>
      </c>
      <c r="D2649">
        <v>6</v>
      </c>
      <c r="E2649">
        <v>2818</v>
      </c>
      <c r="F2649" t="s">
        <v>13</v>
      </c>
      <c r="G2649">
        <v>1</v>
      </c>
      <c r="H2649">
        <v>2004</v>
      </c>
      <c r="I2649" t="s">
        <v>136</v>
      </c>
      <c r="J2649" t="s">
        <v>222</v>
      </c>
      <c r="K2649" t="s">
        <v>74</v>
      </c>
      <c r="L2649" t="s">
        <v>62</v>
      </c>
      <c r="M2649" t="s">
        <v>18</v>
      </c>
    </row>
    <row r="2650" spans="1:13" x14ac:dyDescent="0.25">
      <c r="A2650">
        <v>10223</v>
      </c>
      <c r="B2650">
        <v>29</v>
      </c>
      <c r="C2650">
        <v>100</v>
      </c>
      <c r="D2650">
        <v>8</v>
      </c>
      <c r="E2650">
        <v>3199.86</v>
      </c>
      <c r="F2650" t="s">
        <v>13</v>
      </c>
      <c r="G2650">
        <v>2</v>
      </c>
      <c r="H2650">
        <v>2004</v>
      </c>
      <c r="I2650" t="s">
        <v>136</v>
      </c>
      <c r="J2650" t="s">
        <v>222</v>
      </c>
      <c r="K2650" t="s">
        <v>29</v>
      </c>
      <c r="L2650" t="s">
        <v>30</v>
      </c>
      <c r="M2650" t="s">
        <v>22</v>
      </c>
    </row>
    <row r="2651" spans="1:13" x14ac:dyDescent="0.25">
      <c r="A2651">
        <v>10235</v>
      </c>
      <c r="B2651">
        <v>25</v>
      </c>
      <c r="C2651">
        <v>96.11</v>
      </c>
      <c r="D2651">
        <v>2</v>
      </c>
      <c r="E2651">
        <v>2402.75</v>
      </c>
      <c r="F2651" t="s">
        <v>13</v>
      </c>
      <c r="G2651">
        <v>4</v>
      </c>
      <c r="H2651">
        <v>2004</v>
      </c>
      <c r="I2651" t="s">
        <v>136</v>
      </c>
      <c r="J2651" t="s">
        <v>222</v>
      </c>
      <c r="K2651" t="s">
        <v>88</v>
      </c>
      <c r="L2651" t="s">
        <v>58</v>
      </c>
      <c r="M2651" t="s">
        <v>18</v>
      </c>
    </row>
    <row r="2652" spans="1:13" x14ac:dyDescent="0.25">
      <c r="A2652">
        <v>10250</v>
      </c>
      <c r="B2652">
        <v>44</v>
      </c>
      <c r="C2652">
        <v>100</v>
      </c>
      <c r="D2652">
        <v>3</v>
      </c>
      <c r="E2652">
        <v>6055.72</v>
      </c>
      <c r="F2652" t="s">
        <v>13</v>
      </c>
      <c r="G2652">
        <v>5</v>
      </c>
      <c r="H2652">
        <v>2004</v>
      </c>
      <c r="I2652" t="s">
        <v>136</v>
      </c>
      <c r="J2652" t="s">
        <v>222</v>
      </c>
      <c r="K2652" t="s">
        <v>92</v>
      </c>
      <c r="L2652" t="s">
        <v>17</v>
      </c>
      <c r="M2652" t="s">
        <v>22</v>
      </c>
    </row>
    <row r="2653" spans="1:13" x14ac:dyDescent="0.25">
      <c r="A2653">
        <v>10263</v>
      </c>
      <c r="B2653">
        <v>47</v>
      </c>
      <c r="C2653">
        <v>100</v>
      </c>
      <c r="D2653">
        <v>9</v>
      </c>
      <c r="E2653">
        <v>5465.16</v>
      </c>
      <c r="F2653" t="s">
        <v>13</v>
      </c>
      <c r="G2653">
        <v>6</v>
      </c>
      <c r="H2653">
        <v>2004</v>
      </c>
      <c r="I2653" t="s">
        <v>136</v>
      </c>
      <c r="J2653" t="s">
        <v>222</v>
      </c>
      <c r="K2653" t="s">
        <v>32</v>
      </c>
      <c r="L2653" t="s">
        <v>17</v>
      </c>
      <c r="M2653" t="s">
        <v>22</v>
      </c>
    </row>
    <row r="2654" spans="1:13" x14ac:dyDescent="0.25">
      <c r="A2654">
        <v>10275</v>
      </c>
      <c r="B2654">
        <v>48</v>
      </c>
      <c r="C2654">
        <v>100</v>
      </c>
      <c r="D2654">
        <v>8</v>
      </c>
      <c r="E2654">
        <v>6378.72</v>
      </c>
      <c r="F2654" t="s">
        <v>13</v>
      </c>
      <c r="G2654">
        <v>7</v>
      </c>
      <c r="H2654">
        <v>2004</v>
      </c>
      <c r="I2654" t="s">
        <v>136</v>
      </c>
      <c r="J2654" t="s">
        <v>222</v>
      </c>
      <c r="K2654" t="s">
        <v>33</v>
      </c>
      <c r="L2654" t="s">
        <v>20</v>
      </c>
      <c r="M2654" t="s">
        <v>22</v>
      </c>
    </row>
    <row r="2655" spans="1:13" x14ac:dyDescent="0.25">
      <c r="A2655">
        <v>10285</v>
      </c>
      <c r="B2655">
        <v>45</v>
      </c>
      <c r="C2655">
        <v>100</v>
      </c>
      <c r="D2655">
        <v>13</v>
      </c>
      <c r="E2655">
        <v>5392.8</v>
      </c>
      <c r="F2655" t="s">
        <v>13</v>
      </c>
      <c r="G2655">
        <v>8</v>
      </c>
      <c r="H2655">
        <v>2004</v>
      </c>
      <c r="I2655" t="s">
        <v>136</v>
      </c>
      <c r="J2655" t="s">
        <v>222</v>
      </c>
      <c r="K2655" t="s">
        <v>34</v>
      </c>
      <c r="L2655" t="s">
        <v>17</v>
      </c>
      <c r="M2655" t="s">
        <v>22</v>
      </c>
    </row>
    <row r="2656" spans="1:13" x14ac:dyDescent="0.25">
      <c r="A2656">
        <v>10297</v>
      </c>
      <c r="B2656">
        <v>35</v>
      </c>
      <c r="C2656">
        <v>100</v>
      </c>
      <c r="D2656">
        <v>3</v>
      </c>
      <c r="E2656">
        <v>3986.5</v>
      </c>
      <c r="F2656" t="s">
        <v>13</v>
      </c>
      <c r="G2656">
        <v>9</v>
      </c>
      <c r="H2656">
        <v>2004</v>
      </c>
      <c r="I2656" t="s">
        <v>136</v>
      </c>
      <c r="J2656" t="s">
        <v>222</v>
      </c>
      <c r="K2656" t="s">
        <v>109</v>
      </c>
      <c r="L2656" t="s">
        <v>110</v>
      </c>
      <c r="M2656" t="s">
        <v>22</v>
      </c>
    </row>
    <row r="2657" spans="1:13" x14ac:dyDescent="0.25">
      <c r="A2657">
        <v>10308</v>
      </c>
      <c r="B2657">
        <v>31</v>
      </c>
      <c r="C2657">
        <v>100</v>
      </c>
      <c r="D2657">
        <v>6</v>
      </c>
      <c r="E2657">
        <v>4009.23</v>
      </c>
      <c r="F2657" t="s">
        <v>13</v>
      </c>
      <c r="G2657">
        <v>10</v>
      </c>
      <c r="H2657">
        <v>2004</v>
      </c>
      <c r="I2657" t="s">
        <v>136</v>
      </c>
      <c r="J2657" t="s">
        <v>222</v>
      </c>
      <c r="K2657" t="s">
        <v>75</v>
      </c>
      <c r="L2657" t="s">
        <v>17</v>
      </c>
      <c r="M2657" t="s">
        <v>22</v>
      </c>
    </row>
    <row r="2658" spans="1:13" x14ac:dyDescent="0.25">
      <c r="A2658">
        <v>10318</v>
      </c>
      <c r="B2658">
        <v>50</v>
      </c>
      <c r="C2658">
        <v>100</v>
      </c>
      <c r="D2658">
        <v>8</v>
      </c>
      <c r="E2658">
        <v>7119</v>
      </c>
      <c r="F2658" t="s">
        <v>13</v>
      </c>
      <c r="G2658">
        <v>11</v>
      </c>
      <c r="H2658">
        <v>2004</v>
      </c>
      <c r="I2658" t="s">
        <v>136</v>
      </c>
      <c r="J2658" t="s">
        <v>222</v>
      </c>
      <c r="K2658" t="s">
        <v>38</v>
      </c>
      <c r="L2658" t="s">
        <v>17</v>
      </c>
      <c r="M2658" t="s">
        <v>41</v>
      </c>
    </row>
    <row r="2659" spans="1:13" x14ac:dyDescent="0.25">
      <c r="A2659">
        <v>10328</v>
      </c>
      <c r="B2659">
        <v>33</v>
      </c>
      <c r="C2659">
        <v>100</v>
      </c>
      <c r="D2659">
        <v>11</v>
      </c>
      <c r="E2659">
        <v>4072.2</v>
      </c>
      <c r="F2659" t="s">
        <v>13</v>
      </c>
      <c r="G2659">
        <v>11</v>
      </c>
      <c r="H2659">
        <v>2004</v>
      </c>
      <c r="I2659" t="s">
        <v>136</v>
      </c>
      <c r="J2659" t="s">
        <v>222</v>
      </c>
      <c r="K2659" t="s">
        <v>132</v>
      </c>
      <c r="L2659" t="s">
        <v>64</v>
      </c>
      <c r="M2659" t="s">
        <v>22</v>
      </c>
    </row>
    <row r="2660" spans="1:13" x14ac:dyDescent="0.25">
      <c r="A2660">
        <v>10340</v>
      </c>
      <c r="B2660">
        <v>29</v>
      </c>
      <c r="C2660">
        <v>100</v>
      </c>
      <c r="D2660">
        <v>6</v>
      </c>
      <c r="E2660">
        <v>4094.51</v>
      </c>
      <c r="F2660" t="s">
        <v>13</v>
      </c>
      <c r="G2660">
        <v>11</v>
      </c>
      <c r="H2660">
        <v>2004</v>
      </c>
      <c r="I2660" t="s">
        <v>136</v>
      </c>
      <c r="J2660" t="s">
        <v>222</v>
      </c>
      <c r="K2660" t="s">
        <v>83</v>
      </c>
      <c r="L2660" t="s">
        <v>48</v>
      </c>
      <c r="M2660" t="s">
        <v>22</v>
      </c>
    </row>
    <row r="2661" spans="1:13" x14ac:dyDescent="0.25">
      <c r="A2661">
        <v>10353</v>
      </c>
      <c r="B2661">
        <v>48</v>
      </c>
      <c r="C2661">
        <v>68.8</v>
      </c>
      <c r="D2661">
        <v>4</v>
      </c>
      <c r="E2661">
        <v>3302.4</v>
      </c>
      <c r="F2661" t="s">
        <v>13</v>
      </c>
      <c r="G2661">
        <v>12</v>
      </c>
      <c r="H2661">
        <v>2004</v>
      </c>
      <c r="I2661" t="s">
        <v>136</v>
      </c>
      <c r="J2661" t="s">
        <v>222</v>
      </c>
      <c r="K2661" t="s">
        <v>118</v>
      </c>
      <c r="L2661" t="s">
        <v>17</v>
      </c>
      <c r="M2661" t="s">
        <v>22</v>
      </c>
    </row>
    <row r="2662" spans="1:13" x14ac:dyDescent="0.25">
      <c r="A2662">
        <v>10361</v>
      </c>
      <c r="B2662">
        <v>44</v>
      </c>
      <c r="C2662">
        <v>72.42</v>
      </c>
      <c r="D2662">
        <v>5</v>
      </c>
      <c r="E2662">
        <v>3186.48</v>
      </c>
      <c r="F2662" t="s">
        <v>13</v>
      </c>
      <c r="G2662">
        <v>12</v>
      </c>
      <c r="H2662">
        <v>2004</v>
      </c>
      <c r="I2662" t="s">
        <v>136</v>
      </c>
      <c r="J2662" t="s">
        <v>222</v>
      </c>
      <c r="K2662" t="s">
        <v>42</v>
      </c>
      <c r="L2662" t="s">
        <v>30</v>
      </c>
      <c r="M2662" t="s">
        <v>22</v>
      </c>
    </row>
    <row r="2663" spans="1:13" x14ac:dyDescent="0.25">
      <c r="A2663">
        <v>10375</v>
      </c>
      <c r="B2663">
        <v>25</v>
      </c>
      <c r="C2663">
        <v>66.73</v>
      </c>
      <c r="D2663">
        <v>10</v>
      </c>
      <c r="E2663">
        <v>1668.25</v>
      </c>
      <c r="F2663" t="s">
        <v>13</v>
      </c>
      <c r="G2663">
        <v>2</v>
      </c>
      <c r="H2663">
        <v>2005</v>
      </c>
      <c r="I2663" t="s">
        <v>136</v>
      </c>
      <c r="J2663" t="s">
        <v>222</v>
      </c>
      <c r="K2663" t="s">
        <v>33</v>
      </c>
      <c r="L2663" t="s">
        <v>20</v>
      </c>
      <c r="M2663" t="s">
        <v>18</v>
      </c>
    </row>
    <row r="2664" spans="1:13" x14ac:dyDescent="0.25">
      <c r="A2664">
        <v>10388</v>
      </c>
      <c r="B2664">
        <v>50</v>
      </c>
      <c r="C2664">
        <v>100</v>
      </c>
      <c r="D2664">
        <v>3</v>
      </c>
      <c r="E2664">
        <v>7154.5</v>
      </c>
      <c r="F2664" t="s">
        <v>13</v>
      </c>
      <c r="G2664">
        <v>3</v>
      </c>
      <c r="H2664">
        <v>2005</v>
      </c>
      <c r="I2664" t="s">
        <v>136</v>
      </c>
      <c r="J2664" t="s">
        <v>222</v>
      </c>
      <c r="K2664" t="s">
        <v>43</v>
      </c>
      <c r="L2664" t="s">
        <v>17</v>
      </c>
      <c r="M2664" t="s">
        <v>41</v>
      </c>
    </row>
    <row r="2665" spans="1:13" x14ac:dyDescent="0.25">
      <c r="A2665">
        <v>10398</v>
      </c>
      <c r="B2665">
        <v>23</v>
      </c>
      <c r="C2665">
        <v>100</v>
      </c>
      <c r="D2665">
        <v>9</v>
      </c>
      <c r="E2665">
        <v>2810.83</v>
      </c>
      <c r="F2665" t="s">
        <v>13</v>
      </c>
      <c r="G2665">
        <v>3</v>
      </c>
      <c r="H2665">
        <v>2005</v>
      </c>
      <c r="I2665" t="s">
        <v>136</v>
      </c>
      <c r="J2665" t="s">
        <v>222</v>
      </c>
      <c r="K2665" t="s">
        <v>19</v>
      </c>
      <c r="L2665" t="s">
        <v>20</v>
      </c>
      <c r="M2665" t="s">
        <v>18</v>
      </c>
    </row>
    <row r="2666" spans="1:13" x14ac:dyDescent="0.25">
      <c r="A2666">
        <v>10401</v>
      </c>
      <c r="B2666">
        <v>21</v>
      </c>
      <c r="C2666">
        <v>96.11</v>
      </c>
      <c r="D2666">
        <v>2</v>
      </c>
      <c r="E2666">
        <v>2018.31</v>
      </c>
      <c r="F2666" t="s">
        <v>93</v>
      </c>
      <c r="G2666">
        <v>4</v>
      </c>
      <c r="H2666">
        <v>2005</v>
      </c>
      <c r="I2666" t="s">
        <v>136</v>
      </c>
      <c r="J2666" t="s">
        <v>222</v>
      </c>
      <c r="K2666" t="s">
        <v>31</v>
      </c>
      <c r="L2666" t="s">
        <v>17</v>
      </c>
      <c r="M2666" t="s">
        <v>18</v>
      </c>
    </row>
    <row r="2667" spans="1:13" x14ac:dyDescent="0.25">
      <c r="A2667">
        <v>10416</v>
      </c>
      <c r="B2667">
        <v>41</v>
      </c>
      <c r="C2667">
        <v>100</v>
      </c>
      <c r="D2667">
        <v>3</v>
      </c>
      <c r="E2667">
        <v>5642.83</v>
      </c>
      <c r="F2667" t="s">
        <v>13</v>
      </c>
      <c r="G2667">
        <v>5</v>
      </c>
      <c r="H2667">
        <v>2005</v>
      </c>
      <c r="I2667" t="s">
        <v>136</v>
      </c>
      <c r="J2667" t="s">
        <v>222</v>
      </c>
      <c r="K2667" t="s">
        <v>105</v>
      </c>
      <c r="L2667" t="s">
        <v>64</v>
      </c>
      <c r="M2667" t="s">
        <v>22</v>
      </c>
    </row>
    <row r="2668" spans="1:13" x14ac:dyDescent="0.25">
      <c r="A2668">
        <v>10106</v>
      </c>
      <c r="B2668">
        <v>44</v>
      </c>
      <c r="C2668">
        <v>74.400000000000006</v>
      </c>
      <c r="D2668">
        <v>8</v>
      </c>
      <c r="E2668">
        <v>3273.6</v>
      </c>
      <c r="F2668" t="s">
        <v>13</v>
      </c>
      <c r="G2668">
        <v>2</v>
      </c>
      <c r="H2668">
        <v>2003</v>
      </c>
      <c r="I2668" t="s">
        <v>136</v>
      </c>
      <c r="J2668" t="s">
        <v>223</v>
      </c>
      <c r="K2668" t="s">
        <v>132</v>
      </c>
      <c r="L2668" t="s">
        <v>64</v>
      </c>
      <c r="M2668" t="s">
        <v>22</v>
      </c>
    </row>
    <row r="2669" spans="1:13" x14ac:dyDescent="0.25">
      <c r="A2669">
        <v>10120</v>
      </c>
      <c r="B2669">
        <v>43</v>
      </c>
      <c r="C2669">
        <v>76</v>
      </c>
      <c r="D2669">
        <v>14</v>
      </c>
      <c r="E2669">
        <v>3268</v>
      </c>
      <c r="F2669" t="s">
        <v>13</v>
      </c>
      <c r="G2669">
        <v>4</v>
      </c>
      <c r="H2669">
        <v>2003</v>
      </c>
      <c r="I2669" t="s">
        <v>136</v>
      </c>
      <c r="J2669" t="s">
        <v>223</v>
      </c>
      <c r="K2669" t="s">
        <v>29</v>
      </c>
      <c r="L2669" t="s">
        <v>30</v>
      </c>
      <c r="M2669" t="s">
        <v>22</v>
      </c>
    </row>
    <row r="2670" spans="1:13" x14ac:dyDescent="0.25">
      <c r="A2670">
        <v>10143</v>
      </c>
      <c r="B2670">
        <v>28</v>
      </c>
      <c r="C2670">
        <v>96</v>
      </c>
      <c r="D2670">
        <v>3</v>
      </c>
      <c r="E2670">
        <v>2688</v>
      </c>
      <c r="F2670" t="s">
        <v>13</v>
      </c>
      <c r="G2670">
        <v>8</v>
      </c>
      <c r="H2670">
        <v>2003</v>
      </c>
      <c r="I2670" t="s">
        <v>136</v>
      </c>
      <c r="J2670" t="s">
        <v>223</v>
      </c>
      <c r="K2670" t="s">
        <v>43</v>
      </c>
      <c r="L2670" t="s">
        <v>17</v>
      </c>
      <c r="M2670" t="s">
        <v>18</v>
      </c>
    </row>
    <row r="2671" spans="1:13" x14ac:dyDescent="0.25">
      <c r="A2671">
        <v>10155</v>
      </c>
      <c r="B2671">
        <v>43</v>
      </c>
      <c r="C2671">
        <v>86.4</v>
      </c>
      <c r="D2671">
        <v>1</v>
      </c>
      <c r="E2671">
        <v>3715.2</v>
      </c>
      <c r="F2671" t="s">
        <v>13</v>
      </c>
      <c r="G2671">
        <v>10</v>
      </c>
      <c r="H2671">
        <v>2003</v>
      </c>
      <c r="I2671" t="s">
        <v>136</v>
      </c>
      <c r="J2671" t="s">
        <v>223</v>
      </c>
      <c r="K2671" t="s">
        <v>35</v>
      </c>
      <c r="L2671" t="s">
        <v>36</v>
      </c>
      <c r="M2671" t="s">
        <v>22</v>
      </c>
    </row>
    <row r="2672" spans="1:13" x14ac:dyDescent="0.25">
      <c r="A2672">
        <v>10168</v>
      </c>
      <c r="B2672">
        <v>48</v>
      </c>
      <c r="C2672">
        <v>96</v>
      </c>
      <c r="D2672">
        <v>15</v>
      </c>
      <c r="E2672">
        <v>4608</v>
      </c>
      <c r="F2672" t="s">
        <v>13</v>
      </c>
      <c r="G2672">
        <v>10</v>
      </c>
      <c r="H2672">
        <v>2003</v>
      </c>
      <c r="I2672" t="s">
        <v>136</v>
      </c>
      <c r="J2672" t="s">
        <v>223</v>
      </c>
      <c r="K2672" t="s">
        <v>25</v>
      </c>
      <c r="L2672" t="s">
        <v>17</v>
      </c>
      <c r="M2672" t="s">
        <v>22</v>
      </c>
    </row>
    <row r="2673" spans="1:13" x14ac:dyDescent="0.25">
      <c r="A2673">
        <v>10199</v>
      </c>
      <c r="B2673">
        <v>38</v>
      </c>
      <c r="C2673">
        <v>82.4</v>
      </c>
      <c r="D2673">
        <v>3</v>
      </c>
      <c r="E2673">
        <v>3131.2</v>
      </c>
      <c r="F2673" t="s">
        <v>13</v>
      </c>
      <c r="G2673">
        <v>12</v>
      </c>
      <c r="H2673">
        <v>2003</v>
      </c>
      <c r="I2673" t="s">
        <v>136</v>
      </c>
      <c r="J2673" t="s">
        <v>223</v>
      </c>
      <c r="K2673" t="s">
        <v>59</v>
      </c>
      <c r="L2673" t="s">
        <v>17</v>
      </c>
      <c r="M2673" t="s">
        <v>22</v>
      </c>
    </row>
    <row r="2674" spans="1:13" x14ac:dyDescent="0.25">
      <c r="A2674">
        <v>10210</v>
      </c>
      <c r="B2674">
        <v>31</v>
      </c>
      <c r="C2674">
        <v>86.4</v>
      </c>
      <c r="D2674">
        <v>13</v>
      </c>
      <c r="E2674">
        <v>2678.4</v>
      </c>
      <c r="F2674" t="s">
        <v>13</v>
      </c>
      <c r="G2674">
        <v>1</v>
      </c>
      <c r="H2674">
        <v>2004</v>
      </c>
      <c r="I2674" t="s">
        <v>136</v>
      </c>
      <c r="J2674" t="s">
        <v>223</v>
      </c>
      <c r="K2674" t="s">
        <v>74</v>
      </c>
      <c r="L2674" t="s">
        <v>62</v>
      </c>
      <c r="M2674" t="s">
        <v>18</v>
      </c>
    </row>
    <row r="2675" spans="1:13" x14ac:dyDescent="0.25">
      <c r="A2675">
        <v>10223</v>
      </c>
      <c r="B2675">
        <v>26</v>
      </c>
      <c r="C2675">
        <v>67.2</v>
      </c>
      <c r="D2675">
        <v>15</v>
      </c>
      <c r="E2675">
        <v>1747.2</v>
      </c>
      <c r="F2675" t="s">
        <v>13</v>
      </c>
      <c r="G2675">
        <v>2</v>
      </c>
      <c r="H2675">
        <v>2004</v>
      </c>
      <c r="I2675" t="s">
        <v>136</v>
      </c>
      <c r="J2675" t="s">
        <v>223</v>
      </c>
      <c r="K2675" t="s">
        <v>29</v>
      </c>
      <c r="L2675" t="s">
        <v>30</v>
      </c>
      <c r="M2675" t="s">
        <v>18</v>
      </c>
    </row>
    <row r="2676" spans="1:13" x14ac:dyDescent="0.25">
      <c r="A2676">
        <v>10235</v>
      </c>
      <c r="B2676">
        <v>32</v>
      </c>
      <c r="C2676">
        <v>92</v>
      </c>
      <c r="D2676">
        <v>9</v>
      </c>
      <c r="E2676">
        <v>2944</v>
      </c>
      <c r="F2676" t="s">
        <v>13</v>
      </c>
      <c r="G2676">
        <v>4</v>
      </c>
      <c r="H2676">
        <v>2004</v>
      </c>
      <c r="I2676" t="s">
        <v>136</v>
      </c>
      <c r="J2676" t="s">
        <v>223</v>
      </c>
      <c r="K2676" t="s">
        <v>88</v>
      </c>
      <c r="L2676" t="s">
        <v>58</v>
      </c>
      <c r="M2676" t="s">
        <v>18</v>
      </c>
    </row>
    <row r="2677" spans="1:13" x14ac:dyDescent="0.25">
      <c r="A2677">
        <v>10250</v>
      </c>
      <c r="B2677">
        <v>44</v>
      </c>
      <c r="C2677">
        <v>67.2</v>
      </c>
      <c r="D2677">
        <v>10</v>
      </c>
      <c r="E2677">
        <v>2956.8</v>
      </c>
      <c r="F2677" t="s">
        <v>13</v>
      </c>
      <c r="G2677">
        <v>5</v>
      </c>
      <c r="H2677">
        <v>2004</v>
      </c>
      <c r="I2677" t="s">
        <v>136</v>
      </c>
      <c r="J2677" t="s">
        <v>223</v>
      </c>
      <c r="K2677" t="s">
        <v>92</v>
      </c>
      <c r="L2677" t="s">
        <v>17</v>
      </c>
      <c r="M2677" t="s">
        <v>18</v>
      </c>
    </row>
    <row r="2678" spans="1:13" x14ac:dyDescent="0.25">
      <c r="A2678">
        <v>10262</v>
      </c>
      <c r="B2678">
        <v>27</v>
      </c>
      <c r="C2678">
        <v>76</v>
      </c>
      <c r="D2678">
        <v>5</v>
      </c>
      <c r="E2678">
        <v>2052</v>
      </c>
      <c r="F2678" t="s">
        <v>81</v>
      </c>
      <c r="G2678">
        <v>6</v>
      </c>
      <c r="H2678">
        <v>2004</v>
      </c>
      <c r="I2678" t="s">
        <v>136</v>
      </c>
      <c r="J2678" t="s">
        <v>223</v>
      </c>
      <c r="K2678" t="s">
        <v>47</v>
      </c>
      <c r="L2678" t="s">
        <v>48</v>
      </c>
      <c r="M2678" t="s">
        <v>18</v>
      </c>
    </row>
    <row r="2679" spans="1:13" x14ac:dyDescent="0.25">
      <c r="A2679">
        <v>10275</v>
      </c>
      <c r="B2679">
        <v>43</v>
      </c>
      <c r="C2679">
        <v>73.599999999999994</v>
      </c>
      <c r="D2679">
        <v>15</v>
      </c>
      <c r="E2679">
        <v>3164.8</v>
      </c>
      <c r="F2679" t="s">
        <v>13</v>
      </c>
      <c r="G2679">
        <v>7</v>
      </c>
      <c r="H2679">
        <v>2004</v>
      </c>
      <c r="I2679" t="s">
        <v>136</v>
      </c>
      <c r="J2679" t="s">
        <v>223</v>
      </c>
      <c r="K2679" t="s">
        <v>33</v>
      </c>
      <c r="L2679" t="s">
        <v>20</v>
      </c>
      <c r="M2679" t="s">
        <v>22</v>
      </c>
    </row>
    <row r="2680" spans="1:13" x14ac:dyDescent="0.25">
      <c r="A2680">
        <v>10284</v>
      </c>
      <c r="B2680">
        <v>25</v>
      </c>
      <c r="C2680">
        <v>69.599999999999994</v>
      </c>
      <c r="D2680">
        <v>7</v>
      </c>
      <c r="E2680">
        <v>1740</v>
      </c>
      <c r="F2680" t="s">
        <v>13</v>
      </c>
      <c r="G2680">
        <v>8</v>
      </c>
      <c r="H2680">
        <v>2004</v>
      </c>
      <c r="I2680" t="s">
        <v>136</v>
      </c>
      <c r="J2680" t="s">
        <v>223</v>
      </c>
      <c r="K2680" t="s">
        <v>129</v>
      </c>
      <c r="L2680" t="s">
        <v>28</v>
      </c>
      <c r="M2680" t="s">
        <v>18</v>
      </c>
    </row>
    <row r="2681" spans="1:13" x14ac:dyDescent="0.25">
      <c r="A2681">
        <v>10296</v>
      </c>
      <c r="B2681">
        <v>22</v>
      </c>
      <c r="C2681">
        <v>80.8</v>
      </c>
      <c r="D2681">
        <v>3</v>
      </c>
      <c r="E2681">
        <v>1777.6</v>
      </c>
      <c r="F2681" t="s">
        <v>13</v>
      </c>
      <c r="G2681">
        <v>9</v>
      </c>
      <c r="H2681">
        <v>2004</v>
      </c>
      <c r="I2681" t="s">
        <v>136</v>
      </c>
      <c r="J2681" t="s">
        <v>223</v>
      </c>
      <c r="K2681" t="s">
        <v>138</v>
      </c>
      <c r="L2681" t="s">
        <v>102</v>
      </c>
      <c r="M2681" t="s">
        <v>18</v>
      </c>
    </row>
    <row r="2682" spans="1:13" x14ac:dyDescent="0.25">
      <c r="A2682">
        <v>10308</v>
      </c>
      <c r="B2682">
        <v>21</v>
      </c>
      <c r="C2682">
        <v>87.2</v>
      </c>
      <c r="D2682">
        <v>13</v>
      </c>
      <c r="E2682">
        <v>1831.2</v>
      </c>
      <c r="F2682" t="s">
        <v>13</v>
      </c>
      <c r="G2682">
        <v>10</v>
      </c>
      <c r="H2682">
        <v>2004</v>
      </c>
      <c r="I2682" t="s">
        <v>136</v>
      </c>
      <c r="J2682" t="s">
        <v>223</v>
      </c>
      <c r="K2682" t="s">
        <v>75</v>
      </c>
      <c r="L2682" t="s">
        <v>17</v>
      </c>
      <c r="M2682" t="s">
        <v>18</v>
      </c>
    </row>
    <row r="2683" spans="1:13" x14ac:dyDescent="0.25">
      <c r="A2683">
        <v>10316</v>
      </c>
      <c r="B2683">
        <v>48</v>
      </c>
      <c r="C2683">
        <v>75.2</v>
      </c>
      <c r="D2683">
        <v>5</v>
      </c>
      <c r="E2683">
        <v>3609.6</v>
      </c>
      <c r="F2683" t="s">
        <v>13</v>
      </c>
      <c r="G2683">
        <v>11</v>
      </c>
      <c r="H2683">
        <v>2004</v>
      </c>
      <c r="I2683" t="s">
        <v>136</v>
      </c>
      <c r="J2683" t="s">
        <v>223</v>
      </c>
      <c r="K2683" t="s">
        <v>90</v>
      </c>
      <c r="L2683" t="s">
        <v>45</v>
      </c>
      <c r="M2683" t="s">
        <v>22</v>
      </c>
    </row>
    <row r="2684" spans="1:13" x14ac:dyDescent="0.25">
      <c r="A2684">
        <v>10328</v>
      </c>
      <c r="B2684">
        <v>33</v>
      </c>
      <c r="C2684">
        <v>64</v>
      </c>
      <c r="D2684">
        <v>13</v>
      </c>
      <c r="E2684">
        <v>2112</v>
      </c>
      <c r="F2684" t="s">
        <v>13</v>
      </c>
      <c r="G2684">
        <v>11</v>
      </c>
      <c r="H2684">
        <v>2004</v>
      </c>
      <c r="I2684" t="s">
        <v>136</v>
      </c>
      <c r="J2684" t="s">
        <v>223</v>
      </c>
      <c r="K2684" t="s">
        <v>132</v>
      </c>
      <c r="L2684" t="s">
        <v>64</v>
      </c>
      <c r="M2684" t="s">
        <v>18</v>
      </c>
    </row>
    <row r="2685" spans="1:13" x14ac:dyDescent="0.25">
      <c r="A2685">
        <v>10341</v>
      </c>
      <c r="B2685">
        <v>34</v>
      </c>
      <c r="C2685">
        <v>100</v>
      </c>
      <c r="D2685">
        <v>5</v>
      </c>
      <c r="E2685">
        <v>3644.12</v>
      </c>
      <c r="F2685" t="s">
        <v>13</v>
      </c>
      <c r="G2685">
        <v>11</v>
      </c>
      <c r="H2685">
        <v>2004</v>
      </c>
      <c r="I2685" t="s">
        <v>136</v>
      </c>
      <c r="J2685" t="s">
        <v>223</v>
      </c>
      <c r="K2685" t="s">
        <v>39</v>
      </c>
      <c r="L2685" t="s">
        <v>40</v>
      </c>
      <c r="M2685" t="s">
        <v>22</v>
      </c>
    </row>
    <row r="2686" spans="1:13" x14ac:dyDescent="0.25">
      <c r="A2686">
        <v>10353</v>
      </c>
      <c r="B2686">
        <v>43</v>
      </c>
      <c r="C2686">
        <v>81.95</v>
      </c>
      <c r="D2686">
        <v>6</v>
      </c>
      <c r="E2686">
        <v>3523.85</v>
      </c>
      <c r="F2686" t="s">
        <v>13</v>
      </c>
      <c r="G2686">
        <v>12</v>
      </c>
      <c r="H2686">
        <v>2004</v>
      </c>
      <c r="I2686" t="s">
        <v>136</v>
      </c>
      <c r="J2686" t="s">
        <v>223</v>
      </c>
      <c r="K2686" t="s">
        <v>118</v>
      </c>
      <c r="L2686" t="s">
        <v>17</v>
      </c>
      <c r="M2686" t="s">
        <v>22</v>
      </c>
    </row>
    <row r="2687" spans="1:13" x14ac:dyDescent="0.25">
      <c r="A2687">
        <v>10361</v>
      </c>
      <c r="B2687">
        <v>44</v>
      </c>
      <c r="C2687">
        <v>100</v>
      </c>
      <c r="D2687">
        <v>10</v>
      </c>
      <c r="E2687">
        <v>5001.92</v>
      </c>
      <c r="F2687" t="s">
        <v>13</v>
      </c>
      <c r="G2687">
        <v>12</v>
      </c>
      <c r="H2687">
        <v>2004</v>
      </c>
      <c r="I2687" t="s">
        <v>136</v>
      </c>
      <c r="J2687" t="s">
        <v>223</v>
      </c>
      <c r="K2687" t="s">
        <v>42</v>
      </c>
      <c r="L2687" t="s">
        <v>30</v>
      </c>
      <c r="M2687" t="s">
        <v>22</v>
      </c>
    </row>
    <row r="2688" spans="1:13" x14ac:dyDescent="0.25">
      <c r="A2688">
        <v>10375</v>
      </c>
      <c r="B2688">
        <v>44</v>
      </c>
      <c r="C2688">
        <v>100</v>
      </c>
      <c r="D2688">
        <v>11</v>
      </c>
      <c r="E2688">
        <v>5208.72</v>
      </c>
      <c r="F2688" t="s">
        <v>13</v>
      </c>
      <c r="G2688">
        <v>2</v>
      </c>
      <c r="H2688">
        <v>2005</v>
      </c>
      <c r="I2688" t="s">
        <v>136</v>
      </c>
      <c r="J2688" t="s">
        <v>223</v>
      </c>
      <c r="K2688" t="s">
        <v>33</v>
      </c>
      <c r="L2688" t="s">
        <v>20</v>
      </c>
      <c r="M2688" t="s">
        <v>22</v>
      </c>
    </row>
    <row r="2689" spans="1:13" x14ac:dyDescent="0.25">
      <c r="A2689">
        <v>10386</v>
      </c>
      <c r="B2689">
        <v>32</v>
      </c>
      <c r="C2689">
        <v>94.34</v>
      </c>
      <c r="D2689">
        <v>17</v>
      </c>
      <c r="E2689">
        <v>3018.88</v>
      </c>
      <c r="F2689" t="s">
        <v>95</v>
      </c>
      <c r="G2689">
        <v>3</v>
      </c>
      <c r="H2689">
        <v>2005</v>
      </c>
      <c r="I2689" t="s">
        <v>136</v>
      </c>
      <c r="J2689" t="s">
        <v>223</v>
      </c>
      <c r="K2689" t="s">
        <v>47</v>
      </c>
      <c r="L2689" t="s">
        <v>48</v>
      </c>
      <c r="M2689" t="s">
        <v>22</v>
      </c>
    </row>
    <row r="2690" spans="1:13" x14ac:dyDescent="0.25">
      <c r="A2690">
        <v>10398</v>
      </c>
      <c r="B2690">
        <v>29</v>
      </c>
      <c r="C2690">
        <v>65.599999999999994</v>
      </c>
      <c r="D2690">
        <v>10</v>
      </c>
      <c r="E2690">
        <v>1902.4</v>
      </c>
      <c r="F2690" t="s">
        <v>13</v>
      </c>
      <c r="G2690">
        <v>3</v>
      </c>
      <c r="H2690">
        <v>2005</v>
      </c>
      <c r="I2690" t="s">
        <v>136</v>
      </c>
      <c r="J2690" t="s">
        <v>223</v>
      </c>
      <c r="K2690" t="s">
        <v>19</v>
      </c>
      <c r="L2690" t="s">
        <v>20</v>
      </c>
      <c r="M2690" t="s">
        <v>18</v>
      </c>
    </row>
    <row r="2691" spans="1:13" x14ac:dyDescent="0.25">
      <c r="A2691">
        <v>10401</v>
      </c>
      <c r="B2691">
        <v>77</v>
      </c>
      <c r="C2691">
        <v>92</v>
      </c>
      <c r="D2691">
        <v>9</v>
      </c>
      <c r="E2691">
        <v>7084</v>
      </c>
      <c r="F2691" t="s">
        <v>93</v>
      </c>
      <c r="G2691">
        <v>4</v>
      </c>
      <c r="H2691">
        <v>2005</v>
      </c>
      <c r="I2691" t="s">
        <v>136</v>
      </c>
      <c r="J2691" t="s">
        <v>223</v>
      </c>
      <c r="K2691" t="s">
        <v>31</v>
      </c>
      <c r="L2691" t="s">
        <v>17</v>
      </c>
      <c r="M2691" t="s">
        <v>41</v>
      </c>
    </row>
    <row r="2692" spans="1:13" x14ac:dyDescent="0.25">
      <c r="A2692">
        <v>10416</v>
      </c>
      <c r="B2692">
        <v>39</v>
      </c>
      <c r="C2692">
        <v>67.2</v>
      </c>
      <c r="D2692">
        <v>10</v>
      </c>
      <c r="E2692">
        <v>2620.8000000000002</v>
      </c>
      <c r="F2692" t="s">
        <v>13</v>
      </c>
      <c r="G2692">
        <v>5</v>
      </c>
      <c r="H2692">
        <v>2005</v>
      </c>
      <c r="I2692" t="s">
        <v>136</v>
      </c>
      <c r="J2692" t="s">
        <v>223</v>
      </c>
      <c r="K2692" t="s">
        <v>105</v>
      </c>
      <c r="L2692" t="s">
        <v>64</v>
      </c>
      <c r="M2692" t="s">
        <v>18</v>
      </c>
    </row>
    <row r="2693" spans="1:13" x14ac:dyDescent="0.25">
      <c r="A2693">
        <v>10105</v>
      </c>
      <c r="B2693">
        <v>39</v>
      </c>
      <c r="C2693">
        <v>81.14</v>
      </c>
      <c r="D2693">
        <v>6</v>
      </c>
      <c r="E2693">
        <v>3164.46</v>
      </c>
      <c r="F2693" t="s">
        <v>13</v>
      </c>
      <c r="G2693">
        <v>2</v>
      </c>
      <c r="H2693">
        <v>2003</v>
      </c>
      <c r="I2693" t="s">
        <v>154</v>
      </c>
      <c r="J2693" t="s">
        <v>224</v>
      </c>
      <c r="K2693" t="s">
        <v>78</v>
      </c>
      <c r="L2693" t="s">
        <v>79</v>
      </c>
      <c r="M2693" t="s">
        <v>22</v>
      </c>
    </row>
    <row r="2694" spans="1:13" x14ac:dyDescent="0.25">
      <c r="A2694">
        <v>10118</v>
      </c>
      <c r="B2694">
        <v>36</v>
      </c>
      <c r="C2694">
        <v>100</v>
      </c>
      <c r="D2694">
        <v>1</v>
      </c>
      <c r="E2694">
        <v>4219.2</v>
      </c>
      <c r="F2694" t="s">
        <v>13</v>
      </c>
      <c r="G2694">
        <v>4</v>
      </c>
      <c r="H2694">
        <v>2003</v>
      </c>
      <c r="I2694" t="s">
        <v>154</v>
      </c>
      <c r="J2694" t="s">
        <v>224</v>
      </c>
      <c r="K2694" t="s">
        <v>83</v>
      </c>
      <c r="L2694" t="s">
        <v>48</v>
      </c>
      <c r="M2694" t="s">
        <v>22</v>
      </c>
    </row>
    <row r="2695" spans="1:13" x14ac:dyDescent="0.25">
      <c r="A2695">
        <v>10129</v>
      </c>
      <c r="B2695">
        <v>42</v>
      </c>
      <c r="C2695">
        <v>91.15</v>
      </c>
      <c r="D2695">
        <v>6</v>
      </c>
      <c r="E2695">
        <v>3828.3</v>
      </c>
      <c r="F2695" t="s">
        <v>13</v>
      </c>
      <c r="G2695">
        <v>6</v>
      </c>
      <c r="H2695">
        <v>2003</v>
      </c>
      <c r="I2695" t="s">
        <v>154</v>
      </c>
      <c r="J2695" t="s">
        <v>224</v>
      </c>
      <c r="K2695" t="s">
        <v>80</v>
      </c>
      <c r="L2695" t="s">
        <v>45</v>
      </c>
      <c r="M2695" t="s">
        <v>22</v>
      </c>
    </row>
    <row r="2696" spans="1:13" x14ac:dyDescent="0.25">
      <c r="A2696">
        <v>10142</v>
      </c>
      <c r="B2696">
        <v>21</v>
      </c>
      <c r="C2696">
        <v>100</v>
      </c>
      <c r="D2696">
        <v>3</v>
      </c>
      <c r="E2696">
        <v>2334.9899999999998</v>
      </c>
      <c r="F2696" t="s">
        <v>13</v>
      </c>
      <c r="G2696">
        <v>8</v>
      </c>
      <c r="H2696">
        <v>2003</v>
      </c>
      <c r="I2696" t="s">
        <v>154</v>
      </c>
      <c r="J2696" t="s">
        <v>224</v>
      </c>
      <c r="K2696" t="s">
        <v>67</v>
      </c>
      <c r="L2696" t="s">
        <v>17</v>
      </c>
      <c r="M2696" t="s">
        <v>18</v>
      </c>
    </row>
    <row r="2697" spans="1:13" x14ac:dyDescent="0.25">
      <c r="A2697">
        <v>10153</v>
      </c>
      <c r="B2697">
        <v>50</v>
      </c>
      <c r="C2697">
        <v>88.15</v>
      </c>
      <c r="D2697">
        <v>2</v>
      </c>
      <c r="E2697">
        <v>4407.5</v>
      </c>
      <c r="F2697" t="s">
        <v>13</v>
      </c>
      <c r="G2697">
        <v>9</v>
      </c>
      <c r="H2697">
        <v>2003</v>
      </c>
      <c r="I2697" t="s">
        <v>154</v>
      </c>
      <c r="J2697" t="s">
        <v>224</v>
      </c>
      <c r="K2697" t="s">
        <v>47</v>
      </c>
      <c r="L2697" t="s">
        <v>48</v>
      </c>
      <c r="M2697" t="s">
        <v>22</v>
      </c>
    </row>
    <row r="2698" spans="1:13" x14ac:dyDescent="0.25">
      <c r="A2698">
        <v>10167</v>
      </c>
      <c r="B2698">
        <v>24</v>
      </c>
      <c r="C2698">
        <v>100</v>
      </c>
      <c r="D2698">
        <v>13</v>
      </c>
      <c r="E2698">
        <v>2812.8</v>
      </c>
      <c r="F2698" t="s">
        <v>81</v>
      </c>
      <c r="G2698">
        <v>10</v>
      </c>
      <c r="H2698">
        <v>2003</v>
      </c>
      <c r="I2698" t="s">
        <v>154</v>
      </c>
      <c r="J2698" t="s">
        <v>224</v>
      </c>
      <c r="K2698" t="s">
        <v>65</v>
      </c>
      <c r="L2698" t="s">
        <v>52</v>
      </c>
      <c r="M2698" t="s">
        <v>18</v>
      </c>
    </row>
    <row r="2699" spans="1:13" x14ac:dyDescent="0.25">
      <c r="A2699">
        <v>10177</v>
      </c>
      <c r="B2699">
        <v>44</v>
      </c>
      <c r="C2699">
        <v>92.16</v>
      </c>
      <c r="D2699">
        <v>4</v>
      </c>
      <c r="E2699">
        <v>4055.04</v>
      </c>
      <c r="F2699" t="s">
        <v>13</v>
      </c>
      <c r="G2699">
        <v>11</v>
      </c>
      <c r="H2699">
        <v>2003</v>
      </c>
      <c r="I2699" t="s">
        <v>154</v>
      </c>
      <c r="J2699" t="s">
        <v>224</v>
      </c>
      <c r="K2699" t="s">
        <v>47</v>
      </c>
      <c r="L2699" t="s">
        <v>48</v>
      </c>
      <c r="M2699" t="s">
        <v>22</v>
      </c>
    </row>
    <row r="2700" spans="1:13" x14ac:dyDescent="0.25">
      <c r="A2700">
        <v>10185</v>
      </c>
      <c r="B2700">
        <v>37</v>
      </c>
      <c r="C2700">
        <v>100</v>
      </c>
      <c r="D2700">
        <v>4</v>
      </c>
      <c r="E2700">
        <v>3891.66</v>
      </c>
      <c r="F2700" t="s">
        <v>13</v>
      </c>
      <c r="G2700">
        <v>11</v>
      </c>
      <c r="H2700">
        <v>2003</v>
      </c>
      <c r="I2700" t="s">
        <v>154</v>
      </c>
      <c r="J2700" t="s">
        <v>224</v>
      </c>
      <c r="K2700" t="s">
        <v>43</v>
      </c>
      <c r="L2700" t="s">
        <v>17</v>
      </c>
      <c r="M2700" t="s">
        <v>22</v>
      </c>
    </row>
    <row r="2701" spans="1:13" x14ac:dyDescent="0.25">
      <c r="A2701">
        <v>10197</v>
      </c>
      <c r="B2701">
        <v>27</v>
      </c>
      <c r="C2701">
        <v>92.16</v>
      </c>
      <c r="D2701">
        <v>10</v>
      </c>
      <c r="E2701">
        <v>2488.3200000000002</v>
      </c>
      <c r="F2701" t="s">
        <v>13</v>
      </c>
      <c r="G2701">
        <v>11</v>
      </c>
      <c r="H2701">
        <v>2003</v>
      </c>
      <c r="I2701" t="s">
        <v>154</v>
      </c>
      <c r="J2701" t="s">
        <v>224</v>
      </c>
      <c r="K2701" t="s">
        <v>83</v>
      </c>
      <c r="L2701" t="s">
        <v>48</v>
      </c>
      <c r="M2701" t="s">
        <v>18</v>
      </c>
    </row>
    <row r="2702" spans="1:13" x14ac:dyDescent="0.25">
      <c r="A2702">
        <v>10208</v>
      </c>
      <c r="B2702">
        <v>37</v>
      </c>
      <c r="C2702">
        <v>100</v>
      </c>
      <c r="D2702">
        <v>4</v>
      </c>
      <c r="E2702">
        <v>4447.3999999999996</v>
      </c>
      <c r="F2702" t="s">
        <v>13</v>
      </c>
      <c r="G2702">
        <v>1</v>
      </c>
      <c r="H2702">
        <v>2004</v>
      </c>
      <c r="I2702" t="s">
        <v>154</v>
      </c>
      <c r="J2702" t="s">
        <v>224</v>
      </c>
      <c r="K2702" t="s">
        <v>56</v>
      </c>
      <c r="L2702" t="s">
        <v>20</v>
      </c>
      <c r="M2702" t="s">
        <v>22</v>
      </c>
    </row>
    <row r="2703" spans="1:13" x14ac:dyDescent="0.25">
      <c r="A2703">
        <v>10222</v>
      </c>
      <c r="B2703">
        <v>38</v>
      </c>
      <c r="C2703">
        <v>100</v>
      </c>
      <c r="D2703">
        <v>16</v>
      </c>
      <c r="E2703">
        <v>4187.22</v>
      </c>
      <c r="F2703" t="s">
        <v>13</v>
      </c>
      <c r="G2703">
        <v>2</v>
      </c>
      <c r="H2703">
        <v>2004</v>
      </c>
      <c r="I2703" t="s">
        <v>154</v>
      </c>
      <c r="J2703" t="s">
        <v>224</v>
      </c>
      <c r="K2703" t="s">
        <v>85</v>
      </c>
      <c r="L2703" t="s">
        <v>17</v>
      </c>
      <c r="M2703" t="s">
        <v>22</v>
      </c>
    </row>
    <row r="2704" spans="1:13" x14ac:dyDescent="0.25">
      <c r="A2704">
        <v>10232</v>
      </c>
      <c r="B2704">
        <v>48</v>
      </c>
      <c r="C2704">
        <v>96.16</v>
      </c>
      <c r="D2704">
        <v>1</v>
      </c>
      <c r="E2704">
        <v>4615.68</v>
      </c>
      <c r="F2704" t="s">
        <v>13</v>
      </c>
      <c r="G2704">
        <v>3</v>
      </c>
      <c r="H2704">
        <v>2004</v>
      </c>
      <c r="I2704" t="s">
        <v>154</v>
      </c>
      <c r="J2704" t="s">
        <v>224</v>
      </c>
      <c r="K2704" t="s">
        <v>90</v>
      </c>
      <c r="L2704" t="s">
        <v>45</v>
      </c>
      <c r="M2704" t="s">
        <v>22</v>
      </c>
    </row>
    <row r="2705" spans="1:13" x14ac:dyDescent="0.25">
      <c r="A2705">
        <v>10248</v>
      </c>
      <c r="B2705">
        <v>30</v>
      </c>
      <c r="C2705">
        <v>100</v>
      </c>
      <c r="D2705">
        <v>7</v>
      </c>
      <c r="E2705">
        <v>3245.4</v>
      </c>
      <c r="F2705" t="s">
        <v>81</v>
      </c>
      <c r="G2705">
        <v>5</v>
      </c>
      <c r="H2705">
        <v>2004</v>
      </c>
      <c r="I2705" t="s">
        <v>154</v>
      </c>
      <c r="J2705" t="s">
        <v>224</v>
      </c>
      <c r="K2705" t="s">
        <v>16</v>
      </c>
      <c r="L2705" t="s">
        <v>17</v>
      </c>
      <c r="M2705" t="s">
        <v>22</v>
      </c>
    </row>
    <row r="2706" spans="1:13" x14ac:dyDescent="0.25">
      <c r="A2706">
        <v>10261</v>
      </c>
      <c r="B2706">
        <v>25</v>
      </c>
      <c r="C2706">
        <v>88.15</v>
      </c>
      <c r="D2706">
        <v>5</v>
      </c>
      <c r="E2706">
        <v>2203.75</v>
      </c>
      <c r="F2706" t="s">
        <v>13</v>
      </c>
      <c r="G2706">
        <v>6</v>
      </c>
      <c r="H2706">
        <v>2004</v>
      </c>
      <c r="I2706" t="s">
        <v>154</v>
      </c>
      <c r="J2706" t="s">
        <v>224</v>
      </c>
      <c r="K2706" t="s">
        <v>71</v>
      </c>
      <c r="L2706" t="s">
        <v>58</v>
      </c>
      <c r="M2706" t="s">
        <v>18</v>
      </c>
    </row>
    <row r="2707" spans="1:13" x14ac:dyDescent="0.25">
      <c r="A2707">
        <v>10273</v>
      </c>
      <c r="B2707">
        <v>40</v>
      </c>
      <c r="C2707">
        <v>86.15</v>
      </c>
      <c r="D2707">
        <v>8</v>
      </c>
      <c r="E2707">
        <v>3446</v>
      </c>
      <c r="F2707" t="s">
        <v>13</v>
      </c>
      <c r="G2707">
        <v>7</v>
      </c>
      <c r="H2707">
        <v>2004</v>
      </c>
      <c r="I2707" t="s">
        <v>154</v>
      </c>
      <c r="J2707" t="s">
        <v>224</v>
      </c>
      <c r="K2707" t="s">
        <v>86</v>
      </c>
      <c r="L2707" t="s">
        <v>87</v>
      </c>
      <c r="M2707" t="s">
        <v>22</v>
      </c>
    </row>
    <row r="2708" spans="1:13" x14ac:dyDescent="0.25">
      <c r="A2708">
        <v>10283</v>
      </c>
      <c r="B2708">
        <v>22</v>
      </c>
      <c r="C2708">
        <v>88.15</v>
      </c>
      <c r="D2708">
        <v>10</v>
      </c>
      <c r="E2708">
        <v>1939.3</v>
      </c>
      <c r="F2708" t="s">
        <v>13</v>
      </c>
      <c r="G2708">
        <v>8</v>
      </c>
      <c r="H2708">
        <v>2004</v>
      </c>
      <c r="I2708" t="s">
        <v>154</v>
      </c>
      <c r="J2708" t="s">
        <v>224</v>
      </c>
      <c r="K2708" t="s">
        <v>88</v>
      </c>
      <c r="L2708" t="s">
        <v>58</v>
      </c>
      <c r="M2708" t="s">
        <v>18</v>
      </c>
    </row>
    <row r="2709" spans="1:13" x14ac:dyDescent="0.25">
      <c r="A2709">
        <v>10295</v>
      </c>
      <c r="B2709">
        <v>34</v>
      </c>
      <c r="C2709">
        <v>100</v>
      </c>
      <c r="D2709">
        <v>5</v>
      </c>
      <c r="E2709">
        <v>3473.78</v>
      </c>
      <c r="F2709" t="s">
        <v>13</v>
      </c>
      <c r="G2709">
        <v>9</v>
      </c>
      <c r="H2709">
        <v>2004</v>
      </c>
      <c r="I2709" t="s">
        <v>154</v>
      </c>
      <c r="J2709" t="s">
        <v>224</v>
      </c>
      <c r="K2709" t="s">
        <v>89</v>
      </c>
      <c r="L2709" t="s">
        <v>17</v>
      </c>
      <c r="M2709" t="s">
        <v>22</v>
      </c>
    </row>
    <row r="2710" spans="1:13" x14ac:dyDescent="0.25">
      <c r="A2710">
        <v>10306</v>
      </c>
      <c r="B2710">
        <v>32</v>
      </c>
      <c r="C2710">
        <v>90.15</v>
      </c>
      <c r="D2710">
        <v>4</v>
      </c>
      <c r="E2710">
        <v>2884.8</v>
      </c>
      <c r="F2710" t="s">
        <v>13</v>
      </c>
      <c r="G2710">
        <v>10</v>
      </c>
      <c r="H2710">
        <v>2004</v>
      </c>
      <c r="I2710" t="s">
        <v>154</v>
      </c>
      <c r="J2710" t="s">
        <v>224</v>
      </c>
      <c r="K2710" t="s">
        <v>111</v>
      </c>
      <c r="L2710" t="s">
        <v>45</v>
      </c>
      <c r="M2710" t="s">
        <v>18</v>
      </c>
    </row>
    <row r="2711" spans="1:13" x14ac:dyDescent="0.25">
      <c r="A2711">
        <v>10315</v>
      </c>
      <c r="B2711">
        <v>31</v>
      </c>
      <c r="C2711">
        <v>86.15</v>
      </c>
      <c r="D2711">
        <v>3</v>
      </c>
      <c r="E2711">
        <v>2670.65</v>
      </c>
      <c r="F2711" t="s">
        <v>13</v>
      </c>
      <c r="G2711">
        <v>10</v>
      </c>
      <c r="H2711">
        <v>2004</v>
      </c>
      <c r="I2711" t="s">
        <v>154</v>
      </c>
      <c r="J2711" t="s">
        <v>224</v>
      </c>
      <c r="K2711" t="s">
        <v>33</v>
      </c>
      <c r="L2711" t="s">
        <v>20</v>
      </c>
      <c r="M2711" t="s">
        <v>18</v>
      </c>
    </row>
    <row r="2712" spans="1:13" x14ac:dyDescent="0.25">
      <c r="A2712">
        <v>10327</v>
      </c>
      <c r="B2712">
        <v>43</v>
      </c>
      <c r="C2712">
        <v>80</v>
      </c>
      <c r="D2712">
        <v>2</v>
      </c>
      <c r="E2712">
        <v>3440</v>
      </c>
      <c r="F2712" t="s">
        <v>95</v>
      </c>
      <c r="G2712">
        <v>11</v>
      </c>
      <c r="H2712">
        <v>2004</v>
      </c>
      <c r="I2712" t="s">
        <v>154</v>
      </c>
      <c r="J2712" t="s">
        <v>224</v>
      </c>
      <c r="K2712" t="s">
        <v>78</v>
      </c>
      <c r="L2712" t="s">
        <v>79</v>
      </c>
      <c r="M2712" t="s">
        <v>22</v>
      </c>
    </row>
    <row r="2713" spans="1:13" x14ac:dyDescent="0.25">
      <c r="A2713">
        <v>10337</v>
      </c>
      <c r="B2713">
        <v>31</v>
      </c>
      <c r="C2713">
        <v>89.38</v>
      </c>
      <c r="D2713">
        <v>1</v>
      </c>
      <c r="E2713">
        <v>2770.78</v>
      </c>
      <c r="F2713" t="s">
        <v>13</v>
      </c>
      <c r="G2713">
        <v>11</v>
      </c>
      <c r="H2713">
        <v>2004</v>
      </c>
      <c r="I2713" t="s">
        <v>154</v>
      </c>
      <c r="J2713" t="s">
        <v>224</v>
      </c>
      <c r="K2713" t="s">
        <v>16</v>
      </c>
      <c r="L2713" t="s">
        <v>17</v>
      </c>
      <c r="M2713" t="s">
        <v>18</v>
      </c>
    </row>
    <row r="2714" spans="1:13" x14ac:dyDescent="0.25">
      <c r="A2714">
        <v>10350</v>
      </c>
      <c r="B2714">
        <v>31</v>
      </c>
      <c r="C2714">
        <v>77.34</v>
      </c>
      <c r="D2714">
        <v>13</v>
      </c>
      <c r="E2714">
        <v>2397.54</v>
      </c>
      <c r="F2714" t="s">
        <v>13</v>
      </c>
      <c r="G2714">
        <v>12</v>
      </c>
      <c r="H2714">
        <v>2004</v>
      </c>
      <c r="I2714" t="s">
        <v>154</v>
      </c>
      <c r="J2714" t="s">
        <v>224</v>
      </c>
      <c r="K2714" t="s">
        <v>47</v>
      </c>
      <c r="L2714" t="s">
        <v>48</v>
      </c>
      <c r="M2714" t="s">
        <v>18</v>
      </c>
    </row>
    <row r="2715" spans="1:13" x14ac:dyDescent="0.25">
      <c r="A2715">
        <v>10373</v>
      </c>
      <c r="B2715">
        <v>34</v>
      </c>
      <c r="C2715">
        <v>96.34</v>
      </c>
      <c r="D2715">
        <v>2</v>
      </c>
      <c r="E2715">
        <v>3275.56</v>
      </c>
      <c r="F2715" t="s">
        <v>13</v>
      </c>
      <c r="G2715">
        <v>1</v>
      </c>
      <c r="H2715">
        <v>2005</v>
      </c>
      <c r="I2715" t="s">
        <v>154</v>
      </c>
      <c r="J2715" t="s">
        <v>224</v>
      </c>
      <c r="K2715" t="s">
        <v>91</v>
      </c>
      <c r="L2715" t="s">
        <v>36</v>
      </c>
      <c r="M2715" t="s">
        <v>22</v>
      </c>
    </row>
    <row r="2716" spans="1:13" x14ac:dyDescent="0.25">
      <c r="A2716">
        <v>10386</v>
      </c>
      <c r="B2716">
        <v>45</v>
      </c>
      <c r="C2716">
        <v>92.08</v>
      </c>
      <c r="D2716">
        <v>2</v>
      </c>
      <c r="E2716">
        <v>4143.6000000000004</v>
      </c>
      <c r="F2716" t="s">
        <v>95</v>
      </c>
      <c r="G2716">
        <v>3</v>
      </c>
      <c r="H2716">
        <v>2005</v>
      </c>
      <c r="I2716" t="s">
        <v>154</v>
      </c>
      <c r="J2716" t="s">
        <v>224</v>
      </c>
      <c r="K2716" t="s">
        <v>47</v>
      </c>
      <c r="L2716" t="s">
        <v>48</v>
      </c>
      <c r="M2716" t="s">
        <v>22</v>
      </c>
    </row>
    <row r="2717" spans="1:13" x14ac:dyDescent="0.25">
      <c r="A2717">
        <v>10397</v>
      </c>
      <c r="B2717">
        <v>48</v>
      </c>
      <c r="C2717">
        <v>100</v>
      </c>
      <c r="D2717">
        <v>3</v>
      </c>
      <c r="E2717">
        <v>5192.6400000000003</v>
      </c>
      <c r="F2717" t="s">
        <v>13</v>
      </c>
      <c r="G2717">
        <v>3</v>
      </c>
      <c r="H2717">
        <v>2005</v>
      </c>
      <c r="I2717" t="s">
        <v>154</v>
      </c>
      <c r="J2717" t="s">
        <v>224</v>
      </c>
      <c r="K2717" t="s">
        <v>82</v>
      </c>
      <c r="L2717" t="s">
        <v>20</v>
      </c>
      <c r="M2717" t="s">
        <v>22</v>
      </c>
    </row>
    <row r="2718" spans="1:13" x14ac:dyDescent="0.25">
      <c r="A2718">
        <v>10414</v>
      </c>
      <c r="B2718">
        <v>28</v>
      </c>
      <c r="C2718">
        <v>100</v>
      </c>
      <c r="D2718">
        <v>7</v>
      </c>
      <c r="E2718">
        <v>3029.04</v>
      </c>
      <c r="F2718" t="s">
        <v>93</v>
      </c>
      <c r="G2718">
        <v>5</v>
      </c>
      <c r="H2718">
        <v>2005</v>
      </c>
      <c r="I2718" t="s">
        <v>154</v>
      </c>
      <c r="J2718" t="s">
        <v>224</v>
      </c>
      <c r="K2718" t="s">
        <v>89</v>
      </c>
      <c r="L2718" t="s">
        <v>17</v>
      </c>
      <c r="M2718" t="s">
        <v>22</v>
      </c>
    </row>
    <row r="2719" spans="1:13" x14ac:dyDescent="0.25">
      <c r="A2719">
        <v>10105</v>
      </c>
      <c r="B2719">
        <v>22</v>
      </c>
      <c r="C2719">
        <v>100</v>
      </c>
      <c r="D2719">
        <v>7</v>
      </c>
      <c r="E2719">
        <v>2556.1799999999998</v>
      </c>
      <c r="F2719" t="s">
        <v>13</v>
      </c>
      <c r="G2719">
        <v>2</v>
      </c>
      <c r="H2719">
        <v>2003</v>
      </c>
      <c r="I2719" t="s">
        <v>154</v>
      </c>
      <c r="J2719" t="s">
        <v>225</v>
      </c>
      <c r="K2719" t="s">
        <v>78</v>
      </c>
      <c r="L2719" t="s">
        <v>79</v>
      </c>
      <c r="M2719" t="s">
        <v>18</v>
      </c>
    </row>
    <row r="2720" spans="1:13" x14ac:dyDescent="0.25">
      <c r="A2720">
        <v>10117</v>
      </c>
      <c r="B2720">
        <v>45</v>
      </c>
      <c r="C2720">
        <v>83.42</v>
      </c>
      <c r="D2720">
        <v>1</v>
      </c>
      <c r="E2720">
        <v>3753.9</v>
      </c>
      <c r="F2720" t="s">
        <v>13</v>
      </c>
      <c r="G2720">
        <v>4</v>
      </c>
      <c r="H2720">
        <v>2003</v>
      </c>
      <c r="I2720" t="s">
        <v>154</v>
      </c>
      <c r="J2720" t="s">
        <v>225</v>
      </c>
      <c r="K2720" t="s">
        <v>53</v>
      </c>
      <c r="L2720" t="s">
        <v>53</v>
      </c>
      <c r="M2720" t="s">
        <v>22</v>
      </c>
    </row>
    <row r="2721" spans="1:13" x14ac:dyDescent="0.25">
      <c r="A2721">
        <v>10129</v>
      </c>
      <c r="B2721">
        <v>30</v>
      </c>
      <c r="C2721">
        <v>85.41</v>
      </c>
      <c r="D2721">
        <v>7</v>
      </c>
      <c r="E2721">
        <v>2562.3000000000002</v>
      </c>
      <c r="F2721" t="s">
        <v>13</v>
      </c>
      <c r="G2721">
        <v>6</v>
      </c>
      <c r="H2721">
        <v>2003</v>
      </c>
      <c r="I2721" t="s">
        <v>154</v>
      </c>
      <c r="J2721" t="s">
        <v>225</v>
      </c>
      <c r="K2721" t="s">
        <v>80</v>
      </c>
      <c r="L2721" t="s">
        <v>45</v>
      </c>
      <c r="M2721" t="s">
        <v>18</v>
      </c>
    </row>
    <row r="2722" spans="1:13" x14ac:dyDescent="0.25">
      <c r="A2722">
        <v>10142</v>
      </c>
      <c r="B2722">
        <v>38</v>
      </c>
      <c r="C2722">
        <v>85.41</v>
      </c>
      <c r="D2722">
        <v>4</v>
      </c>
      <c r="E2722">
        <v>3245.58</v>
      </c>
      <c r="F2722" t="s">
        <v>13</v>
      </c>
      <c r="G2722">
        <v>8</v>
      </c>
      <c r="H2722">
        <v>2003</v>
      </c>
      <c r="I2722" t="s">
        <v>154</v>
      </c>
      <c r="J2722" t="s">
        <v>225</v>
      </c>
      <c r="K2722" t="s">
        <v>67</v>
      </c>
      <c r="L2722" t="s">
        <v>17</v>
      </c>
      <c r="M2722" t="s">
        <v>22</v>
      </c>
    </row>
    <row r="2723" spans="1:13" x14ac:dyDescent="0.25">
      <c r="A2723">
        <v>10153</v>
      </c>
      <c r="B2723">
        <v>20</v>
      </c>
      <c r="C2723">
        <v>100</v>
      </c>
      <c r="D2723">
        <v>3</v>
      </c>
      <c r="E2723">
        <v>2204.6</v>
      </c>
      <c r="F2723" t="s">
        <v>13</v>
      </c>
      <c r="G2723">
        <v>9</v>
      </c>
      <c r="H2723">
        <v>2003</v>
      </c>
      <c r="I2723" t="s">
        <v>154</v>
      </c>
      <c r="J2723" t="s">
        <v>225</v>
      </c>
      <c r="K2723" t="s">
        <v>47</v>
      </c>
      <c r="L2723" t="s">
        <v>48</v>
      </c>
      <c r="M2723" t="s">
        <v>18</v>
      </c>
    </row>
    <row r="2724" spans="1:13" x14ac:dyDescent="0.25">
      <c r="A2724">
        <v>10167</v>
      </c>
      <c r="B2724">
        <v>28</v>
      </c>
      <c r="C2724">
        <v>100</v>
      </c>
      <c r="D2724">
        <v>14</v>
      </c>
      <c r="E2724">
        <v>3003</v>
      </c>
      <c r="F2724" t="s">
        <v>81</v>
      </c>
      <c r="G2724">
        <v>10</v>
      </c>
      <c r="H2724">
        <v>2003</v>
      </c>
      <c r="I2724" t="s">
        <v>154</v>
      </c>
      <c r="J2724" t="s">
        <v>225</v>
      </c>
      <c r="K2724" t="s">
        <v>65</v>
      </c>
      <c r="L2724" t="s">
        <v>52</v>
      </c>
      <c r="M2724" t="s">
        <v>22</v>
      </c>
    </row>
    <row r="2725" spans="1:13" x14ac:dyDescent="0.25">
      <c r="A2725">
        <v>10177</v>
      </c>
      <c r="B2725">
        <v>24</v>
      </c>
      <c r="C2725">
        <v>100</v>
      </c>
      <c r="D2725">
        <v>5</v>
      </c>
      <c r="E2725">
        <v>2526.48</v>
      </c>
      <c r="F2725" t="s">
        <v>13</v>
      </c>
      <c r="G2725">
        <v>11</v>
      </c>
      <c r="H2725">
        <v>2003</v>
      </c>
      <c r="I2725" t="s">
        <v>154</v>
      </c>
      <c r="J2725" t="s">
        <v>225</v>
      </c>
      <c r="K2725" t="s">
        <v>47</v>
      </c>
      <c r="L2725" t="s">
        <v>48</v>
      </c>
      <c r="M2725" t="s">
        <v>18</v>
      </c>
    </row>
    <row r="2726" spans="1:13" x14ac:dyDescent="0.25">
      <c r="A2726">
        <v>10185</v>
      </c>
      <c r="B2726">
        <v>22</v>
      </c>
      <c r="C2726">
        <v>79.45</v>
      </c>
      <c r="D2726">
        <v>5</v>
      </c>
      <c r="E2726">
        <v>1747.9</v>
      </c>
      <c r="F2726" t="s">
        <v>13</v>
      </c>
      <c r="G2726">
        <v>11</v>
      </c>
      <c r="H2726">
        <v>2003</v>
      </c>
      <c r="I2726" t="s">
        <v>154</v>
      </c>
      <c r="J2726" t="s">
        <v>225</v>
      </c>
      <c r="K2726" t="s">
        <v>43</v>
      </c>
      <c r="L2726" t="s">
        <v>17</v>
      </c>
      <c r="M2726" t="s">
        <v>18</v>
      </c>
    </row>
    <row r="2727" spans="1:13" x14ac:dyDescent="0.25">
      <c r="A2727">
        <v>10197</v>
      </c>
      <c r="B2727">
        <v>35</v>
      </c>
      <c r="C2727">
        <v>93.35</v>
      </c>
      <c r="D2727">
        <v>11</v>
      </c>
      <c r="E2727">
        <v>3267.25</v>
      </c>
      <c r="F2727" t="s">
        <v>13</v>
      </c>
      <c r="G2727">
        <v>11</v>
      </c>
      <c r="H2727">
        <v>2003</v>
      </c>
      <c r="I2727" t="s">
        <v>154</v>
      </c>
      <c r="J2727" t="s">
        <v>225</v>
      </c>
      <c r="K2727" t="s">
        <v>83</v>
      </c>
      <c r="L2727" t="s">
        <v>48</v>
      </c>
      <c r="M2727" t="s">
        <v>22</v>
      </c>
    </row>
    <row r="2728" spans="1:13" x14ac:dyDescent="0.25">
      <c r="A2728">
        <v>10208</v>
      </c>
      <c r="B2728">
        <v>33</v>
      </c>
      <c r="C2728">
        <v>85.41</v>
      </c>
      <c r="D2728">
        <v>5</v>
      </c>
      <c r="E2728">
        <v>2818.53</v>
      </c>
      <c r="F2728" t="s">
        <v>13</v>
      </c>
      <c r="G2728">
        <v>1</v>
      </c>
      <c r="H2728">
        <v>2004</v>
      </c>
      <c r="I2728" t="s">
        <v>154</v>
      </c>
      <c r="J2728" t="s">
        <v>225</v>
      </c>
      <c r="K2728" t="s">
        <v>56</v>
      </c>
      <c r="L2728" t="s">
        <v>20</v>
      </c>
      <c r="M2728" t="s">
        <v>18</v>
      </c>
    </row>
    <row r="2729" spans="1:13" x14ac:dyDescent="0.25">
      <c r="A2729">
        <v>10222</v>
      </c>
      <c r="B2729">
        <v>31</v>
      </c>
      <c r="C2729">
        <v>95.34</v>
      </c>
      <c r="D2729">
        <v>17</v>
      </c>
      <c r="E2729">
        <v>2955.54</v>
      </c>
      <c r="F2729" t="s">
        <v>13</v>
      </c>
      <c r="G2729">
        <v>2</v>
      </c>
      <c r="H2729">
        <v>2004</v>
      </c>
      <c r="I2729" t="s">
        <v>154</v>
      </c>
      <c r="J2729" t="s">
        <v>225</v>
      </c>
      <c r="K2729" t="s">
        <v>85</v>
      </c>
      <c r="L2729" t="s">
        <v>17</v>
      </c>
      <c r="M2729" t="s">
        <v>18</v>
      </c>
    </row>
    <row r="2730" spans="1:13" x14ac:dyDescent="0.25">
      <c r="A2730">
        <v>10232</v>
      </c>
      <c r="B2730">
        <v>35</v>
      </c>
      <c r="C2730">
        <v>82.43</v>
      </c>
      <c r="D2730">
        <v>2</v>
      </c>
      <c r="E2730">
        <v>2885.05</v>
      </c>
      <c r="F2730" t="s">
        <v>13</v>
      </c>
      <c r="G2730">
        <v>3</v>
      </c>
      <c r="H2730">
        <v>2004</v>
      </c>
      <c r="I2730" t="s">
        <v>154</v>
      </c>
      <c r="J2730" t="s">
        <v>225</v>
      </c>
      <c r="K2730" t="s">
        <v>90</v>
      </c>
      <c r="L2730" t="s">
        <v>45</v>
      </c>
      <c r="M2730" t="s">
        <v>18</v>
      </c>
    </row>
    <row r="2731" spans="1:13" x14ac:dyDescent="0.25">
      <c r="A2731">
        <v>10248</v>
      </c>
      <c r="B2731">
        <v>35</v>
      </c>
      <c r="C2731">
        <v>90.37</v>
      </c>
      <c r="D2731">
        <v>8</v>
      </c>
      <c r="E2731">
        <v>3162.95</v>
      </c>
      <c r="F2731" t="s">
        <v>81</v>
      </c>
      <c r="G2731">
        <v>5</v>
      </c>
      <c r="H2731">
        <v>2004</v>
      </c>
      <c r="I2731" t="s">
        <v>154</v>
      </c>
      <c r="J2731" t="s">
        <v>225</v>
      </c>
      <c r="K2731" t="s">
        <v>16</v>
      </c>
      <c r="L2731" t="s">
        <v>17</v>
      </c>
      <c r="M2731" t="s">
        <v>22</v>
      </c>
    </row>
    <row r="2732" spans="1:13" x14ac:dyDescent="0.25">
      <c r="A2732">
        <v>10261</v>
      </c>
      <c r="B2732">
        <v>50</v>
      </c>
      <c r="C2732">
        <v>81.430000000000007</v>
      </c>
      <c r="D2732">
        <v>6</v>
      </c>
      <c r="E2732">
        <v>4071.5</v>
      </c>
      <c r="F2732" t="s">
        <v>13</v>
      </c>
      <c r="G2732">
        <v>6</v>
      </c>
      <c r="H2732">
        <v>2004</v>
      </c>
      <c r="I2732" t="s">
        <v>154</v>
      </c>
      <c r="J2732" t="s">
        <v>225</v>
      </c>
      <c r="K2732" t="s">
        <v>71</v>
      </c>
      <c r="L2732" t="s">
        <v>58</v>
      </c>
      <c r="M2732" t="s">
        <v>22</v>
      </c>
    </row>
    <row r="2733" spans="1:13" x14ac:dyDescent="0.25">
      <c r="A2733">
        <v>10273</v>
      </c>
      <c r="B2733">
        <v>26</v>
      </c>
      <c r="C2733">
        <v>100</v>
      </c>
      <c r="D2733">
        <v>9</v>
      </c>
      <c r="E2733">
        <v>2969.46</v>
      </c>
      <c r="F2733" t="s">
        <v>13</v>
      </c>
      <c r="G2733">
        <v>7</v>
      </c>
      <c r="H2733">
        <v>2004</v>
      </c>
      <c r="I2733" t="s">
        <v>154</v>
      </c>
      <c r="J2733" t="s">
        <v>225</v>
      </c>
      <c r="K2733" t="s">
        <v>86</v>
      </c>
      <c r="L2733" t="s">
        <v>87</v>
      </c>
      <c r="M2733" t="s">
        <v>18</v>
      </c>
    </row>
    <row r="2734" spans="1:13" x14ac:dyDescent="0.25">
      <c r="A2734">
        <v>10283</v>
      </c>
      <c r="B2734">
        <v>38</v>
      </c>
      <c r="C2734">
        <v>89.38</v>
      </c>
      <c r="D2734">
        <v>11</v>
      </c>
      <c r="E2734">
        <v>3396.44</v>
      </c>
      <c r="F2734" t="s">
        <v>13</v>
      </c>
      <c r="G2734">
        <v>8</v>
      </c>
      <c r="H2734">
        <v>2004</v>
      </c>
      <c r="I2734" t="s">
        <v>154</v>
      </c>
      <c r="J2734" t="s">
        <v>225</v>
      </c>
      <c r="K2734" t="s">
        <v>88</v>
      </c>
      <c r="L2734" t="s">
        <v>58</v>
      </c>
      <c r="M2734" t="s">
        <v>22</v>
      </c>
    </row>
    <row r="2735" spans="1:13" x14ac:dyDescent="0.25">
      <c r="A2735">
        <v>10294</v>
      </c>
      <c r="B2735">
        <v>45</v>
      </c>
      <c r="C2735">
        <v>100</v>
      </c>
      <c r="D2735">
        <v>1</v>
      </c>
      <c r="E2735">
        <v>4692.6000000000004</v>
      </c>
      <c r="F2735" t="s">
        <v>13</v>
      </c>
      <c r="G2735">
        <v>9</v>
      </c>
      <c r="H2735">
        <v>2004</v>
      </c>
      <c r="I2735" t="s">
        <v>154</v>
      </c>
      <c r="J2735" t="s">
        <v>225</v>
      </c>
      <c r="K2735" t="s">
        <v>69</v>
      </c>
      <c r="L2735" t="s">
        <v>17</v>
      </c>
      <c r="M2735" t="s">
        <v>22</v>
      </c>
    </row>
    <row r="2736" spans="1:13" x14ac:dyDescent="0.25">
      <c r="A2736">
        <v>10306</v>
      </c>
      <c r="B2736">
        <v>30</v>
      </c>
      <c r="C2736">
        <v>100</v>
      </c>
      <c r="D2736">
        <v>5</v>
      </c>
      <c r="E2736">
        <v>3515.7</v>
      </c>
      <c r="F2736" t="s">
        <v>13</v>
      </c>
      <c r="G2736">
        <v>10</v>
      </c>
      <c r="H2736">
        <v>2004</v>
      </c>
      <c r="I2736" t="s">
        <v>154</v>
      </c>
      <c r="J2736" t="s">
        <v>225</v>
      </c>
      <c r="K2736" t="s">
        <v>111</v>
      </c>
      <c r="L2736" t="s">
        <v>45</v>
      </c>
      <c r="M2736" t="s">
        <v>22</v>
      </c>
    </row>
    <row r="2737" spans="1:13" x14ac:dyDescent="0.25">
      <c r="A2737">
        <v>10315</v>
      </c>
      <c r="B2737">
        <v>37</v>
      </c>
      <c r="C2737">
        <v>91.37</v>
      </c>
      <c r="D2737">
        <v>4</v>
      </c>
      <c r="E2737">
        <v>3380.69</v>
      </c>
      <c r="F2737" t="s">
        <v>13</v>
      </c>
      <c r="G2737">
        <v>10</v>
      </c>
      <c r="H2737">
        <v>2004</v>
      </c>
      <c r="I2737" t="s">
        <v>154</v>
      </c>
      <c r="J2737" t="s">
        <v>225</v>
      </c>
      <c r="K2737" t="s">
        <v>33</v>
      </c>
      <c r="L2737" t="s">
        <v>20</v>
      </c>
      <c r="M2737" t="s">
        <v>22</v>
      </c>
    </row>
    <row r="2738" spans="1:13" x14ac:dyDescent="0.25">
      <c r="A2738">
        <v>10327</v>
      </c>
      <c r="B2738">
        <v>37</v>
      </c>
      <c r="C2738">
        <v>86.61</v>
      </c>
      <c r="D2738">
        <v>3</v>
      </c>
      <c r="E2738">
        <v>3204.57</v>
      </c>
      <c r="F2738" t="s">
        <v>95</v>
      </c>
      <c r="G2738">
        <v>11</v>
      </c>
      <c r="H2738">
        <v>2004</v>
      </c>
      <c r="I2738" t="s">
        <v>154</v>
      </c>
      <c r="J2738" t="s">
        <v>225</v>
      </c>
      <c r="K2738" t="s">
        <v>78</v>
      </c>
      <c r="L2738" t="s">
        <v>79</v>
      </c>
      <c r="M2738" t="s">
        <v>22</v>
      </c>
    </row>
    <row r="2739" spans="1:13" x14ac:dyDescent="0.25">
      <c r="A2739">
        <v>10337</v>
      </c>
      <c r="B2739">
        <v>36</v>
      </c>
      <c r="C2739">
        <v>71.89</v>
      </c>
      <c r="D2739">
        <v>7</v>
      </c>
      <c r="E2739">
        <v>2588.04</v>
      </c>
      <c r="F2739" t="s">
        <v>13</v>
      </c>
      <c r="G2739">
        <v>11</v>
      </c>
      <c r="H2739">
        <v>2004</v>
      </c>
      <c r="I2739" t="s">
        <v>154</v>
      </c>
      <c r="J2739" t="s">
        <v>225</v>
      </c>
      <c r="K2739" t="s">
        <v>16</v>
      </c>
      <c r="L2739" t="s">
        <v>17</v>
      </c>
      <c r="M2739" t="s">
        <v>18</v>
      </c>
    </row>
    <row r="2740" spans="1:13" x14ac:dyDescent="0.25">
      <c r="A2740">
        <v>10350</v>
      </c>
      <c r="B2740">
        <v>25</v>
      </c>
      <c r="C2740">
        <v>100</v>
      </c>
      <c r="D2740">
        <v>16</v>
      </c>
      <c r="E2740">
        <v>2854.75</v>
      </c>
      <c r="F2740" t="s">
        <v>13</v>
      </c>
      <c r="G2740">
        <v>12</v>
      </c>
      <c r="H2740">
        <v>2004</v>
      </c>
      <c r="I2740" t="s">
        <v>154</v>
      </c>
      <c r="J2740" t="s">
        <v>225</v>
      </c>
      <c r="K2740" t="s">
        <v>47</v>
      </c>
      <c r="L2740" t="s">
        <v>48</v>
      </c>
      <c r="M2740" t="s">
        <v>18</v>
      </c>
    </row>
    <row r="2741" spans="1:13" x14ac:dyDescent="0.25">
      <c r="A2741">
        <v>10373</v>
      </c>
      <c r="B2741">
        <v>37</v>
      </c>
      <c r="C2741">
        <v>100</v>
      </c>
      <c r="D2741">
        <v>8</v>
      </c>
      <c r="E2741">
        <v>4025.6</v>
      </c>
      <c r="F2741" t="s">
        <v>13</v>
      </c>
      <c r="G2741">
        <v>1</v>
      </c>
      <c r="H2741">
        <v>2005</v>
      </c>
      <c r="I2741" t="s">
        <v>154</v>
      </c>
      <c r="J2741" t="s">
        <v>225</v>
      </c>
      <c r="K2741" t="s">
        <v>91</v>
      </c>
      <c r="L2741" t="s">
        <v>36</v>
      </c>
      <c r="M2741" t="s">
        <v>22</v>
      </c>
    </row>
    <row r="2742" spans="1:13" x14ac:dyDescent="0.25">
      <c r="A2742">
        <v>10386</v>
      </c>
      <c r="B2742">
        <v>30</v>
      </c>
      <c r="C2742">
        <v>95.48</v>
      </c>
      <c r="D2742">
        <v>3</v>
      </c>
      <c r="E2742">
        <v>2864.4</v>
      </c>
      <c r="F2742" t="s">
        <v>95</v>
      </c>
      <c r="G2742">
        <v>3</v>
      </c>
      <c r="H2742">
        <v>2005</v>
      </c>
      <c r="I2742" t="s">
        <v>154</v>
      </c>
      <c r="J2742" t="s">
        <v>225</v>
      </c>
      <c r="K2742" t="s">
        <v>47</v>
      </c>
      <c r="L2742" t="s">
        <v>48</v>
      </c>
      <c r="M2742" t="s">
        <v>18</v>
      </c>
    </row>
    <row r="2743" spans="1:13" x14ac:dyDescent="0.25">
      <c r="A2743">
        <v>10397</v>
      </c>
      <c r="B2743">
        <v>36</v>
      </c>
      <c r="C2743">
        <v>100</v>
      </c>
      <c r="D2743">
        <v>2</v>
      </c>
      <c r="E2743">
        <v>3789.72</v>
      </c>
      <c r="F2743" t="s">
        <v>13</v>
      </c>
      <c r="G2743">
        <v>3</v>
      </c>
      <c r="H2743">
        <v>2005</v>
      </c>
      <c r="I2743" t="s">
        <v>154</v>
      </c>
      <c r="J2743" t="s">
        <v>225</v>
      </c>
      <c r="K2743" t="s">
        <v>82</v>
      </c>
      <c r="L2743" t="s">
        <v>20</v>
      </c>
      <c r="M2743" t="s">
        <v>22</v>
      </c>
    </row>
    <row r="2744" spans="1:13" x14ac:dyDescent="0.25">
      <c r="A2744">
        <v>10414</v>
      </c>
      <c r="B2744">
        <v>27</v>
      </c>
      <c r="C2744">
        <v>90.37</v>
      </c>
      <c r="D2744">
        <v>8</v>
      </c>
      <c r="E2744">
        <v>2439.9899999999998</v>
      </c>
      <c r="F2744" t="s">
        <v>93</v>
      </c>
      <c r="G2744">
        <v>5</v>
      </c>
      <c r="H2744">
        <v>2005</v>
      </c>
      <c r="I2744" t="s">
        <v>154</v>
      </c>
      <c r="J2744" t="s">
        <v>225</v>
      </c>
      <c r="K2744" t="s">
        <v>89</v>
      </c>
      <c r="L2744" t="s">
        <v>17</v>
      </c>
      <c r="M2744" t="s">
        <v>18</v>
      </c>
    </row>
    <row r="2745" spans="1:13" x14ac:dyDescent="0.25">
      <c r="A2745">
        <v>10106</v>
      </c>
      <c r="B2745">
        <v>48</v>
      </c>
      <c r="C2745">
        <v>61.44</v>
      </c>
      <c r="D2745">
        <v>10</v>
      </c>
      <c r="E2745">
        <v>2949.12</v>
      </c>
      <c r="F2745" t="s">
        <v>13</v>
      </c>
      <c r="G2745">
        <v>2</v>
      </c>
      <c r="H2745">
        <v>2003</v>
      </c>
      <c r="I2745" t="s">
        <v>136</v>
      </c>
      <c r="J2745" t="s">
        <v>226</v>
      </c>
      <c r="K2745" t="s">
        <v>132</v>
      </c>
      <c r="L2745" t="s">
        <v>64</v>
      </c>
      <c r="M2745" t="s">
        <v>18</v>
      </c>
    </row>
    <row r="2746" spans="1:13" x14ac:dyDescent="0.25">
      <c r="A2746">
        <v>10119</v>
      </c>
      <c r="B2746">
        <v>26</v>
      </c>
      <c r="C2746">
        <v>59.22</v>
      </c>
      <c r="D2746">
        <v>1</v>
      </c>
      <c r="E2746">
        <v>1539.72</v>
      </c>
      <c r="F2746" t="s">
        <v>13</v>
      </c>
      <c r="G2746">
        <v>4</v>
      </c>
      <c r="H2746">
        <v>2003</v>
      </c>
      <c r="I2746" t="s">
        <v>136</v>
      </c>
      <c r="J2746" t="s">
        <v>226</v>
      </c>
      <c r="K2746" t="s">
        <v>39</v>
      </c>
      <c r="L2746" t="s">
        <v>40</v>
      </c>
      <c r="M2746" t="s">
        <v>18</v>
      </c>
    </row>
    <row r="2747" spans="1:13" x14ac:dyDescent="0.25">
      <c r="A2747">
        <v>10131</v>
      </c>
      <c r="B2747">
        <v>26</v>
      </c>
      <c r="C2747">
        <v>85.13</v>
      </c>
      <c r="D2747">
        <v>2</v>
      </c>
      <c r="E2747">
        <v>2213.38</v>
      </c>
      <c r="F2747" t="s">
        <v>13</v>
      </c>
      <c r="G2747">
        <v>6</v>
      </c>
      <c r="H2747">
        <v>2003</v>
      </c>
      <c r="I2747" t="s">
        <v>136</v>
      </c>
      <c r="J2747" t="s">
        <v>226</v>
      </c>
      <c r="K2747" t="s">
        <v>118</v>
      </c>
      <c r="L2747" t="s">
        <v>17</v>
      </c>
      <c r="M2747" t="s">
        <v>18</v>
      </c>
    </row>
    <row r="2748" spans="1:13" x14ac:dyDescent="0.25">
      <c r="A2748">
        <v>10143</v>
      </c>
      <c r="B2748">
        <v>34</v>
      </c>
      <c r="C2748">
        <v>85.87</v>
      </c>
      <c r="D2748">
        <v>5</v>
      </c>
      <c r="E2748">
        <v>2919.58</v>
      </c>
      <c r="F2748" t="s">
        <v>13</v>
      </c>
      <c r="G2748">
        <v>8</v>
      </c>
      <c r="H2748">
        <v>2003</v>
      </c>
      <c r="I2748" t="s">
        <v>136</v>
      </c>
      <c r="J2748" t="s">
        <v>226</v>
      </c>
      <c r="K2748" t="s">
        <v>43</v>
      </c>
      <c r="L2748" t="s">
        <v>17</v>
      </c>
      <c r="M2748" t="s">
        <v>18</v>
      </c>
    </row>
    <row r="2749" spans="1:13" x14ac:dyDescent="0.25">
      <c r="A2749">
        <v>10155</v>
      </c>
      <c r="B2749">
        <v>44</v>
      </c>
      <c r="C2749">
        <v>85.87</v>
      </c>
      <c r="D2749">
        <v>3</v>
      </c>
      <c r="E2749">
        <v>3778.28</v>
      </c>
      <c r="F2749" t="s">
        <v>13</v>
      </c>
      <c r="G2749">
        <v>10</v>
      </c>
      <c r="H2749">
        <v>2003</v>
      </c>
      <c r="I2749" t="s">
        <v>136</v>
      </c>
      <c r="J2749" t="s">
        <v>226</v>
      </c>
      <c r="K2749" t="s">
        <v>35</v>
      </c>
      <c r="L2749" t="s">
        <v>36</v>
      </c>
      <c r="M2749" t="s">
        <v>22</v>
      </c>
    </row>
    <row r="2750" spans="1:13" x14ac:dyDescent="0.25">
      <c r="A2750">
        <v>10168</v>
      </c>
      <c r="B2750">
        <v>39</v>
      </c>
      <c r="C2750">
        <v>82.91</v>
      </c>
      <c r="D2750">
        <v>17</v>
      </c>
      <c r="E2750">
        <v>3233.49</v>
      </c>
      <c r="F2750" t="s">
        <v>13</v>
      </c>
      <c r="G2750">
        <v>10</v>
      </c>
      <c r="H2750">
        <v>2003</v>
      </c>
      <c r="I2750" t="s">
        <v>136</v>
      </c>
      <c r="J2750" t="s">
        <v>226</v>
      </c>
      <c r="K2750" t="s">
        <v>25</v>
      </c>
      <c r="L2750" t="s">
        <v>17</v>
      </c>
      <c r="M2750" t="s">
        <v>22</v>
      </c>
    </row>
    <row r="2751" spans="1:13" x14ac:dyDescent="0.25">
      <c r="A2751">
        <v>10178</v>
      </c>
      <c r="B2751">
        <v>45</v>
      </c>
      <c r="C2751">
        <v>76.25</v>
      </c>
      <c r="D2751">
        <v>2</v>
      </c>
      <c r="E2751">
        <v>3431.25</v>
      </c>
      <c r="F2751" t="s">
        <v>13</v>
      </c>
      <c r="G2751">
        <v>11</v>
      </c>
      <c r="H2751">
        <v>2003</v>
      </c>
      <c r="I2751" t="s">
        <v>136</v>
      </c>
      <c r="J2751" t="s">
        <v>226</v>
      </c>
      <c r="K2751" t="s">
        <v>82</v>
      </c>
      <c r="L2751" t="s">
        <v>20</v>
      </c>
      <c r="M2751" t="s">
        <v>22</v>
      </c>
    </row>
    <row r="2752" spans="1:13" x14ac:dyDescent="0.25">
      <c r="A2752">
        <v>10198</v>
      </c>
      <c r="B2752">
        <v>40</v>
      </c>
      <c r="C2752">
        <v>63.67</v>
      </c>
      <c r="D2752">
        <v>2</v>
      </c>
      <c r="E2752">
        <v>2546.8000000000002</v>
      </c>
      <c r="F2752" t="s">
        <v>13</v>
      </c>
      <c r="G2752">
        <v>11</v>
      </c>
      <c r="H2752">
        <v>2003</v>
      </c>
      <c r="I2752" t="s">
        <v>136</v>
      </c>
      <c r="J2752" t="s">
        <v>226</v>
      </c>
      <c r="K2752" t="s">
        <v>98</v>
      </c>
      <c r="L2752" t="s">
        <v>99</v>
      </c>
      <c r="M2752" t="s">
        <v>18</v>
      </c>
    </row>
    <row r="2753" spans="1:13" x14ac:dyDescent="0.25">
      <c r="A2753">
        <v>10210</v>
      </c>
      <c r="B2753">
        <v>42</v>
      </c>
      <c r="C2753">
        <v>70.33</v>
      </c>
      <c r="D2753">
        <v>15</v>
      </c>
      <c r="E2753">
        <v>2953.86</v>
      </c>
      <c r="F2753" t="s">
        <v>13</v>
      </c>
      <c r="G2753">
        <v>1</v>
      </c>
      <c r="H2753">
        <v>2004</v>
      </c>
      <c r="I2753" t="s">
        <v>136</v>
      </c>
      <c r="J2753" t="s">
        <v>226</v>
      </c>
      <c r="K2753" t="s">
        <v>74</v>
      </c>
      <c r="L2753" t="s">
        <v>62</v>
      </c>
      <c r="M2753" t="s">
        <v>18</v>
      </c>
    </row>
    <row r="2754" spans="1:13" x14ac:dyDescent="0.25">
      <c r="A2754">
        <v>10222</v>
      </c>
      <c r="B2754">
        <v>43</v>
      </c>
      <c r="C2754">
        <v>74.03</v>
      </c>
      <c r="D2754">
        <v>2</v>
      </c>
      <c r="E2754">
        <v>3183.29</v>
      </c>
      <c r="F2754" t="s">
        <v>13</v>
      </c>
      <c r="G2754">
        <v>2</v>
      </c>
      <c r="H2754">
        <v>2004</v>
      </c>
      <c r="I2754" t="s">
        <v>136</v>
      </c>
      <c r="J2754" t="s">
        <v>226</v>
      </c>
      <c r="K2754" t="s">
        <v>85</v>
      </c>
      <c r="L2754" t="s">
        <v>17</v>
      </c>
      <c r="M2754" t="s">
        <v>22</v>
      </c>
    </row>
    <row r="2755" spans="1:13" x14ac:dyDescent="0.25">
      <c r="A2755">
        <v>10235</v>
      </c>
      <c r="B2755">
        <v>34</v>
      </c>
      <c r="C2755">
        <v>72.55</v>
      </c>
      <c r="D2755">
        <v>11</v>
      </c>
      <c r="E2755">
        <v>2466.6999999999998</v>
      </c>
      <c r="F2755" t="s">
        <v>13</v>
      </c>
      <c r="G2755">
        <v>4</v>
      </c>
      <c r="H2755">
        <v>2004</v>
      </c>
      <c r="I2755" t="s">
        <v>136</v>
      </c>
      <c r="J2755" t="s">
        <v>226</v>
      </c>
      <c r="K2755" t="s">
        <v>88</v>
      </c>
      <c r="L2755" t="s">
        <v>58</v>
      </c>
      <c r="M2755" t="s">
        <v>18</v>
      </c>
    </row>
    <row r="2756" spans="1:13" x14ac:dyDescent="0.25">
      <c r="A2756">
        <v>10250</v>
      </c>
      <c r="B2756">
        <v>38</v>
      </c>
      <c r="C2756">
        <v>62.19</v>
      </c>
      <c r="D2756">
        <v>12</v>
      </c>
      <c r="E2756">
        <v>2363.2199999999998</v>
      </c>
      <c r="F2756" t="s">
        <v>13</v>
      </c>
      <c r="G2756">
        <v>5</v>
      </c>
      <c r="H2756">
        <v>2004</v>
      </c>
      <c r="I2756" t="s">
        <v>136</v>
      </c>
      <c r="J2756" t="s">
        <v>226</v>
      </c>
      <c r="K2756" t="s">
        <v>92</v>
      </c>
      <c r="L2756" t="s">
        <v>17</v>
      </c>
      <c r="M2756" t="s">
        <v>18</v>
      </c>
    </row>
    <row r="2757" spans="1:13" x14ac:dyDescent="0.25">
      <c r="A2757">
        <v>10262</v>
      </c>
      <c r="B2757">
        <v>35</v>
      </c>
      <c r="C2757">
        <v>71.069999999999993</v>
      </c>
      <c r="D2757">
        <v>7</v>
      </c>
      <c r="E2757">
        <v>2487.4499999999998</v>
      </c>
      <c r="F2757" t="s">
        <v>81</v>
      </c>
      <c r="G2757">
        <v>6</v>
      </c>
      <c r="H2757">
        <v>2004</v>
      </c>
      <c r="I2757" t="s">
        <v>136</v>
      </c>
      <c r="J2757" t="s">
        <v>226</v>
      </c>
      <c r="K2757" t="s">
        <v>47</v>
      </c>
      <c r="L2757" t="s">
        <v>48</v>
      </c>
      <c r="M2757" t="s">
        <v>18</v>
      </c>
    </row>
    <row r="2758" spans="1:13" x14ac:dyDescent="0.25">
      <c r="A2758">
        <v>10275</v>
      </c>
      <c r="B2758">
        <v>31</v>
      </c>
      <c r="C2758">
        <v>72.55</v>
      </c>
      <c r="D2758">
        <v>17</v>
      </c>
      <c r="E2758">
        <v>2249.0500000000002</v>
      </c>
      <c r="F2758" t="s">
        <v>13</v>
      </c>
      <c r="G2758">
        <v>7</v>
      </c>
      <c r="H2758">
        <v>2004</v>
      </c>
      <c r="I2758" t="s">
        <v>136</v>
      </c>
      <c r="J2758" t="s">
        <v>226</v>
      </c>
      <c r="K2758" t="s">
        <v>33</v>
      </c>
      <c r="L2758" t="s">
        <v>20</v>
      </c>
      <c r="M2758" t="s">
        <v>18</v>
      </c>
    </row>
    <row r="2759" spans="1:13" x14ac:dyDescent="0.25">
      <c r="A2759">
        <v>10284</v>
      </c>
      <c r="B2759">
        <v>32</v>
      </c>
      <c r="C2759">
        <v>64.41</v>
      </c>
      <c r="D2759">
        <v>9</v>
      </c>
      <c r="E2759">
        <v>2061.12</v>
      </c>
      <c r="F2759" t="s">
        <v>13</v>
      </c>
      <c r="G2759">
        <v>8</v>
      </c>
      <c r="H2759">
        <v>2004</v>
      </c>
      <c r="I2759" t="s">
        <v>136</v>
      </c>
      <c r="J2759" t="s">
        <v>226</v>
      </c>
      <c r="K2759" t="s">
        <v>129</v>
      </c>
      <c r="L2759" t="s">
        <v>28</v>
      </c>
      <c r="M2759" t="s">
        <v>18</v>
      </c>
    </row>
    <row r="2760" spans="1:13" x14ac:dyDescent="0.25">
      <c r="A2760">
        <v>10296</v>
      </c>
      <c r="B2760">
        <v>47</v>
      </c>
      <c r="C2760">
        <v>86.62</v>
      </c>
      <c r="D2760">
        <v>5</v>
      </c>
      <c r="E2760">
        <v>4071.14</v>
      </c>
      <c r="F2760" t="s">
        <v>13</v>
      </c>
      <c r="G2760">
        <v>9</v>
      </c>
      <c r="H2760">
        <v>2004</v>
      </c>
      <c r="I2760" t="s">
        <v>136</v>
      </c>
      <c r="J2760" t="s">
        <v>226</v>
      </c>
      <c r="K2760" t="s">
        <v>138</v>
      </c>
      <c r="L2760" t="s">
        <v>102</v>
      </c>
      <c r="M2760" t="s">
        <v>22</v>
      </c>
    </row>
    <row r="2761" spans="1:13" x14ac:dyDescent="0.25">
      <c r="A2761">
        <v>10308</v>
      </c>
      <c r="B2761">
        <v>39</v>
      </c>
      <c r="C2761">
        <v>68.11</v>
      </c>
      <c r="D2761">
        <v>15</v>
      </c>
      <c r="E2761">
        <v>2656.29</v>
      </c>
      <c r="F2761" t="s">
        <v>13</v>
      </c>
      <c r="G2761">
        <v>10</v>
      </c>
      <c r="H2761">
        <v>2004</v>
      </c>
      <c r="I2761" t="s">
        <v>136</v>
      </c>
      <c r="J2761" t="s">
        <v>226</v>
      </c>
      <c r="K2761" t="s">
        <v>75</v>
      </c>
      <c r="L2761" t="s">
        <v>17</v>
      </c>
      <c r="M2761" t="s">
        <v>18</v>
      </c>
    </row>
    <row r="2762" spans="1:13" x14ac:dyDescent="0.25">
      <c r="A2762">
        <v>10316</v>
      </c>
      <c r="B2762">
        <v>44</v>
      </c>
      <c r="C2762">
        <v>62.19</v>
      </c>
      <c r="D2762">
        <v>7</v>
      </c>
      <c r="E2762">
        <v>2736.36</v>
      </c>
      <c r="F2762" t="s">
        <v>13</v>
      </c>
      <c r="G2762">
        <v>11</v>
      </c>
      <c r="H2762">
        <v>2004</v>
      </c>
      <c r="I2762" t="s">
        <v>136</v>
      </c>
      <c r="J2762" t="s">
        <v>226</v>
      </c>
      <c r="K2762" t="s">
        <v>90</v>
      </c>
      <c r="L2762" t="s">
        <v>45</v>
      </c>
      <c r="M2762" t="s">
        <v>18</v>
      </c>
    </row>
    <row r="2763" spans="1:13" x14ac:dyDescent="0.25">
      <c r="A2763">
        <v>10328</v>
      </c>
      <c r="B2763">
        <v>39</v>
      </c>
      <c r="C2763">
        <v>85.87</v>
      </c>
      <c r="D2763">
        <v>12</v>
      </c>
      <c r="E2763">
        <v>3348.93</v>
      </c>
      <c r="F2763" t="s">
        <v>13</v>
      </c>
      <c r="G2763">
        <v>11</v>
      </c>
      <c r="H2763">
        <v>2004</v>
      </c>
      <c r="I2763" t="s">
        <v>136</v>
      </c>
      <c r="J2763" t="s">
        <v>226</v>
      </c>
      <c r="K2763" t="s">
        <v>132</v>
      </c>
      <c r="L2763" t="s">
        <v>64</v>
      </c>
      <c r="M2763" t="s">
        <v>22</v>
      </c>
    </row>
    <row r="2764" spans="1:13" x14ac:dyDescent="0.25">
      <c r="A2764">
        <v>10339</v>
      </c>
      <c r="B2764">
        <v>50</v>
      </c>
      <c r="C2764">
        <v>57.86</v>
      </c>
      <c r="D2764">
        <v>8</v>
      </c>
      <c r="E2764">
        <v>2893</v>
      </c>
      <c r="F2764" t="s">
        <v>13</v>
      </c>
      <c r="G2764">
        <v>11</v>
      </c>
      <c r="H2764">
        <v>2004</v>
      </c>
      <c r="I2764" t="s">
        <v>136</v>
      </c>
      <c r="J2764" t="s">
        <v>226</v>
      </c>
      <c r="K2764" t="s">
        <v>61</v>
      </c>
      <c r="L2764" t="s">
        <v>62</v>
      </c>
      <c r="M2764" t="s">
        <v>18</v>
      </c>
    </row>
    <row r="2765" spans="1:13" x14ac:dyDescent="0.25">
      <c r="A2765">
        <v>10352</v>
      </c>
      <c r="B2765">
        <v>22</v>
      </c>
      <c r="C2765">
        <v>75.510000000000005</v>
      </c>
      <c r="D2765">
        <v>1</v>
      </c>
      <c r="E2765">
        <v>1661.22</v>
      </c>
      <c r="F2765" t="s">
        <v>13</v>
      </c>
      <c r="G2765">
        <v>12</v>
      </c>
      <c r="H2765">
        <v>2004</v>
      </c>
      <c r="I2765" t="s">
        <v>136</v>
      </c>
      <c r="J2765" t="s">
        <v>226</v>
      </c>
      <c r="K2765" t="s">
        <v>69</v>
      </c>
      <c r="L2765" t="s">
        <v>17</v>
      </c>
      <c r="M2765" t="s">
        <v>18</v>
      </c>
    </row>
    <row r="2766" spans="1:13" x14ac:dyDescent="0.25">
      <c r="A2766">
        <v>10361</v>
      </c>
      <c r="B2766">
        <v>35</v>
      </c>
      <c r="C2766">
        <v>100</v>
      </c>
      <c r="D2766">
        <v>11</v>
      </c>
      <c r="E2766">
        <v>4277.3500000000004</v>
      </c>
      <c r="F2766" t="s">
        <v>13</v>
      </c>
      <c r="G2766">
        <v>12</v>
      </c>
      <c r="H2766">
        <v>2004</v>
      </c>
      <c r="I2766" t="s">
        <v>136</v>
      </c>
      <c r="J2766" t="s">
        <v>226</v>
      </c>
      <c r="K2766" t="s">
        <v>42</v>
      </c>
      <c r="L2766" t="s">
        <v>30</v>
      </c>
      <c r="M2766" t="s">
        <v>22</v>
      </c>
    </row>
    <row r="2767" spans="1:13" x14ac:dyDescent="0.25">
      <c r="A2767">
        <v>10373</v>
      </c>
      <c r="B2767">
        <v>45</v>
      </c>
      <c r="C2767">
        <v>55.62</v>
      </c>
      <c r="D2767">
        <v>17</v>
      </c>
      <c r="E2767">
        <v>2502.9</v>
      </c>
      <c r="F2767" t="s">
        <v>13</v>
      </c>
      <c r="G2767">
        <v>1</v>
      </c>
      <c r="H2767">
        <v>2005</v>
      </c>
      <c r="I2767" t="s">
        <v>136</v>
      </c>
      <c r="J2767" t="s">
        <v>226</v>
      </c>
      <c r="K2767" t="s">
        <v>91</v>
      </c>
      <c r="L2767" t="s">
        <v>36</v>
      </c>
      <c r="M2767" t="s">
        <v>18</v>
      </c>
    </row>
    <row r="2768" spans="1:13" x14ac:dyDescent="0.25">
      <c r="A2768">
        <v>10386</v>
      </c>
      <c r="B2768">
        <v>44</v>
      </c>
      <c r="C2768">
        <v>86.4</v>
      </c>
      <c r="D2768">
        <v>15</v>
      </c>
      <c r="E2768">
        <v>3801.6</v>
      </c>
      <c r="F2768" t="s">
        <v>95</v>
      </c>
      <c r="G2768">
        <v>3</v>
      </c>
      <c r="H2768">
        <v>2005</v>
      </c>
      <c r="I2768" t="s">
        <v>136</v>
      </c>
      <c r="J2768" t="s">
        <v>226</v>
      </c>
      <c r="K2768" t="s">
        <v>47</v>
      </c>
      <c r="L2768" t="s">
        <v>48</v>
      </c>
      <c r="M2768" t="s">
        <v>22</v>
      </c>
    </row>
    <row r="2769" spans="1:13" x14ac:dyDescent="0.25">
      <c r="A2769">
        <v>10398</v>
      </c>
      <c r="B2769">
        <v>36</v>
      </c>
      <c r="C2769">
        <v>87.36</v>
      </c>
      <c r="D2769">
        <v>12</v>
      </c>
      <c r="E2769">
        <v>3144.96</v>
      </c>
      <c r="F2769" t="s">
        <v>13</v>
      </c>
      <c r="G2769">
        <v>3</v>
      </c>
      <c r="H2769">
        <v>2005</v>
      </c>
      <c r="I2769" t="s">
        <v>136</v>
      </c>
      <c r="J2769" t="s">
        <v>226</v>
      </c>
      <c r="K2769" t="s">
        <v>19</v>
      </c>
      <c r="L2769" t="s">
        <v>20</v>
      </c>
      <c r="M2769" t="s">
        <v>22</v>
      </c>
    </row>
    <row r="2770" spans="1:13" x14ac:dyDescent="0.25">
      <c r="A2770">
        <v>10401</v>
      </c>
      <c r="B2770">
        <v>28</v>
      </c>
      <c r="C2770">
        <v>72.55</v>
      </c>
      <c r="D2770">
        <v>11</v>
      </c>
      <c r="E2770">
        <v>2031.4</v>
      </c>
      <c r="F2770" t="s">
        <v>93</v>
      </c>
      <c r="G2770">
        <v>4</v>
      </c>
      <c r="H2770">
        <v>2005</v>
      </c>
      <c r="I2770" t="s">
        <v>136</v>
      </c>
      <c r="J2770" t="s">
        <v>226</v>
      </c>
      <c r="K2770" t="s">
        <v>31</v>
      </c>
      <c r="L2770" t="s">
        <v>17</v>
      </c>
      <c r="M2770" t="s">
        <v>18</v>
      </c>
    </row>
    <row r="2771" spans="1:13" x14ac:dyDescent="0.25">
      <c r="A2771">
        <v>10416</v>
      </c>
      <c r="B2771">
        <v>43</v>
      </c>
      <c r="C2771">
        <v>62.19</v>
      </c>
      <c r="D2771">
        <v>12</v>
      </c>
      <c r="E2771">
        <v>2674.17</v>
      </c>
      <c r="F2771" t="s">
        <v>13</v>
      </c>
      <c r="G2771">
        <v>5</v>
      </c>
      <c r="H2771">
        <v>2005</v>
      </c>
      <c r="I2771" t="s">
        <v>136</v>
      </c>
      <c r="J2771" t="s">
        <v>226</v>
      </c>
      <c r="K2771" t="s">
        <v>105</v>
      </c>
      <c r="L2771" t="s">
        <v>64</v>
      </c>
      <c r="M2771" t="s">
        <v>18</v>
      </c>
    </row>
    <row r="2772" spans="1:13" x14ac:dyDescent="0.25">
      <c r="A2772">
        <v>10106</v>
      </c>
      <c r="B2772">
        <v>48</v>
      </c>
      <c r="C2772">
        <v>52.64</v>
      </c>
      <c r="D2772">
        <v>15</v>
      </c>
      <c r="E2772">
        <v>2526.7199999999998</v>
      </c>
      <c r="F2772" t="s">
        <v>13</v>
      </c>
      <c r="G2772">
        <v>2</v>
      </c>
      <c r="H2772">
        <v>2003</v>
      </c>
      <c r="I2772" t="s">
        <v>136</v>
      </c>
      <c r="J2772" t="s">
        <v>227</v>
      </c>
      <c r="K2772" t="s">
        <v>132</v>
      </c>
      <c r="L2772" t="s">
        <v>64</v>
      </c>
      <c r="M2772" t="s">
        <v>18</v>
      </c>
    </row>
    <row r="2773" spans="1:13" x14ac:dyDescent="0.25">
      <c r="A2773">
        <v>10119</v>
      </c>
      <c r="B2773">
        <v>28</v>
      </c>
      <c r="C2773">
        <v>48.17</v>
      </c>
      <c r="D2773">
        <v>6</v>
      </c>
      <c r="E2773">
        <v>1348.76</v>
      </c>
      <c r="F2773" t="s">
        <v>13</v>
      </c>
      <c r="G2773">
        <v>4</v>
      </c>
      <c r="H2773">
        <v>2003</v>
      </c>
      <c r="I2773" t="s">
        <v>136</v>
      </c>
      <c r="J2773" t="s">
        <v>227</v>
      </c>
      <c r="K2773" t="s">
        <v>39</v>
      </c>
      <c r="L2773" t="s">
        <v>40</v>
      </c>
      <c r="M2773" t="s">
        <v>18</v>
      </c>
    </row>
    <row r="2774" spans="1:13" x14ac:dyDescent="0.25">
      <c r="A2774">
        <v>10131</v>
      </c>
      <c r="B2774">
        <v>21</v>
      </c>
      <c r="C2774">
        <v>41.71</v>
      </c>
      <c r="D2774">
        <v>7</v>
      </c>
      <c r="E2774">
        <v>875.91</v>
      </c>
      <c r="F2774" t="s">
        <v>13</v>
      </c>
      <c r="G2774">
        <v>6</v>
      </c>
      <c r="H2774">
        <v>2003</v>
      </c>
      <c r="I2774" t="s">
        <v>136</v>
      </c>
      <c r="J2774" t="s">
        <v>227</v>
      </c>
      <c r="K2774" t="s">
        <v>118</v>
      </c>
      <c r="L2774" t="s">
        <v>17</v>
      </c>
      <c r="M2774" t="s">
        <v>18</v>
      </c>
    </row>
    <row r="2775" spans="1:13" x14ac:dyDescent="0.25">
      <c r="A2775">
        <v>10143</v>
      </c>
      <c r="B2775">
        <v>37</v>
      </c>
      <c r="C2775">
        <v>50.65</v>
      </c>
      <c r="D2775">
        <v>10</v>
      </c>
      <c r="E2775">
        <v>1874.05</v>
      </c>
      <c r="F2775" t="s">
        <v>13</v>
      </c>
      <c r="G2775">
        <v>8</v>
      </c>
      <c r="H2775">
        <v>2003</v>
      </c>
      <c r="I2775" t="s">
        <v>136</v>
      </c>
      <c r="J2775" t="s">
        <v>227</v>
      </c>
      <c r="K2775" t="s">
        <v>43</v>
      </c>
      <c r="L2775" t="s">
        <v>17</v>
      </c>
      <c r="M2775" t="s">
        <v>18</v>
      </c>
    </row>
    <row r="2776" spans="1:13" x14ac:dyDescent="0.25">
      <c r="A2776">
        <v>10155</v>
      </c>
      <c r="B2776">
        <v>34</v>
      </c>
      <c r="C2776">
        <v>49.16</v>
      </c>
      <c r="D2776">
        <v>8</v>
      </c>
      <c r="E2776">
        <v>1671.44</v>
      </c>
      <c r="F2776" t="s">
        <v>13</v>
      </c>
      <c r="G2776">
        <v>10</v>
      </c>
      <c r="H2776">
        <v>2003</v>
      </c>
      <c r="I2776" t="s">
        <v>136</v>
      </c>
      <c r="J2776" t="s">
        <v>227</v>
      </c>
      <c r="K2776" t="s">
        <v>35</v>
      </c>
      <c r="L2776" t="s">
        <v>36</v>
      </c>
      <c r="M2776" t="s">
        <v>18</v>
      </c>
    </row>
    <row r="2777" spans="1:13" x14ac:dyDescent="0.25">
      <c r="A2777">
        <v>10167</v>
      </c>
      <c r="B2777">
        <v>40</v>
      </c>
      <c r="C2777">
        <v>41.71</v>
      </c>
      <c r="D2777">
        <v>4</v>
      </c>
      <c r="E2777">
        <v>1668.4</v>
      </c>
      <c r="F2777" t="s">
        <v>81</v>
      </c>
      <c r="G2777">
        <v>10</v>
      </c>
      <c r="H2777">
        <v>2003</v>
      </c>
      <c r="I2777" t="s">
        <v>136</v>
      </c>
      <c r="J2777" t="s">
        <v>227</v>
      </c>
      <c r="K2777" t="s">
        <v>65</v>
      </c>
      <c r="L2777" t="s">
        <v>52</v>
      </c>
      <c r="M2777" t="s">
        <v>18</v>
      </c>
    </row>
    <row r="2778" spans="1:13" x14ac:dyDescent="0.25">
      <c r="A2778">
        <v>10178</v>
      </c>
      <c r="B2778">
        <v>45</v>
      </c>
      <c r="C2778">
        <v>51.15</v>
      </c>
      <c r="D2778">
        <v>7</v>
      </c>
      <c r="E2778">
        <v>2301.75</v>
      </c>
      <c r="F2778" t="s">
        <v>13</v>
      </c>
      <c r="G2778">
        <v>11</v>
      </c>
      <c r="H2778">
        <v>2003</v>
      </c>
      <c r="I2778" t="s">
        <v>136</v>
      </c>
      <c r="J2778" t="s">
        <v>227</v>
      </c>
      <c r="K2778" t="s">
        <v>82</v>
      </c>
      <c r="L2778" t="s">
        <v>20</v>
      </c>
      <c r="M2778" t="s">
        <v>18</v>
      </c>
    </row>
    <row r="2779" spans="1:13" x14ac:dyDescent="0.25">
      <c r="A2779">
        <v>10186</v>
      </c>
      <c r="B2779">
        <v>28</v>
      </c>
      <c r="C2779">
        <v>52.14</v>
      </c>
      <c r="D2779">
        <v>4</v>
      </c>
      <c r="E2779">
        <v>1459.92</v>
      </c>
      <c r="F2779" t="s">
        <v>13</v>
      </c>
      <c r="G2779">
        <v>11</v>
      </c>
      <c r="H2779">
        <v>2003</v>
      </c>
      <c r="I2779" t="s">
        <v>136</v>
      </c>
      <c r="J2779" t="s">
        <v>227</v>
      </c>
      <c r="K2779" t="s">
        <v>80</v>
      </c>
      <c r="L2779" t="s">
        <v>45</v>
      </c>
      <c r="M2779" t="s">
        <v>18</v>
      </c>
    </row>
    <row r="2780" spans="1:13" x14ac:dyDescent="0.25">
      <c r="A2780">
        <v>10197</v>
      </c>
      <c r="B2780">
        <v>29</v>
      </c>
      <c r="C2780">
        <v>41.71</v>
      </c>
      <c r="D2780">
        <v>1</v>
      </c>
      <c r="E2780">
        <v>1209.5899999999999</v>
      </c>
      <c r="F2780" t="s">
        <v>13</v>
      </c>
      <c r="G2780">
        <v>11</v>
      </c>
      <c r="H2780">
        <v>2003</v>
      </c>
      <c r="I2780" t="s">
        <v>136</v>
      </c>
      <c r="J2780" t="s">
        <v>227</v>
      </c>
      <c r="K2780" t="s">
        <v>83</v>
      </c>
      <c r="L2780" t="s">
        <v>48</v>
      </c>
      <c r="M2780" t="s">
        <v>18</v>
      </c>
    </row>
    <row r="2781" spans="1:13" x14ac:dyDescent="0.25">
      <c r="A2781">
        <v>10209</v>
      </c>
      <c r="B2781">
        <v>48</v>
      </c>
      <c r="C2781">
        <v>44.69</v>
      </c>
      <c r="D2781">
        <v>3</v>
      </c>
      <c r="E2781">
        <v>2145.12</v>
      </c>
      <c r="F2781" t="s">
        <v>13</v>
      </c>
      <c r="G2781">
        <v>1</v>
      </c>
      <c r="H2781">
        <v>2004</v>
      </c>
      <c r="I2781" t="s">
        <v>136</v>
      </c>
      <c r="J2781" t="s">
        <v>227</v>
      </c>
      <c r="K2781" t="s">
        <v>84</v>
      </c>
      <c r="L2781" t="s">
        <v>17</v>
      </c>
      <c r="M2781" t="s">
        <v>18</v>
      </c>
    </row>
    <row r="2782" spans="1:13" x14ac:dyDescent="0.25">
      <c r="A2782">
        <v>10222</v>
      </c>
      <c r="B2782">
        <v>31</v>
      </c>
      <c r="C2782">
        <v>45.69</v>
      </c>
      <c r="D2782">
        <v>7</v>
      </c>
      <c r="E2782">
        <v>1416.39</v>
      </c>
      <c r="F2782" t="s">
        <v>13</v>
      </c>
      <c r="G2782">
        <v>2</v>
      </c>
      <c r="H2782">
        <v>2004</v>
      </c>
      <c r="I2782" t="s">
        <v>136</v>
      </c>
      <c r="J2782" t="s">
        <v>227</v>
      </c>
      <c r="K2782" t="s">
        <v>85</v>
      </c>
      <c r="L2782" t="s">
        <v>17</v>
      </c>
      <c r="M2782" t="s">
        <v>18</v>
      </c>
    </row>
    <row r="2783" spans="1:13" x14ac:dyDescent="0.25">
      <c r="A2783">
        <v>10249</v>
      </c>
      <c r="B2783">
        <v>32</v>
      </c>
      <c r="C2783">
        <v>57.61</v>
      </c>
      <c r="D2783">
        <v>3</v>
      </c>
      <c r="E2783">
        <v>1843.52</v>
      </c>
      <c r="F2783" t="s">
        <v>13</v>
      </c>
      <c r="G2783">
        <v>5</v>
      </c>
      <c r="H2783">
        <v>2004</v>
      </c>
      <c r="I2783" t="s">
        <v>136</v>
      </c>
      <c r="J2783" t="s">
        <v>227</v>
      </c>
      <c r="K2783" t="s">
        <v>34</v>
      </c>
      <c r="L2783" t="s">
        <v>17</v>
      </c>
      <c r="M2783" t="s">
        <v>18</v>
      </c>
    </row>
    <row r="2784" spans="1:13" x14ac:dyDescent="0.25">
      <c r="A2784">
        <v>10262</v>
      </c>
      <c r="B2784">
        <v>21</v>
      </c>
      <c r="C2784">
        <v>57.11</v>
      </c>
      <c r="D2784">
        <v>12</v>
      </c>
      <c r="E2784">
        <v>1199.31</v>
      </c>
      <c r="F2784" t="s">
        <v>81</v>
      </c>
      <c r="G2784">
        <v>6</v>
      </c>
      <c r="H2784">
        <v>2004</v>
      </c>
      <c r="I2784" t="s">
        <v>136</v>
      </c>
      <c r="J2784" t="s">
        <v>227</v>
      </c>
      <c r="K2784" t="s">
        <v>47</v>
      </c>
      <c r="L2784" t="s">
        <v>48</v>
      </c>
      <c r="M2784" t="s">
        <v>18</v>
      </c>
    </row>
    <row r="2785" spans="1:13" x14ac:dyDescent="0.25">
      <c r="A2785">
        <v>10274</v>
      </c>
      <c r="B2785">
        <v>32</v>
      </c>
      <c r="C2785">
        <v>58.6</v>
      </c>
      <c r="D2785">
        <v>4</v>
      </c>
      <c r="E2785">
        <v>1875.2</v>
      </c>
      <c r="F2785" t="s">
        <v>13</v>
      </c>
      <c r="G2785">
        <v>7</v>
      </c>
      <c r="H2785">
        <v>2004</v>
      </c>
      <c r="I2785" t="s">
        <v>136</v>
      </c>
      <c r="J2785" t="s">
        <v>227</v>
      </c>
      <c r="K2785" t="s">
        <v>69</v>
      </c>
      <c r="L2785" t="s">
        <v>17</v>
      </c>
      <c r="M2785" t="s">
        <v>18</v>
      </c>
    </row>
    <row r="2786" spans="1:13" x14ac:dyDescent="0.25">
      <c r="A2786">
        <v>10283</v>
      </c>
      <c r="B2786">
        <v>43</v>
      </c>
      <c r="C2786">
        <v>57.61</v>
      </c>
      <c r="D2786">
        <v>1</v>
      </c>
      <c r="E2786">
        <v>2477.23</v>
      </c>
      <c r="F2786" t="s">
        <v>13</v>
      </c>
      <c r="G2786">
        <v>8</v>
      </c>
      <c r="H2786">
        <v>2004</v>
      </c>
      <c r="I2786" t="s">
        <v>136</v>
      </c>
      <c r="J2786" t="s">
        <v>227</v>
      </c>
      <c r="K2786" t="s">
        <v>88</v>
      </c>
      <c r="L2786" t="s">
        <v>58</v>
      </c>
      <c r="M2786" t="s">
        <v>18</v>
      </c>
    </row>
    <row r="2787" spans="1:13" x14ac:dyDescent="0.25">
      <c r="A2787">
        <v>10296</v>
      </c>
      <c r="B2787">
        <v>21</v>
      </c>
      <c r="C2787">
        <v>45.19</v>
      </c>
      <c r="D2787">
        <v>10</v>
      </c>
      <c r="E2787">
        <v>948.99</v>
      </c>
      <c r="F2787" t="s">
        <v>13</v>
      </c>
      <c r="G2787">
        <v>9</v>
      </c>
      <c r="H2787">
        <v>2004</v>
      </c>
      <c r="I2787" t="s">
        <v>136</v>
      </c>
      <c r="J2787" t="s">
        <v>227</v>
      </c>
      <c r="K2787" t="s">
        <v>138</v>
      </c>
      <c r="L2787" t="s">
        <v>102</v>
      </c>
      <c r="M2787" t="s">
        <v>18</v>
      </c>
    </row>
    <row r="2788" spans="1:13" x14ac:dyDescent="0.25">
      <c r="A2788">
        <v>10307</v>
      </c>
      <c r="B2788">
        <v>34</v>
      </c>
      <c r="C2788">
        <v>53.63</v>
      </c>
      <c r="D2788">
        <v>4</v>
      </c>
      <c r="E2788">
        <v>1823.42</v>
      </c>
      <c r="F2788" t="s">
        <v>13</v>
      </c>
      <c r="G2788">
        <v>10</v>
      </c>
      <c r="H2788">
        <v>2004</v>
      </c>
      <c r="I2788" t="s">
        <v>136</v>
      </c>
      <c r="J2788" t="s">
        <v>227</v>
      </c>
      <c r="K2788" t="s">
        <v>55</v>
      </c>
      <c r="L2788" t="s">
        <v>17</v>
      </c>
      <c r="M2788" t="s">
        <v>18</v>
      </c>
    </row>
    <row r="2789" spans="1:13" x14ac:dyDescent="0.25">
      <c r="A2789">
        <v>10316</v>
      </c>
      <c r="B2789">
        <v>34</v>
      </c>
      <c r="C2789">
        <v>43.7</v>
      </c>
      <c r="D2789">
        <v>12</v>
      </c>
      <c r="E2789">
        <v>1485.8</v>
      </c>
      <c r="F2789" t="s">
        <v>13</v>
      </c>
      <c r="G2789">
        <v>11</v>
      </c>
      <c r="H2789">
        <v>2004</v>
      </c>
      <c r="I2789" t="s">
        <v>136</v>
      </c>
      <c r="J2789" t="s">
        <v>227</v>
      </c>
      <c r="K2789" t="s">
        <v>90</v>
      </c>
      <c r="L2789" t="s">
        <v>45</v>
      </c>
      <c r="M2789" t="s">
        <v>18</v>
      </c>
    </row>
    <row r="2790" spans="1:13" x14ac:dyDescent="0.25">
      <c r="A2790">
        <v>10329</v>
      </c>
      <c r="B2790">
        <v>44</v>
      </c>
      <c r="C2790">
        <v>86.13</v>
      </c>
      <c r="D2790">
        <v>8</v>
      </c>
      <c r="E2790">
        <v>3789.72</v>
      </c>
      <c r="F2790" t="s">
        <v>13</v>
      </c>
      <c r="G2790">
        <v>11</v>
      </c>
      <c r="H2790">
        <v>2004</v>
      </c>
      <c r="I2790" t="s">
        <v>136</v>
      </c>
      <c r="J2790" t="s">
        <v>227</v>
      </c>
      <c r="K2790" t="s">
        <v>16</v>
      </c>
      <c r="L2790" t="s">
        <v>17</v>
      </c>
      <c r="M2790" t="s">
        <v>22</v>
      </c>
    </row>
    <row r="2791" spans="1:13" x14ac:dyDescent="0.25">
      <c r="A2791">
        <v>10339</v>
      </c>
      <c r="B2791">
        <v>27</v>
      </c>
      <c r="C2791">
        <v>76.31</v>
      </c>
      <c r="D2791">
        <v>6</v>
      </c>
      <c r="E2791">
        <v>2060.37</v>
      </c>
      <c r="F2791" t="s">
        <v>13</v>
      </c>
      <c r="G2791">
        <v>11</v>
      </c>
      <c r="H2791">
        <v>2004</v>
      </c>
      <c r="I2791" t="s">
        <v>136</v>
      </c>
      <c r="J2791" t="s">
        <v>227</v>
      </c>
      <c r="K2791" t="s">
        <v>61</v>
      </c>
      <c r="L2791" t="s">
        <v>62</v>
      </c>
      <c r="M2791" t="s">
        <v>18</v>
      </c>
    </row>
    <row r="2792" spans="1:13" x14ac:dyDescent="0.25">
      <c r="A2792">
        <v>10352</v>
      </c>
      <c r="B2792">
        <v>49</v>
      </c>
      <c r="C2792">
        <v>52.64</v>
      </c>
      <c r="D2792">
        <v>4</v>
      </c>
      <c r="E2792">
        <v>2579.36</v>
      </c>
      <c r="F2792" t="s">
        <v>13</v>
      </c>
      <c r="G2792">
        <v>12</v>
      </c>
      <c r="H2792">
        <v>2004</v>
      </c>
      <c r="I2792" t="s">
        <v>136</v>
      </c>
      <c r="J2792" t="s">
        <v>227</v>
      </c>
      <c r="K2792" t="s">
        <v>69</v>
      </c>
      <c r="L2792" t="s">
        <v>17</v>
      </c>
      <c r="M2792" t="s">
        <v>18</v>
      </c>
    </row>
    <row r="2793" spans="1:13" x14ac:dyDescent="0.25">
      <c r="A2793">
        <v>10361</v>
      </c>
      <c r="B2793">
        <v>23</v>
      </c>
      <c r="C2793">
        <v>95.2</v>
      </c>
      <c r="D2793">
        <v>12</v>
      </c>
      <c r="E2793">
        <v>2189.6</v>
      </c>
      <c r="F2793" t="s">
        <v>13</v>
      </c>
      <c r="G2793">
        <v>12</v>
      </c>
      <c r="H2793">
        <v>2004</v>
      </c>
      <c r="I2793" t="s">
        <v>136</v>
      </c>
      <c r="J2793" t="s">
        <v>227</v>
      </c>
      <c r="K2793" t="s">
        <v>42</v>
      </c>
      <c r="L2793" t="s">
        <v>30</v>
      </c>
      <c r="M2793" t="s">
        <v>18</v>
      </c>
    </row>
    <row r="2794" spans="1:13" x14ac:dyDescent="0.25">
      <c r="A2794">
        <v>10373</v>
      </c>
      <c r="B2794">
        <v>25</v>
      </c>
      <c r="C2794">
        <v>64.97</v>
      </c>
      <c r="D2794">
        <v>9</v>
      </c>
      <c r="E2794">
        <v>1624.25</v>
      </c>
      <c r="F2794" t="s">
        <v>13</v>
      </c>
      <c r="G2794">
        <v>1</v>
      </c>
      <c r="H2794">
        <v>2005</v>
      </c>
      <c r="I2794" t="s">
        <v>136</v>
      </c>
      <c r="J2794" t="s">
        <v>227</v>
      </c>
      <c r="K2794" t="s">
        <v>91</v>
      </c>
      <c r="L2794" t="s">
        <v>36</v>
      </c>
      <c r="M2794" t="s">
        <v>18</v>
      </c>
    </row>
    <row r="2795" spans="1:13" x14ac:dyDescent="0.25">
      <c r="A2795">
        <v>10386</v>
      </c>
      <c r="B2795">
        <v>50</v>
      </c>
      <c r="C2795">
        <v>87.15</v>
      </c>
      <c r="D2795">
        <v>16</v>
      </c>
      <c r="E2795">
        <v>4357.5</v>
      </c>
      <c r="F2795" t="s">
        <v>95</v>
      </c>
      <c r="G2795">
        <v>3</v>
      </c>
      <c r="H2795">
        <v>2005</v>
      </c>
      <c r="I2795" t="s">
        <v>136</v>
      </c>
      <c r="J2795" t="s">
        <v>227</v>
      </c>
      <c r="K2795" t="s">
        <v>47</v>
      </c>
      <c r="L2795" t="s">
        <v>48</v>
      </c>
      <c r="M2795" t="s">
        <v>22</v>
      </c>
    </row>
    <row r="2796" spans="1:13" x14ac:dyDescent="0.25">
      <c r="A2796">
        <v>10398</v>
      </c>
      <c r="B2796">
        <v>34</v>
      </c>
      <c r="C2796">
        <v>40.22</v>
      </c>
      <c r="D2796">
        <v>1</v>
      </c>
      <c r="E2796">
        <v>1367.48</v>
      </c>
      <c r="F2796" t="s">
        <v>13</v>
      </c>
      <c r="G2796">
        <v>3</v>
      </c>
      <c r="H2796">
        <v>2005</v>
      </c>
      <c r="I2796" t="s">
        <v>136</v>
      </c>
      <c r="J2796" t="s">
        <v>227</v>
      </c>
      <c r="K2796" t="s">
        <v>19</v>
      </c>
      <c r="L2796" t="s">
        <v>20</v>
      </c>
      <c r="M2796" t="s">
        <v>18</v>
      </c>
    </row>
    <row r="2797" spans="1:13" x14ac:dyDescent="0.25">
      <c r="A2797">
        <v>10400</v>
      </c>
      <c r="B2797">
        <v>20</v>
      </c>
      <c r="C2797">
        <v>56.12</v>
      </c>
      <c r="D2797">
        <v>4</v>
      </c>
      <c r="E2797">
        <v>1122.4000000000001</v>
      </c>
      <c r="F2797" t="s">
        <v>13</v>
      </c>
      <c r="G2797">
        <v>4</v>
      </c>
      <c r="H2797">
        <v>2005</v>
      </c>
      <c r="I2797" t="s">
        <v>136</v>
      </c>
      <c r="J2797" t="s">
        <v>227</v>
      </c>
      <c r="K2797" t="s">
        <v>92</v>
      </c>
      <c r="L2797" t="s">
        <v>17</v>
      </c>
      <c r="M2797" t="s">
        <v>18</v>
      </c>
    </row>
    <row r="2798" spans="1:13" x14ac:dyDescent="0.25">
      <c r="A2798">
        <v>10415</v>
      </c>
      <c r="B2798">
        <v>42</v>
      </c>
      <c r="C2798">
        <v>57.61</v>
      </c>
      <c r="D2798">
        <v>3</v>
      </c>
      <c r="E2798">
        <v>2419.62</v>
      </c>
      <c r="F2798" t="s">
        <v>46</v>
      </c>
      <c r="G2798">
        <v>5</v>
      </c>
      <c r="H2798">
        <v>2005</v>
      </c>
      <c r="I2798" t="s">
        <v>136</v>
      </c>
      <c r="J2798" t="s">
        <v>227</v>
      </c>
      <c r="K2798" t="s">
        <v>133</v>
      </c>
      <c r="L2798" t="s">
        <v>30</v>
      </c>
      <c r="M2798" t="s">
        <v>18</v>
      </c>
    </row>
    <row r="2799" spans="1:13" x14ac:dyDescent="0.25">
      <c r="A2799">
        <v>10105</v>
      </c>
      <c r="B2799">
        <v>25</v>
      </c>
      <c r="C2799">
        <v>56.78</v>
      </c>
      <c r="D2799">
        <v>8</v>
      </c>
      <c r="E2799">
        <v>1419.5</v>
      </c>
      <c r="F2799" t="s">
        <v>13</v>
      </c>
      <c r="G2799">
        <v>2</v>
      </c>
      <c r="H2799">
        <v>2003</v>
      </c>
      <c r="I2799" t="s">
        <v>154</v>
      </c>
      <c r="J2799" t="s">
        <v>228</v>
      </c>
      <c r="K2799" t="s">
        <v>78</v>
      </c>
      <c r="L2799" t="s">
        <v>79</v>
      </c>
      <c r="M2799" t="s">
        <v>18</v>
      </c>
    </row>
    <row r="2800" spans="1:13" x14ac:dyDescent="0.25">
      <c r="A2800">
        <v>10117</v>
      </c>
      <c r="B2800">
        <v>50</v>
      </c>
      <c r="C2800">
        <v>43.68</v>
      </c>
      <c r="D2800">
        <v>2</v>
      </c>
      <c r="E2800">
        <v>2184</v>
      </c>
      <c r="F2800" t="s">
        <v>13</v>
      </c>
      <c r="G2800">
        <v>4</v>
      </c>
      <c r="H2800">
        <v>2003</v>
      </c>
      <c r="I2800" t="s">
        <v>154</v>
      </c>
      <c r="J2800" t="s">
        <v>228</v>
      </c>
      <c r="K2800" t="s">
        <v>53</v>
      </c>
      <c r="L2800" t="s">
        <v>53</v>
      </c>
      <c r="M2800" t="s">
        <v>18</v>
      </c>
    </row>
    <row r="2801" spans="1:13" x14ac:dyDescent="0.25">
      <c r="A2801">
        <v>10129</v>
      </c>
      <c r="B2801">
        <v>32</v>
      </c>
      <c r="C2801">
        <v>64.97</v>
      </c>
      <c r="D2801">
        <v>8</v>
      </c>
      <c r="E2801">
        <v>2079.04</v>
      </c>
      <c r="F2801" t="s">
        <v>13</v>
      </c>
      <c r="G2801">
        <v>6</v>
      </c>
      <c r="H2801">
        <v>2003</v>
      </c>
      <c r="I2801" t="s">
        <v>154</v>
      </c>
      <c r="J2801" t="s">
        <v>228</v>
      </c>
      <c r="K2801" t="s">
        <v>80</v>
      </c>
      <c r="L2801" t="s">
        <v>45</v>
      </c>
      <c r="M2801" t="s">
        <v>18</v>
      </c>
    </row>
    <row r="2802" spans="1:13" x14ac:dyDescent="0.25">
      <c r="A2802">
        <v>10142</v>
      </c>
      <c r="B2802">
        <v>39</v>
      </c>
      <c r="C2802">
        <v>44.23</v>
      </c>
      <c r="D2802">
        <v>5</v>
      </c>
      <c r="E2802">
        <v>1724.97</v>
      </c>
      <c r="F2802" t="s">
        <v>13</v>
      </c>
      <c r="G2802">
        <v>8</v>
      </c>
      <c r="H2802">
        <v>2003</v>
      </c>
      <c r="I2802" t="s">
        <v>154</v>
      </c>
      <c r="J2802" t="s">
        <v>228</v>
      </c>
      <c r="K2802" t="s">
        <v>67</v>
      </c>
      <c r="L2802" t="s">
        <v>17</v>
      </c>
      <c r="M2802" t="s">
        <v>18</v>
      </c>
    </row>
    <row r="2803" spans="1:13" x14ac:dyDescent="0.25">
      <c r="A2803">
        <v>10153</v>
      </c>
      <c r="B2803">
        <v>50</v>
      </c>
      <c r="C2803">
        <v>60.06</v>
      </c>
      <c r="D2803">
        <v>4</v>
      </c>
      <c r="E2803">
        <v>3003</v>
      </c>
      <c r="F2803" t="s">
        <v>13</v>
      </c>
      <c r="G2803">
        <v>9</v>
      </c>
      <c r="H2803">
        <v>2003</v>
      </c>
      <c r="I2803" t="s">
        <v>154</v>
      </c>
      <c r="J2803" t="s">
        <v>228</v>
      </c>
      <c r="K2803" t="s">
        <v>47</v>
      </c>
      <c r="L2803" t="s">
        <v>48</v>
      </c>
      <c r="M2803" t="s">
        <v>22</v>
      </c>
    </row>
    <row r="2804" spans="1:13" x14ac:dyDescent="0.25">
      <c r="A2804">
        <v>10167</v>
      </c>
      <c r="B2804">
        <v>38</v>
      </c>
      <c r="C2804">
        <v>48.59</v>
      </c>
      <c r="D2804">
        <v>15</v>
      </c>
      <c r="E2804">
        <v>1846.42</v>
      </c>
      <c r="F2804" t="s">
        <v>81</v>
      </c>
      <c r="G2804">
        <v>10</v>
      </c>
      <c r="H2804">
        <v>2003</v>
      </c>
      <c r="I2804" t="s">
        <v>154</v>
      </c>
      <c r="J2804" t="s">
        <v>228</v>
      </c>
      <c r="K2804" t="s">
        <v>65</v>
      </c>
      <c r="L2804" t="s">
        <v>52</v>
      </c>
      <c r="M2804" t="s">
        <v>18</v>
      </c>
    </row>
    <row r="2805" spans="1:13" x14ac:dyDescent="0.25">
      <c r="A2805">
        <v>10177</v>
      </c>
      <c r="B2805">
        <v>40</v>
      </c>
      <c r="C2805">
        <v>50.23</v>
      </c>
      <c r="D2805">
        <v>6</v>
      </c>
      <c r="E2805">
        <v>2009.2</v>
      </c>
      <c r="F2805" t="s">
        <v>13</v>
      </c>
      <c r="G2805">
        <v>11</v>
      </c>
      <c r="H2805">
        <v>2003</v>
      </c>
      <c r="I2805" t="s">
        <v>154</v>
      </c>
      <c r="J2805" t="s">
        <v>228</v>
      </c>
      <c r="K2805" t="s">
        <v>47</v>
      </c>
      <c r="L2805" t="s">
        <v>48</v>
      </c>
      <c r="M2805" t="s">
        <v>18</v>
      </c>
    </row>
    <row r="2806" spans="1:13" x14ac:dyDescent="0.25">
      <c r="A2806">
        <v>10185</v>
      </c>
      <c r="B2806">
        <v>28</v>
      </c>
      <c r="C2806">
        <v>64.430000000000007</v>
      </c>
      <c r="D2806">
        <v>6</v>
      </c>
      <c r="E2806">
        <v>1804.04</v>
      </c>
      <c r="F2806" t="s">
        <v>13</v>
      </c>
      <c r="G2806">
        <v>11</v>
      </c>
      <c r="H2806">
        <v>2003</v>
      </c>
      <c r="I2806" t="s">
        <v>154</v>
      </c>
      <c r="J2806" t="s">
        <v>228</v>
      </c>
      <c r="K2806" t="s">
        <v>43</v>
      </c>
      <c r="L2806" t="s">
        <v>17</v>
      </c>
      <c r="M2806" t="s">
        <v>18</v>
      </c>
    </row>
    <row r="2807" spans="1:13" x14ac:dyDescent="0.25">
      <c r="A2807">
        <v>10197</v>
      </c>
      <c r="B2807">
        <v>42</v>
      </c>
      <c r="C2807">
        <v>50.23</v>
      </c>
      <c r="D2807">
        <v>12</v>
      </c>
      <c r="E2807">
        <v>2109.66</v>
      </c>
      <c r="F2807" t="s">
        <v>13</v>
      </c>
      <c r="G2807">
        <v>11</v>
      </c>
      <c r="H2807">
        <v>2003</v>
      </c>
      <c r="I2807" t="s">
        <v>154</v>
      </c>
      <c r="J2807" t="s">
        <v>228</v>
      </c>
      <c r="K2807" t="s">
        <v>83</v>
      </c>
      <c r="L2807" t="s">
        <v>48</v>
      </c>
      <c r="M2807" t="s">
        <v>18</v>
      </c>
    </row>
    <row r="2808" spans="1:13" x14ac:dyDescent="0.25">
      <c r="A2808">
        <v>10208</v>
      </c>
      <c r="B2808">
        <v>42</v>
      </c>
      <c r="C2808">
        <v>63.88</v>
      </c>
      <c r="D2808">
        <v>6</v>
      </c>
      <c r="E2808">
        <v>2682.96</v>
      </c>
      <c r="F2808" t="s">
        <v>13</v>
      </c>
      <c r="G2808">
        <v>1</v>
      </c>
      <c r="H2808">
        <v>2004</v>
      </c>
      <c r="I2808" t="s">
        <v>154</v>
      </c>
      <c r="J2808" t="s">
        <v>228</v>
      </c>
      <c r="K2808" t="s">
        <v>56</v>
      </c>
      <c r="L2808" t="s">
        <v>20</v>
      </c>
      <c r="M2808" t="s">
        <v>18</v>
      </c>
    </row>
    <row r="2809" spans="1:13" x14ac:dyDescent="0.25">
      <c r="A2809">
        <v>10222</v>
      </c>
      <c r="B2809">
        <v>36</v>
      </c>
      <c r="C2809">
        <v>63.34</v>
      </c>
      <c r="D2809">
        <v>18</v>
      </c>
      <c r="E2809">
        <v>2280.2399999999998</v>
      </c>
      <c r="F2809" t="s">
        <v>13</v>
      </c>
      <c r="G2809">
        <v>2</v>
      </c>
      <c r="H2809">
        <v>2004</v>
      </c>
      <c r="I2809" t="s">
        <v>154</v>
      </c>
      <c r="J2809" t="s">
        <v>228</v>
      </c>
      <c r="K2809" t="s">
        <v>85</v>
      </c>
      <c r="L2809" t="s">
        <v>17</v>
      </c>
      <c r="M2809" t="s">
        <v>18</v>
      </c>
    </row>
    <row r="2810" spans="1:13" x14ac:dyDescent="0.25">
      <c r="A2810">
        <v>10232</v>
      </c>
      <c r="B2810">
        <v>24</v>
      </c>
      <c r="C2810">
        <v>49.69</v>
      </c>
      <c r="D2810">
        <v>3</v>
      </c>
      <c r="E2810">
        <v>1192.56</v>
      </c>
      <c r="F2810" t="s">
        <v>13</v>
      </c>
      <c r="G2810">
        <v>3</v>
      </c>
      <c r="H2810">
        <v>2004</v>
      </c>
      <c r="I2810" t="s">
        <v>154</v>
      </c>
      <c r="J2810" t="s">
        <v>228</v>
      </c>
      <c r="K2810" t="s">
        <v>90</v>
      </c>
      <c r="L2810" t="s">
        <v>45</v>
      </c>
      <c r="M2810" t="s">
        <v>18</v>
      </c>
    </row>
    <row r="2811" spans="1:13" x14ac:dyDescent="0.25">
      <c r="A2811">
        <v>10248</v>
      </c>
      <c r="B2811">
        <v>23</v>
      </c>
      <c r="C2811">
        <v>65.52</v>
      </c>
      <c r="D2811">
        <v>9</v>
      </c>
      <c r="E2811">
        <v>1506.96</v>
      </c>
      <c r="F2811" t="s">
        <v>81</v>
      </c>
      <c r="G2811">
        <v>5</v>
      </c>
      <c r="H2811">
        <v>2004</v>
      </c>
      <c r="I2811" t="s">
        <v>154</v>
      </c>
      <c r="J2811" t="s">
        <v>228</v>
      </c>
      <c r="K2811" t="s">
        <v>16</v>
      </c>
      <c r="L2811" t="s">
        <v>17</v>
      </c>
      <c r="M2811" t="s">
        <v>18</v>
      </c>
    </row>
    <row r="2812" spans="1:13" x14ac:dyDescent="0.25">
      <c r="A2812">
        <v>10261</v>
      </c>
      <c r="B2812">
        <v>29</v>
      </c>
      <c r="C2812">
        <v>50.78</v>
      </c>
      <c r="D2812">
        <v>7</v>
      </c>
      <c r="E2812">
        <v>1472.62</v>
      </c>
      <c r="F2812" t="s">
        <v>13</v>
      </c>
      <c r="G2812">
        <v>6</v>
      </c>
      <c r="H2812">
        <v>2004</v>
      </c>
      <c r="I2812" t="s">
        <v>154</v>
      </c>
      <c r="J2812" t="s">
        <v>228</v>
      </c>
      <c r="K2812" t="s">
        <v>71</v>
      </c>
      <c r="L2812" t="s">
        <v>58</v>
      </c>
      <c r="M2812" t="s">
        <v>18</v>
      </c>
    </row>
    <row r="2813" spans="1:13" x14ac:dyDescent="0.25">
      <c r="A2813">
        <v>10273</v>
      </c>
      <c r="B2813">
        <v>37</v>
      </c>
      <c r="C2813">
        <v>45.86</v>
      </c>
      <c r="D2813">
        <v>10</v>
      </c>
      <c r="E2813">
        <v>1696.82</v>
      </c>
      <c r="F2813" t="s">
        <v>13</v>
      </c>
      <c r="G2813">
        <v>7</v>
      </c>
      <c r="H2813">
        <v>2004</v>
      </c>
      <c r="I2813" t="s">
        <v>154</v>
      </c>
      <c r="J2813" t="s">
        <v>228</v>
      </c>
      <c r="K2813" t="s">
        <v>86</v>
      </c>
      <c r="L2813" t="s">
        <v>87</v>
      </c>
      <c r="M2813" t="s">
        <v>18</v>
      </c>
    </row>
    <row r="2814" spans="1:13" x14ac:dyDescent="0.25">
      <c r="A2814">
        <v>10283</v>
      </c>
      <c r="B2814">
        <v>33</v>
      </c>
      <c r="C2814">
        <v>51.32</v>
      </c>
      <c r="D2814">
        <v>12</v>
      </c>
      <c r="E2814">
        <v>1693.56</v>
      </c>
      <c r="F2814" t="s">
        <v>13</v>
      </c>
      <c r="G2814">
        <v>8</v>
      </c>
      <c r="H2814">
        <v>2004</v>
      </c>
      <c r="I2814" t="s">
        <v>154</v>
      </c>
      <c r="J2814" t="s">
        <v>228</v>
      </c>
      <c r="K2814" t="s">
        <v>88</v>
      </c>
      <c r="L2814" t="s">
        <v>58</v>
      </c>
      <c r="M2814" t="s">
        <v>18</v>
      </c>
    </row>
    <row r="2815" spans="1:13" x14ac:dyDescent="0.25">
      <c r="A2815">
        <v>10293</v>
      </c>
      <c r="B2815">
        <v>32</v>
      </c>
      <c r="C2815">
        <v>60.06</v>
      </c>
      <c r="D2815">
        <v>1</v>
      </c>
      <c r="E2815">
        <v>1921.92</v>
      </c>
      <c r="F2815" t="s">
        <v>13</v>
      </c>
      <c r="G2815">
        <v>9</v>
      </c>
      <c r="H2815">
        <v>2004</v>
      </c>
      <c r="I2815" t="s">
        <v>154</v>
      </c>
      <c r="J2815" t="s">
        <v>228</v>
      </c>
      <c r="K2815" t="s">
        <v>63</v>
      </c>
      <c r="L2815" t="s">
        <v>64</v>
      </c>
      <c r="M2815" t="s">
        <v>18</v>
      </c>
    </row>
    <row r="2816" spans="1:13" x14ac:dyDescent="0.25">
      <c r="A2816">
        <v>10306</v>
      </c>
      <c r="B2816">
        <v>35</v>
      </c>
      <c r="C2816">
        <v>59.51</v>
      </c>
      <c r="D2816">
        <v>6</v>
      </c>
      <c r="E2816">
        <v>2082.85</v>
      </c>
      <c r="F2816" t="s">
        <v>13</v>
      </c>
      <c r="G2816">
        <v>10</v>
      </c>
      <c r="H2816">
        <v>2004</v>
      </c>
      <c r="I2816" t="s">
        <v>154</v>
      </c>
      <c r="J2816" t="s">
        <v>228</v>
      </c>
      <c r="K2816" t="s">
        <v>111</v>
      </c>
      <c r="L2816" t="s">
        <v>45</v>
      </c>
      <c r="M2816" t="s">
        <v>18</v>
      </c>
    </row>
    <row r="2817" spans="1:13" x14ac:dyDescent="0.25">
      <c r="A2817">
        <v>10315</v>
      </c>
      <c r="B2817">
        <v>40</v>
      </c>
      <c r="C2817">
        <v>55.69</v>
      </c>
      <c r="D2817">
        <v>5</v>
      </c>
      <c r="E2817">
        <v>2227.6</v>
      </c>
      <c r="F2817" t="s">
        <v>13</v>
      </c>
      <c r="G2817">
        <v>10</v>
      </c>
      <c r="H2817">
        <v>2004</v>
      </c>
      <c r="I2817" t="s">
        <v>154</v>
      </c>
      <c r="J2817" t="s">
        <v>228</v>
      </c>
      <c r="K2817" t="s">
        <v>33</v>
      </c>
      <c r="L2817" t="s">
        <v>20</v>
      </c>
      <c r="M2817" t="s">
        <v>18</v>
      </c>
    </row>
    <row r="2818" spans="1:13" x14ac:dyDescent="0.25">
      <c r="A2818">
        <v>10327</v>
      </c>
      <c r="B2818">
        <v>37</v>
      </c>
      <c r="C2818">
        <v>86.74</v>
      </c>
      <c r="D2818">
        <v>4</v>
      </c>
      <c r="E2818">
        <v>3209.38</v>
      </c>
      <c r="F2818" t="s">
        <v>95</v>
      </c>
      <c r="G2818">
        <v>11</v>
      </c>
      <c r="H2818">
        <v>2004</v>
      </c>
      <c r="I2818" t="s">
        <v>154</v>
      </c>
      <c r="J2818" t="s">
        <v>228</v>
      </c>
      <c r="K2818" t="s">
        <v>78</v>
      </c>
      <c r="L2818" t="s">
        <v>79</v>
      </c>
      <c r="M2818" t="s">
        <v>22</v>
      </c>
    </row>
    <row r="2819" spans="1:13" x14ac:dyDescent="0.25">
      <c r="A2819">
        <v>10337</v>
      </c>
      <c r="B2819">
        <v>42</v>
      </c>
      <c r="C2819">
        <v>97.16</v>
      </c>
      <c r="D2819">
        <v>5</v>
      </c>
      <c r="E2819">
        <v>4080.72</v>
      </c>
      <c r="F2819" t="s">
        <v>13</v>
      </c>
      <c r="G2819">
        <v>11</v>
      </c>
      <c r="H2819">
        <v>2004</v>
      </c>
      <c r="I2819" t="s">
        <v>154</v>
      </c>
      <c r="J2819" t="s">
        <v>228</v>
      </c>
      <c r="K2819" t="s">
        <v>16</v>
      </c>
      <c r="L2819" t="s">
        <v>17</v>
      </c>
      <c r="M2819" t="s">
        <v>22</v>
      </c>
    </row>
    <row r="2820" spans="1:13" x14ac:dyDescent="0.25">
      <c r="A2820">
        <v>10350</v>
      </c>
      <c r="B2820">
        <v>20</v>
      </c>
      <c r="C2820">
        <v>100</v>
      </c>
      <c r="D2820">
        <v>15</v>
      </c>
      <c r="E2820">
        <v>2244.4</v>
      </c>
      <c r="F2820" t="s">
        <v>13</v>
      </c>
      <c r="G2820">
        <v>12</v>
      </c>
      <c r="H2820">
        <v>2004</v>
      </c>
      <c r="I2820" t="s">
        <v>154</v>
      </c>
      <c r="J2820" t="s">
        <v>228</v>
      </c>
      <c r="K2820" t="s">
        <v>47</v>
      </c>
      <c r="L2820" t="s">
        <v>48</v>
      </c>
      <c r="M2820" t="s">
        <v>18</v>
      </c>
    </row>
    <row r="2821" spans="1:13" x14ac:dyDescent="0.25">
      <c r="A2821">
        <v>10373</v>
      </c>
      <c r="B2821">
        <v>29</v>
      </c>
      <c r="C2821">
        <v>100</v>
      </c>
      <c r="D2821">
        <v>1</v>
      </c>
      <c r="E2821">
        <v>3978.51</v>
      </c>
      <c r="F2821" t="s">
        <v>13</v>
      </c>
      <c r="G2821">
        <v>1</v>
      </c>
      <c r="H2821">
        <v>2005</v>
      </c>
      <c r="I2821" t="s">
        <v>154</v>
      </c>
      <c r="J2821" t="s">
        <v>228</v>
      </c>
      <c r="K2821" t="s">
        <v>91</v>
      </c>
      <c r="L2821" t="s">
        <v>36</v>
      </c>
      <c r="M2821" t="s">
        <v>22</v>
      </c>
    </row>
    <row r="2822" spans="1:13" x14ac:dyDescent="0.25">
      <c r="A2822">
        <v>10386</v>
      </c>
      <c r="B2822">
        <v>43</v>
      </c>
      <c r="C2822">
        <v>100</v>
      </c>
      <c r="D2822">
        <v>4</v>
      </c>
      <c r="E2822">
        <v>5417.57</v>
      </c>
      <c r="F2822" t="s">
        <v>95</v>
      </c>
      <c r="G2822">
        <v>3</v>
      </c>
      <c r="H2822">
        <v>2005</v>
      </c>
      <c r="I2822" t="s">
        <v>154</v>
      </c>
      <c r="J2822" t="s">
        <v>228</v>
      </c>
      <c r="K2822" t="s">
        <v>47</v>
      </c>
      <c r="L2822" t="s">
        <v>48</v>
      </c>
      <c r="M2822" t="s">
        <v>22</v>
      </c>
    </row>
    <row r="2823" spans="1:13" x14ac:dyDescent="0.25">
      <c r="A2823">
        <v>10397</v>
      </c>
      <c r="B2823">
        <v>34</v>
      </c>
      <c r="C2823">
        <v>62.24</v>
      </c>
      <c r="D2823">
        <v>1</v>
      </c>
      <c r="E2823">
        <v>2116.16</v>
      </c>
      <c r="F2823" t="s">
        <v>13</v>
      </c>
      <c r="G2823">
        <v>3</v>
      </c>
      <c r="H2823">
        <v>2005</v>
      </c>
      <c r="I2823" t="s">
        <v>154</v>
      </c>
      <c r="J2823" t="s">
        <v>228</v>
      </c>
      <c r="K2823" t="s">
        <v>82</v>
      </c>
      <c r="L2823" t="s">
        <v>20</v>
      </c>
      <c r="M2823" t="s">
        <v>18</v>
      </c>
    </row>
    <row r="2824" spans="1:13" x14ac:dyDescent="0.25">
      <c r="A2824">
        <v>10414</v>
      </c>
      <c r="B2824">
        <v>47</v>
      </c>
      <c r="C2824">
        <v>65.52</v>
      </c>
      <c r="D2824">
        <v>9</v>
      </c>
      <c r="E2824">
        <v>3079.44</v>
      </c>
      <c r="F2824" t="s">
        <v>93</v>
      </c>
      <c r="G2824">
        <v>5</v>
      </c>
      <c r="H2824">
        <v>2005</v>
      </c>
      <c r="I2824" t="s">
        <v>154</v>
      </c>
      <c r="J2824" t="s">
        <v>228</v>
      </c>
      <c r="K2824" t="s">
        <v>89</v>
      </c>
      <c r="L2824" t="s">
        <v>17</v>
      </c>
      <c r="M2824" t="s">
        <v>22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DFFD-75CD-4BF2-A327-74DE6E0387DF}">
  <dimension ref="C2:K6"/>
  <sheetViews>
    <sheetView showGridLines="0" showRowColHeaders="0" workbookViewId="0">
      <selection activeCell="X45" sqref="X45"/>
    </sheetView>
  </sheetViews>
  <sheetFormatPr defaultRowHeight="15" x14ac:dyDescent="0.25"/>
  <sheetData>
    <row r="2" spans="3:11" ht="33.75" x14ac:dyDescent="0.25">
      <c r="C2" s="5" t="s">
        <v>250</v>
      </c>
      <c r="D2" s="6"/>
      <c r="E2" s="6"/>
      <c r="F2" s="6"/>
      <c r="G2" s="6"/>
      <c r="H2" s="6"/>
      <c r="I2" s="6"/>
      <c r="J2" s="6"/>
      <c r="K2" s="6"/>
    </row>
    <row r="3" spans="3:11" x14ac:dyDescent="0.25">
      <c r="C3" s="6"/>
      <c r="D3" s="6"/>
      <c r="E3" s="6"/>
      <c r="F3" s="6"/>
      <c r="G3" s="6"/>
      <c r="H3" s="6"/>
      <c r="I3" s="6"/>
      <c r="J3" s="6"/>
      <c r="K3" s="6"/>
    </row>
    <row r="4" spans="3:11" x14ac:dyDescent="0.25">
      <c r="C4" s="6"/>
      <c r="D4" s="6"/>
      <c r="E4" s="6"/>
      <c r="F4" s="6"/>
      <c r="G4" s="6"/>
      <c r="H4" s="6"/>
      <c r="I4" s="6"/>
      <c r="J4" s="6"/>
      <c r="K4" s="6"/>
    </row>
    <row r="5" spans="3:11" x14ac:dyDescent="0.25">
      <c r="C5" s="6"/>
      <c r="D5" s="6"/>
      <c r="E5" s="6"/>
      <c r="F5" s="6"/>
      <c r="G5" s="6"/>
      <c r="H5" s="6"/>
      <c r="I5" s="6"/>
      <c r="J5" s="6"/>
      <c r="K5" s="6"/>
    </row>
    <row r="6" spans="3:11" x14ac:dyDescent="0.25">
      <c r="C6" s="6"/>
      <c r="D6" s="6"/>
      <c r="E6" s="6"/>
      <c r="F6" s="6"/>
      <c r="G6" s="6"/>
      <c r="H6" s="6"/>
      <c r="I6" s="6"/>
      <c r="J6" s="6"/>
      <c r="K6" s="6"/>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SUM OF PRICE BY CITY</vt:lpstr>
      <vt:lpstr>SUM OF PRICE BY COUNTRY</vt:lpstr>
      <vt:lpstr>SALES PREDICTION </vt:lpstr>
      <vt:lpstr>SUM OF PRICE BY YEAR</vt:lpstr>
      <vt:lpstr>PREDICTION OF SALES </vt:lpstr>
      <vt:lpstr>QUANTITY ORDERD BY MONTH</vt:lpstr>
      <vt:lpstr>QUNTITY ORDERD BY YEAR</vt:lpstr>
      <vt:lpstr>COMPARISON</vt:lpstr>
      <vt:lpstr>sales_data</vt:lpstr>
      <vt:lpstr>sales_dataa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DEVIS RWEGASILA</dc:creator>
  <cp:lastModifiedBy>DEVIS</cp:lastModifiedBy>
  <dcterms:created xsi:type="dcterms:W3CDTF">2024-08-06T13:05:18Z</dcterms:created>
  <dcterms:modified xsi:type="dcterms:W3CDTF">2024-08-14T09:05:13Z</dcterms:modified>
</cp:coreProperties>
</file>