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tosRCR\Village\Manutenção Village\"/>
    </mc:Choice>
  </mc:AlternateContent>
  <xr:revisionPtr revIDLastSave="0" documentId="13_ncr:1_{54A85750-70B0-4590-88E4-5ABB41403F7F}" xr6:coauthVersionLast="46" xr6:coauthVersionMax="46" xr10:uidLastSave="{00000000-0000-0000-0000-000000000000}"/>
  <bookViews>
    <workbookView xWindow="-120" yWindow="-120" windowWidth="29040" windowHeight="15840" xr2:uid="{3310EA05-842E-4CF8-AA1E-C6EA7217A2A7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B34" i="1"/>
  <c r="B33" i="1"/>
  <c r="B32" i="1"/>
  <c r="B30" i="1"/>
  <c r="J5" i="1"/>
  <c r="K5" i="1" s="1"/>
  <c r="J4" i="1"/>
  <c r="K4" i="1" s="1"/>
  <c r="K3" i="1"/>
</calcChain>
</file>

<file path=xl/sharedStrings.xml><?xml version="1.0" encoding="utf-8"?>
<sst xmlns="http://schemas.openxmlformats.org/spreadsheetml/2006/main" count="34" uniqueCount="34">
  <si>
    <t>Proposta ETE - DCO</t>
  </si>
  <si>
    <t>Abrange</t>
  </si>
  <si>
    <t>Estação de Tratamento de Esgoto (ETE) – Processo de Lodos Ativados com Sistema de Reúso</t>
  </si>
  <si>
    <t>Tecnologia: Processo de Lodos Ativados.</t>
  </si>
  <si>
    <t>Capacidade de Tratamento: 334 m³/dia.</t>
  </si>
  <si>
    <t>Eficiência de Remoção de Carga Orgânica: ≥ 90%.</t>
  </si>
  <si>
    <t>Principais Componentes da ETE</t>
  </si>
  <si>
    <t>Gradeamento e Desarenador</t>
  </si>
  <si>
    <t>Tanque de Equalização</t>
  </si>
  <si>
    <t>Reator Biológico com Processo de Lodos Ativados</t>
  </si>
  <si>
    <t>Sistema de Desinfecção</t>
  </si>
  <si>
    <t>Unidade de Tratamento Terciário para Reúso</t>
  </si>
  <si>
    <t xml:space="preserve">Valor do Item (ETE com Sistema de Reúso): </t>
  </si>
  <si>
    <t>Implantação de Rede Coletora de Esgoto</t>
  </si>
  <si>
    <t>Extensão Aproximada: 3.337 metros lineares</t>
  </si>
  <si>
    <t>Atividades Inclusas na Implantação da Rede Coletora:</t>
  </si>
  <si>
    <t>Escavação e Assentamento de Tubulações</t>
  </si>
  <si>
    <t>Testes de Estanqueidade</t>
  </si>
  <si>
    <t>Comissionamento e Verificação Operacional</t>
  </si>
  <si>
    <t>Construção de Poços de Visita (PV’s)</t>
  </si>
  <si>
    <t>Construção de Estações Elevatórias de Esgoto – 2 Unidades</t>
  </si>
  <si>
    <t>Valor do Item (Rede Coletora):</t>
  </si>
  <si>
    <t>Quantidade: 2 (duas) unidades.</t>
  </si>
  <si>
    <t>Principais Componentes das Estações Elevatórias:</t>
  </si>
  <si>
    <t>Bombas Submersíveis Trituradoras de Alta Eficiência Energética</t>
  </si>
  <si>
    <t>Painéis de Controle e Automação com Proteção Elétrica</t>
  </si>
  <si>
    <t>Estruturas Civis</t>
  </si>
  <si>
    <t>Valor do Item (Estações Elevatórias):</t>
  </si>
  <si>
    <t>TOTAL</t>
  </si>
  <si>
    <t>Parcelamento em 26 vezes</t>
  </si>
  <si>
    <t>Valor por unidade</t>
  </si>
  <si>
    <t>Valor mensal por unidade</t>
  </si>
  <si>
    <t>Manutenção Pós-Implantação</t>
  </si>
  <si>
    <t>Mensal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</si>
</sst>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0" borderId="1" xfId="0" applyFont="1" applyBorder="1"/>
    <xf numFmtId="44" fontId="2" fillId="0" borderId="1" xfId="1" applyFont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 indent="2"/>
    </xf>
    <xf numFmtId="0" fontId="0" fillId="0" borderId="3" xfId="0" applyBorder="1" applyAlignment="1">
      <alignment horizontal="left" indent="2"/>
    </xf>
    <xf numFmtId="44" fontId="2" fillId="0" borderId="1" xfId="0" applyNumberFormat="1" applyFont="1" applyBorder="1"/>
    <xf numFmtId="44" fontId="0" fillId="0" borderId="1" xfId="1" applyFont="1" applyBorder="1"/>
    <xf numFmtId="0" fontId="2" fillId="3" borderId="1" xfId="0" applyFont="1" applyFill="1" applyBorder="1"/>
    <xf numFmtId="44" fontId="0" fillId="3" borderId="1" xfId="1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85307-EAD0-45FE-900E-DB52D1E51CD6}">
  <dimension ref="A1:K37"/>
  <sheetViews>
    <sheetView tabSelected="1" topLeftCell="A19" workbookViewId="0">
      <selection activeCell="B37" sqref="B37"/>
    </sheetView>
  </sheetViews>
  <sheetFormatPr defaultRowHeight="15" x14ac:dyDescent="0.25"/>
  <cols>
    <col min="1" max="1" width="53.85546875" customWidth="1"/>
    <col min="2" max="2" width="16.5703125" customWidth="1"/>
    <col min="3" max="3" width="16" customWidth="1"/>
    <col min="10" max="10" width="13.28515625" bestFit="1" customWidth="1"/>
    <col min="11" max="11" width="15.85546875" bestFit="1" customWidth="1"/>
  </cols>
  <sheetData>
    <row r="1" spans="1:11" x14ac:dyDescent="0.25">
      <c r="A1" s="5" t="s">
        <v>0</v>
      </c>
      <c r="B1" s="5"/>
    </row>
    <row r="2" spans="1:11" x14ac:dyDescent="0.25">
      <c r="A2" s="7" t="s">
        <v>1</v>
      </c>
      <c r="B2" s="8"/>
    </row>
    <row r="3" spans="1:11" ht="30" customHeight="1" x14ac:dyDescent="0.25">
      <c r="A3" s="6" t="s">
        <v>2</v>
      </c>
      <c r="B3" s="6"/>
      <c r="I3">
        <v>26</v>
      </c>
      <c r="J3" s="1">
        <v>92590.65</v>
      </c>
      <c r="K3" s="1">
        <f>J3*I3</f>
        <v>2407356.9</v>
      </c>
    </row>
    <row r="4" spans="1:11" x14ac:dyDescent="0.25">
      <c r="A4" s="10" t="s">
        <v>3</v>
      </c>
      <c r="B4" s="11"/>
      <c r="J4" s="2">
        <f>J3/549</f>
        <v>168.65327868852458</v>
      </c>
      <c r="K4" s="2">
        <f>J4*26</f>
        <v>4384.9852459016392</v>
      </c>
    </row>
    <row r="5" spans="1:11" x14ac:dyDescent="0.25">
      <c r="A5" s="10" t="s">
        <v>4</v>
      </c>
      <c r="B5" s="11"/>
      <c r="J5">
        <f>45*549</f>
        <v>24705</v>
      </c>
      <c r="K5">
        <f>J5/880</f>
        <v>28.073863636363637</v>
      </c>
    </row>
    <row r="6" spans="1:11" x14ac:dyDescent="0.25">
      <c r="A6" s="10" t="s">
        <v>5</v>
      </c>
      <c r="B6" s="11"/>
    </row>
    <row r="7" spans="1:11" x14ac:dyDescent="0.25">
      <c r="A7" s="7" t="s">
        <v>6</v>
      </c>
      <c r="B7" s="8"/>
    </row>
    <row r="8" spans="1:11" x14ac:dyDescent="0.25">
      <c r="A8" s="10" t="s">
        <v>7</v>
      </c>
      <c r="B8" s="11"/>
    </row>
    <row r="9" spans="1:11" x14ac:dyDescent="0.25">
      <c r="A9" s="10" t="s">
        <v>8</v>
      </c>
      <c r="B9" s="11"/>
    </row>
    <row r="10" spans="1:11" x14ac:dyDescent="0.25">
      <c r="A10" s="10" t="s">
        <v>9</v>
      </c>
      <c r="B10" s="11"/>
    </row>
    <row r="11" spans="1:11" x14ac:dyDescent="0.25">
      <c r="A11" s="10" t="s">
        <v>10</v>
      </c>
      <c r="B11" s="11"/>
    </row>
    <row r="12" spans="1:11" x14ac:dyDescent="0.25">
      <c r="A12" s="10" t="s">
        <v>11</v>
      </c>
      <c r="B12" s="11"/>
    </row>
    <row r="13" spans="1:11" x14ac:dyDescent="0.25">
      <c r="A13" s="3" t="s">
        <v>12</v>
      </c>
      <c r="B13" s="4">
        <v>1194600</v>
      </c>
    </row>
    <row r="15" spans="1:11" x14ac:dyDescent="0.25">
      <c r="A15" s="9" t="s">
        <v>13</v>
      </c>
      <c r="B15" s="9"/>
    </row>
    <row r="16" spans="1:11" x14ac:dyDescent="0.25">
      <c r="A16" s="10" t="s">
        <v>14</v>
      </c>
      <c r="B16" s="11"/>
    </row>
    <row r="17" spans="1:2" x14ac:dyDescent="0.25">
      <c r="A17" s="10" t="s">
        <v>15</v>
      </c>
      <c r="B17" s="11"/>
    </row>
    <row r="18" spans="1:2" x14ac:dyDescent="0.25">
      <c r="A18" s="12" t="s">
        <v>16</v>
      </c>
      <c r="B18" s="13"/>
    </row>
    <row r="19" spans="1:2" x14ac:dyDescent="0.25">
      <c r="A19" s="12" t="s">
        <v>19</v>
      </c>
      <c r="B19" s="13"/>
    </row>
    <row r="20" spans="1:2" x14ac:dyDescent="0.25">
      <c r="A20" s="12" t="s">
        <v>17</v>
      </c>
      <c r="B20" s="13"/>
    </row>
    <row r="21" spans="1:2" x14ac:dyDescent="0.25">
      <c r="A21" s="12" t="s">
        <v>18</v>
      </c>
      <c r="B21" s="13"/>
    </row>
    <row r="22" spans="1:2" x14ac:dyDescent="0.25">
      <c r="A22" s="3" t="s">
        <v>21</v>
      </c>
      <c r="B22" s="4">
        <v>1082757</v>
      </c>
    </row>
    <row r="23" spans="1:2" x14ac:dyDescent="0.25">
      <c r="A23" s="9" t="s">
        <v>20</v>
      </c>
      <c r="B23" s="9"/>
    </row>
    <row r="24" spans="1:2" x14ac:dyDescent="0.25">
      <c r="A24" s="10" t="s">
        <v>22</v>
      </c>
      <c r="B24" s="11"/>
    </row>
    <row r="25" spans="1:2" x14ac:dyDescent="0.25">
      <c r="A25" s="10" t="s">
        <v>23</v>
      </c>
      <c r="B25" s="11"/>
    </row>
    <row r="26" spans="1:2" x14ac:dyDescent="0.25">
      <c r="A26" s="12" t="s">
        <v>24</v>
      </c>
      <c r="B26" s="13"/>
    </row>
    <row r="27" spans="1:2" x14ac:dyDescent="0.25">
      <c r="A27" s="12" t="s">
        <v>25</v>
      </c>
      <c r="B27" s="13"/>
    </row>
    <row r="28" spans="1:2" x14ac:dyDescent="0.25">
      <c r="A28" s="12" t="s">
        <v>26</v>
      </c>
      <c r="B28" s="13"/>
    </row>
    <row r="29" spans="1:2" x14ac:dyDescent="0.25">
      <c r="A29" s="3" t="s">
        <v>27</v>
      </c>
      <c r="B29" s="4">
        <v>130000</v>
      </c>
    </row>
    <row r="30" spans="1:2" x14ac:dyDescent="0.25">
      <c r="A30" s="3" t="s">
        <v>28</v>
      </c>
      <c r="B30" s="14">
        <f>B29+B22+B13</f>
        <v>2407357</v>
      </c>
    </row>
    <row r="32" spans="1:2" x14ac:dyDescent="0.25">
      <c r="A32" s="3" t="s">
        <v>29</v>
      </c>
      <c r="B32" s="14">
        <f>B30/26</f>
        <v>92590.653846153844</v>
      </c>
    </row>
    <row r="33" spans="1:2" x14ac:dyDescent="0.25">
      <c r="A33" s="3" t="s">
        <v>30</v>
      </c>
      <c r="B33" s="14">
        <f>B30/549</f>
        <v>4384.9854280510017</v>
      </c>
    </row>
    <row r="34" spans="1:2" x14ac:dyDescent="0.25">
      <c r="A34" s="3" t="s">
        <v>31</v>
      </c>
      <c r="B34" s="14">
        <f>B33/26</f>
        <v>168.6532856942693</v>
      </c>
    </row>
    <row r="36" spans="1:2" x14ac:dyDescent="0.25">
      <c r="A36" s="3" t="s">
        <v>32</v>
      </c>
      <c r="B36" s="15">
        <v>45</v>
      </c>
    </row>
    <row r="37" spans="1:2" x14ac:dyDescent="0.25">
      <c r="A37" s="16" t="s">
        <v>33</v>
      </c>
      <c r="B37" s="17">
        <f>B36*549</f>
        <v>24705</v>
      </c>
    </row>
  </sheetData>
  <mergeCells count="25">
    <mergeCell ref="A26:B26"/>
    <mergeCell ref="A27:B27"/>
    <mergeCell ref="A28:B28"/>
    <mergeCell ref="A18:B18"/>
    <mergeCell ref="A19:B19"/>
    <mergeCell ref="A20:B20"/>
    <mergeCell ref="A21:B21"/>
    <mergeCell ref="A24:B24"/>
    <mergeCell ref="A25:B25"/>
    <mergeCell ref="A9:B9"/>
    <mergeCell ref="A10:B10"/>
    <mergeCell ref="A11:B11"/>
    <mergeCell ref="A12:B12"/>
    <mergeCell ref="A16:B16"/>
    <mergeCell ref="A17:B17"/>
    <mergeCell ref="A1:B1"/>
    <mergeCell ref="A3:B3"/>
    <mergeCell ref="A2:B2"/>
    <mergeCell ref="A7:B7"/>
    <mergeCell ref="A15:B15"/>
    <mergeCell ref="A23:B23"/>
    <mergeCell ref="A4:B4"/>
    <mergeCell ref="A5:B5"/>
    <mergeCell ref="A6:B6"/>
    <mergeCell ref="A8:B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2025-06-07T17:12:13Z</dcterms:created>
  <dcterms:modified xsi:type="dcterms:W3CDTF">2025-06-07T20:32:48Z</dcterms:modified>
</cp:coreProperties>
</file>