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F1E6BF47-818A-4FAA-B2E8-C83D580847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Outcome per Category" sheetId="2" r:id="rId2"/>
    <sheet name="Outcome per Sub-Category" sheetId="3" r:id="rId3"/>
    <sheet name="Outcome vs Month Created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Crowdfunding!$A$1:$U$1001</definedName>
  </definedName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L5" i="6"/>
  <c r="L8" i="6"/>
  <c r="L7" i="6"/>
  <c r="L6" i="6"/>
  <c r="L4" i="6"/>
  <c r="L3" i="6"/>
  <c r="E8" i="6"/>
  <c r="E7" i="6"/>
  <c r="E6" i="6"/>
  <c r="E3" i="6"/>
  <c r="E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E10" i="5" s="1"/>
  <c r="B9" i="5"/>
  <c r="B8" i="5"/>
  <c r="B7" i="5"/>
  <c r="B6" i="5"/>
  <c r="E6" i="5" s="1"/>
  <c r="B5" i="5"/>
  <c r="B4" i="5"/>
  <c r="B3" i="5"/>
  <c r="B2" i="5"/>
  <c r="N982" i="1"/>
  <c r="N534" i="1"/>
  <c r="N267" i="1"/>
  <c r="N319" i="1"/>
  <c r="N647" i="1"/>
  <c r="N101" i="1"/>
  <c r="N836" i="1"/>
  <c r="N94" i="1"/>
  <c r="N232" i="1"/>
  <c r="N786" i="1"/>
  <c r="N210" i="1"/>
  <c r="N393" i="1"/>
  <c r="N768" i="1"/>
  <c r="N307" i="1"/>
  <c r="N207" i="1"/>
  <c r="N938" i="1"/>
  <c r="N610" i="1"/>
  <c r="N308" i="1"/>
  <c r="N215" i="1"/>
  <c r="N469" i="1"/>
  <c r="N185" i="1"/>
  <c r="N525" i="1"/>
  <c r="N839" i="1"/>
  <c r="N472" i="1"/>
  <c r="N726" i="1"/>
  <c r="N211" i="1"/>
  <c r="N353" i="1"/>
  <c r="N454" i="1"/>
  <c r="N837" i="1"/>
  <c r="N616" i="1"/>
  <c r="N820" i="1"/>
  <c r="N381" i="1"/>
  <c r="N873" i="1"/>
  <c r="N583" i="1"/>
  <c r="N581" i="1"/>
  <c r="N600" i="1"/>
  <c r="N557" i="1"/>
  <c r="N833" i="1"/>
  <c r="N226" i="1"/>
  <c r="N637" i="1"/>
  <c r="N721" i="1"/>
  <c r="N899" i="1"/>
  <c r="N675" i="1"/>
  <c r="N941" i="1"/>
  <c r="N208" i="1"/>
  <c r="N482" i="1"/>
  <c r="N907" i="1"/>
  <c r="N876" i="1"/>
  <c r="N688" i="1"/>
  <c r="N15" i="1"/>
  <c r="N406" i="1"/>
  <c r="N152" i="1"/>
  <c r="N558" i="1"/>
  <c r="N397" i="1"/>
  <c r="N656" i="1"/>
  <c r="N566" i="1"/>
  <c r="N723" i="1"/>
  <c r="N744" i="1"/>
  <c r="N798" i="1"/>
  <c r="N568" i="1"/>
  <c r="N411" i="1"/>
  <c r="N953" i="1"/>
  <c r="N60" i="1"/>
  <c r="N426" i="1"/>
  <c r="N755" i="1"/>
  <c r="N199" i="1"/>
  <c r="N622" i="1"/>
  <c r="N776" i="1"/>
  <c r="N112" i="1"/>
  <c r="N515" i="1"/>
  <c r="N459" i="1"/>
  <c r="N944" i="1"/>
  <c r="N942" i="1"/>
  <c r="N505" i="1"/>
  <c r="N582" i="1"/>
  <c r="N346" i="1"/>
  <c r="N205" i="1"/>
  <c r="N814" i="1"/>
  <c r="N321" i="1"/>
  <c r="N937" i="1"/>
  <c r="N739" i="1"/>
  <c r="N995" i="1"/>
  <c r="N167" i="1"/>
  <c r="N537" i="1"/>
  <c r="N532" i="1"/>
  <c r="N634" i="1"/>
  <c r="N278" i="1"/>
  <c r="N782" i="1"/>
  <c r="N773" i="1"/>
  <c r="N349" i="1"/>
  <c r="N213" i="1"/>
  <c r="N779" i="1"/>
  <c r="N273" i="1"/>
  <c r="N815" i="1"/>
  <c r="N474" i="1"/>
  <c r="N729" i="1"/>
  <c r="N971" i="1"/>
  <c r="N149" i="1"/>
  <c r="N700" i="1"/>
  <c r="N6" i="1"/>
  <c r="N978" i="1"/>
  <c r="N802" i="1"/>
  <c r="N117" i="1"/>
  <c r="N564" i="1"/>
  <c r="N569" i="1"/>
  <c r="N857" i="1"/>
  <c r="N677" i="1"/>
  <c r="N932" i="1"/>
  <c r="N269" i="1"/>
  <c r="N73" i="1"/>
  <c r="N497" i="1"/>
  <c r="N791" i="1"/>
  <c r="N872" i="1"/>
  <c r="N955" i="1"/>
  <c r="N384" i="1"/>
  <c r="N386" i="1"/>
  <c r="N649" i="1"/>
  <c r="N489" i="1"/>
  <c r="N722" i="1"/>
  <c r="N577" i="1"/>
  <c r="N731" i="1"/>
  <c r="N296" i="1"/>
  <c r="N87" i="1"/>
  <c r="N864" i="1"/>
  <c r="N612" i="1"/>
  <c r="N171" i="1"/>
  <c r="N231" i="1"/>
  <c r="N272" i="1"/>
  <c r="N26" i="1"/>
  <c r="N594" i="1"/>
  <c r="N443" i="1"/>
  <c r="N485" i="1"/>
  <c r="N823" i="1"/>
  <c r="N395" i="1"/>
  <c r="N325" i="1"/>
  <c r="N27" i="1"/>
  <c r="N783" i="1"/>
  <c r="N421" i="1"/>
  <c r="N100" i="1"/>
  <c r="N736" i="1"/>
  <c r="N448" i="1"/>
  <c r="N750" i="1"/>
  <c r="N545" i="1"/>
  <c r="N529" i="1"/>
  <c r="N757" i="1"/>
  <c r="N82" i="1"/>
  <c r="N471" i="1"/>
  <c r="N501" i="1"/>
  <c r="N732" i="1"/>
  <c r="N7" i="1"/>
  <c r="N295" i="1"/>
  <c r="N891" i="1"/>
  <c r="N413" i="1"/>
  <c r="N265" i="1"/>
  <c r="N302" i="1"/>
  <c r="N332" i="1"/>
  <c r="N237" i="1"/>
  <c r="N734" i="1"/>
  <c r="N437" i="1"/>
  <c r="N621" i="1"/>
  <c r="N347" i="1"/>
  <c r="N578" i="1"/>
  <c r="N775" i="1"/>
  <c r="N438" i="1"/>
  <c r="N502" i="1"/>
  <c r="N548" i="1"/>
  <c r="N885" i="1"/>
  <c r="N139" i="1"/>
  <c r="N892" i="1"/>
  <c r="N22" i="1"/>
  <c r="N52" i="1"/>
  <c r="N364" i="1"/>
  <c r="N625" i="1"/>
  <c r="N970" i="1"/>
  <c r="N121" i="1"/>
  <c r="N335" i="1"/>
  <c r="N886" i="1"/>
  <c r="N422" i="1"/>
  <c r="N854" i="1"/>
  <c r="N819" i="1"/>
  <c r="N277" i="1"/>
  <c r="N952" i="1"/>
  <c r="N317" i="1"/>
  <c r="N809" i="1"/>
  <c r="N327" i="1"/>
  <c r="N141" i="1"/>
  <c r="N749" i="1"/>
  <c r="N142" i="1"/>
  <c r="N107" i="1"/>
  <c r="N315" i="1"/>
  <c r="N169" i="1"/>
  <c r="N95" i="1"/>
  <c r="N200" i="1"/>
  <c r="N506" i="1"/>
  <c r="N859" i="1"/>
  <c r="N286" i="1"/>
  <c r="N812" i="1"/>
  <c r="N46" i="1"/>
  <c r="N240" i="1"/>
  <c r="N16" i="1"/>
  <c r="N945" i="1"/>
  <c r="N350" i="1"/>
  <c r="N543" i="1"/>
  <c r="N28" i="1"/>
  <c r="N897" i="1"/>
  <c r="N173" i="1"/>
  <c r="N893" i="1"/>
  <c r="N446" i="1"/>
  <c r="N102" i="1"/>
  <c r="N310" i="1"/>
  <c r="N419" i="1"/>
  <c r="N586" i="1"/>
  <c r="N699" i="1"/>
  <c r="N979" i="1"/>
  <c r="N30" i="1"/>
  <c r="N593" i="1"/>
  <c r="N198" i="1"/>
  <c r="N725" i="1"/>
  <c r="N840" i="1"/>
  <c r="N45" i="1"/>
  <c r="N431" i="1"/>
  <c r="N551" i="1"/>
  <c r="N414" i="1"/>
  <c r="N879" i="1"/>
  <c r="N780" i="1"/>
  <c r="N862" i="1"/>
  <c r="N636" i="1"/>
  <c r="N496" i="1"/>
  <c r="N698" i="1"/>
  <c r="N889" i="1"/>
  <c r="N339" i="1"/>
  <c r="N643" i="1"/>
  <c r="N605" i="1"/>
  <c r="N463" i="1"/>
  <c r="N187" i="1"/>
  <c r="N54" i="1"/>
  <c r="N609" i="1"/>
  <c r="N890" i="1"/>
  <c r="N427" i="1"/>
  <c r="N887" i="1"/>
  <c r="N450" i="1"/>
  <c r="N523" i="1"/>
  <c r="N900" i="1"/>
  <c r="N927" i="1"/>
  <c r="N915" i="1"/>
  <c r="N834" i="1"/>
  <c r="N974" i="1"/>
  <c r="N718" i="1"/>
  <c r="N797" i="1"/>
  <c r="N23" i="1"/>
  <c r="N242" i="1"/>
  <c r="N936" i="1"/>
  <c r="N392" i="1"/>
  <c r="N670" i="1"/>
  <c r="N499" i="1"/>
  <c r="N106" i="1"/>
  <c r="N573" i="1"/>
  <c r="N789" i="1"/>
  <c r="N933" i="1"/>
  <c r="N604" i="1"/>
  <c r="N138" i="1"/>
  <c r="N825" i="1"/>
  <c r="N869" i="1"/>
  <c r="N860" i="1"/>
  <c r="N512" i="1"/>
  <c r="N340" i="1"/>
  <c r="N754" i="1"/>
  <c r="N663" i="1"/>
  <c r="N774" i="1"/>
  <c r="N124" i="1"/>
  <c r="N12" i="1"/>
  <c r="N816" i="1"/>
  <c r="N549" i="1"/>
  <c r="N143" i="1"/>
  <c r="N767" i="1"/>
  <c r="N423" i="1"/>
  <c r="N984" i="1"/>
  <c r="N835" i="1"/>
  <c r="N641" i="1"/>
  <c r="N930" i="1"/>
  <c r="N404" i="1"/>
  <c r="N458" i="1"/>
  <c r="N88" i="1"/>
  <c r="N366" i="1"/>
  <c r="N948" i="1"/>
  <c r="N83" i="1"/>
  <c r="N716" i="1"/>
  <c r="N428" i="1"/>
  <c r="N999" i="1"/>
  <c r="N248" i="1"/>
  <c r="N902" i="1"/>
  <c r="N48" i="1"/>
  <c r="N77" i="1"/>
  <c r="N992" i="1"/>
  <c r="N160" i="1"/>
  <c r="N251" i="1"/>
  <c r="N417" i="1"/>
  <c r="N567" i="1"/>
  <c r="N230" i="1"/>
  <c r="N35" i="1"/>
  <c r="N993" i="1"/>
  <c r="N140" i="1"/>
  <c r="N362" i="1"/>
  <c r="N923" i="1"/>
  <c r="N806" i="1"/>
  <c r="N43" i="1"/>
  <c r="N536" i="1"/>
  <c r="N334" i="1"/>
  <c r="N337" i="1"/>
  <c r="N98" i="1"/>
  <c r="N709" i="1"/>
  <c r="N821" i="1"/>
  <c r="N878" i="1"/>
  <c r="N810" i="1"/>
  <c r="N150" i="1"/>
  <c r="N306" i="1"/>
  <c r="N92" i="1"/>
  <c r="N75" i="1"/>
  <c r="N172" i="1"/>
  <c r="N47" i="1"/>
  <c r="N416" i="1"/>
  <c r="N631" i="1"/>
  <c r="N113" i="1"/>
  <c r="N628" i="1"/>
  <c r="N403" i="1"/>
  <c r="N202" i="1"/>
  <c r="N170" i="1"/>
  <c r="N540" i="1"/>
  <c r="N105" i="1"/>
  <c r="N672" i="1"/>
  <c r="N898" i="1"/>
  <c r="N706" i="1"/>
  <c r="N516" i="1"/>
  <c r="N679" i="1"/>
  <c r="N481" i="1"/>
  <c r="N424" i="1"/>
  <c r="N508" i="1"/>
  <c r="N661" i="1"/>
  <c r="N354" i="1"/>
  <c r="N418" i="1"/>
  <c r="N373" i="1"/>
  <c r="N305" i="1"/>
  <c r="N241" i="1"/>
  <c r="N188" i="1"/>
  <c r="N72" i="1"/>
  <c r="N155" i="1"/>
  <c r="N994" i="1"/>
  <c r="N326" i="1"/>
  <c r="N239" i="1"/>
  <c r="N36" i="1"/>
  <c r="N522" i="1"/>
  <c r="N157" i="1"/>
  <c r="N882" i="1"/>
  <c r="N514" i="1"/>
  <c r="N266" i="1"/>
  <c r="N163" i="1"/>
  <c r="N671" i="1"/>
  <c r="N59" i="1"/>
  <c r="N813" i="1"/>
  <c r="N742" i="1"/>
  <c r="N646" i="1"/>
  <c r="N870" i="1"/>
  <c r="N614" i="1"/>
  <c r="N998" i="1"/>
  <c r="N959" i="1"/>
  <c r="N931" i="1"/>
  <c r="N90" i="1"/>
  <c r="N800" i="1"/>
  <c r="N796" i="1"/>
  <c r="N608" i="1"/>
  <c r="N313" i="1"/>
  <c r="N997" i="1"/>
  <c r="N958" i="1"/>
  <c r="N66" i="1"/>
  <c r="N249" i="1"/>
  <c r="N858" i="1"/>
  <c r="N50" i="1"/>
  <c r="N70" i="1"/>
  <c r="N182" i="1"/>
  <c r="N615" i="1"/>
  <c r="N667" i="1"/>
  <c r="N288" i="1"/>
  <c r="N740" i="1"/>
  <c r="N645" i="1"/>
  <c r="N574" i="1"/>
  <c r="N338" i="1"/>
  <c r="N176" i="1"/>
  <c r="N57" i="1"/>
  <c r="N504" i="1"/>
  <c r="N678" i="1"/>
  <c r="N42" i="1"/>
  <c r="N304" i="1"/>
  <c r="N748" i="1"/>
  <c r="N905" i="1"/>
  <c r="N530" i="1"/>
  <c r="N633" i="1"/>
  <c r="N648" i="1"/>
  <c r="N951" i="1"/>
  <c r="N289" i="1"/>
  <c r="N17" i="1"/>
  <c r="N996" i="1"/>
  <c r="N181" i="1"/>
  <c r="N379" i="1"/>
  <c r="N827" i="1"/>
  <c r="N394" i="1"/>
  <c r="N665" i="1"/>
  <c r="N851" i="1"/>
  <c r="N535" i="1"/>
  <c r="N203" i="1"/>
  <c r="N161" i="1"/>
  <c r="N453" i="1"/>
  <c r="N943" i="1"/>
  <c r="N279" i="1"/>
  <c r="N375" i="1"/>
  <c r="N55" i="1"/>
  <c r="N194" i="1"/>
  <c r="N252" i="1"/>
  <c r="N260" i="1"/>
  <c r="N513" i="1"/>
  <c r="N528" i="1"/>
  <c r="N291" i="1"/>
  <c r="N521" i="1"/>
  <c r="N53" i="1"/>
  <c r="N183" i="1"/>
  <c r="N807" i="1"/>
  <c r="N928" i="1"/>
  <c r="N473" i="1"/>
  <c r="N204" i="1"/>
  <c r="N402" i="1"/>
  <c r="N312" i="1"/>
  <c r="N695" i="1"/>
  <c r="N363" i="1"/>
  <c r="N244" i="1"/>
  <c r="N80" i="1"/>
  <c r="N486" i="1"/>
  <c r="N983" i="1"/>
  <c r="N511" i="1"/>
  <c r="N660" i="1"/>
  <c r="N849" i="1"/>
  <c r="N618" i="1"/>
  <c r="N118" i="1"/>
  <c r="N703" i="1"/>
  <c r="N156" i="1"/>
  <c r="N654" i="1"/>
  <c r="N916" i="1"/>
  <c r="N361" i="1"/>
  <c r="N115" i="1"/>
  <c r="N222" i="1"/>
  <c r="N976" i="1"/>
  <c r="N31" i="1"/>
  <c r="N509" i="1"/>
  <c r="N287" i="1"/>
  <c r="N256" i="1"/>
  <c r="N196" i="1"/>
  <c r="N491" i="1"/>
  <c r="N452" i="1"/>
  <c r="N122" i="1"/>
  <c r="N847" i="1"/>
  <c r="N399" i="1"/>
  <c r="N644" i="1"/>
  <c r="N559" i="1"/>
  <c r="N134" i="1"/>
  <c r="N460" i="1"/>
  <c r="N539" i="1"/>
  <c r="N682" i="1"/>
  <c r="N838" i="1"/>
  <c r="N929" i="1"/>
  <c r="N184" i="1"/>
  <c r="N668" i="1"/>
  <c r="N805" i="1"/>
  <c r="N828" i="1"/>
  <c r="N175" i="1"/>
  <c r="N657" i="1"/>
  <c r="N861" i="1"/>
  <c r="N479" i="1"/>
  <c r="N129" i="1"/>
  <c r="N246" i="1"/>
  <c r="N756" i="1"/>
  <c r="N917" i="1"/>
  <c r="N441" i="1"/>
  <c r="N357" i="1"/>
  <c r="N78" i="1"/>
  <c r="N238" i="1"/>
  <c r="N781" i="1"/>
  <c r="N136" i="1"/>
  <c r="N67" i="1"/>
  <c r="N659" i="1"/>
  <c r="N733" i="1"/>
  <c r="N447" i="1"/>
  <c r="N693" i="1"/>
  <c r="N817" i="1"/>
  <c r="N110" i="1"/>
  <c r="N954" i="1"/>
  <c r="N924" i="1"/>
  <c r="N884" i="1"/>
  <c r="N5" i="1"/>
  <c r="N153" i="1"/>
  <c r="N109" i="1"/>
  <c r="N209" i="1"/>
  <c r="N3" i="1"/>
  <c r="N323" i="1"/>
  <c r="N920" i="1"/>
  <c r="N662" i="1"/>
  <c r="N409" i="1"/>
  <c r="N69" i="1"/>
  <c r="N972" i="1"/>
  <c r="N178" i="1"/>
  <c r="N468" i="1"/>
  <c r="N324" i="1"/>
  <c r="N492" i="1"/>
  <c r="N111" i="1"/>
  <c r="N554" i="1"/>
  <c r="N177" i="1"/>
  <c r="N104" i="1"/>
  <c r="N253" i="1"/>
  <c r="N190" i="1"/>
  <c r="N467" i="1"/>
  <c r="N40" i="1"/>
  <c r="N449" i="1"/>
  <c r="N894" i="1"/>
  <c r="N571" i="1"/>
  <c r="N145" i="1"/>
  <c r="N947" i="1"/>
  <c r="N369" i="1"/>
  <c r="N371" i="1"/>
  <c r="N597" i="1"/>
  <c r="N434" i="1"/>
  <c r="N355" i="1"/>
  <c r="N56" i="1"/>
  <c r="N405" i="1"/>
  <c r="N420" i="1"/>
  <c r="N912" i="1"/>
  <c r="N607" i="1"/>
  <c r="N74" i="1"/>
  <c r="N909" i="1"/>
  <c r="N579" i="1"/>
  <c r="N487" i="1"/>
  <c r="N168" i="1"/>
  <c r="N329" i="1"/>
  <c r="N785" i="1"/>
  <c r="N114" i="1"/>
  <c r="N21" i="1"/>
  <c r="N76" i="1"/>
  <c r="N799" i="1"/>
  <c r="N390" i="1"/>
  <c r="N626" i="1"/>
  <c r="N977" i="1"/>
  <c r="N794" i="1"/>
  <c r="N804" i="1"/>
  <c r="N32" i="1"/>
  <c r="N263" i="1"/>
  <c r="N430" i="1"/>
  <c r="N195" i="1"/>
  <c r="N584" i="1"/>
  <c r="N737" i="1"/>
  <c r="N766" i="1"/>
  <c r="N705" i="1"/>
  <c r="N550" i="1"/>
  <c r="N444" i="1"/>
  <c r="N965" i="1"/>
  <c r="N867" i="1"/>
  <c r="N62" i="1"/>
  <c r="N552" i="1"/>
  <c r="N368" i="1"/>
  <c r="N710" i="1"/>
  <c r="N197" i="1"/>
  <c r="N730" i="1"/>
  <c r="N676" i="1"/>
  <c r="N758" i="1"/>
  <c r="N818" i="1"/>
  <c r="N415" i="1"/>
  <c r="N247" i="1"/>
  <c r="N466" i="1"/>
  <c r="N866" i="1"/>
  <c r="N283" i="1"/>
  <c r="N301" i="1"/>
  <c r="N89" i="1"/>
  <c r="N81" i="1"/>
  <c r="N445" i="1"/>
  <c r="N843" i="1"/>
  <c r="N292" i="1"/>
  <c r="N233" i="1"/>
  <c r="N832" i="1"/>
  <c r="N494" i="1"/>
  <c r="N575" i="1"/>
  <c r="N975" i="1"/>
  <c r="N330" i="1"/>
  <c r="N351" i="1"/>
  <c r="N300" i="1"/>
  <c r="N360" i="1"/>
  <c r="N981" i="1"/>
  <c r="N63" i="1"/>
  <c r="N591" i="1"/>
  <c r="N41" i="1"/>
  <c r="N715" i="1"/>
  <c r="N436" i="1"/>
  <c r="N707" i="1"/>
  <c r="N620" i="1"/>
  <c r="N29" i="1"/>
  <c r="N37" i="1"/>
  <c r="N712" i="1"/>
  <c r="N527" i="1"/>
  <c r="N495" i="1"/>
  <c r="N642" i="1"/>
  <c r="N680" i="1"/>
  <c r="N684" i="1"/>
  <c r="N533" i="1"/>
  <c r="N803" i="1"/>
  <c r="N500" i="1"/>
  <c r="N888" i="1"/>
  <c r="N68" i="1"/>
  <c r="N555" i="1"/>
  <c r="N650" i="1"/>
  <c r="N595" i="1"/>
  <c r="N640" i="1"/>
  <c r="N687" i="1"/>
  <c r="N770" i="1"/>
  <c r="N216" i="1"/>
  <c r="N127" i="1"/>
  <c r="N788" i="1"/>
  <c r="N935" i="1"/>
  <c r="N25" i="1"/>
  <c r="N613" i="1"/>
  <c r="N801" i="1"/>
  <c r="N343" i="1"/>
  <c r="N711" i="1"/>
  <c r="N946" i="1"/>
  <c r="N585" i="1"/>
  <c r="N298" i="1"/>
  <c r="N281" i="1"/>
  <c r="N822" i="1"/>
  <c r="N191" i="1"/>
  <c r="N365" i="1"/>
  <c r="N348" i="1"/>
  <c r="N480" i="1"/>
  <c r="N297" i="1"/>
  <c r="N352" i="1"/>
  <c r="N58" i="1"/>
  <c r="N255" i="1"/>
  <c r="N79" i="1"/>
  <c r="N498" i="1"/>
  <c r="N570" i="1"/>
  <c r="N735" i="1"/>
  <c r="N212" i="1"/>
  <c r="N412" i="1"/>
  <c r="N389" i="1"/>
  <c r="N186" i="1"/>
  <c r="N285" i="1"/>
  <c r="N214" i="1"/>
  <c r="N18" i="1"/>
  <c r="N388" i="1"/>
  <c r="N519" i="1"/>
  <c r="N1001" i="1"/>
  <c r="N913" i="1"/>
  <c r="N692" i="1"/>
  <c r="N189" i="1"/>
  <c r="N44" i="1"/>
  <c r="N271" i="1"/>
  <c r="N206" i="1"/>
  <c r="N359" i="1"/>
  <c r="N245" i="1"/>
  <c r="N429" i="1"/>
  <c r="N342" i="1"/>
  <c r="N147" i="1"/>
  <c r="N764" i="1"/>
  <c r="N293" i="1"/>
  <c r="N653" i="1"/>
  <c r="N99" i="1"/>
  <c r="N856" i="1"/>
  <c r="N904" i="1"/>
  <c r="N503" i="1"/>
  <c r="N254" i="1"/>
  <c r="N193" i="1"/>
  <c r="N148" i="1"/>
  <c r="N510" i="1"/>
  <c r="N689" i="1"/>
  <c r="N367" i="1"/>
  <c r="N85" i="1"/>
  <c r="N980" i="1"/>
  <c r="N425" i="1"/>
  <c r="N380" i="1"/>
  <c r="N580" i="1"/>
  <c r="N855" i="1"/>
  <c r="N921" i="1"/>
  <c r="N311" i="1"/>
  <c r="N694" i="1"/>
  <c r="N973" i="1"/>
  <c r="N896" i="1"/>
  <c r="N442" i="1"/>
  <c r="N743" i="1"/>
  <c r="N561" i="1"/>
  <c r="N401" i="1"/>
  <c r="N290" i="1"/>
  <c r="N370" i="1"/>
  <c r="N541" i="1"/>
  <c r="N268" i="1"/>
  <c r="N588" i="1"/>
  <c r="N901" i="1"/>
  <c r="N372" i="1"/>
  <c r="N24" i="1"/>
  <c r="N651" i="1"/>
  <c r="N243" i="1"/>
  <c r="N824" i="1"/>
  <c r="N507" i="1"/>
  <c r="N432" i="1"/>
  <c r="N524" i="1"/>
  <c r="N606" i="1"/>
  <c r="N949" i="1"/>
  <c r="N562" i="1"/>
  <c r="N576" i="1"/>
  <c r="N97" i="1"/>
  <c r="N1000" i="1"/>
  <c r="N619" i="1"/>
  <c r="N906" i="1"/>
  <c r="N116" i="1"/>
  <c r="N918" i="1"/>
  <c r="N769" i="1"/>
  <c r="N439" i="1"/>
  <c r="N589" i="1"/>
  <c r="N164" i="1"/>
  <c r="N33" i="1"/>
  <c r="N599" i="1"/>
  <c r="N792" i="1"/>
  <c r="N542" i="1"/>
  <c r="N221" i="1"/>
  <c r="N391" i="1"/>
  <c r="N630" i="1"/>
  <c r="N84" i="1"/>
  <c r="N673" i="1"/>
  <c r="N883" i="1"/>
  <c r="N400" i="1"/>
  <c r="N407" i="1"/>
  <c r="N919" i="1"/>
  <c r="N829" i="1"/>
  <c r="N848" i="1"/>
  <c r="N146" i="1"/>
  <c r="N546" i="1"/>
  <c r="N20" i="1"/>
  <c r="N276" i="1"/>
  <c r="N130" i="1"/>
  <c r="N989" i="1"/>
  <c r="N988" i="1"/>
  <c r="N64" i="1"/>
  <c r="N950" i="1"/>
  <c r="N131" i="1"/>
  <c r="N720" i="1"/>
  <c r="N747" i="1"/>
  <c r="N158" i="1"/>
  <c r="N601" i="1"/>
  <c r="N8" i="1"/>
  <c r="N753" i="1"/>
  <c r="N410" i="1"/>
  <c r="N777" i="1"/>
  <c r="N635" i="1"/>
  <c r="N632" i="1"/>
  <c r="N961" i="1"/>
  <c r="N880" i="1"/>
  <c r="N926" i="1"/>
  <c r="N314" i="1"/>
  <c r="N154" i="1"/>
  <c r="N940" i="1"/>
  <c r="N655" i="1"/>
  <c r="N476" i="1"/>
  <c r="N956" i="1"/>
  <c r="N714" i="1"/>
  <c r="N137" i="1"/>
  <c r="N259" i="1"/>
  <c r="N752" i="1"/>
  <c r="N382" i="1"/>
  <c r="N793" i="1"/>
  <c r="N219" i="1"/>
  <c r="N477" i="1"/>
  <c r="N691" i="1"/>
  <c r="N544" i="1"/>
  <c r="N51" i="1"/>
  <c r="N303" i="1"/>
  <c r="N217" i="1"/>
  <c r="N963" i="1"/>
  <c r="N356" i="1"/>
  <c r="N456" i="1"/>
  <c r="N225" i="1"/>
  <c r="N724" i="1"/>
  <c r="N560" i="1"/>
  <c r="N483" i="1"/>
  <c r="N696" i="1"/>
  <c r="N957" i="1"/>
  <c r="N435" i="1"/>
  <c r="N387" i="1"/>
  <c r="N165" i="1"/>
  <c r="N133" i="1"/>
  <c r="N120" i="1"/>
  <c r="N151" i="1"/>
  <c r="N991" i="1"/>
  <c r="N517" i="1"/>
  <c r="N71" i="1"/>
  <c r="N250" i="1"/>
  <c r="N464" i="1"/>
  <c r="N685" i="1"/>
  <c r="N383" i="1"/>
  <c r="N9" i="1"/>
  <c r="N708" i="1"/>
  <c r="N701" i="1"/>
  <c r="N457" i="1"/>
  <c r="N790" i="1"/>
  <c r="N227" i="1"/>
  <c r="N990" i="1"/>
  <c r="N784" i="1"/>
  <c r="N132" i="1"/>
  <c r="N282" i="1"/>
  <c r="N697" i="1"/>
  <c r="N341" i="1"/>
  <c r="N741" i="1"/>
  <c r="N763" i="1"/>
  <c r="N408" i="1"/>
  <c r="N531" i="1"/>
  <c r="N934" i="1"/>
  <c r="N865" i="1"/>
  <c r="N985" i="1"/>
  <c r="N224" i="1"/>
  <c r="N967" i="1"/>
  <c r="N808" i="1"/>
  <c r="N846" i="1"/>
  <c r="N853" i="1"/>
  <c r="N518" i="1"/>
  <c r="N877" i="1"/>
  <c r="N903" i="1"/>
  <c r="N787" i="1"/>
  <c r="N316" i="1"/>
  <c r="N229" i="1"/>
  <c r="N11" i="1"/>
  <c r="N462" i="1"/>
  <c r="N826" i="1"/>
  <c r="N603" i="1"/>
  <c r="N590" i="1"/>
  <c r="N396" i="1"/>
  <c r="N336" i="1"/>
  <c r="N968" i="1"/>
  <c r="N553" i="1"/>
  <c r="N690" i="1"/>
  <c r="N440" i="1"/>
  <c r="N563" i="1"/>
  <c r="N925" i="1"/>
  <c r="N135" i="1"/>
  <c r="N433" i="1"/>
  <c r="N702" i="1"/>
  <c r="N914" i="1"/>
  <c r="N760" i="1"/>
  <c r="N842" i="1"/>
  <c r="N538" i="1"/>
  <c r="N10" i="1"/>
  <c r="N713" i="1"/>
  <c r="N228" i="1"/>
  <c r="N939" i="1"/>
  <c r="N478" i="1"/>
  <c r="N451" i="1"/>
  <c r="N852" i="1"/>
  <c r="N556" i="1"/>
  <c r="N320" i="1"/>
  <c r="N159" i="1"/>
  <c r="N771" i="1"/>
  <c r="N455" i="1"/>
  <c r="N681" i="1"/>
  <c r="N875" i="1"/>
  <c r="N845" i="1"/>
  <c r="N674" i="1"/>
  <c r="N192" i="1"/>
  <c r="N623" i="1"/>
  <c r="N669" i="1"/>
  <c r="N108" i="1"/>
  <c r="N398" i="1"/>
  <c r="N795" i="1"/>
  <c r="N639" i="1"/>
  <c r="N683" i="1"/>
  <c r="N844" i="1"/>
  <c r="N318" i="1"/>
  <c r="N119" i="1"/>
  <c r="N344" i="1"/>
  <c r="N166" i="1"/>
  <c r="N922" i="1"/>
  <c r="N746" i="1"/>
  <c r="N174" i="1"/>
  <c r="N868" i="1"/>
  <c r="N762" i="1"/>
  <c r="N294" i="1"/>
  <c r="N490" i="1"/>
  <c r="N376" i="1"/>
  <c r="N128" i="1"/>
  <c r="N717" i="1"/>
  <c r="N638" i="1"/>
  <c r="N484" i="1"/>
  <c r="N778" i="1"/>
  <c r="N751" i="1"/>
  <c r="N526" i="1"/>
  <c r="N686" i="1"/>
  <c r="N39" i="1"/>
  <c r="N962" i="1"/>
  <c r="N125" i="1"/>
  <c r="N235" i="1"/>
  <c r="N881" i="1"/>
  <c r="N19" i="1"/>
  <c r="N598" i="1"/>
  <c r="N772" i="1"/>
  <c r="N14" i="1"/>
  <c r="N61" i="1"/>
  <c r="N627" i="1"/>
  <c r="N624" i="1"/>
  <c r="N96" i="1"/>
  <c r="N830" i="1"/>
  <c r="N908" i="1"/>
  <c r="N93" i="1"/>
  <c r="N704" i="1"/>
  <c r="N966" i="1"/>
  <c r="N223" i="1"/>
  <c r="N261" i="1"/>
  <c r="N596" i="1"/>
  <c r="N162" i="1"/>
  <c r="N262" i="1"/>
  <c r="N759" i="1"/>
  <c r="N264" i="1"/>
  <c r="N666" i="1"/>
  <c r="N4" i="1"/>
  <c r="N652" i="1"/>
  <c r="N761" i="1"/>
  <c r="N910" i="1"/>
  <c r="N738" i="1"/>
  <c r="N86" i="1"/>
  <c r="N201" i="1"/>
  <c r="N488" i="1"/>
  <c r="N728" i="1"/>
  <c r="N470" i="1"/>
  <c r="N328" i="1"/>
  <c r="N719" i="1"/>
  <c r="N765" i="1"/>
  <c r="N664" i="1"/>
  <c r="N629" i="1"/>
  <c r="N13" i="1"/>
  <c r="N220" i="1"/>
  <c r="N465" i="1"/>
  <c r="N218" i="1"/>
  <c r="N280" i="1"/>
  <c r="N65" i="1"/>
  <c r="N299" i="1"/>
  <c r="N611" i="1"/>
  <c r="N358" i="1"/>
  <c r="N144" i="1"/>
  <c r="N49" i="1"/>
  <c r="N123" i="1"/>
  <c r="N284" i="1"/>
  <c r="N617" i="1"/>
  <c r="N38" i="1"/>
  <c r="N986" i="1"/>
  <c r="N322" i="1"/>
  <c r="N270" i="1"/>
  <c r="N863" i="1"/>
  <c r="N987" i="1"/>
  <c r="N91" i="1"/>
  <c r="N520" i="1"/>
  <c r="N960" i="1"/>
  <c r="N34" i="1"/>
  <c r="N378" i="1"/>
  <c r="N493" i="1"/>
  <c r="N811" i="1"/>
  <c r="N374" i="1"/>
  <c r="N850" i="1"/>
  <c r="N874" i="1"/>
  <c r="N964" i="1"/>
  <c r="N547" i="1"/>
  <c r="N841" i="1"/>
  <c r="N461" i="1"/>
  <c r="N275" i="1"/>
  <c r="N126" i="1"/>
  <c r="N745" i="1"/>
  <c r="N103" i="1"/>
  <c r="N871" i="1"/>
  <c r="N592" i="1"/>
  <c r="N831" i="1"/>
  <c r="N333" i="1"/>
  <c r="N969" i="1"/>
  <c r="N565" i="1"/>
  <c r="N179" i="1"/>
  <c r="N658" i="1"/>
  <c r="N377" i="1"/>
  <c r="N572" i="1"/>
  <c r="N587" i="1"/>
  <c r="N309" i="1"/>
  <c r="N180" i="1"/>
  <c r="N727" i="1"/>
  <c r="N234" i="1"/>
  <c r="N911" i="1"/>
  <c r="N385" i="1"/>
  <c r="N475" i="1"/>
  <c r="N895" i="1"/>
  <c r="N345" i="1"/>
  <c r="N236" i="1"/>
  <c r="N602" i="1"/>
  <c r="N331" i="1"/>
  <c r="N274" i="1"/>
  <c r="N258" i="1"/>
  <c r="N257" i="1"/>
  <c r="N2" i="1"/>
  <c r="M982" i="1"/>
  <c r="M534" i="1"/>
  <c r="M267" i="1"/>
  <c r="M319" i="1"/>
  <c r="O319" i="1" s="1"/>
  <c r="M647" i="1"/>
  <c r="M101" i="1"/>
  <c r="M836" i="1"/>
  <c r="M94" i="1"/>
  <c r="M232" i="1"/>
  <c r="O232" i="1" s="1"/>
  <c r="M786" i="1"/>
  <c r="M210" i="1"/>
  <c r="M393" i="1"/>
  <c r="M768" i="1"/>
  <c r="M307" i="1"/>
  <c r="M207" i="1"/>
  <c r="M938" i="1"/>
  <c r="M610" i="1"/>
  <c r="M308" i="1"/>
  <c r="M215" i="1"/>
  <c r="M469" i="1"/>
  <c r="M185" i="1"/>
  <c r="O185" i="1" s="1"/>
  <c r="M525" i="1"/>
  <c r="M839" i="1"/>
  <c r="M472" i="1"/>
  <c r="O472" i="1" s="1"/>
  <c r="M726" i="1"/>
  <c r="M211" i="1"/>
  <c r="M353" i="1"/>
  <c r="M454" i="1"/>
  <c r="M837" i="1"/>
  <c r="O837" i="1" s="1"/>
  <c r="M616" i="1"/>
  <c r="O616" i="1" s="1"/>
  <c r="M820" i="1"/>
  <c r="M381" i="1"/>
  <c r="O381" i="1" s="1"/>
  <c r="M873" i="1"/>
  <c r="M583" i="1"/>
  <c r="M581" i="1"/>
  <c r="M600" i="1"/>
  <c r="M557" i="1"/>
  <c r="O557" i="1" s="1"/>
  <c r="M833" i="1"/>
  <c r="M226" i="1"/>
  <c r="M637" i="1"/>
  <c r="M721" i="1"/>
  <c r="M899" i="1"/>
  <c r="M675" i="1"/>
  <c r="M941" i="1"/>
  <c r="M208" i="1"/>
  <c r="M482" i="1"/>
  <c r="M907" i="1"/>
  <c r="M876" i="1"/>
  <c r="M688" i="1"/>
  <c r="M15" i="1"/>
  <c r="M406" i="1"/>
  <c r="M152" i="1"/>
  <c r="M558" i="1"/>
  <c r="M397" i="1"/>
  <c r="M656" i="1"/>
  <c r="M566" i="1"/>
  <c r="M723" i="1"/>
  <c r="O723" i="1" s="1"/>
  <c r="M744" i="1"/>
  <c r="M798" i="1"/>
  <c r="M568" i="1"/>
  <c r="M411" i="1"/>
  <c r="O411" i="1" s="1"/>
  <c r="M953" i="1"/>
  <c r="M60" i="1"/>
  <c r="M426" i="1"/>
  <c r="M755" i="1"/>
  <c r="M199" i="1"/>
  <c r="M622" i="1"/>
  <c r="M776" i="1"/>
  <c r="M112" i="1"/>
  <c r="M515" i="1"/>
  <c r="M459" i="1"/>
  <c r="M944" i="1"/>
  <c r="M942" i="1"/>
  <c r="M505" i="1"/>
  <c r="M582" i="1"/>
  <c r="M346" i="1"/>
  <c r="M205" i="1"/>
  <c r="M814" i="1"/>
  <c r="M321" i="1"/>
  <c r="M937" i="1"/>
  <c r="O937" i="1" s="1"/>
  <c r="M739" i="1"/>
  <c r="M995" i="1"/>
  <c r="M167" i="1"/>
  <c r="M537" i="1"/>
  <c r="M532" i="1"/>
  <c r="O532" i="1" s="1"/>
  <c r="M634" i="1"/>
  <c r="M278" i="1"/>
  <c r="M782" i="1"/>
  <c r="M773" i="1"/>
  <c r="M349" i="1"/>
  <c r="M213" i="1"/>
  <c r="M779" i="1"/>
  <c r="M273" i="1"/>
  <c r="M815" i="1"/>
  <c r="M474" i="1"/>
  <c r="M729" i="1"/>
  <c r="M971" i="1"/>
  <c r="M149" i="1"/>
  <c r="M700" i="1"/>
  <c r="M6" i="1"/>
  <c r="O6" i="1" s="1"/>
  <c r="M978" i="1"/>
  <c r="M802" i="1"/>
  <c r="M117" i="1"/>
  <c r="M564" i="1"/>
  <c r="M569" i="1"/>
  <c r="M857" i="1"/>
  <c r="M677" i="1"/>
  <c r="M932" i="1"/>
  <c r="M269" i="1"/>
  <c r="M73" i="1"/>
  <c r="M497" i="1"/>
  <c r="M791" i="1"/>
  <c r="M872" i="1"/>
  <c r="M955" i="1"/>
  <c r="M384" i="1"/>
  <c r="M386" i="1"/>
  <c r="M649" i="1"/>
  <c r="O649" i="1" s="1"/>
  <c r="M489" i="1"/>
  <c r="M722" i="1"/>
  <c r="M577" i="1"/>
  <c r="M731" i="1"/>
  <c r="M296" i="1"/>
  <c r="M87" i="1"/>
  <c r="M864" i="1"/>
  <c r="M612" i="1"/>
  <c r="O612" i="1" s="1"/>
  <c r="M171" i="1"/>
  <c r="M231" i="1"/>
  <c r="M272" i="1"/>
  <c r="M26" i="1"/>
  <c r="M594" i="1"/>
  <c r="M443" i="1"/>
  <c r="M485" i="1"/>
  <c r="M823" i="1"/>
  <c r="M395" i="1"/>
  <c r="M325" i="1"/>
  <c r="M27" i="1"/>
  <c r="M783" i="1"/>
  <c r="O783" i="1" s="1"/>
  <c r="M421" i="1"/>
  <c r="M100" i="1"/>
  <c r="M736" i="1"/>
  <c r="M448" i="1"/>
  <c r="M750" i="1"/>
  <c r="M545" i="1"/>
  <c r="M529" i="1"/>
  <c r="M757" i="1"/>
  <c r="M82" i="1"/>
  <c r="M471" i="1"/>
  <c r="M501" i="1"/>
  <c r="M732" i="1"/>
  <c r="M7" i="1"/>
  <c r="M295" i="1"/>
  <c r="M891" i="1"/>
  <c r="M413" i="1"/>
  <c r="O413" i="1" s="1"/>
  <c r="M265" i="1"/>
  <c r="M302" i="1"/>
  <c r="M332" i="1"/>
  <c r="M237" i="1"/>
  <c r="O237" i="1" s="1"/>
  <c r="M734" i="1"/>
  <c r="M437" i="1"/>
  <c r="M621" i="1"/>
  <c r="M347" i="1"/>
  <c r="M578" i="1"/>
  <c r="M775" i="1"/>
  <c r="M438" i="1"/>
  <c r="M502" i="1"/>
  <c r="M548" i="1"/>
  <c r="M885" i="1"/>
  <c r="M139" i="1"/>
  <c r="M892" i="1"/>
  <c r="M22" i="1"/>
  <c r="M52" i="1"/>
  <c r="M364" i="1"/>
  <c r="M625" i="1"/>
  <c r="O625" i="1" s="1"/>
  <c r="M970" i="1"/>
  <c r="M121" i="1"/>
  <c r="M335" i="1"/>
  <c r="M886" i="1"/>
  <c r="M422" i="1"/>
  <c r="M854" i="1"/>
  <c r="M819" i="1"/>
  <c r="M277" i="1"/>
  <c r="M952" i="1"/>
  <c r="M317" i="1"/>
  <c r="M809" i="1"/>
  <c r="M327" i="1"/>
  <c r="M141" i="1"/>
  <c r="M749" i="1"/>
  <c r="M142" i="1"/>
  <c r="M107" i="1"/>
  <c r="M315" i="1"/>
  <c r="M169" i="1"/>
  <c r="M95" i="1"/>
  <c r="M200" i="1"/>
  <c r="M506" i="1"/>
  <c r="M859" i="1"/>
  <c r="M286" i="1"/>
  <c r="M812" i="1"/>
  <c r="M46" i="1"/>
  <c r="M240" i="1"/>
  <c r="M16" i="1"/>
  <c r="M945" i="1"/>
  <c r="O945" i="1" s="1"/>
  <c r="M350" i="1"/>
  <c r="M543" i="1"/>
  <c r="M28" i="1"/>
  <c r="M897" i="1"/>
  <c r="M173" i="1"/>
  <c r="M893" i="1"/>
  <c r="M446" i="1"/>
  <c r="M102" i="1"/>
  <c r="M310" i="1"/>
  <c r="M419" i="1"/>
  <c r="M586" i="1"/>
  <c r="M699" i="1"/>
  <c r="O699" i="1" s="1"/>
  <c r="M979" i="1"/>
  <c r="M30" i="1"/>
  <c r="M593" i="1"/>
  <c r="M198" i="1"/>
  <c r="M725" i="1"/>
  <c r="M840" i="1"/>
  <c r="M45" i="1"/>
  <c r="M431" i="1"/>
  <c r="O431" i="1" s="1"/>
  <c r="M551" i="1"/>
  <c r="O551" i="1" s="1"/>
  <c r="M414" i="1"/>
  <c r="M879" i="1"/>
  <c r="M780" i="1"/>
  <c r="M862" i="1"/>
  <c r="M636" i="1"/>
  <c r="M496" i="1"/>
  <c r="M698" i="1"/>
  <c r="O698" i="1" s="1"/>
  <c r="M889" i="1"/>
  <c r="M339" i="1"/>
  <c r="M643" i="1"/>
  <c r="O643" i="1" s="1"/>
  <c r="M605" i="1"/>
  <c r="M463" i="1"/>
  <c r="M187" i="1"/>
  <c r="M54" i="1"/>
  <c r="M609" i="1"/>
  <c r="M890" i="1"/>
  <c r="M427" i="1"/>
  <c r="M887" i="1"/>
  <c r="M450" i="1"/>
  <c r="M523" i="1"/>
  <c r="M900" i="1"/>
  <c r="M927" i="1"/>
  <c r="M915" i="1"/>
  <c r="M834" i="1"/>
  <c r="M974" i="1"/>
  <c r="M718" i="1"/>
  <c r="M797" i="1"/>
  <c r="O797" i="1" s="1"/>
  <c r="M23" i="1"/>
  <c r="M242" i="1"/>
  <c r="M936" i="1"/>
  <c r="M392" i="1"/>
  <c r="M670" i="1"/>
  <c r="M499" i="1"/>
  <c r="M106" i="1"/>
  <c r="M573" i="1"/>
  <c r="M789" i="1"/>
  <c r="M933" i="1"/>
  <c r="M604" i="1"/>
  <c r="M138" i="1"/>
  <c r="M825" i="1"/>
  <c r="M869" i="1"/>
  <c r="M860" i="1"/>
  <c r="M512" i="1"/>
  <c r="M340" i="1"/>
  <c r="M754" i="1"/>
  <c r="M663" i="1"/>
  <c r="M774" i="1"/>
  <c r="M124" i="1"/>
  <c r="M12" i="1"/>
  <c r="M816" i="1"/>
  <c r="M549" i="1"/>
  <c r="M143" i="1"/>
  <c r="M767" i="1"/>
  <c r="M423" i="1"/>
  <c r="M984" i="1"/>
  <c r="O984" i="1" s="1"/>
  <c r="M835" i="1"/>
  <c r="M641" i="1"/>
  <c r="M930" i="1"/>
  <c r="O930" i="1" s="1"/>
  <c r="M404" i="1"/>
  <c r="M458" i="1"/>
  <c r="M88" i="1"/>
  <c r="M366" i="1"/>
  <c r="M948" i="1"/>
  <c r="M83" i="1"/>
  <c r="M716" i="1"/>
  <c r="M428" i="1"/>
  <c r="O428" i="1" s="1"/>
  <c r="M999" i="1"/>
  <c r="M248" i="1"/>
  <c r="M902" i="1"/>
  <c r="M48" i="1"/>
  <c r="M77" i="1"/>
  <c r="M992" i="1"/>
  <c r="M160" i="1"/>
  <c r="M251" i="1"/>
  <c r="M417" i="1"/>
  <c r="O417" i="1" s="1"/>
  <c r="M567" i="1"/>
  <c r="M230" i="1"/>
  <c r="M35" i="1"/>
  <c r="M993" i="1"/>
  <c r="M140" i="1"/>
  <c r="M362" i="1"/>
  <c r="M923" i="1"/>
  <c r="O923" i="1" s="1"/>
  <c r="M806" i="1"/>
  <c r="M43" i="1"/>
  <c r="M536" i="1"/>
  <c r="M334" i="1"/>
  <c r="M337" i="1"/>
  <c r="O337" i="1" s="1"/>
  <c r="M98" i="1"/>
  <c r="M709" i="1"/>
  <c r="M821" i="1"/>
  <c r="M878" i="1"/>
  <c r="M810" i="1"/>
  <c r="M150" i="1"/>
  <c r="M306" i="1"/>
  <c r="M92" i="1"/>
  <c r="M75" i="1"/>
  <c r="M172" i="1"/>
  <c r="M47" i="1"/>
  <c r="M416" i="1"/>
  <c r="M631" i="1"/>
  <c r="M113" i="1"/>
  <c r="M628" i="1"/>
  <c r="M403" i="1"/>
  <c r="M202" i="1"/>
  <c r="M170" i="1"/>
  <c r="M540" i="1"/>
  <c r="M105" i="1"/>
  <c r="M672" i="1"/>
  <c r="M898" i="1"/>
  <c r="M706" i="1"/>
  <c r="O706" i="1" s="1"/>
  <c r="M516" i="1"/>
  <c r="M679" i="1"/>
  <c r="M481" i="1"/>
  <c r="M424" i="1"/>
  <c r="M508" i="1"/>
  <c r="O508" i="1" s="1"/>
  <c r="M661" i="1"/>
  <c r="M354" i="1"/>
  <c r="M418" i="1"/>
  <c r="O418" i="1" s="1"/>
  <c r="M373" i="1"/>
  <c r="M305" i="1"/>
  <c r="M241" i="1"/>
  <c r="M188" i="1"/>
  <c r="M72" i="1"/>
  <c r="M155" i="1"/>
  <c r="M994" i="1"/>
  <c r="M326" i="1"/>
  <c r="M239" i="1"/>
  <c r="M36" i="1"/>
  <c r="M522" i="1"/>
  <c r="M157" i="1"/>
  <c r="M882" i="1"/>
  <c r="M514" i="1"/>
  <c r="M266" i="1"/>
  <c r="M163" i="1"/>
  <c r="M671" i="1"/>
  <c r="M59" i="1"/>
  <c r="M813" i="1"/>
  <c r="M742" i="1"/>
  <c r="M646" i="1"/>
  <c r="M870" i="1"/>
  <c r="M614" i="1"/>
  <c r="M998" i="1"/>
  <c r="M959" i="1"/>
  <c r="M931" i="1"/>
  <c r="M90" i="1"/>
  <c r="M800" i="1"/>
  <c r="M796" i="1"/>
  <c r="M608" i="1"/>
  <c r="M313" i="1"/>
  <c r="M997" i="1"/>
  <c r="M958" i="1"/>
  <c r="M66" i="1"/>
  <c r="M249" i="1"/>
  <c r="M858" i="1"/>
  <c r="M50" i="1"/>
  <c r="M70" i="1"/>
  <c r="M182" i="1"/>
  <c r="M615" i="1"/>
  <c r="M667" i="1"/>
  <c r="M288" i="1"/>
  <c r="M740" i="1"/>
  <c r="M645" i="1"/>
  <c r="O645" i="1" s="1"/>
  <c r="M574" i="1"/>
  <c r="M338" i="1"/>
  <c r="M176" i="1"/>
  <c r="M57" i="1"/>
  <c r="O57" i="1" s="1"/>
  <c r="M504" i="1"/>
  <c r="M678" i="1"/>
  <c r="M42" i="1"/>
  <c r="M304" i="1"/>
  <c r="M748" i="1"/>
  <c r="M905" i="1"/>
  <c r="M530" i="1"/>
  <c r="M633" i="1"/>
  <c r="M648" i="1"/>
  <c r="M951" i="1"/>
  <c r="M289" i="1"/>
  <c r="M17" i="1"/>
  <c r="M996" i="1"/>
  <c r="M181" i="1"/>
  <c r="M379" i="1"/>
  <c r="M827" i="1"/>
  <c r="M394" i="1"/>
  <c r="M665" i="1"/>
  <c r="M851" i="1"/>
  <c r="M535" i="1"/>
  <c r="M203" i="1"/>
  <c r="O203" i="1" s="1"/>
  <c r="M161" i="1"/>
  <c r="M453" i="1"/>
  <c r="M943" i="1"/>
  <c r="M279" i="1"/>
  <c r="M375" i="1"/>
  <c r="M55" i="1"/>
  <c r="M194" i="1"/>
  <c r="O194" i="1" s="1"/>
  <c r="M252" i="1"/>
  <c r="M260" i="1"/>
  <c r="M513" i="1"/>
  <c r="M528" i="1"/>
  <c r="O528" i="1" s="1"/>
  <c r="M291" i="1"/>
  <c r="M521" i="1"/>
  <c r="M53" i="1"/>
  <c r="M183" i="1"/>
  <c r="M807" i="1"/>
  <c r="M928" i="1"/>
  <c r="M473" i="1"/>
  <c r="M204" i="1"/>
  <c r="M402" i="1"/>
  <c r="M312" i="1"/>
  <c r="M695" i="1"/>
  <c r="M363" i="1"/>
  <c r="M244" i="1"/>
  <c r="M80" i="1"/>
  <c r="M486" i="1"/>
  <c r="M983" i="1"/>
  <c r="M511" i="1"/>
  <c r="M660" i="1"/>
  <c r="M849" i="1"/>
  <c r="M618" i="1"/>
  <c r="M118" i="1"/>
  <c r="M703" i="1"/>
  <c r="M156" i="1"/>
  <c r="O156" i="1" s="1"/>
  <c r="M654" i="1"/>
  <c r="M916" i="1"/>
  <c r="M361" i="1"/>
  <c r="M115" i="1"/>
  <c r="M222" i="1"/>
  <c r="O222" i="1" s="1"/>
  <c r="M976" i="1"/>
  <c r="M31" i="1"/>
  <c r="M509" i="1"/>
  <c r="M287" i="1"/>
  <c r="M256" i="1"/>
  <c r="M196" i="1"/>
  <c r="M491" i="1"/>
  <c r="M452" i="1"/>
  <c r="M122" i="1"/>
  <c r="M847" i="1"/>
  <c r="M399" i="1"/>
  <c r="M644" i="1"/>
  <c r="M559" i="1"/>
  <c r="M134" i="1"/>
  <c r="M460" i="1"/>
  <c r="M539" i="1"/>
  <c r="M682" i="1"/>
  <c r="M838" i="1"/>
  <c r="M929" i="1"/>
  <c r="M184" i="1"/>
  <c r="M668" i="1"/>
  <c r="M805" i="1"/>
  <c r="M828" i="1"/>
  <c r="M175" i="1"/>
  <c r="M657" i="1"/>
  <c r="O657" i="1" s="1"/>
  <c r="M861" i="1"/>
  <c r="M479" i="1"/>
  <c r="M129" i="1"/>
  <c r="M246" i="1"/>
  <c r="M756" i="1"/>
  <c r="M917" i="1"/>
  <c r="M441" i="1"/>
  <c r="O441" i="1" s="1"/>
  <c r="M357" i="1"/>
  <c r="M78" i="1"/>
  <c r="M238" i="1"/>
  <c r="M781" i="1"/>
  <c r="O781" i="1" s="1"/>
  <c r="M136" i="1"/>
  <c r="M67" i="1"/>
  <c r="M659" i="1"/>
  <c r="M733" i="1"/>
  <c r="M447" i="1"/>
  <c r="M693" i="1"/>
  <c r="M817" i="1"/>
  <c r="M110" i="1"/>
  <c r="M954" i="1"/>
  <c r="M924" i="1"/>
  <c r="M884" i="1"/>
  <c r="M5" i="1"/>
  <c r="M153" i="1"/>
  <c r="M109" i="1"/>
  <c r="M209" i="1"/>
  <c r="M3" i="1"/>
  <c r="M323" i="1"/>
  <c r="M920" i="1"/>
  <c r="M662" i="1"/>
  <c r="M409" i="1"/>
  <c r="M69" i="1"/>
  <c r="M972" i="1"/>
  <c r="M178" i="1"/>
  <c r="M468" i="1"/>
  <c r="M324" i="1"/>
  <c r="M492" i="1"/>
  <c r="M111" i="1"/>
  <c r="M554" i="1"/>
  <c r="O554" i="1" s="1"/>
  <c r="M177" i="1"/>
  <c r="M104" i="1"/>
  <c r="M253" i="1"/>
  <c r="M190" i="1"/>
  <c r="O190" i="1" s="1"/>
  <c r="M467" i="1"/>
  <c r="M40" i="1"/>
  <c r="M449" i="1"/>
  <c r="M894" i="1"/>
  <c r="M571" i="1"/>
  <c r="M145" i="1"/>
  <c r="M947" i="1"/>
  <c r="M369" i="1"/>
  <c r="M371" i="1"/>
  <c r="M597" i="1"/>
  <c r="M434" i="1"/>
  <c r="M355" i="1"/>
  <c r="M56" i="1"/>
  <c r="M405" i="1"/>
  <c r="M420" i="1"/>
  <c r="M912" i="1"/>
  <c r="M607" i="1"/>
  <c r="M74" i="1"/>
  <c r="M909" i="1"/>
  <c r="M579" i="1"/>
  <c r="M487" i="1"/>
  <c r="O487" i="1" s="1"/>
  <c r="M168" i="1"/>
  <c r="M329" i="1"/>
  <c r="M785" i="1"/>
  <c r="M114" i="1"/>
  <c r="M21" i="1"/>
  <c r="M76" i="1"/>
  <c r="M799" i="1"/>
  <c r="O799" i="1" s="1"/>
  <c r="M390" i="1"/>
  <c r="M626" i="1"/>
  <c r="M977" i="1"/>
  <c r="M794" i="1"/>
  <c r="O794" i="1" s="1"/>
  <c r="M804" i="1"/>
  <c r="M32" i="1"/>
  <c r="M263" i="1"/>
  <c r="M430" i="1"/>
  <c r="M195" i="1"/>
  <c r="M584" i="1"/>
  <c r="M737" i="1"/>
  <c r="M766" i="1"/>
  <c r="M705" i="1"/>
  <c r="M550" i="1"/>
  <c r="M444" i="1"/>
  <c r="M965" i="1"/>
  <c r="M867" i="1"/>
  <c r="M62" i="1"/>
  <c r="M552" i="1"/>
  <c r="M368" i="1"/>
  <c r="M710" i="1"/>
  <c r="M197" i="1"/>
  <c r="M730" i="1"/>
  <c r="M676" i="1"/>
  <c r="M758" i="1"/>
  <c r="M818" i="1"/>
  <c r="M415" i="1"/>
  <c r="M247" i="1"/>
  <c r="M466" i="1"/>
  <c r="M866" i="1"/>
  <c r="M283" i="1"/>
  <c r="M301" i="1"/>
  <c r="O301" i="1" s="1"/>
  <c r="M89" i="1"/>
  <c r="M81" i="1"/>
  <c r="M445" i="1"/>
  <c r="M843" i="1"/>
  <c r="O843" i="1" s="1"/>
  <c r="M292" i="1"/>
  <c r="M233" i="1"/>
  <c r="M832" i="1"/>
  <c r="M494" i="1"/>
  <c r="O494" i="1" s="1"/>
  <c r="M575" i="1"/>
  <c r="M975" i="1"/>
  <c r="M330" i="1"/>
  <c r="M351" i="1"/>
  <c r="M300" i="1"/>
  <c r="M360" i="1"/>
  <c r="M981" i="1"/>
  <c r="M63" i="1"/>
  <c r="M591" i="1"/>
  <c r="M41" i="1"/>
  <c r="M715" i="1"/>
  <c r="M436" i="1"/>
  <c r="M707" i="1"/>
  <c r="M620" i="1"/>
  <c r="M29" i="1"/>
  <c r="M37" i="1"/>
  <c r="M712" i="1"/>
  <c r="M527" i="1"/>
  <c r="M495" i="1"/>
  <c r="M642" i="1"/>
  <c r="M680" i="1"/>
  <c r="M684" i="1"/>
  <c r="M533" i="1"/>
  <c r="M803" i="1"/>
  <c r="M500" i="1"/>
  <c r="M888" i="1"/>
  <c r="M68" i="1"/>
  <c r="M555" i="1"/>
  <c r="O555" i="1" s="1"/>
  <c r="M650" i="1"/>
  <c r="M595" i="1"/>
  <c r="M640" i="1"/>
  <c r="M687" i="1"/>
  <c r="M770" i="1"/>
  <c r="M216" i="1"/>
  <c r="M127" i="1"/>
  <c r="M788" i="1"/>
  <c r="M935" i="1"/>
  <c r="M25" i="1"/>
  <c r="M613" i="1"/>
  <c r="M801" i="1"/>
  <c r="M343" i="1"/>
  <c r="M711" i="1"/>
  <c r="M946" i="1"/>
  <c r="M585" i="1"/>
  <c r="O585" i="1" s="1"/>
  <c r="M298" i="1"/>
  <c r="O298" i="1" s="1"/>
  <c r="M281" i="1"/>
  <c r="M822" i="1"/>
  <c r="M191" i="1"/>
  <c r="M365" i="1"/>
  <c r="M348" i="1"/>
  <c r="M480" i="1"/>
  <c r="M297" i="1"/>
  <c r="M352" i="1"/>
  <c r="M58" i="1"/>
  <c r="M255" i="1"/>
  <c r="M79" i="1"/>
  <c r="O79" i="1" s="1"/>
  <c r="M498" i="1"/>
  <c r="M570" i="1"/>
  <c r="M735" i="1"/>
  <c r="M212" i="1"/>
  <c r="M412" i="1"/>
  <c r="M389" i="1"/>
  <c r="M186" i="1"/>
  <c r="M285" i="1"/>
  <c r="O285" i="1" s="1"/>
  <c r="M214" i="1"/>
  <c r="M18" i="1"/>
  <c r="M388" i="1"/>
  <c r="M519" i="1"/>
  <c r="M1001" i="1"/>
  <c r="M913" i="1"/>
  <c r="M692" i="1"/>
  <c r="M189" i="1"/>
  <c r="O189" i="1" s="1"/>
  <c r="M44" i="1"/>
  <c r="M271" i="1"/>
  <c r="M206" i="1"/>
  <c r="M359" i="1"/>
  <c r="M245" i="1"/>
  <c r="M429" i="1"/>
  <c r="M342" i="1"/>
  <c r="M147" i="1"/>
  <c r="M764" i="1"/>
  <c r="M293" i="1"/>
  <c r="M653" i="1"/>
  <c r="M99" i="1"/>
  <c r="M856" i="1"/>
  <c r="M904" i="1"/>
  <c r="M503" i="1"/>
  <c r="M254" i="1"/>
  <c r="M193" i="1"/>
  <c r="M148" i="1"/>
  <c r="M510" i="1"/>
  <c r="M689" i="1"/>
  <c r="O689" i="1" s="1"/>
  <c r="M367" i="1"/>
  <c r="M85" i="1"/>
  <c r="M980" i="1"/>
  <c r="M425" i="1"/>
  <c r="O425" i="1" s="1"/>
  <c r="M380" i="1"/>
  <c r="M580" i="1"/>
  <c r="M855" i="1"/>
  <c r="M921" i="1"/>
  <c r="M311" i="1"/>
  <c r="O311" i="1" s="1"/>
  <c r="M694" i="1"/>
  <c r="M973" i="1"/>
  <c r="M896" i="1"/>
  <c r="M442" i="1"/>
  <c r="M743" i="1"/>
  <c r="M561" i="1"/>
  <c r="M401" i="1"/>
  <c r="M290" i="1"/>
  <c r="M370" i="1"/>
  <c r="M541" i="1"/>
  <c r="M268" i="1"/>
  <c r="M588" i="1"/>
  <c r="M901" i="1"/>
  <c r="M372" i="1"/>
  <c r="O372" i="1" s="1"/>
  <c r="M24" i="1"/>
  <c r="M651" i="1"/>
  <c r="M243" i="1"/>
  <c r="M824" i="1"/>
  <c r="M507" i="1"/>
  <c r="O507" i="1" s="1"/>
  <c r="M432" i="1"/>
  <c r="M524" i="1"/>
  <c r="M606" i="1"/>
  <c r="M949" i="1"/>
  <c r="M562" i="1"/>
  <c r="M576" i="1"/>
  <c r="M97" i="1"/>
  <c r="M1000" i="1"/>
  <c r="O1000" i="1" s="1"/>
  <c r="M619" i="1"/>
  <c r="M906" i="1"/>
  <c r="M116" i="1"/>
  <c r="O116" i="1" s="1"/>
  <c r="M918" i="1"/>
  <c r="M769" i="1"/>
  <c r="M439" i="1"/>
  <c r="M589" i="1"/>
  <c r="M164" i="1"/>
  <c r="M33" i="1"/>
  <c r="M599" i="1"/>
  <c r="M792" i="1"/>
  <c r="M542" i="1"/>
  <c r="M221" i="1"/>
  <c r="M391" i="1"/>
  <c r="M630" i="1"/>
  <c r="M84" i="1"/>
  <c r="M673" i="1"/>
  <c r="M883" i="1"/>
  <c r="M400" i="1"/>
  <c r="M407" i="1"/>
  <c r="M919" i="1"/>
  <c r="M829" i="1"/>
  <c r="M848" i="1"/>
  <c r="M146" i="1"/>
  <c r="O146" i="1" s="1"/>
  <c r="M546" i="1"/>
  <c r="M20" i="1"/>
  <c r="M276" i="1"/>
  <c r="M130" i="1"/>
  <c r="O130" i="1" s="1"/>
  <c r="M989" i="1"/>
  <c r="M988" i="1"/>
  <c r="M64" i="1"/>
  <c r="M950" i="1"/>
  <c r="M131" i="1"/>
  <c r="M720" i="1"/>
  <c r="M747" i="1"/>
  <c r="M158" i="1"/>
  <c r="M601" i="1"/>
  <c r="M8" i="1"/>
  <c r="M753" i="1"/>
  <c r="M410" i="1"/>
  <c r="M777" i="1"/>
  <c r="M635" i="1"/>
  <c r="M632" i="1"/>
  <c r="M961" i="1"/>
  <c r="M880" i="1"/>
  <c r="M926" i="1"/>
  <c r="M314" i="1"/>
  <c r="M154" i="1"/>
  <c r="M940" i="1"/>
  <c r="M655" i="1"/>
  <c r="M476" i="1"/>
  <c r="M956" i="1"/>
  <c r="M714" i="1"/>
  <c r="O714" i="1" s="1"/>
  <c r="M137" i="1"/>
  <c r="M259" i="1"/>
  <c r="M752" i="1"/>
  <c r="O752" i="1" s="1"/>
  <c r="M382" i="1"/>
  <c r="M793" i="1"/>
  <c r="M219" i="1"/>
  <c r="M477" i="1"/>
  <c r="M691" i="1"/>
  <c r="M544" i="1"/>
  <c r="M51" i="1"/>
  <c r="M303" i="1"/>
  <c r="O303" i="1" s="1"/>
  <c r="M217" i="1"/>
  <c r="M963" i="1"/>
  <c r="M356" i="1"/>
  <c r="M456" i="1"/>
  <c r="M225" i="1"/>
  <c r="M724" i="1"/>
  <c r="M560" i="1"/>
  <c r="M483" i="1"/>
  <c r="M696" i="1"/>
  <c r="M957" i="1"/>
  <c r="M435" i="1"/>
  <c r="M387" i="1"/>
  <c r="O387" i="1" s="1"/>
  <c r="M165" i="1"/>
  <c r="M133" i="1"/>
  <c r="M120" i="1"/>
  <c r="M151" i="1"/>
  <c r="M991" i="1"/>
  <c r="M517" i="1"/>
  <c r="M71" i="1"/>
  <c r="M250" i="1"/>
  <c r="O250" i="1" s="1"/>
  <c r="M464" i="1"/>
  <c r="M685" i="1"/>
  <c r="M383" i="1"/>
  <c r="M9" i="1"/>
  <c r="M708" i="1"/>
  <c r="M701" i="1"/>
  <c r="M457" i="1"/>
  <c r="M790" i="1"/>
  <c r="O790" i="1" s="1"/>
  <c r="M227" i="1"/>
  <c r="M990" i="1"/>
  <c r="M784" i="1"/>
  <c r="M132" i="1"/>
  <c r="M282" i="1"/>
  <c r="M697" i="1"/>
  <c r="M341" i="1"/>
  <c r="M741" i="1"/>
  <c r="M763" i="1"/>
  <c r="M408" i="1"/>
  <c r="M531" i="1"/>
  <c r="M934" i="1"/>
  <c r="M865" i="1"/>
  <c r="M985" i="1"/>
  <c r="M224" i="1"/>
  <c r="M967" i="1"/>
  <c r="M808" i="1"/>
  <c r="M846" i="1"/>
  <c r="M853" i="1"/>
  <c r="M518" i="1"/>
  <c r="M877" i="1"/>
  <c r="M903" i="1"/>
  <c r="M787" i="1"/>
  <c r="M316" i="1"/>
  <c r="O316" i="1" s="1"/>
  <c r="M229" i="1"/>
  <c r="M11" i="1"/>
  <c r="M462" i="1"/>
  <c r="M826" i="1"/>
  <c r="M603" i="1"/>
  <c r="M590" i="1"/>
  <c r="M396" i="1"/>
  <c r="M336" i="1"/>
  <c r="M968" i="1"/>
  <c r="M553" i="1"/>
  <c r="M690" i="1"/>
  <c r="M440" i="1"/>
  <c r="M563" i="1"/>
  <c r="M925" i="1"/>
  <c r="M135" i="1"/>
  <c r="M433" i="1"/>
  <c r="M702" i="1"/>
  <c r="M914" i="1"/>
  <c r="M760" i="1"/>
  <c r="M842" i="1"/>
  <c r="M538" i="1"/>
  <c r="M10" i="1"/>
  <c r="M713" i="1"/>
  <c r="M228" i="1"/>
  <c r="M939" i="1"/>
  <c r="M478" i="1"/>
  <c r="M451" i="1"/>
  <c r="M852" i="1"/>
  <c r="M556" i="1"/>
  <c r="M320" i="1"/>
  <c r="M159" i="1"/>
  <c r="M771" i="1"/>
  <c r="O771" i="1" s="1"/>
  <c r="M455" i="1"/>
  <c r="M681" i="1"/>
  <c r="M875" i="1"/>
  <c r="M845" i="1"/>
  <c r="M674" i="1"/>
  <c r="M192" i="1"/>
  <c r="M623" i="1"/>
  <c r="M669" i="1"/>
  <c r="M108" i="1"/>
  <c r="M398" i="1"/>
  <c r="M795" i="1"/>
  <c r="M639" i="1"/>
  <c r="M683" i="1"/>
  <c r="M844" i="1"/>
  <c r="M318" i="1"/>
  <c r="M119" i="1"/>
  <c r="M344" i="1"/>
  <c r="M166" i="1"/>
  <c r="M922" i="1"/>
  <c r="M746" i="1"/>
  <c r="M174" i="1"/>
  <c r="M868" i="1"/>
  <c r="M762" i="1"/>
  <c r="M294" i="1"/>
  <c r="M490" i="1"/>
  <c r="M376" i="1"/>
  <c r="M128" i="1"/>
  <c r="M717" i="1"/>
  <c r="M638" i="1"/>
  <c r="M484" i="1"/>
  <c r="M778" i="1"/>
  <c r="M751" i="1"/>
  <c r="O751" i="1" s="1"/>
  <c r="M526" i="1"/>
  <c r="M686" i="1"/>
  <c r="M39" i="1"/>
  <c r="M962" i="1"/>
  <c r="M125" i="1"/>
  <c r="M235" i="1"/>
  <c r="M881" i="1"/>
  <c r="M19" i="1"/>
  <c r="M598" i="1"/>
  <c r="M772" i="1"/>
  <c r="M14" i="1"/>
  <c r="M61" i="1"/>
  <c r="M627" i="1"/>
  <c r="M624" i="1"/>
  <c r="M96" i="1"/>
  <c r="M830" i="1"/>
  <c r="O830" i="1" s="1"/>
  <c r="M908" i="1"/>
  <c r="M93" i="1"/>
  <c r="M704" i="1"/>
  <c r="M966" i="1"/>
  <c r="O966" i="1" s="1"/>
  <c r="M223" i="1"/>
  <c r="M261" i="1"/>
  <c r="M596" i="1"/>
  <c r="M162" i="1"/>
  <c r="M262" i="1"/>
  <c r="M759" i="1"/>
  <c r="M264" i="1"/>
  <c r="M666" i="1"/>
  <c r="M4" i="1"/>
  <c r="M652" i="1"/>
  <c r="M761" i="1"/>
  <c r="M910" i="1"/>
  <c r="O910" i="1" s="1"/>
  <c r="M738" i="1"/>
  <c r="M86" i="1"/>
  <c r="M201" i="1"/>
  <c r="M488" i="1"/>
  <c r="O488" i="1" s="1"/>
  <c r="M728" i="1"/>
  <c r="M470" i="1"/>
  <c r="M328" i="1"/>
  <c r="M719" i="1"/>
  <c r="M765" i="1"/>
  <c r="M664" i="1"/>
  <c r="M629" i="1"/>
  <c r="O629" i="1" s="1"/>
  <c r="M13" i="1"/>
  <c r="M220" i="1"/>
  <c r="M465" i="1"/>
  <c r="M218" i="1"/>
  <c r="M280" i="1"/>
  <c r="O280" i="1" s="1"/>
  <c r="M65" i="1"/>
  <c r="M299" i="1"/>
  <c r="M611" i="1"/>
  <c r="M358" i="1"/>
  <c r="O358" i="1" s="1"/>
  <c r="M144" i="1"/>
  <c r="M49" i="1"/>
  <c r="M123" i="1"/>
  <c r="M284" i="1"/>
  <c r="M617" i="1"/>
  <c r="M38" i="1"/>
  <c r="M986" i="1"/>
  <c r="M322" i="1"/>
  <c r="M270" i="1"/>
  <c r="M863" i="1"/>
  <c r="M987" i="1"/>
  <c r="M91" i="1"/>
  <c r="O91" i="1" s="1"/>
  <c r="M520" i="1"/>
  <c r="M960" i="1"/>
  <c r="M34" i="1"/>
  <c r="M378" i="1"/>
  <c r="O378" i="1" s="1"/>
  <c r="M493" i="1"/>
  <c r="M811" i="1"/>
  <c r="M374" i="1"/>
  <c r="M850" i="1"/>
  <c r="M874" i="1"/>
  <c r="M964" i="1"/>
  <c r="M547" i="1"/>
  <c r="M841" i="1"/>
  <c r="M461" i="1"/>
  <c r="M275" i="1"/>
  <c r="M126" i="1"/>
  <c r="M745" i="1"/>
  <c r="O745" i="1" s="1"/>
  <c r="M103" i="1"/>
  <c r="M871" i="1"/>
  <c r="M592" i="1"/>
  <c r="M831" i="1"/>
  <c r="O831" i="1" s="1"/>
  <c r="M333" i="1"/>
  <c r="M969" i="1"/>
  <c r="M565" i="1"/>
  <c r="M179" i="1"/>
  <c r="M658" i="1"/>
  <c r="M377" i="1"/>
  <c r="M572" i="1"/>
  <c r="M587" i="1"/>
  <c r="M309" i="1"/>
  <c r="M180" i="1"/>
  <c r="M727" i="1"/>
  <c r="M234" i="1"/>
  <c r="O234" i="1" s="1"/>
  <c r="M911" i="1"/>
  <c r="M385" i="1"/>
  <c r="M475" i="1"/>
  <c r="M895" i="1"/>
  <c r="O895" i="1" s="1"/>
  <c r="M345" i="1"/>
  <c r="M236" i="1"/>
  <c r="M602" i="1"/>
  <c r="M331" i="1"/>
  <c r="M274" i="1"/>
  <c r="M258" i="1"/>
  <c r="M257" i="1"/>
  <c r="M2" i="1"/>
  <c r="H2" i="1"/>
  <c r="H534" i="1"/>
  <c r="H267" i="1"/>
  <c r="H319" i="1"/>
  <c r="H647" i="1"/>
  <c r="H101" i="1"/>
  <c r="H836" i="1"/>
  <c r="H94" i="1"/>
  <c r="H232" i="1"/>
  <c r="H786" i="1"/>
  <c r="H210" i="1"/>
  <c r="H393" i="1"/>
  <c r="H768" i="1"/>
  <c r="H307" i="1"/>
  <c r="H207" i="1"/>
  <c r="H938" i="1"/>
  <c r="H610" i="1"/>
  <c r="H308" i="1"/>
  <c r="H215" i="1"/>
  <c r="H469" i="1"/>
  <c r="H185" i="1"/>
  <c r="H525" i="1"/>
  <c r="H839" i="1"/>
  <c r="H472" i="1"/>
  <c r="H726" i="1"/>
  <c r="H211" i="1"/>
  <c r="H353" i="1"/>
  <c r="H454" i="1"/>
  <c r="H837" i="1"/>
  <c r="H616" i="1"/>
  <c r="H820" i="1"/>
  <c r="H381" i="1"/>
  <c r="H873" i="1"/>
  <c r="H583" i="1"/>
  <c r="H581" i="1"/>
  <c r="H600" i="1"/>
  <c r="H557" i="1"/>
  <c r="H833" i="1"/>
  <c r="H226" i="1"/>
  <c r="H637" i="1"/>
  <c r="H721" i="1"/>
  <c r="H899" i="1"/>
  <c r="H675" i="1"/>
  <c r="H941" i="1"/>
  <c r="H208" i="1"/>
  <c r="H482" i="1"/>
  <c r="H907" i="1"/>
  <c r="H876" i="1"/>
  <c r="H688" i="1"/>
  <c r="H15" i="1"/>
  <c r="H406" i="1"/>
  <c r="H152" i="1"/>
  <c r="H558" i="1"/>
  <c r="H397" i="1"/>
  <c r="H656" i="1"/>
  <c r="H566" i="1"/>
  <c r="H723" i="1"/>
  <c r="H744" i="1"/>
  <c r="H798" i="1"/>
  <c r="H568" i="1"/>
  <c r="H411" i="1"/>
  <c r="H953" i="1"/>
  <c r="H60" i="1"/>
  <c r="H426" i="1"/>
  <c r="H755" i="1"/>
  <c r="H199" i="1"/>
  <c r="H622" i="1"/>
  <c r="H776" i="1"/>
  <c r="H112" i="1"/>
  <c r="H515" i="1"/>
  <c r="H459" i="1"/>
  <c r="H944" i="1"/>
  <c r="H942" i="1"/>
  <c r="H505" i="1"/>
  <c r="H582" i="1"/>
  <c r="H346" i="1"/>
  <c r="H205" i="1"/>
  <c r="H814" i="1"/>
  <c r="H321" i="1"/>
  <c r="H937" i="1"/>
  <c r="H739" i="1"/>
  <c r="H995" i="1"/>
  <c r="H167" i="1"/>
  <c r="H537" i="1"/>
  <c r="H532" i="1"/>
  <c r="H634" i="1"/>
  <c r="H278" i="1"/>
  <c r="H782" i="1"/>
  <c r="H773" i="1"/>
  <c r="H349" i="1"/>
  <c r="H213" i="1"/>
  <c r="H779" i="1"/>
  <c r="H273" i="1"/>
  <c r="H815" i="1"/>
  <c r="H474" i="1"/>
  <c r="H729" i="1"/>
  <c r="H971" i="1"/>
  <c r="H149" i="1"/>
  <c r="H700" i="1"/>
  <c r="H6" i="1"/>
  <c r="H978" i="1"/>
  <c r="H802" i="1"/>
  <c r="H117" i="1"/>
  <c r="H564" i="1"/>
  <c r="H569" i="1"/>
  <c r="H857" i="1"/>
  <c r="H677" i="1"/>
  <c r="H932" i="1"/>
  <c r="H269" i="1"/>
  <c r="H73" i="1"/>
  <c r="H497" i="1"/>
  <c r="H791" i="1"/>
  <c r="H872" i="1"/>
  <c r="H955" i="1"/>
  <c r="H384" i="1"/>
  <c r="H386" i="1"/>
  <c r="H649" i="1"/>
  <c r="H489" i="1"/>
  <c r="H722" i="1"/>
  <c r="H577" i="1"/>
  <c r="H731" i="1"/>
  <c r="H296" i="1"/>
  <c r="H87" i="1"/>
  <c r="H864" i="1"/>
  <c r="H612" i="1"/>
  <c r="H171" i="1"/>
  <c r="H231" i="1"/>
  <c r="H272" i="1"/>
  <c r="H26" i="1"/>
  <c r="H594" i="1"/>
  <c r="H443" i="1"/>
  <c r="H485" i="1"/>
  <c r="H823" i="1"/>
  <c r="H395" i="1"/>
  <c r="H325" i="1"/>
  <c r="H27" i="1"/>
  <c r="H783" i="1"/>
  <c r="H421" i="1"/>
  <c r="H100" i="1"/>
  <c r="H736" i="1"/>
  <c r="H448" i="1"/>
  <c r="H750" i="1"/>
  <c r="H545" i="1"/>
  <c r="H529" i="1"/>
  <c r="H757" i="1"/>
  <c r="H82" i="1"/>
  <c r="H471" i="1"/>
  <c r="H501" i="1"/>
  <c r="H732" i="1"/>
  <c r="H7" i="1"/>
  <c r="H295" i="1"/>
  <c r="H891" i="1"/>
  <c r="H413" i="1"/>
  <c r="H265" i="1"/>
  <c r="H302" i="1"/>
  <c r="H332" i="1"/>
  <c r="H237" i="1"/>
  <c r="H734" i="1"/>
  <c r="H437" i="1"/>
  <c r="H621" i="1"/>
  <c r="H347" i="1"/>
  <c r="H578" i="1"/>
  <c r="H775" i="1"/>
  <c r="H438" i="1"/>
  <c r="H502" i="1"/>
  <c r="H548" i="1"/>
  <c r="H885" i="1"/>
  <c r="H139" i="1"/>
  <c r="H892" i="1"/>
  <c r="H22" i="1"/>
  <c r="H52" i="1"/>
  <c r="H364" i="1"/>
  <c r="H625" i="1"/>
  <c r="H970" i="1"/>
  <c r="H121" i="1"/>
  <c r="H335" i="1"/>
  <c r="H886" i="1"/>
  <c r="H422" i="1"/>
  <c r="H854" i="1"/>
  <c r="H819" i="1"/>
  <c r="H277" i="1"/>
  <c r="H952" i="1"/>
  <c r="H317" i="1"/>
  <c r="H809" i="1"/>
  <c r="H327" i="1"/>
  <c r="H141" i="1"/>
  <c r="H749" i="1"/>
  <c r="H142" i="1"/>
  <c r="H107" i="1"/>
  <c r="H315" i="1"/>
  <c r="H169" i="1"/>
  <c r="H95" i="1"/>
  <c r="H200" i="1"/>
  <c r="H506" i="1"/>
  <c r="H859" i="1"/>
  <c r="H286" i="1"/>
  <c r="H812" i="1"/>
  <c r="H46" i="1"/>
  <c r="H240" i="1"/>
  <c r="H16" i="1"/>
  <c r="H945" i="1"/>
  <c r="H350" i="1"/>
  <c r="H543" i="1"/>
  <c r="H28" i="1"/>
  <c r="H897" i="1"/>
  <c r="H173" i="1"/>
  <c r="H893" i="1"/>
  <c r="H446" i="1"/>
  <c r="H102" i="1"/>
  <c r="H310" i="1"/>
  <c r="H419" i="1"/>
  <c r="H586" i="1"/>
  <c r="H699" i="1"/>
  <c r="H979" i="1"/>
  <c r="H30" i="1"/>
  <c r="H593" i="1"/>
  <c r="H198" i="1"/>
  <c r="H725" i="1"/>
  <c r="H840" i="1"/>
  <c r="H45" i="1"/>
  <c r="H431" i="1"/>
  <c r="H551" i="1"/>
  <c r="H414" i="1"/>
  <c r="H879" i="1"/>
  <c r="H780" i="1"/>
  <c r="H862" i="1"/>
  <c r="H636" i="1"/>
  <c r="H496" i="1"/>
  <c r="H698" i="1"/>
  <c r="H889" i="1"/>
  <c r="H339" i="1"/>
  <c r="H643" i="1"/>
  <c r="H605" i="1"/>
  <c r="H463" i="1"/>
  <c r="H187" i="1"/>
  <c r="H54" i="1"/>
  <c r="H609" i="1"/>
  <c r="H890" i="1"/>
  <c r="H427" i="1"/>
  <c r="H887" i="1"/>
  <c r="H450" i="1"/>
  <c r="H523" i="1"/>
  <c r="H900" i="1"/>
  <c r="H927" i="1"/>
  <c r="H915" i="1"/>
  <c r="H834" i="1"/>
  <c r="H974" i="1"/>
  <c r="H718" i="1"/>
  <c r="H797" i="1"/>
  <c r="H23" i="1"/>
  <c r="H242" i="1"/>
  <c r="H936" i="1"/>
  <c r="H392" i="1"/>
  <c r="H670" i="1"/>
  <c r="H499" i="1"/>
  <c r="H106" i="1"/>
  <c r="H573" i="1"/>
  <c r="H789" i="1"/>
  <c r="H933" i="1"/>
  <c r="H604" i="1"/>
  <c r="H138" i="1"/>
  <c r="H825" i="1"/>
  <c r="H869" i="1"/>
  <c r="H860" i="1"/>
  <c r="H512" i="1"/>
  <c r="H340" i="1"/>
  <c r="H754" i="1"/>
  <c r="H663" i="1"/>
  <c r="H774" i="1"/>
  <c r="H124" i="1"/>
  <c r="H12" i="1"/>
  <c r="H816" i="1"/>
  <c r="H549" i="1"/>
  <c r="H143" i="1"/>
  <c r="H767" i="1"/>
  <c r="H423" i="1"/>
  <c r="H984" i="1"/>
  <c r="H835" i="1"/>
  <c r="H641" i="1"/>
  <c r="H930" i="1"/>
  <c r="H404" i="1"/>
  <c r="H458" i="1"/>
  <c r="H88" i="1"/>
  <c r="H366" i="1"/>
  <c r="H948" i="1"/>
  <c r="H83" i="1"/>
  <c r="H716" i="1"/>
  <c r="H428" i="1"/>
  <c r="H999" i="1"/>
  <c r="H248" i="1"/>
  <c r="H902" i="1"/>
  <c r="H48" i="1"/>
  <c r="H77" i="1"/>
  <c r="H992" i="1"/>
  <c r="H160" i="1"/>
  <c r="H251" i="1"/>
  <c r="H417" i="1"/>
  <c r="H567" i="1"/>
  <c r="H230" i="1"/>
  <c r="H35" i="1"/>
  <c r="H993" i="1"/>
  <c r="H140" i="1"/>
  <c r="H362" i="1"/>
  <c r="H923" i="1"/>
  <c r="H806" i="1"/>
  <c r="H43" i="1"/>
  <c r="H536" i="1"/>
  <c r="H334" i="1"/>
  <c r="H337" i="1"/>
  <c r="H98" i="1"/>
  <c r="H709" i="1"/>
  <c r="H821" i="1"/>
  <c r="H878" i="1"/>
  <c r="H810" i="1"/>
  <c r="H150" i="1"/>
  <c r="H306" i="1"/>
  <c r="H92" i="1"/>
  <c r="H75" i="1"/>
  <c r="H172" i="1"/>
  <c r="H47" i="1"/>
  <c r="H416" i="1"/>
  <c r="H631" i="1"/>
  <c r="H113" i="1"/>
  <c r="H628" i="1"/>
  <c r="H403" i="1"/>
  <c r="H202" i="1"/>
  <c r="H170" i="1"/>
  <c r="H540" i="1"/>
  <c r="H105" i="1"/>
  <c r="H672" i="1"/>
  <c r="H898" i="1"/>
  <c r="H706" i="1"/>
  <c r="H516" i="1"/>
  <c r="H679" i="1"/>
  <c r="H481" i="1"/>
  <c r="H424" i="1"/>
  <c r="H508" i="1"/>
  <c r="H661" i="1"/>
  <c r="H354" i="1"/>
  <c r="H418" i="1"/>
  <c r="H373" i="1"/>
  <c r="H305" i="1"/>
  <c r="H241" i="1"/>
  <c r="H188" i="1"/>
  <c r="H72" i="1"/>
  <c r="H155" i="1"/>
  <c r="H994" i="1"/>
  <c r="H326" i="1"/>
  <c r="H239" i="1"/>
  <c r="H36" i="1"/>
  <c r="H522" i="1"/>
  <c r="H157" i="1"/>
  <c r="H882" i="1"/>
  <c r="H514" i="1"/>
  <c r="H266" i="1"/>
  <c r="H163" i="1"/>
  <c r="H671" i="1"/>
  <c r="H59" i="1"/>
  <c r="H813" i="1"/>
  <c r="H742" i="1"/>
  <c r="H646" i="1"/>
  <c r="H870" i="1"/>
  <c r="H614" i="1"/>
  <c r="H998" i="1"/>
  <c r="H959" i="1"/>
  <c r="H931" i="1"/>
  <c r="H90" i="1"/>
  <c r="H800" i="1"/>
  <c r="H796" i="1"/>
  <c r="H608" i="1"/>
  <c r="H313" i="1"/>
  <c r="H997" i="1"/>
  <c r="H958" i="1"/>
  <c r="H66" i="1"/>
  <c r="H249" i="1"/>
  <c r="H858" i="1"/>
  <c r="H50" i="1"/>
  <c r="H70" i="1"/>
  <c r="H182" i="1"/>
  <c r="H615" i="1"/>
  <c r="H667" i="1"/>
  <c r="H288" i="1"/>
  <c r="H740" i="1"/>
  <c r="H645" i="1"/>
  <c r="H574" i="1"/>
  <c r="H338" i="1"/>
  <c r="H176" i="1"/>
  <c r="H57" i="1"/>
  <c r="H504" i="1"/>
  <c r="H678" i="1"/>
  <c r="H42" i="1"/>
  <c r="H304" i="1"/>
  <c r="H748" i="1"/>
  <c r="H905" i="1"/>
  <c r="H530" i="1"/>
  <c r="H633" i="1"/>
  <c r="H648" i="1"/>
  <c r="H951" i="1"/>
  <c r="H289" i="1"/>
  <c r="H17" i="1"/>
  <c r="H996" i="1"/>
  <c r="H181" i="1"/>
  <c r="H379" i="1"/>
  <c r="H827" i="1"/>
  <c r="H394" i="1"/>
  <c r="H665" i="1"/>
  <c r="H851" i="1"/>
  <c r="H535" i="1"/>
  <c r="H203" i="1"/>
  <c r="H161" i="1"/>
  <c r="H453" i="1"/>
  <c r="H943" i="1"/>
  <c r="H279" i="1"/>
  <c r="H375" i="1"/>
  <c r="H55" i="1"/>
  <c r="H194" i="1"/>
  <c r="H252" i="1"/>
  <c r="H260" i="1"/>
  <c r="H513" i="1"/>
  <c r="H528" i="1"/>
  <c r="H291" i="1"/>
  <c r="H521" i="1"/>
  <c r="H53" i="1"/>
  <c r="H183" i="1"/>
  <c r="H807" i="1"/>
  <c r="H928" i="1"/>
  <c r="H473" i="1"/>
  <c r="H204" i="1"/>
  <c r="H402" i="1"/>
  <c r="H312" i="1"/>
  <c r="H695" i="1"/>
  <c r="H363" i="1"/>
  <c r="H244" i="1"/>
  <c r="H80" i="1"/>
  <c r="H486" i="1"/>
  <c r="H983" i="1"/>
  <c r="H511" i="1"/>
  <c r="H660" i="1"/>
  <c r="H849" i="1"/>
  <c r="H618" i="1"/>
  <c r="H118" i="1"/>
  <c r="H703" i="1"/>
  <c r="H156" i="1"/>
  <c r="H654" i="1"/>
  <c r="H916" i="1"/>
  <c r="H361" i="1"/>
  <c r="H115" i="1"/>
  <c r="H222" i="1"/>
  <c r="H976" i="1"/>
  <c r="H31" i="1"/>
  <c r="H509" i="1"/>
  <c r="H287" i="1"/>
  <c r="H256" i="1"/>
  <c r="H196" i="1"/>
  <c r="H491" i="1"/>
  <c r="H452" i="1"/>
  <c r="H122" i="1"/>
  <c r="H847" i="1"/>
  <c r="H399" i="1"/>
  <c r="H644" i="1"/>
  <c r="H559" i="1"/>
  <c r="H134" i="1"/>
  <c r="H460" i="1"/>
  <c r="H539" i="1"/>
  <c r="H682" i="1"/>
  <c r="H838" i="1"/>
  <c r="H929" i="1"/>
  <c r="H184" i="1"/>
  <c r="H668" i="1"/>
  <c r="H805" i="1"/>
  <c r="H828" i="1"/>
  <c r="H175" i="1"/>
  <c r="H657" i="1"/>
  <c r="H861" i="1"/>
  <c r="H479" i="1"/>
  <c r="H129" i="1"/>
  <c r="H246" i="1"/>
  <c r="H756" i="1"/>
  <c r="H917" i="1"/>
  <c r="H441" i="1"/>
  <c r="H357" i="1"/>
  <c r="H78" i="1"/>
  <c r="H238" i="1"/>
  <c r="H781" i="1"/>
  <c r="H136" i="1"/>
  <c r="H67" i="1"/>
  <c r="H659" i="1"/>
  <c r="H733" i="1"/>
  <c r="H447" i="1"/>
  <c r="H693" i="1"/>
  <c r="H817" i="1"/>
  <c r="H110" i="1"/>
  <c r="H954" i="1"/>
  <c r="H924" i="1"/>
  <c r="H884" i="1"/>
  <c r="H5" i="1"/>
  <c r="H153" i="1"/>
  <c r="H109" i="1"/>
  <c r="H209" i="1"/>
  <c r="H3" i="1"/>
  <c r="H323" i="1"/>
  <c r="H920" i="1"/>
  <c r="H662" i="1"/>
  <c r="H409" i="1"/>
  <c r="H69" i="1"/>
  <c r="H972" i="1"/>
  <c r="H178" i="1"/>
  <c r="H468" i="1"/>
  <c r="H324" i="1"/>
  <c r="H492" i="1"/>
  <c r="H111" i="1"/>
  <c r="H554" i="1"/>
  <c r="H177" i="1"/>
  <c r="H104" i="1"/>
  <c r="H253" i="1"/>
  <c r="H190" i="1"/>
  <c r="H467" i="1"/>
  <c r="H40" i="1"/>
  <c r="H449" i="1"/>
  <c r="H894" i="1"/>
  <c r="H571" i="1"/>
  <c r="H145" i="1"/>
  <c r="H947" i="1"/>
  <c r="H369" i="1"/>
  <c r="H371" i="1"/>
  <c r="H597" i="1"/>
  <c r="H434" i="1"/>
  <c r="H355" i="1"/>
  <c r="H56" i="1"/>
  <c r="H405" i="1"/>
  <c r="H420" i="1"/>
  <c r="H912" i="1"/>
  <c r="H607" i="1"/>
  <c r="H74" i="1"/>
  <c r="H909" i="1"/>
  <c r="H579" i="1"/>
  <c r="H487" i="1"/>
  <c r="H168" i="1"/>
  <c r="H329" i="1"/>
  <c r="H785" i="1"/>
  <c r="H114" i="1"/>
  <c r="H21" i="1"/>
  <c r="H76" i="1"/>
  <c r="H799" i="1"/>
  <c r="H390" i="1"/>
  <c r="H626" i="1"/>
  <c r="H977" i="1"/>
  <c r="H794" i="1"/>
  <c r="H804" i="1"/>
  <c r="H32" i="1"/>
  <c r="H263" i="1"/>
  <c r="H430" i="1"/>
  <c r="H195" i="1"/>
  <c r="H584" i="1"/>
  <c r="H737" i="1"/>
  <c r="H766" i="1"/>
  <c r="H705" i="1"/>
  <c r="H550" i="1"/>
  <c r="H444" i="1"/>
  <c r="H965" i="1"/>
  <c r="H867" i="1"/>
  <c r="H62" i="1"/>
  <c r="H552" i="1"/>
  <c r="H368" i="1"/>
  <c r="H710" i="1"/>
  <c r="H197" i="1"/>
  <c r="H730" i="1"/>
  <c r="H676" i="1"/>
  <c r="H758" i="1"/>
  <c r="H818" i="1"/>
  <c r="H415" i="1"/>
  <c r="H247" i="1"/>
  <c r="H466" i="1"/>
  <c r="H866" i="1"/>
  <c r="H283" i="1"/>
  <c r="H301" i="1"/>
  <c r="H89" i="1"/>
  <c r="H81" i="1"/>
  <c r="H445" i="1"/>
  <c r="H843" i="1"/>
  <c r="H292" i="1"/>
  <c r="H233" i="1"/>
  <c r="H832" i="1"/>
  <c r="H494" i="1"/>
  <c r="H575" i="1"/>
  <c r="H975" i="1"/>
  <c r="H330" i="1"/>
  <c r="H351" i="1"/>
  <c r="H300" i="1"/>
  <c r="H360" i="1"/>
  <c r="H981" i="1"/>
  <c r="H63" i="1"/>
  <c r="H591" i="1"/>
  <c r="H41" i="1"/>
  <c r="H715" i="1"/>
  <c r="H436" i="1"/>
  <c r="H707" i="1"/>
  <c r="H620" i="1"/>
  <c r="H29" i="1"/>
  <c r="H37" i="1"/>
  <c r="H712" i="1"/>
  <c r="H527" i="1"/>
  <c r="H495" i="1"/>
  <c r="H642" i="1"/>
  <c r="H680" i="1"/>
  <c r="H684" i="1"/>
  <c r="H533" i="1"/>
  <c r="H803" i="1"/>
  <c r="H500" i="1"/>
  <c r="H888" i="1"/>
  <c r="H68" i="1"/>
  <c r="H555" i="1"/>
  <c r="H650" i="1"/>
  <c r="H595" i="1"/>
  <c r="H640" i="1"/>
  <c r="H687" i="1"/>
  <c r="H770" i="1"/>
  <c r="H216" i="1"/>
  <c r="H127" i="1"/>
  <c r="H788" i="1"/>
  <c r="H935" i="1"/>
  <c r="H25" i="1"/>
  <c r="H613" i="1"/>
  <c r="H801" i="1"/>
  <c r="H343" i="1"/>
  <c r="H711" i="1"/>
  <c r="H946" i="1"/>
  <c r="H585" i="1"/>
  <c r="H298" i="1"/>
  <c r="H281" i="1"/>
  <c r="H822" i="1"/>
  <c r="H191" i="1"/>
  <c r="H365" i="1"/>
  <c r="H348" i="1"/>
  <c r="H480" i="1"/>
  <c r="H297" i="1"/>
  <c r="H352" i="1"/>
  <c r="H58" i="1"/>
  <c r="H255" i="1"/>
  <c r="H79" i="1"/>
  <c r="H498" i="1"/>
  <c r="H570" i="1"/>
  <c r="H735" i="1"/>
  <c r="H212" i="1"/>
  <c r="H412" i="1"/>
  <c r="H389" i="1"/>
  <c r="H186" i="1"/>
  <c r="H285" i="1"/>
  <c r="H214" i="1"/>
  <c r="H18" i="1"/>
  <c r="H388" i="1"/>
  <c r="H519" i="1"/>
  <c r="H1001" i="1"/>
  <c r="H913" i="1"/>
  <c r="H692" i="1"/>
  <c r="H189" i="1"/>
  <c r="H44" i="1"/>
  <c r="H271" i="1"/>
  <c r="H206" i="1"/>
  <c r="H359" i="1"/>
  <c r="H245" i="1"/>
  <c r="H429" i="1"/>
  <c r="H342" i="1"/>
  <c r="H147" i="1"/>
  <c r="H764" i="1"/>
  <c r="H293" i="1"/>
  <c r="H653" i="1"/>
  <c r="H99" i="1"/>
  <c r="H856" i="1"/>
  <c r="H904" i="1"/>
  <c r="H503" i="1"/>
  <c r="H254" i="1"/>
  <c r="H193" i="1"/>
  <c r="H148" i="1"/>
  <c r="H510" i="1"/>
  <c r="H689" i="1"/>
  <c r="H367" i="1"/>
  <c r="H85" i="1"/>
  <c r="H980" i="1"/>
  <c r="H425" i="1"/>
  <c r="H380" i="1"/>
  <c r="H580" i="1"/>
  <c r="H855" i="1"/>
  <c r="H921" i="1"/>
  <c r="H311" i="1"/>
  <c r="H694" i="1"/>
  <c r="H973" i="1"/>
  <c r="H896" i="1"/>
  <c r="H442" i="1"/>
  <c r="H743" i="1"/>
  <c r="H561" i="1"/>
  <c r="H401" i="1"/>
  <c r="H290" i="1"/>
  <c r="H370" i="1"/>
  <c r="H541" i="1"/>
  <c r="H268" i="1"/>
  <c r="H588" i="1"/>
  <c r="H901" i="1"/>
  <c r="H372" i="1"/>
  <c r="H24" i="1"/>
  <c r="H651" i="1"/>
  <c r="H243" i="1"/>
  <c r="H824" i="1"/>
  <c r="H507" i="1"/>
  <c r="H432" i="1"/>
  <c r="H524" i="1"/>
  <c r="H606" i="1"/>
  <c r="H949" i="1"/>
  <c r="H562" i="1"/>
  <c r="H576" i="1"/>
  <c r="H97" i="1"/>
  <c r="H1000" i="1"/>
  <c r="H619" i="1"/>
  <c r="H906" i="1"/>
  <c r="H116" i="1"/>
  <c r="H918" i="1"/>
  <c r="H769" i="1"/>
  <c r="H439" i="1"/>
  <c r="H589" i="1"/>
  <c r="H164" i="1"/>
  <c r="H33" i="1"/>
  <c r="H599" i="1"/>
  <c r="H792" i="1"/>
  <c r="H542" i="1"/>
  <c r="H221" i="1"/>
  <c r="H391" i="1"/>
  <c r="H630" i="1"/>
  <c r="H84" i="1"/>
  <c r="H673" i="1"/>
  <c r="H883" i="1"/>
  <c r="H400" i="1"/>
  <c r="H407" i="1"/>
  <c r="H919" i="1"/>
  <c r="H829" i="1"/>
  <c r="H848" i="1"/>
  <c r="H146" i="1"/>
  <c r="H546" i="1"/>
  <c r="H20" i="1"/>
  <c r="H276" i="1"/>
  <c r="H130" i="1"/>
  <c r="H989" i="1"/>
  <c r="H988" i="1"/>
  <c r="H64" i="1"/>
  <c r="H950" i="1"/>
  <c r="H131" i="1"/>
  <c r="H720" i="1"/>
  <c r="H747" i="1"/>
  <c r="H158" i="1"/>
  <c r="H601" i="1"/>
  <c r="H8" i="1"/>
  <c r="H753" i="1"/>
  <c r="H410" i="1"/>
  <c r="H777" i="1"/>
  <c r="H635" i="1"/>
  <c r="H632" i="1"/>
  <c r="H961" i="1"/>
  <c r="H880" i="1"/>
  <c r="H926" i="1"/>
  <c r="H314" i="1"/>
  <c r="H154" i="1"/>
  <c r="H940" i="1"/>
  <c r="H655" i="1"/>
  <c r="H476" i="1"/>
  <c r="H956" i="1"/>
  <c r="H714" i="1"/>
  <c r="H137" i="1"/>
  <c r="H259" i="1"/>
  <c r="H752" i="1"/>
  <c r="H382" i="1"/>
  <c r="H793" i="1"/>
  <c r="H219" i="1"/>
  <c r="H477" i="1"/>
  <c r="H691" i="1"/>
  <c r="H544" i="1"/>
  <c r="H51" i="1"/>
  <c r="H303" i="1"/>
  <c r="H217" i="1"/>
  <c r="H963" i="1"/>
  <c r="H356" i="1"/>
  <c r="H456" i="1"/>
  <c r="H225" i="1"/>
  <c r="H724" i="1"/>
  <c r="H560" i="1"/>
  <c r="H483" i="1"/>
  <c r="H696" i="1"/>
  <c r="H957" i="1"/>
  <c r="H435" i="1"/>
  <c r="H387" i="1"/>
  <c r="H165" i="1"/>
  <c r="H133" i="1"/>
  <c r="H120" i="1"/>
  <c r="H151" i="1"/>
  <c r="H991" i="1"/>
  <c r="H517" i="1"/>
  <c r="H71" i="1"/>
  <c r="H250" i="1"/>
  <c r="H464" i="1"/>
  <c r="H685" i="1"/>
  <c r="H383" i="1"/>
  <c r="H9" i="1"/>
  <c r="H708" i="1"/>
  <c r="H701" i="1"/>
  <c r="H457" i="1"/>
  <c r="H790" i="1"/>
  <c r="H227" i="1"/>
  <c r="H990" i="1"/>
  <c r="H784" i="1"/>
  <c r="H132" i="1"/>
  <c r="H282" i="1"/>
  <c r="H697" i="1"/>
  <c r="H341" i="1"/>
  <c r="H741" i="1"/>
  <c r="H763" i="1"/>
  <c r="H408" i="1"/>
  <c r="H531" i="1"/>
  <c r="H934" i="1"/>
  <c r="H865" i="1"/>
  <c r="H985" i="1"/>
  <c r="H224" i="1"/>
  <c r="H967" i="1"/>
  <c r="H808" i="1"/>
  <c r="H846" i="1"/>
  <c r="H853" i="1"/>
  <c r="H518" i="1"/>
  <c r="H877" i="1"/>
  <c r="H903" i="1"/>
  <c r="H787" i="1"/>
  <c r="H316" i="1"/>
  <c r="H229" i="1"/>
  <c r="H11" i="1"/>
  <c r="H462" i="1"/>
  <c r="H826" i="1"/>
  <c r="H603" i="1"/>
  <c r="H590" i="1"/>
  <c r="H396" i="1"/>
  <c r="H336" i="1"/>
  <c r="H968" i="1"/>
  <c r="H553" i="1"/>
  <c r="H690" i="1"/>
  <c r="H440" i="1"/>
  <c r="H563" i="1"/>
  <c r="H925" i="1"/>
  <c r="H135" i="1"/>
  <c r="H433" i="1"/>
  <c r="H702" i="1"/>
  <c r="H914" i="1"/>
  <c r="H760" i="1"/>
  <c r="H842" i="1"/>
  <c r="H538" i="1"/>
  <c r="H10" i="1"/>
  <c r="H713" i="1"/>
  <c r="H228" i="1"/>
  <c r="H939" i="1"/>
  <c r="H478" i="1"/>
  <c r="H451" i="1"/>
  <c r="H852" i="1"/>
  <c r="H556" i="1"/>
  <c r="H320" i="1"/>
  <c r="H159" i="1"/>
  <c r="H771" i="1"/>
  <c r="H455" i="1"/>
  <c r="H681" i="1"/>
  <c r="H875" i="1"/>
  <c r="H845" i="1"/>
  <c r="H674" i="1"/>
  <c r="H192" i="1"/>
  <c r="H623" i="1"/>
  <c r="H669" i="1"/>
  <c r="H108" i="1"/>
  <c r="H398" i="1"/>
  <c r="H795" i="1"/>
  <c r="H639" i="1"/>
  <c r="H683" i="1"/>
  <c r="H844" i="1"/>
  <c r="H318" i="1"/>
  <c r="H119" i="1"/>
  <c r="H344" i="1"/>
  <c r="H166" i="1"/>
  <c r="H922" i="1"/>
  <c r="H746" i="1"/>
  <c r="H174" i="1"/>
  <c r="H868" i="1"/>
  <c r="H762" i="1"/>
  <c r="H294" i="1"/>
  <c r="H490" i="1"/>
  <c r="H376" i="1"/>
  <c r="H128" i="1"/>
  <c r="H717" i="1"/>
  <c r="H638" i="1"/>
  <c r="H484" i="1"/>
  <c r="H778" i="1"/>
  <c r="H751" i="1"/>
  <c r="H526" i="1"/>
  <c r="H686" i="1"/>
  <c r="H39" i="1"/>
  <c r="H962" i="1"/>
  <c r="H125" i="1"/>
  <c r="H235" i="1"/>
  <c r="H881" i="1"/>
  <c r="H19" i="1"/>
  <c r="H598" i="1"/>
  <c r="H772" i="1"/>
  <c r="H14" i="1"/>
  <c r="H61" i="1"/>
  <c r="H627" i="1"/>
  <c r="H624" i="1"/>
  <c r="H96" i="1"/>
  <c r="H830" i="1"/>
  <c r="H908" i="1"/>
  <c r="H93" i="1"/>
  <c r="H704" i="1"/>
  <c r="H966" i="1"/>
  <c r="H223" i="1"/>
  <c r="H261" i="1"/>
  <c r="H596" i="1"/>
  <c r="H162" i="1"/>
  <c r="H262" i="1"/>
  <c r="H759" i="1"/>
  <c r="H264" i="1"/>
  <c r="H666" i="1"/>
  <c r="H4" i="1"/>
  <c r="H652" i="1"/>
  <c r="H761" i="1"/>
  <c r="H910" i="1"/>
  <c r="H738" i="1"/>
  <c r="H86" i="1"/>
  <c r="H201" i="1"/>
  <c r="H488" i="1"/>
  <c r="H728" i="1"/>
  <c r="H470" i="1"/>
  <c r="H328" i="1"/>
  <c r="H719" i="1"/>
  <c r="H765" i="1"/>
  <c r="H664" i="1"/>
  <c r="H629" i="1"/>
  <c r="H13" i="1"/>
  <c r="H220" i="1"/>
  <c r="H465" i="1"/>
  <c r="H218" i="1"/>
  <c r="H280" i="1"/>
  <c r="H65" i="1"/>
  <c r="H299" i="1"/>
  <c r="H611" i="1"/>
  <c r="H358" i="1"/>
  <c r="H144" i="1"/>
  <c r="H49" i="1"/>
  <c r="H123" i="1"/>
  <c r="H284" i="1"/>
  <c r="H617" i="1"/>
  <c r="H38" i="1"/>
  <c r="H986" i="1"/>
  <c r="H322" i="1"/>
  <c r="H270" i="1"/>
  <c r="H863" i="1"/>
  <c r="H987" i="1"/>
  <c r="H91" i="1"/>
  <c r="H520" i="1"/>
  <c r="H960" i="1"/>
  <c r="H34" i="1"/>
  <c r="H378" i="1"/>
  <c r="H493" i="1"/>
  <c r="H811" i="1"/>
  <c r="H374" i="1"/>
  <c r="H850" i="1"/>
  <c r="H874" i="1"/>
  <c r="H964" i="1"/>
  <c r="H547" i="1"/>
  <c r="H841" i="1"/>
  <c r="H461" i="1"/>
  <c r="H275" i="1"/>
  <c r="H126" i="1"/>
  <c r="H745" i="1"/>
  <c r="H103" i="1"/>
  <c r="H871" i="1"/>
  <c r="H592" i="1"/>
  <c r="H831" i="1"/>
  <c r="H333" i="1"/>
  <c r="H969" i="1"/>
  <c r="H565" i="1"/>
  <c r="H179" i="1"/>
  <c r="H658" i="1"/>
  <c r="H377" i="1"/>
  <c r="H572" i="1"/>
  <c r="H587" i="1"/>
  <c r="H309" i="1"/>
  <c r="H180" i="1"/>
  <c r="H727" i="1"/>
  <c r="H234" i="1"/>
  <c r="H911" i="1"/>
  <c r="H385" i="1"/>
  <c r="H475" i="1"/>
  <c r="H895" i="1"/>
  <c r="H345" i="1"/>
  <c r="H236" i="1"/>
  <c r="H602" i="1"/>
  <c r="H331" i="1"/>
  <c r="H274" i="1"/>
  <c r="H258" i="1"/>
  <c r="H257" i="1"/>
  <c r="H982" i="1"/>
  <c r="S2" i="1"/>
  <c r="S982" i="1"/>
  <c r="S534" i="1"/>
  <c r="S267" i="1"/>
  <c r="S319" i="1"/>
  <c r="S647" i="1"/>
  <c r="S101" i="1"/>
  <c r="S836" i="1"/>
  <c r="S94" i="1"/>
  <c r="S232" i="1"/>
  <c r="S786" i="1"/>
  <c r="S210" i="1"/>
  <c r="S393" i="1"/>
  <c r="S768" i="1"/>
  <c r="S307" i="1"/>
  <c r="S207" i="1"/>
  <c r="S938" i="1"/>
  <c r="S610" i="1"/>
  <c r="S308" i="1"/>
  <c r="S215" i="1"/>
  <c r="S469" i="1"/>
  <c r="S185" i="1"/>
  <c r="S525" i="1"/>
  <c r="S839" i="1"/>
  <c r="S472" i="1"/>
  <c r="S726" i="1"/>
  <c r="S211" i="1"/>
  <c r="S353" i="1"/>
  <c r="S454" i="1"/>
  <c r="S837" i="1"/>
  <c r="S616" i="1"/>
  <c r="S820" i="1"/>
  <c r="S381" i="1"/>
  <c r="S873" i="1"/>
  <c r="S583" i="1"/>
  <c r="S581" i="1"/>
  <c r="S600" i="1"/>
  <c r="S557" i="1"/>
  <c r="S833" i="1"/>
  <c r="S226" i="1"/>
  <c r="S637" i="1"/>
  <c r="S721" i="1"/>
  <c r="S899" i="1"/>
  <c r="S675" i="1"/>
  <c r="S941" i="1"/>
  <c r="S208" i="1"/>
  <c r="S482" i="1"/>
  <c r="S907" i="1"/>
  <c r="S876" i="1"/>
  <c r="S688" i="1"/>
  <c r="S15" i="1"/>
  <c r="S406" i="1"/>
  <c r="S152" i="1"/>
  <c r="S558" i="1"/>
  <c r="S397" i="1"/>
  <c r="S656" i="1"/>
  <c r="S566" i="1"/>
  <c r="S723" i="1"/>
  <c r="S744" i="1"/>
  <c r="S798" i="1"/>
  <c r="S568" i="1"/>
  <c r="S411" i="1"/>
  <c r="S953" i="1"/>
  <c r="S60" i="1"/>
  <c r="S426" i="1"/>
  <c r="S755" i="1"/>
  <c r="S199" i="1"/>
  <c r="S622" i="1"/>
  <c r="S776" i="1"/>
  <c r="S112" i="1"/>
  <c r="S515" i="1"/>
  <c r="S459" i="1"/>
  <c r="S944" i="1"/>
  <c r="S942" i="1"/>
  <c r="S505" i="1"/>
  <c r="S582" i="1"/>
  <c r="S346" i="1"/>
  <c r="S205" i="1"/>
  <c r="S814" i="1"/>
  <c r="S321" i="1"/>
  <c r="S937" i="1"/>
  <c r="S739" i="1"/>
  <c r="S995" i="1"/>
  <c r="S167" i="1"/>
  <c r="S537" i="1"/>
  <c r="S532" i="1"/>
  <c r="S634" i="1"/>
  <c r="S278" i="1"/>
  <c r="S782" i="1"/>
  <c r="S773" i="1"/>
  <c r="S349" i="1"/>
  <c r="S213" i="1"/>
  <c r="S779" i="1"/>
  <c r="S273" i="1"/>
  <c r="S815" i="1"/>
  <c r="S474" i="1"/>
  <c r="S729" i="1"/>
  <c r="S971" i="1"/>
  <c r="S149" i="1"/>
  <c r="S700" i="1"/>
  <c r="S6" i="1"/>
  <c r="S978" i="1"/>
  <c r="S802" i="1"/>
  <c r="S117" i="1"/>
  <c r="S564" i="1"/>
  <c r="S569" i="1"/>
  <c r="S857" i="1"/>
  <c r="S677" i="1"/>
  <c r="S932" i="1"/>
  <c r="S269" i="1"/>
  <c r="S73" i="1"/>
  <c r="S497" i="1"/>
  <c r="S791" i="1"/>
  <c r="S872" i="1"/>
  <c r="S955" i="1"/>
  <c r="S384" i="1"/>
  <c r="S386" i="1"/>
  <c r="S649" i="1"/>
  <c r="S489" i="1"/>
  <c r="S722" i="1"/>
  <c r="S577" i="1"/>
  <c r="S731" i="1"/>
  <c r="S296" i="1"/>
  <c r="S87" i="1"/>
  <c r="S864" i="1"/>
  <c r="S612" i="1"/>
  <c r="S171" i="1"/>
  <c r="S231" i="1"/>
  <c r="S272" i="1"/>
  <c r="S26" i="1"/>
  <c r="S594" i="1"/>
  <c r="S443" i="1"/>
  <c r="S485" i="1"/>
  <c r="S823" i="1"/>
  <c r="S395" i="1"/>
  <c r="S325" i="1"/>
  <c r="S27" i="1"/>
  <c r="S783" i="1"/>
  <c r="S421" i="1"/>
  <c r="S100" i="1"/>
  <c r="S736" i="1"/>
  <c r="S448" i="1"/>
  <c r="S750" i="1"/>
  <c r="S545" i="1"/>
  <c r="S529" i="1"/>
  <c r="S757" i="1"/>
  <c r="S82" i="1"/>
  <c r="S471" i="1"/>
  <c r="S501" i="1"/>
  <c r="S732" i="1"/>
  <c r="S7" i="1"/>
  <c r="S295" i="1"/>
  <c r="S891" i="1"/>
  <c r="S413" i="1"/>
  <c r="S265" i="1"/>
  <c r="S302" i="1"/>
  <c r="S332" i="1"/>
  <c r="S237" i="1"/>
  <c r="S734" i="1"/>
  <c r="S437" i="1"/>
  <c r="S621" i="1"/>
  <c r="S347" i="1"/>
  <c r="S578" i="1"/>
  <c r="S775" i="1"/>
  <c r="S438" i="1"/>
  <c r="S502" i="1"/>
  <c r="S548" i="1"/>
  <c r="S885" i="1"/>
  <c r="S139" i="1"/>
  <c r="S892" i="1"/>
  <c r="S22" i="1"/>
  <c r="S52" i="1"/>
  <c r="S364" i="1"/>
  <c r="S625" i="1"/>
  <c r="S970" i="1"/>
  <c r="S121" i="1"/>
  <c r="S335" i="1"/>
  <c r="S886" i="1"/>
  <c r="S422" i="1"/>
  <c r="S854" i="1"/>
  <c r="S819" i="1"/>
  <c r="S277" i="1"/>
  <c r="S952" i="1"/>
  <c r="S317" i="1"/>
  <c r="S809" i="1"/>
  <c r="S327" i="1"/>
  <c r="S141" i="1"/>
  <c r="S749" i="1"/>
  <c r="S142" i="1"/>
  <c r="S107" i="1"/>
  <c r="S315" i="1"/>
  <c r="S169" i="1"/>
  <c r="S95" i="1"/>
  <c r="S200" i="1"/>
  <c r="S506" i="1"/>
  <c r="S859" i="1"/>
  <c r="S286" i="1"/>
  <c r="S812" i="1"/>
  <c r="S46" i="1"/>
  <c r="S240" i="1"/>
  <c r="S16" i="1"/>
  <c r="S945" i="1"/>
  <c r="S350" i="1"/>
  <c r="S543" i="1"/>
  <c r="S28" i="1"/>
  <c r="S897" i="1"/>
  <c r="S173" i="1"/>
  <c r="S893" i="1"/>
  <c r="S446" i="1"/>
  <c r="S102" i="1"/>
  <c r="S310" i="1"/>
  <c r="S419" i="1"/>
  <c r="S586" i="1"/>
  <c r="S699" i="1"/>
  <c r="S979" i="1"/>
  <c r="S30" i="1"/>
  <c r="S593" i="1"/>
  <c r="S198" i="1"/>
  <c r="S725" i="1"/>
  <c r="S840" i="1"/>
  <c r="S45" i="1"/>
  <c r="S431" i="1"/>
  <c r="S551" i="1"/>
  <c r="S414" i="1"/>
  <c r="S879" i="1"/>
  <c r="S780" i="1"/>
  <c r="S862" i="1"/>
  <c r="S636" i="1"/>
  <c r="S496" i="1"/>
  <c r="S698" i="1"/>
  <c r="S889" i="1"/>
  <c r="S339" i="1"/>
  <c r="S643" i="1"/>
  <c r="S605" i="1"/>
  <c r="S463" i="1"/>
  <c r="S187" i="1"/>
  <c r="S54" i="1"/>
  <c r="S609" i="1"/>
  <c r="S890" i="1"/>
  <c r="S427" i="1"/>
  <c r="S887" i="1"/>
  <c r="S450" i="1"/>
  <c r="S523" i="1"/>
  <c r="S900" i="1"/>
  <c r="S927" i="1"/>
  <c r="S915" i="1"/>
  <c r="S834" i="1"/>
  <c r="S974" i="1"/>
  <c r="S718" i="1"/>
  <c r="S797" i="1"/>
  <c r="S23" i="1"/>
  <c r="S242" i="1"/>
  <c r="S936" i="1"/>
  <c r="S392" i="1"/>
  <c r="S670" i="1"/>
  <c r="S499" i="1"/>
  <c r="S106" i="1"/>
  <c r="S573" i="1"/>
  <c r="S789" i="1"/>
  <c r="S933" i="1"/>
  <c r="S604" i="1"/>
  <c r="S138" i="1"/>
  <c r="S825" i="1"/>
  <c r="S869" i="1"/>
  <c r="S860" i="1"/>
  <c r="S512" i="1"/>
  <c r="S340" i="1"/>
  <c r="S754" i="1"/>
  <c r="S663" i="1"/>
  <c r="S774" i="1"/>
  <c r="S124" i="1"/>
  <c r="S12" i="1"/>
  <c r="S816" i="1"/>
  <c r="S549" i="1"/>
  <c r="S143" i="1"/>
  <c r="S767" i="1"/>
  <c r="S423" i="1"/>
  <c r="S984" i="1"/>
  <c r="S835" i="1"/>
  <c r="S641" i="1"/>
  <c r="S930" i="1"/>
  <c r="S404" i="1"/>
  <c r="S458" i="1"/>
  <c r="S88" i="1"/>
  <c r="S366" i="1"/>
  <c r="S948" i="1"/>
  <c r="S83" i="1"/>
  <c r="S716" i="1"/>
  <c r="S428" i="1"/>
  <c r="S999" i="1"/>
  <c r="S248" i="1"/>
  <c r="S902" i="1"/>
  <c r="S48" i="1"/>
  <c r="S77" i="1"/>
  <c r="S992" i="1"/>
  <c r="S160" i="1"/>
  <c r="S251" i="1"/>
  <c r="S417" i="1"/>
  <c r="S567" i="1"/>
  <c r="S230" i="1"/>
  <c r="S35" i="1"/>
  <c r="S993" i="1"/>
  <c r="S140" i="1"/>
  <c r="S362" i="1"/>
  <c r="S923" i="1"/>
  <c r="S806" i="1"/>
  <c r="S43" i="1"/>
  <c r="S536" i="1"/>
  <c r="S334" i="1"/>
  <c r="S337" i="1"/>
  <c r="S98" i="1"/>
  <c r="S709" i="1"/>
  <c r="S821" i="1"/>
  <c r="S878" i="1"/>
  <c r="S810" i="1"/>
  <c r="S150" i="1"/>
  <c r="S306" i="1"/>
  <c r="S92" i="1"/>
  <c r="S75" i="1"/>
  <c r="S172" i="1"/>
  <c r="S47" i="1"/>
  <c r="S416" i="1"/>
  <c r="S631" i="1"/>
  <c r="S113" i="1"/>
  <c r="S628" i="1"/>
  <c r="S403" i="1"/>
  <c r="S202" i="1"/>
  <c r="S170" i="1"/>
  <c r="S540" i="1"/>
  <c r="S105" i="1"/>
  <c r="S672" i="1"/>
  <c r="S898" i="1"/>
  <c r="S706" i="1"/>
  <c r="S516" i="1"/>
  <c r="S679" i="1"/>
  <c r="S481" i="1"/>
  <c r="S424" i="1"/>
  <c r="S508" i="1"/>
  <c r="S661" i="1"/>
  <c r="S354" i="1"/>
  <c r="S418" i="1"/>
  <c r="S373" i="1"/>
  <c r="S305" i="1"/>
  <c r="S241" i="1"/>
  <c r="S188" i="1"/>
  <c r="S72" i="1"/>
  <c r="S155" i="1"/>
  <c r="S994" i="1"/>
  <c r="S326" i="1"/>
  <c r="S239" i="1"/>
  <c r="S36" i="1"/>
  <c r="S522" i="1"/>
  <c r="S157" i="1"/>
  <c r="S882" i="1"/>
  <c r="S514" i="1"/>
  <c r="S266" i="1"/>
  <c r="S163" i="1"/>
  <c r="S671" i="1"/>
  <c r="S59" i="1"/>
  <c r="S813" i="1"/>
  <c r="S742" i="1"/>
  <c r="S646" i="1"/>
  <c r="S870" i="1"/>
  <c r="S614" i="1"/>
  <c r="S998" i="1"/>
  <c r="S959" i="1"/>
  <c r="S931" i="1"/>
  <c r="S90" i="1"/>
  <c r="S800" i="1"/>
  <c r="S796" i="1"/>
  <c r="S608" i="1"/>
  <c r="S313" i="1"/>
  <c r="S997" i="1"/>
  <c r="S958" i="1"/>
  <c r="S66" i="1"/>
  <c r="S249" i="1"/>
  <c r="S858" i="1"/>
  <c r="S50" i="1"/>
  <c r="S70" i="1"/>
  <c r="S182" i="1"/>
  <c r="S615" i="1"/>
  <c r="S667" i="1"/>
  <c r="S288" i="1"/>
  <c r="S740" i="1"/>
  <c r="S645" i="1"/>
  <c r="S574" i="1"/>
  <c r="S338" i="1"/>
  <c r="S176" i="1"/>
  <c r="S57" i="1"/>
  <c r="S504" i="1"/>
  <c r="S678" i="1"/>
  <c r="S42" i="1"/>
  <c r="S304" i="1"/>
  <c r="S748" i="1"/>
  <c r="S905" i="1"/>
  <c r="S530" i="1"/>
  <c r="S633" i="1"/>
  <c r="S648" i="1"/>
  <c r="S951" i="1"/>
  <c r="S289" i="1"/>
  <c r="S17" i="1"/>
  <c r="S996" i="1"/>
  <c r="S181" i="1"/>
  <c r="S379" i="1"/>
  <c r="S827" i="1"/>
  <c r="S394" i="1"/>
  <c r="S665" i="1"/>
  <c r="S851" i="1"/>
  <c r="S535" i="1"/>
  <c r="S203" i="1"/>
  <c r="S161" i="1"/>
  <c r="S453" i="1"/>
  <c r="S943" i="1"/>
  <c r="S279" i="1"/>
  <c r="S375" i="1"/>
  <c r="S55" i="1"/>
  <c r="S194" i="1"/>
  <c r="S252" i="1"/>
  <c r="S260" i="1"/>
  <c r="S513" i="1"/>
  <c r="S528" i="1"/>
  <c r="S291" i="1"/>
  <c r="S521" i="1"/>
  <c r="S53" i="1"/>
  <c r="S183" i="1"/>
  <c r="S807" i="1"/>
  <c r="S928" i="1"/>
  <c r="S473" i="1"/>
  <c r="S204" i="1"/>
  <c r="S402" i="1"/>
  <c r="S312" i="1"/>
  <c r="S695" i="1"/>
  <c r="S363" i="1"/>
  <c r="S244" i="1"/>
  <c r="S80" i="1"/>
  <c r="S486" i="1"/>
  <c r="S983" i="1"/>
  <c r="S511" i="1"/>
  <c r="S660" i="1"/>
  <c r="S849" i="1"/>
  <c r="S618" i="1"/>
  <c r="S118" i="1"/>
  <c r="S703" i="1"/>
  <c r="S156" i="1"/>
  <c r="S654" i="1"/>
  <c r="S916" i="1"/>
  <c r="S361" i="1"/>
  <c r="S115" i="1"/>
  <c r="S222" i="1"/>
  <c r="S976" i="1"/>
  <c r="S31" i="1"/>
  <c r="S509" i="1"/>
  <c r="S287" i="1"/>
  <c r="S256" i="1"/>
  <c r="S196" i="1"/>
  <c r="S491" i="1"/>
  <c r="S452" i="1"/>
  <c r="S122" i="1"/>
  <c r="S847" i="1"/>
  <c r="S399" i="1"/>
  <c r="S644" i="1"/>
  <c r="S559" i="1"/>
  <c r="S134" i="1"/>
  <c r="S460" i="1"/>
  <c r="S539" i="1"/>
  <c r="S682" i="1"/>
  <c r="S838" i="1"/>
  <c r="S929" i="1"/>
  <c r="S184" i="1"/>
  <c r="S668" i="1"/>
  <c r="S805" i="1"/>
  <c r="S828" i="1"/>
  <c r="S175" i="1"/>
  <c r="S657" i="1"/>
  <c r="S861" i="1"/>
  <c r="S479" i="1"/>
  <c r="S129" i="1"/>
  <c r="S246" i="1"/>
  <c r="S756" i="1"/>
  <c r="S917" i="1"/>
  <c r="S441" i="1"/>
  <c r="S357" i="1"/>
  <c r="S78" i="1"/>
  <c r="S238" i="1"/>
  <c r="S781" i="1"/>
  <c r="S136" i="1"/>
  <c r="S67" i="1"/>
  <c r="S659" i="1"/>
  <c r="S733" i="1"/>
  <c r="S447" i="1"/>
  <c r="S693" i="1"/>
  <c r="S817" i="1"/>
  <c r="S110" i="1"/>
  <c r="S954" i="1"/>
  <c r="S924" i="1"/>
  <c r="S884" i="1"/>
  <c r="S5" i="1"/>
  <c r="S153" i="1"/>
  <c r="S109" i="1"/>
  <c r="S209" i="1"/>
  <c r="S3" i="1"/>
  <c r="S323" i="1"/>
  <c r="S920" i="1"/>
  <c r="S662" i="1"/>
  <c r="S409" i="1"/>
  <c r="S69" i="1"/>
  <c r="S972" i="1"/>
  <c r="S178" i="1"/>
  <c r="S468" i="1"/>
  <c r="S324" i="1"/>
  <c r="S492" i="1"/>
  <c r="S111" i="1"/>
  <c r="S554" i="1"/>
  <c r="S177" i="1"/>
  <c r="S104" i="1"/>
  <c r="S253" i="1"/>
  <c r="S190" i="1"/>
  <c r="S467" i="1"/>
  <c r="S40" i="1"/>
  <c r="S449" i="1"/>
  <c r="S894" i="1"/>
  <c r="S571" i="1"/>
  <c r="S145" i="1"/>
  <c r="S947" i="1"/>
  <c r="S369" i="1"/>
  <c r="S371" i="1"/>
  <c r="S597" i="1"/>
  <c r="S434" i="1"/>
  <c r="S355" i="1"/>
  <c r="S56" i="1"/>
  <c r="S405" i="1"/>
  <c r="S420" i="1"/>
  <c r="S912" i="1"/>
  <c r="S607" i="1"/>
  <c r="S74" i="1"/>
  <c r="S909" i="1"/>
  <c r="S579" i="1"/>
  <c r="S487" i="1"/>
  <c r="S168" i="1"/>
  <c r="S329" i="1"/>
  <c r="S785" i="1"/>
  <c r="S114" i="1"/>
  <c r="S21" i="1"/>
  <c r="S76" i="1"/>
  <c r="S799" i="1"/>
  <c r="S390" i="1"/>
  <c r="S626" i="1"/>
  <c r="S977" i="1"/>
  <c r="S794" i="1"/>
  <c r="S804" i="1"/>
  <c r="S32" i="1"/>
  <c r="S263" i="1"/>
  <c r="S430" i="1"/>
  <c r="S195" i="1"/>
  <c r="S584" i="1"/>
  <c r="S737" i="1"/>
  <c r="S766" i="1"/>
  <c r="S705" i="1"/>
  <c r="S550" i="1"/>
  <c r="S444" i="1"/>
  <c r="S965" i="1"/>
  <c r="S867" i="1"/>
  <c r="S62" i="1"/>
  <c r="S552" i="1"/>
  <c r="S368" i="1"/>
  <c r="S710" i="1"/>
  <c r="S197" i="1"/>
  <c r="S730" i="1"/>
  <c r="S676" i="1"/>
  <c r="S758" i="1"/>
  <c r="S818" i="1"/>
  <c r="S415" i="1"/>
  <c r="S247" i="1"/>
  <c r="S466" i="1"/>
  <c r="S866" i="1"/>
  <c r="S283" i="1"/>
  <c r="S301" i="1"/>
  <c r="S89" i="1"/>
  <c r="S81" i="1"/>
  <c r="S445" i="1"/>
  <c r="S843" i="1"/>
  <c r="S292" i="1"/>
  <c r="S233" i="1"/>
  <c r="S832" i="1"/>
  <c r="S494" i="1"/>
  <c r="S575" i="1"/>
  <c r="S975" i="1"/>
  <c r="S330" i="1"/>
  <c r="S351" i="1"/>
  <c r="S300" i="1"/>
  <c r="S360" i="1"/>
  <c r="S981" i="1"/>
  <c r="S63" i="1"/>
  <c r="S591" i="1"/>
  <c r="S41" i="1"/>
  <c r="S715" i="1"/>
  <c r="S436" i="1"/>
  <c r="S707" i="1"/>
  <c r="S620" i="1"/>
  <c r="S29" i="1"/>
  <c r="S37" i="1"/>
  <c r="S712" i="1"/>
  <c r="S527" i="1"/>
  <c r="S495" i="1"/>
  <c r="S642" i="1"/>
  <c r="S680" i="1"/>
  <c r="S684" i="1"/>
  <c r="S533" i="1"/>
  <c r="S803" i="1"/>
  <c r="S500" i="1"/>
  <c r="S888" i="1"/>
  <c r="S68" i="1"/>
  <c r="S555" i="1"/>
  <c r="S650" i="1"/>
  <c r="S595" i="1"/>
  <c r="S640" i="1"/>
  <c r="S687" i="1"/>
  <c r="S770" i="1"/>
  <c r="S216" i="1"/>
  <c r="S127" i="1"/>
  <c r="S788" i="1"/>
  <c r="S935" i="1"/>
  <c r="S25" i="1"/>
  <c r="S613" i="1"/>
  <c r="S801" i="1"/>
  <c r="S343" i="1"/>
  <c r="S711" i="1"/>
  <c r="S946" i="1"/>
  <c r="S585" i="1"/>
  <c r="S298" i="1"/>
  <c r="S281" i="1"/>
  <c r="S822" i="1"/>
  <c r="S191" i="1"/>
  <c r="S365" i="1"/>
  <c r="S348" i="1"/>
  <c r="S480" i="1"/>
  <c r="S297" i="1"/>
  <c r="S352" i="1"/>
  <c r="S58" i="1"/>
  <c r="S255" i="1"/>
  <c r="S79" i="1"/>
  <c r="S498" i="1"/>
  <c r="S570" i="1"/>
  <c r="S735" i="1"/>
  <c r="S212" i="1"/>
  <c r="S412" i="1"/>
  <c r="S389" i="1"/>
  <c r="S186" i="1"/>
  <c r="S285" i="1"/>
  <c r="S214" i="1"/>
  <c r="S18" i="1"/>
  <c r="S388" i="1"/>
  <c r="S519" i="1"/>
  <c r="S1001" i="1"/>
  <c r="S913" i="1"/>
  <c r="S692" i="1"/>
  <c r="S189" i="1"/>
  <c r="S44" i="1"/>
  <c r="S271" i="1"/>
  <c r="S206" i="1"/>
  <c r="S359" i="1"/>
  <c r="S245" i="1"/>
  <c r="S429" i="1"/>
  <c r="S342" i="1"/>
  <c r="S147" i="1"/>
  <c r="S764" i="1"/>
  <c r="S293" i="1"/>
  <c r="S653" i="1"/>
  <c r="S99" i="1"/>
  <c r="S856" i="1"/>
  <c r="S904" i="1"/>
  <c r="S503" i="1"/>
  <c r="S254" i="1"/>
  <c r="S193" i="1"/>
  <c r="S148" i="1"/>
  <c r="S510" i="1"/>
  <c r="S689" i="1"/>
  <c r="S367" i="1"/>
  <c r="S85" i="1"/>
  <c r="S980" i="1"/>
  <c r="S425" i="1"/>
  <c r="S380" i="1"/>
  <c r="S580" i="1"/>
  <c r="S855" i="1"/>
  <c r="S921" i="1"/>
  <c r="S311" i="1"/>
  <c r="S694" i="1"/>
  <c r="S973" i="1"/>
  <c r="S896" i="1"/>
  <c r="S442" i="1"/>
  <c r="S743" i="1"/>
  <c r="S561" i="1"/>
  <c r="S401" i="1"/>
  <c r="S290" i="1"/>
  <c r="S370" i="1"/>
  <c r="S541" i="1"/>
  <c r="S268" i="1"/>
  <c r="S588" i="1"/>
  <c r="S901" i="1"/>
  <c r="S372" i="1"/>
  <c r="S24" i="1"/>
  <c r="S651" i="1"/>
  <c r="S243" i="1"/>
  <c r="S824" i="1"/>
  <c r="S507" i="1"/>
  <c r="S432" i="1"/>
  <c r="S524" i="1"/>
  <c r="S606" i="1"/>
  <c r="S949" i="1"/>
  <c r="S562" i="1"/>
  <c r="S576" i="1"/>
  <c r="S97" i="1"/>
  <c r="S1000" i="1"/>
  <c r="S619" i="1"/>
  <c r="S906" i="1"/>
  <c r="S116" i="1"/>
  <c r="S918" i="1"/>
  <c r="S769" i="1"/>
  <c r="S439" i="1"/>
  <c r="S589" i="1"/>
  <c r="S164" i="1"/>
  <c r="S33" i="1"/>
  <c r="S599" i="1"/>
  <c r="S792" i="1"/>
  <c r="S542" i="1"/>
  <c r="S221" i="1"/>
  <c r="S391" i="1"/>
  <c r="S630" i="1"/>
  <c r="S84" i="1"/>
  <c r="S673" i="1"/>
  <c r="S883" i="1"/>
  <c r="S400" i="1"/>
  <c r="S407" i="1"/>
  <c r="S919" i="1"/>
  <c r="S829" i="1"/>
  <c r="S848" i="1"/>
  <c r="S146" i="1"/>
  <c r="S546" i="1"/>
  <c r="S20" i="1"/>
  <c r="S276" i="1"/>
  <c r="S130" i="1"/>
  <c r="S989" i="1"/>
  <c r="S988" i="1"/>
  <c r="S64" i="1"/>
  <c r="S950" i="1"/>
  <c r="S131" i="1"/>
  <c r="S720" i="1"/>
  <c r="S747" i="1"/>
  <c r="S158" i="1"/>
  <c r="S601" i="1"/>
  <c r="S8" i="1"/>
  <c r="S753" i="1"/>
  <c r="S410" i="1"/>
  <c r="S777" i="1"/>
  <c r="S635" i="1"/>
  <c r="S632" i="1"/>
  <c r="S961" i="1"/>
  <c r="S880" i="1"/>
  <c r="S926" i="1"/>
  <c r="S314" i="1"/>
  <c r="S154" i="1"/>
  <c r="S940" i="1"/>
  <c r="S655" i="1"/>
  <c r="S476" i="1"/>
  <c r="S956" i="1"/>
  <c r="S714" i="1"/>
  <c r="S137" i="1"/>
  <c r="S259" i="1"/>
  <c r="S752" i="1"/>
  <c r="S382" i="1"/>
  <c r="S793" i="1"/>
  <c r="S219" i="1"/>
  <c r="S477" i="1"/>
  <c r="S691" i="1"/>
  <c r="S544" i="1"/>
  <c r="S51" i="1"/>
  <c r="S303" i="1"/>
  <c r="S217" i="1"/>
  <c r="S963" i="1"/>
  <c r="S356" i="1"/>
  <c r="S456" i="1"/>
  <c r="S225" i="1"/>
  <c r="S724" i="1"/>
  <c r="S560" i="1"/>
  <c r="S483" i="1"/>
  <c r="S696" i="1"/>
  <c r="S957" i="1"/>
  <c r="S435" i="1"/>
  <c r="S387" i="1"/>
  <c r="S165" i="1"/>
  <c r="S133" i="1"/>
  <c r="S120" i="1"/>
  <c r="S151" i="1"/>
  <c r="S991" i="1"/>
  <c r="S517" i="1"/>
  <c r="S71" i="1"/>
  <c r="S250" i="1"/>
  <c r="S464" i="1"/>
  <c r="S685" i="1"/>
  <c r="S383" i="1"/>
  <c r="S9" i="1"/>
  <c r="S708" i="1"/>
  <c r="S701" i="1"/>
  <c r="S457" i="1"/>
  <c r="S790" i="1"/>
  <c r="S227" i="1"/>
  <c r="S990" i="1"/>
  <c r="S784" i="1"/>
  <c r="S132" i="1"/>
  <c r="S282" i="1"/>
  <c r="S697" i="1"/>
  <c r="S341" i="1"/>
  <c r="S741" i="1"/>
  <c r="S763" i="1"/>
  <c r="S408" i="1"/>
  <c r="S531" i="1"/>
  <c r="S934" i="1"/>
  <c r="S865" i="1"/>
  <c r="S985" i="1"/>
  <c r="S224" i="1"/>
  <c r="S967" i="1"/>
  <c r="S808" i="1"/>
  <c r="S846" i="1"/>
  <c r="S853" i="1"/>
  <c r="S518" i="1"/>
  <c r="S877" i="1"/>
  <c r="S903" i="1"/>
  <c r="S787" i="1"/>
  <c r="S316" i="1"/>
  <c r="S229" i="1"/>
  <c r="S11" i="1"/>
  <c r="S462" i="1"/>
  <c r="S826" i="1"/>
  <c r="S603" i="1"/>
  <c r="S590" i="1"/>
  <c r="S396" i="1"/>
  <c r="S336" i="1"/>
  <c r="S968" i="1"/>
  <c r="S553" i="1"/>
  <c r="S690" i="1"/>
  <c r="S440" i="1"/>
  <c r="S563" i="1"/>
  <c r="S925" i="1"/>
  <c r="S135" i="1"/>
  <c r="S433" i="1"/>
  <c r="S702" i="1"/>
  <c r="S914" i="1"/>
  <c r="S760" i="1"/>
  <c r="S842" i="1"/>
  <c r="S538" i="1"/>
  <c r="S10" i="1"/>
  <c r="S713" i="1"/>
  <c r="S228" i="1"/>
  <c r="S939" i="1"/>
  <c r="S478" i="1"/>
  <c r="S451" i="1"/>
  <c r="S852" i="1"/>
  <c r="S556" i="1"/>
  <c r="S320" i="1"/>
  <c r="S159" i="1"/>
  <c r="S771" i="1"/>
  <c r="S455" i="1"/>
  <c r="S681" i="1"/>
  <c r="S875" i="1"/>
  <c r="S845" i="1"/>
  <c r="S674" i="1"/>
  <c r="S192" i="1"/>
  <c r="S623" i="1"/>
  <c r="S669" i="1"/>
  <c r="S108" i="1"/>
  <c r="S398" i="1"/>
  <c r="S795" i="1"/>
  <c r="S639" i="1"/>
  <c r="S683" i="1"/>
  <c r="S844" i="1"/>
  <c r="S318" i="1"/>
  <c r="S119" i="1"/>
  <c r="S344" i="1"/>
  <c r="S166" i="1"/>
  <c r="S922" i="1"/>
  <c r="S746" i="1"/>
  <c r="S174" i="1"/>
  <c r="S868" i="1"/>
  <c r="S762" i="1"/>
  <c r="S294" i="1"/>
  <c r="S490" i="1"/>
  <c r="S376" i="1"/>
  <c r="S128" i="1"/>
  <c r="S717" i="1"/>
  <c r="S638" i="1"/>
  <c r="S484" i="1"/>
  <c r="S778" i="1"/>
  <c r="S751" i="1"/>
  <c r="S526" i="1"/>
  <c r="S686" i="1"/>
  <c r="S39" i="1"/>
  <c r="S962" i="1"/>
  <c r="S125" i="1"/>
  <c r="S235" i="1"/>
  <c r="S881" i="1"/>
  <c r="S19" i="1"/>
  <c r="S598" i="1"/>
  <c r="S772" i="1"/>
  <c r="S14" i="1"/>
  <c r="S61" i="1"/>
  <c r="S627" i="1"/>
  <c r="S624" i="1"/>
  <c r="S96" i="1"/>
  <c r="S830" i="1"/>
  <c r="S908" i="1"/>
  <c r="S93" i="1"/>
  <c r="S704" i="1"/>
  <c r="S966" i="1"/>
  <c r="S223" i="1"/>
  <c r="S261" i="1"/>
  <c r="S596" i="1"/>
  <c r="S162" i="1"/>
  <c r="S262" i="1"/>
  <c r="S759" i="1"/>
  <c r="S264" i="1"/>
  <c r="S666" i="1"/>
  <c r="S4" i="1"/>
  <c r="S652" i="1"/>
  <c r="S761" i="1"/>
  <c r="S910" i="1"/>
  <c r="S738" i="1"/>
  <c r="S86" i="1"/>
  <c r="S201" i="1"/>
  <c r="S488" i="1"/>
  <c r="S728" i="1"/>
  <c r="S470" i="1"/>
  <c r="S328" i="1"/>
  <c r="S719" i="1"/>
  <c r="S765" i="1"/>
  <c r="S664" i="1"/>
  <c r="S629" i="1"/>
  <c r="S13" i="1"/>
  <c r="S220" i="1"/>
  <c r="S465" i="1"/>
  <c r="S218" i="1"/>
  <c r="S280" i="1"/>
  <c r="S65" i="1"/>
  <c r="S299" i="1"/>
  <c r="S611" i="1"/>
  <c r="S358" i="1"/>
  <c r="S144" i="1"/>
  <c r="S49" i="1"/>
  <c r="S123" i="1"/>
  <c r="S284" i="1"/>
  <c r="S617" i="1"/>
  <c r="S38" i="1"/>
  <c r="S986" i="1"/>
  <c r="S322" i="1"/>
  <c r="S270" i="1"/>
  <c r="S863" i="1"/>
  <c r="S987" i="1"/>
  <c r="S91" i="1"/>
  <c r="S520" i="1"/>
  <c r="S960" i="1"/>
  <c r="S34" i="1"/>
  <c r="S378" i="1"/>
  <c r="S493" i="1"/>
  <c r="S811" i="1"/>
  <c r="S374" i="1"/>
  <c r="S850" i="1"/>
  <c r="S874" i="1"/>
  <c r="S964" i="1"/>
  <c r="S547" i="1"/>
  <c r="S841" i="1"/>
  <c r="S461" i="1"/>
  <c r="S275" i="1"/>
  <c r="S126" i="1"/>
  <c r="S745" i="1"/>
  <c r="S103" i="1"/>
  <c r="S871" i="1"/>
  <c r="S592" i="1"/>
  <c r="S831" i="1"/>
  <c r="S333" i="1"/>
  <c r="S969" i="1"/>
  <c r="S565" i="1"/>
  <c r="S179" i="1"/>
  <c r="S658" i="1"/>
  <c r="S377" i="1"/>
  <c r="S572" i="1"/>
  <c r="S587" i="1"/>
  <c r="S309" i="1"/>
  <c r="S180" i="1"/>
  <c r="S727" i="1"/>
  <c r="S234" i="1"/>
  <c r="S911" i="1"/>
  <c r="S385" i="1"/>
  <c r="S475" i="1"/>
  <c r="S895" i="1"/>
  <c r="S345" i="1"/>
  <c r="S236" i="1"/>
  <c r="S602" i="1"/>
  <c r="S331" i="1"/>
  <c r="S274" i="1"/>
  <c r="S258" i="1"/>
  <c r="S257" i="1"/>
  <c r="O164" i="1" l="1"/>
  <c r="O575" i="1"/>
  <c r="O467" i="1"/>
  <c r="O826" i="1"/>
  <c r="O438" i="1"/>
  <c r="O962" i="1"/>
  <c r="O845" i="1"/>
  <c r="O9" i="1"/>
  <c r="O147" i="1"/>
  <c r="O803" i="1"/>
  <c r="O287" i="1"/>
  <c r="O157" i="1"/>
  <c r="O944" i="1"/>
  <c r="O776" i="1"/>
  <c r="O989" i="1"/>
  <c r="O651" i="1"/>
  <c r="O804" i="1"/>
  <c r="O136" i="1"/>
  <c r="O291" i="1"/>
  <c r="O269" i="1"/>
  <c r="O789" i="1"/>
  <c r="O82" i="1"/>
  <c r="O857" i="1"/>
  <c r="O880" i="1"/>
  <c r="O673" i="1"/>
  <c r="O619" i="1"/>
  <c r="O290" i="1"/>
  <c r="O764" i="1"/>
  <c r="O352" i="1"/>
  <c r="O650" i="1"/>
  <c r="O712" i="1"/>
  <c r="O758" i="1"/>
  <c r="O69" i="1"/>
  <c r="O256" i="1"/>
  <c r="O118" i="1"/>
  <c r="O504" i="1"/>
  <c r="O50" i="1"/>
  <c r="O882" i="1"/>
  <c r="O403" i="1"/>
  <c r="O327" i="1"/>
  <c r="O277" i="1"/>
  <c r="O502" i="1"/>
  <c r="O773" i="1"/>
  <c r="O258" i="1"/>
  <c r="O969" i="1"/>
  <c r="O746" i="1"/>
  <c r="O119" i="1"/>
  <c r="O842" i="1"/>
  <c r="O433" i="1"/>
  <c r="O934" i="1"/>
  <c r="O741" i="1"/>
  <c r="O483" i="1"/>
  <c r="O477" i="1"/>
  <c r="O961" i="1"/>
  <c r="O950" i="1"/>
  <c r="O84" i="1"/>
  <c r="O949" i="1"/>
  <c r="O401" i="1"/>
  <c r="O254" i="1"/>
  <c r="O212" i="1"/>
  <c r="O687" i="1"/>
  <c r="O37" i="1"/>
  <c r="O63" i="1"/>
  <c r="O965" i="1"/>
  <c r="O355" i="1"/>
  <c r="O5" i="1"/>
  <c r="O539" i="1"/>
  <c r="O363" i="1"/>
  <c r="O17" i="1"/>
  <c r="O800" i="1"/>
  <c r="O628" i="1"/>
  <c r="O604" i="1"/>
  <c r="O529" i="1"/>
  <c r="O272" i="1"/>
  <c r="O782" i="1"/>
  <c r="O152" i="1"/>
  <c r="O664" i="1"/>
  <c r="O261" i="1"/>
  <c r="O257" i="1"/>
  <c r="O434" i="1"/>
  <c r="O964" i="1"/>
  <c r="O990" i="1"/>
  <c r="O217" i="1"/>
  <c r="O601" i="1"/>
  <c r="O367" i="1"/>
  <c r="O214" i="1"/>
  <c r="O935" i="1"/>
  <c r="O957" i="1"/>
  <c r="O19" i="1"/>
  <c r="O717" i="1"/>
  <c r="O294" i="1"/>
  <c r="O639" i="1"/>
  <c r="O669" i="1"/>
  <c r="O852" i="1"/>
  <c r="O228" i="1"/>
  <c r="O440" i="1"/>
  <c r="O336" i="1"/>
  <c r="O518" i="1"/>
  <c r="O967" i="1"/>
  <c r="O132" i="1"/>
  <c r="O151" i="1"/>
  <c r="O154" i="1"/>
  <c r="O410" i="1"/>
  <c r="O542" i="1"/>
  <c r="O268" i="1"/>
  <c r="O896" i="1"/>
  <c r="O359" i="1"/>
  <c r="O191" i="1"/>
  <c r="O801" i="1"/>
  <c r="O436" i="1"/>
  <c r="O368" i="1"/>
  <c r="O912" i="1"/>
  <c r="O3" i="1"/>
  <c r="O184" i="1"/>
  <c r="O983" i="1"/>
  <c r="O827" i="1"/>
  <c r="O997" i="1"/>
  <c r="O306" i="1"/>
  <c r="O95" i="1"/>
  <c r="O27" i="1"/>
  <c r="O386" i="1"/>
  <c r="O729" i="1"/>
  <c r="O637" i="1"/>
  <c r="O49" i="1"/>
  <c r="O772" i="1"/>
  <c r="O868" i="1"/>
  <c r="O398" i="1"/>
  <c r="O10" i="1"/>
  <c r="O553" i="1"/>
  <c r="O985" i="1"/>
  <c r="O727" i="1"/>
  <c r="O547" i="1"/>
  <c r="O987" i="1"/>
  <c r="O761" i="1"/>
  <c r="O14" i="1"/>
  <c r="O778" i="1"/>
  <c r="O795" i="1"/>
  <c r="O159" i="1"/>
  <c r="O690" i="1"/>
  <c r="O787" i="1"/>
  <c r="O784" i="1"/>
  <c r="O71" i="1"/>
  <c r="O219" i="1"/>
  <c r="O973" i="1"/>
  <c r="O503" i="1"/>
  <c r="O206" i="1"/>
  <c r="O735" i="1"/>
  <c r="O330" i="1"/>
  <c r="O415" i="1"/>
  <c r="O178" i="1"/>
  <c r="O460" i="1"/>
  <c r="O289" i="1"/>
  <c r="O182" i="1"/>
  <c r="O160" i="1"/>
  <c r="O2" i="1"/>
  <c r="O331" i="1"/>
  <c r="O587" i="1"/>
  <c r="O179" i="1"/>
  <c r="O841" i="1"/>
  <c r="O850" i="1"/>
  <c r="O322" i="1"/>
  <c r="O284" i="1"/>
  <c r="O13" i="1"/>
  <c r="O719" i="1"/>
  <c r="O666" i="1"/>
  <c r="O162" i="1"/>
  <c r="O61" i="1"/>
  <c r="O602" i="1"/>
  <c r="O475" i="1"/>
  <c r="O572" i="1"/>
  <c r="O565" i="1"/>
  <c r="O592" i="1"/>
  <c r="O126" i="1"/>
  <c r="O374" i="1"/>
  <c r="O34" i="1"/>
  <c r="O986" i="1"/>
  <c r="O123" i="1"/>
  <c r="O611" i="1"/>
  <c r="O218" i="1"/>
  <c r="O328" i="1"/>
  <c r="O201" i="1"/>
  <c r="O264" i="1"/>
  <c r="O596" i="1"/>
  <c r="O704" i="1"/>
  <c r="O96" i="1"/>
  <c r="O881" i="1"/>
  <c r="O39" i="1"/>
  <c r="O128" i="1"/>
  <c r="O762" i="1"/>
  <c r="O922" i="1"/>
  <c r="O318" i="1"/>
  <c r="O623" i="1"/>
  <c r="O875" i="1"/>
  <c r="O451" i="1"/>
  <c r="O713" i="1"/>
  <c r="O760" i="1"/>
  <c r="O135" i="1"/>
  <c r="O396" i="1"/>
  <c r="O462" i="1"/>
  <c r="O853" i="1"/>
  <c r="O224" i="1"/>
  <c r="O531" i="1"/>
  <c r="O341" i="1"/>
  <c r="O457" i="1"/>
  <c r="O383" i="1"/>
  <c r="O120" i="1"/>
  <c r="O435" i="1"/>
  <c r="O560" i="1"/>
  <c r="O356" i="1"/>
  <c r="O51" i="1"/>
  <c r="O259" i="1"/>
  <c r="O476" i="1"/>
  <c r="O314" i="1"/>
  <c r="O632" i="1"/>
  <c r="O753" i="1"/>
  <c r="O747" i="1"/>
  <c r="O64" i="1"/>
  <c r="O276" i="1"/>
  <c r="O848" i="1"/>
  <c r="O400" i="1"/>
  <c r="O630" i="1"/>
  <c r="O792" i="1"/>
  <c r="O589" i="1"/>
  <c r="O97" i="1"/>
  <c r="O606" i="1"/>
  <c r="O824" i="1"/>
  <c r="O541" i="1"/>
  <c r="O561" i="1"/>
  <c r="O855" i="1"/>
  <c r="O980" i="1"/>
  <c r="O510" i="1"/>
  <c r="O653" i="1"/>
  <c r="O342" i="1"/>
  <c r="O692" i="1"/>
  <c r="O388" i="1"/>
  <c r="O186" i="1"/>
  <c r="O255" i="1"/>
  <c r="O480" i="1"/>
  <c r="O822" i="1"/>
  <c r="O946" i="1"/>
  <c r="O613" i="1"/>
  <c r="O127" i="1"/>
  <c r="O640" i="1"/>
  <c r="O68" i="1"/>
  <c r="O533" i="1"/>
  <c r="O495" i="1"/>
  <c r="O29" i="1"/>
  <c r="O715" i="1"/>
  <c r="O981" i="1"/>
  <c r="O832" i="1"/>
  <c r="O445" i="1"/>
  <c r="O283" i="1"/>
  <c r="O730" i="1"/>
  <c r="O552" i="1"/>
  <c r="O444" i="1"/>
  <c r="O737" i="1"/>
  <c r="O263" i="1"/>
  <c r="O977" i="1"/>
  <c r="O76" i="1"/>
  <c r="O329" i="1"/>
  <c r="O909" i="1"/>
  <c r="O420" i="1"/>
  <c r="O947" i="1"/>
  <c r="O449" i="1"/>
  <c r="O253" i="1"/>
  <c r="O111" i="1"/>
  <c r="O662" i="1"/>
  <c r="O209" i="1"/>
  <c r="O884" i="1"/>
  <c r="O817" i="1"/>
  <c r="O659" i="1"/>
  <c r="O238" i="1"/>
  <c r="O917" i="1"/>
  <c r="O479" i="1"/>
  <c r="O828" i="1"/>
  <c r="O929" i="1"/>
  <c r="O399" i="1"/>
  <c r="O491" i="1"/>
  <c r="O509" i="1"/>
  <c r="O115" i="1"/>
  <c r="O849" i="1"/>
  <c r="O486" i="1"/>
  <c r="O695" i="1"/>
  <c r="O473" i="1"/>
  <c r="O53" i="1"/>
  <c r="O513" i="1"/>
  <c r="O55" i="1"/>
  <c r="O453" i="1"/>
  <c r="O851" i="1"/>
  <c r="O379" i="1"/>
  <c r="O530" i="1"/>
  <c r="O42" i="1"/>
  <c r="O176" i="1"/>
  <c r="O740" i="1"/>
  <c r="O249" i="1"/>
  <c r="O313" i="1"/>
  <c r="O90" i="1"/>
  <c r="O614" i="1"/>
  <c r="O813" i="1"/>
  <c r="O266" i="1"/>
  <c r="O522" i="1"/>
  <c r="O994" i="1"/>
  <c r="O241" i="1"/>
  <c r="O354" i="1"/>
  <c r="O481" i="1"/>
  <c r="O898" i="1"/>
  <c r="O170" i="1"/>
  <c r="O113" i="1"/>
  <c r="O172" i="1"/>
  <c r="O150" i="1"/>
  <c r="O709" i="1"/>
  <c r="O536" i="1"/>
  <c r="O362" i="1"/>
  <c r="O230" i="1"/>
  <c r="O902" i="1"/>
  <c r="O716" i="1"/>
  <c r="O88" i="1"/>
  <c r="O641" i="1"/>
  <c r="O767" i="1"/>
  <c r="O12" i="1"/>
  <c r="O754" i="1"/>
  <c r="O869" i="1"/>
  <c r="O933" i="1"/>
  <c r="O499" i="1"/>
  <c r="O242" i="1"/>
  <c r="O974" i="1"/>
  <c r="O900" i="1"/>
  <c r="O427" i="1"/>
  <c r="O187" i="1"/>
  <c r="O339" i="1"/>
  <c r="O636" i="1"/>
  <c r="O414" i="1"/>
  <c r="O840" i="1"/>
  <c r="O30" i="1"/>
  <c r="O419" i="1"/>
  <c r="O893" i="1"/>
  <c r="O543" i="1"/>
  <c r="O240" i="1"/>
  <c r="O859" i="1"/>
  <c r="O169" i="1"/>
  <c r="O749" i="1"/>
  <c r="O317" i="1"/>
  <c r="O854" i="1"/>
  <c r="O121" i="1"/>
  <c r="O52" i="1"/>
  <c r="O885" i="1"/>
  <c r="O775" i="1"/>
  <c r="O437" i="1"/>
  <c r="O302" i="1"/>
  <c r="O295" i="1"/>
  <c r="O471" i="1"/>
  <c r="O545" i="1"/>
  <c r="O100" i="1"/>
  <c r="O325" i="1"/>
  <c r="O443" i="1"/>
  <c r="O231" i="1"/>
  <c r="O87" i="1"/>
  <c r="O722" i="1"/>
  <c r="O384" i="1"/>
  <c r="O497" i="1"/>
  <c r="O677" i="1"/>
  <c r="O117" i="1"/>
  <c r="O700" i="1"/>
  <c r="O474" i="1"/>
  <c r="O213" i="1"/>
  <c r="O278" i="1"/>
  <c r="O167" i="1"/>
  <c r="O321" i="1"/>
  <c r="O582" i="1"/>
  <c r="O459" i="1"/>
  <c r="O622" i="1"/>
  <c r="O60" i="1"/>
  <c r="O798" i="1"/>
  <c r="O656" i="1"/>
  <c r="O406" i="1"/>
  <c r="O907" i="1"/>
  <c r="O675" i="1"/>
  <c r="O226" i="1"/>
  <c r="O581" i="1"/>
  <c r="O820" i="1"/>
  <c r="O353" i="1"/>
  <c r="O839" i="1"/>
  <c r="O215" i="1"/>
  <c r="O207" i="1"/>
  <c r="O210" i="1"/>
  <c r="O836" i="1"/>
  <c r="O267" i="1"/>
  <c r="O236" i="1"/>
  <c r="O385" i="1"/>
  <c r="O180" i="1"/>
  <c r="O377" i="1"/>
  <c r="O871" i="1"/>
  <c r="O275" i="1"/>
  <c r="O811" i="1"/>
  <c r="O960" i="1"/>
  <c r="O863" i="1"/>
  <c r="O38" i="1"/>
  <c r="O299" i="1"/>
  <c r="O465" i="1"/>
  <c r="O470" i="1"/>
  <c r="O86" i="1"/>
  <c r="O652" i="1"/>
  <c r="O759" i="1"/>
  <c r="O93" i="1"/>
  <c r="O624" i="1"/>
  <c r="O235" i="1"/>
  <c r="O686" i="1"/>
  <c r="O484" i="1"/>
  <c r="O376" i="1"/>
  <c r="O166" i="1"/>
  <c r="O844" i="1"/>
  <c r="O192" i="1"/>
  <c r="O681" i="1"/>
  <c r="O320" i="1"/>
  <c r="O478" i="1"/>
  <c r="O914" i="1"/>
  <c r="O925" i="1"/>
  <c r="O590" i="1"/>
  <c r="O11" i="1"/>
  <c r="O903" i="1"/>
  <c r="O846" i="1"/>
  <c r="O408" i="1"/>
  <c r="O697" i="1"/>
  <c r="O701" i="1"/>
  <c r="O685" i="1"/>
  <c r="O517" i="1"/>
  <c r="O133" i="1"/>
  <c r="O724" i="1"/>
  <c r="O963" i="1"/>
  <c r="O544" i="1"/>
  <c r="O793" i="1"/>
  <c r="O137" i="1"/>
  <c r="O655" i="1"/>
  <c r="O926" i="1"/>
  <c r="O635" i="1"/>
  <c r="O8" i="1"/>
  <c r="O720" i="1"/>
  <c r="O988" i="1"/>
  <c r="O20" i="1"/>
  <c r="O829" i="1"/>
  <c r="O883" i="1"/>
  <c r="O391" i="1"/>
  <c r="O599" i="1"/>
  <c r="O439" i="1"/>
  <c r="O906" i="1"/>
  <c r="O576" i="1"/>
  <c r="O524" i="1"/>
  <c r="O243" i="1"/>
  <c r="O523" i="1"/>
  <c r="O890" i="1"/>
  <c r="O350" i="1"/>
  <c r="O15" i="1"/>
  <c r="O307" i="1"/>
  <c r="O786" i="1"/>
  <c r="O901" i="1"/>
  <c r="O370" i="1"/>
  <c r="O743" i="1"/>
  <c r="O694" i="1"/>
  <c r="O580" i="1"/>
  <c r="O85" i="1"/>
  <c r="O148" i="1"/>
  <c r="O904" i="1"/>
  <c r="O293" i="1"/>
  <c r="O429" i="1"/>
  <c r="O271" i="1"/>
  <c r="O913" i="1"/>
  <c r="O18" i="1"/>
  <c r="O389" i="1"/>
  <c r="O570" i="1"/>
  <c r="O58" i="1"/>
  <c r="O348" i="1"/>
  <c r="O281" i="1"/>
  <c r="O711" i="1"/>
  <c r="O25" i="1"/>
  <c r="O216" i="1"/>
  <c r="O595" i="1"/>
  <c r="O888" i="1"/>
  <c r="O684" i="1"/>
  <c r="O527" i="1"/>
  <c r="O620" i="1"/>
  <c r="O41" i="1"/>
  <c r="O360" i="1"/>
  <c r="O975" i="1"/>
  <c r="O233" i="1"/>
  <c r="O81" i="1"/>
  <c r="O866" i="1"/>
  <c r="O818" i="1"/>
  <c r="O197" i="1"/>
  <c r="O62" i="1"/>
  <c r="O550" i="1"/>
  <c r="O584" i="1"/>
  <c r="O32" i="1"/>
  <c r="O626" i="1"/>
  <c r="O21" i="1"/>
  <c r="O168" i="1"/>
  <c r="O74" i="1"/>
  <c r="O405" i="1"/>
  <c r="O597" i="1"/>
  <c r="O145" i="1"/>
  <c r="O40" i="1"/>
  <c r="O104" i="1"/>
  <c r="O492" i="1"/>
  <c r="O972" i="1"/>
  <c r="O920" i="1"/>
  <c r="O109" i="1"/>
  <c r="O924" i="1"/>
  <c r="O693" i="1"/>
  <c r="O67" i="1"/>
  <c r="O78" i="1"/>
  <c r="O756" i="1"/>
  <c r="O861" i="1"/>
  <c r="O805" i="1"/>
  <c r="O838" i="1"/>
  <c r="O134" i="1"/>
  <c r="O847" i="1"/>
  <c r="O196" i="1"/>
  <c r="O31" i="1"/>
  <c r="O361" i="1"/>
  <c r="O703" i="1"/>
  <c r="O660" i="1"/>
  <c r="O80" i="1"/>
  <c r="O312" i="1"/>
  <c r="O928" i="1"/>
  <c r="O521" i="1"/>
  <c r="O260" i="1"/>
  <c r="O375" i="1"/>
  <c r="O161" i="1"/>
  <c r="O665" i="1"/>
  <c r="O181" i="1"/>
  <c r="O951" i="1"/>
  <c r="O905" i="1"/>
  <c r="O678" i="1"/>
  <c r="O338" i="1"/>
  <c r="O288" i="1"/>
  <c r="O70" i="1"/>
  <c r="O66" i="1"/>
  <c r="O608" i="1"/>
  <c r="O931" i="1"/>
  <c r="O870" i="1"/>
  <c r="O59" i="1"/>
  <c r="O514" i="1"/>
  <c r="O36" i="1"/>
  <c r="O155" i="1"/>
  <c r="O305" i="1"/>
  <c r="O661" i="1"/>
  <c r="O679" i="1"/>
  <c r="O672" i="1"/>
  <c r="O202" i="1"/>
  <c r="O631" i="1"/>
  <c r="O75" i="1"/>
  <c r="O810" i="1"/>
  <c r="O98" i="1"/>
  <c r="O43" i="1"/>
  <c r="O140" i="1"/>
  <c r="O567" i="1"/>
  <c r="O992" i="1"/>
  <c r="O248" i="1"/>
  <c r="O83" i="1"/>
  <c r="O458" i="1"/>
  <c r="O835" i="1"/>
  <c r="O143" i="1"/>
  <c r="O124" i="1"/>
  <c r="O340" i="1"/>
  <c r="O825" i="1"/>
  <c r="O670" i="1"/>
  <c r="O23" i="1"/>
  <c r="O834" i="1"/>
  <c r="O463" i="1"/>
  <c r="O889" i="1"/>
  <c r="O862" i="1"/>
  <c r="O725" i="1"/>
  <c r="O979" i="1"/>
  <c r="O310" i="1"/>
  <c r="O173" i="1"/>
  <c r="O46" i="1"/>
  <c r="O506" i="1"/>
  <c r="O315" i="1"/>
  <c r="O141" i="1"/>
  <c r="O952" i="1"/>
  <c r="O422" i="1"/>
  <c r="O970" i="1"/>
  <c r="O22" i="1"/>
  <c r="O548" i="1"/>
  <c r="O578" i="1"/>
  <c r="O734" i="1"/>
  <c r="O265" i="1"/>
  <c r="O7" i="1"/>
  <c r="O750" i="1"/>
  <c r="O421" i="1"/>
  <c r="O395" i="1"/>
  <c r="O594" i="1"/>
  <c r="O171" i="1"/>
  <c r="O296" i="1"/>
  <c r="O489" i="1"/>
  <c r="O955" i="1"/>
  <c r="O73" i="1"/>
  <c r="O802" i="1"/>
  <c r="O149" i="1"/>
  <c r="O815" i="1"/>
  <c r="O349" i="1"/>
  <c r="O634" i="1"/>
  <c r="O995" i="1"/>
  <c r="O814" i="1"/>
  <c r="O505" i="1"/>
  <c r="O515" i="1"/>
  <c r="O199" i="1"/>
  <c r="O953" i="1"/>
  <c r="O744" i="1"/>
  <c r="O397" i="1"/>
  <c r="O482" i="1"/>
  <c r="O899" i="1"/>
  <c r="O833" i="1"/>
  <c r="O583" i="1"/>
  <c r="O211" i="1"/>
  <c r="O525" i="1"/>
  <c r="O308" i="1"/>
  <c r="O101" i="1"/>
  <c r="O534" i="1"/>
  <c r="O274" i="1"/>
  <c r="O345" i="1"/>
  <c r="O911" i="1"/>
  <c r="O309" i="1"/>
  <c r="O658" i="1"/>
  <c r="O333" i="1"/>
  <c r="O103" i="1"/>
  <c r="O461" i="1"/>
  <c r="O874" i="1"/>
  <c r="O493" i="1"/>
  <c r="O520" i="1"/>
  <c r="O270" i="1"/>
  <c r="O617" i="1"/>
  <c r="O144" i="1"/>
  <c r="O65" i="1"/>
  <c r="O220" i="1"/>
  <c r="O765" i="1"/>
  <c r="O728" i="1"/>
  <c r="O738" i="1"/>
  <c r="O4" i="1"/>
  <c r="O262" i="1"/>
  <c r="O223" i="1"/>
  <c r="O908" i="1"/>
  <c r="O627" i="1"/>
  <c r="O598" i="1"/>
  <c r="O125" i="1"/>
  <c r="O526" i="1"/>
  <c r="O638" i="1"/>
  <c r="O490" i="1"/>
  <c r="O174" i="1"/>
  <c r="O344" i="1"/>
  <c r="O683" i="1"/>
  <c r="O108" i="1"/>
  <c r="O674" i="1"/>
  <c r="O455" i="1"/>
  <c r="O556" i="1"/>
  <c r="O939" i="1"/>
  <c r="O538" i="1"/>
  <c r="O702" i="1"/>
  <c r="O563" i="1"/>
  <c r="O968" i="1"/>
  <c r="O603" i="1"/>
  <c r="O229" i="1"/>
  <c r="O877" i="1"/>
  <c r="O808" i="1"/>
  <c r="O865" i="1"/>
  <c r="O763" i="1"/>
  <c r="O282" i="1"/>
  <c r="O227" i="1"/>
  <c r="O708" i="1"/>
  <c r="O464" i="1"/>
  <c r="O991" i="1"/>
  <c r="O165" i="1"/>
  <c r="O696" i="1"/>
  <c r="O225" i="1"/>
  <c r="O691" i="1"/>
  <c r="O382" i="1"/>
  <c r="O940" i="1"/>
  <c r="O777" i="1"/>
  <c r="O131" i="1"/>
  <c r="O546" i="1"/>
  <c r="O919" i="1"/>
  <c r="O221" i="1"/>
  <c r="O33" i="1"/>
  <c r="O769" i="1"/>
  <c r="O562" i="1"/>
  <c r="O432" i="1"/>
  <c r="O588" i="1"/>
  <c r="O442" i="1"/>
  <c r="O380" i="1"/>
  <c r="O193" i="1"/>
  <c r="O856" i="1"/>
  <c r="O245" i="1"/>
  <c r="O44" i="1"/>
  <c r="O1001" i="1"/>
  <c r="O412" i="1"/>
  <c r="O498" i="1"/>
  <c r="O365" i="1"/>
  <c r="O343" i="1"/>
  <c r="O770" i="1"/>
  <c r="O500" i="1"/>
  <c r="O680" i="1"/>
  <c r="O707" i="1"/>
  <c r="O591" i="1"/>
  <c r="O300" i="1"/>
  <c r="O292" i="1"/>
  <c r="O89" i="1"/>
  <c r="O466" i="1"/>
  <c r="O710" i="1"/>
  <c r="O867" i="1"/>
  <c r="O705" i="1"/>
  <c r="O195" i="1"/>
  <c r="O607" i="1"/>
  <c r="O571" i="1"/>
  <c r="O323" i="1"/>
  <c r="O447" i="1"/>
  <c r="O668" i="1"/>
  <c r="O122" i="1"/>
  <c r="O511" i="1"/>
  <c r="O807" i="1"/>
  <c r="O394" i="1"/>
  <c r="O748" i="1"/>
  <c r="O958" i="1"/>
  <c r="O646" i="1"/>
  <c r="O72" i="1"/>
  <c r="O390" i="1"/>
  <c r="O114" i="1"/>
  <c r="O56" i="1"/>
  <c r="O371" i="1"/>
  <c r="O177" i="1"/>
  <c r="O324" i="1"/>
  <c r="O153" i="1"/>
  <c r="O954" i="1"/>
  <c r="O357" i="1"/>
  <c r="O246" i="1"/>
  <c r="O682" i="1"/>
  <c r="O559" i="1"/>
  <c r="O976" i="1"/>
  <c r="O916" i="1"/>
  <c r="O244" i="1"/>
  <c r="O402" i="1"/>
  <c r="O252" i="1"/>
  <c r="O279" i="1"/>
  <c r="O996" i="1"/>
  <c r="O648" i="1"/>
  <c r="O574" i="1"/>
  <c r="O667" i="1"/>
  <c r="O796" i="1"/>
  <c r="O959" i="1"/>
  <c r="O671" i="1"/>
  <c r="O239" i="1"/>
  <c r="O373" i="1"/>
  <c r="O516" i="1"/>
  <c r="O105" i="1"/>
  <c r="O416" i="1"/>
  <c r="O92" i="1"/>
  <c r="O878" i="1"/>
  <c r="O806" i="1"/>
  <c r="O993" i="1"/>
  <c r="O77" i="1"/>
  <c r="O999" i="1"/>
  <c r="O948" i="1"/>
  <c r="O404" i="1"/>
  <c r="O549" i="1"/>
  <c r="O774" i="1"/>
  <c r="O512" i="1"/>
  <c r="O138" i="1"/>
  <c r="O573" i="1"/>
  <c r="O392" i="1"/>
  <c r="O915" i="1"/>
  <c r="O609" i="1"/>
  <c r="O198" i="1"/>
  <c r="O107" i="1"/>
  <c r="O732" i="1"/>
  <c r="O731" i="1"/>
  <c r="O978" i="1"/>
  <c r="O273" i="1"/>
  <c r="O942" i="1"/>
  <c r="O558" i="1"/>
  <c r="O208" i="1"/>
  <c r="O726" i="1"/>
  <c r="E4" i="5"/>
  <c r="H4" i="5" s="1"/>
  <c r="E8" i="5"/>
  <c r="F8" i="5" s="1"/>
  <c r="E12" i="5"/>
  <c r="F12" i="5" s="1"/>
  <c r="O456" i="1"/>
  <c r="O956" i="1"/>
  <c r="O158" i="1"/>
  <c r="O407" i="1"/>
  <c r="O918" i="1"/>
  <c r="O24" i="1"/>
  <c r="O921" i="1"/>
  <c r="O99" i="1"/>
  <c r="O519" i="1"/>
  <c r="O297" i="1"/>
  <c r="O788" i="1"/>
  <c r="O642" i="1"/>
  <c r="O351" i="1"/>
  <c r="O247" i="1"/>
  <c r="O676" i="1"/>
  <c r="O766" i="1"/>
  <c r="O430" i="1"/>
  <c r="O785" i="1"/>
  <c r="O579" i="1"/>
  <c r="O369" i="1"/>
  <c r="O894" i="1"/>
  <c r="O468" i="1"/>
  <c r="O409" i="1"/>
  <c r="O110" i="1"/>
  <c r="O733" i="1"/>
  <c r="O129" i="1"/>
  <c r="O175" i="1"/>
  <c r="O644" i="1"/>
  <c r="O452" i="1"/>
  <c r="O654" i="1"/>
  <c r="O618" i="1"/>
  <c r="O204" i="1"/>
  <c r="O183" i="1"/>
  <c r="O943" i="1"/>
  <c r="O535" i="1"/>
  <c r="O633" i="1"/>
  <c r="O304" i="1"/>
  <c r="O615" i="1"/>
  <c r="O858" i="1"/>
  <c r="O998" i="1"/>
  <c r="O742" i="1"/>
  <c r="O163" i="1"/>
  <c r="O326" i="1"/>
  <c r="O188" i="1"/>
  <c r="O424" i="1"/>
  <c r="O540" i="1"/>
  <c r="O47" i="1"/>
  <c r="O821" i="1"/>
  <c r="O334" i="1"/>
  <c r="O35" i="1"/>
  <c r="O251" i="1"/>
  <c r="O48" i="1"/>
  <c r="O366" i="1"/>
  <c r="O423" i="1"/>
  <c r="O816" i="1"/>
  <c r="O663" i="1"/>
  <c r="O860" i="1"/>
  <c r="O106" i="1"/>
  <c r="O936" i="1"/>
  <c r="O718" i="1"/>
  <c r="O927" i="1"/>
  <c r="O887" i="1"/>
  <c r="O54" i="1"/>
  <c r="O496" i="1"/>
  <c r="O879" i="1"/>
  <c r="O45" i="1"/>
  <c r="O593" i="1"/>
  <c r="O586" i="1"/>
  <c r="O446" i="1"/>
  <c r="O28" i="1"/>
  <c r="O16" i="1"/>
  <c r="O286" i="1"/>
  <c r="O142" i="1"/>
  <c r="O809" i="1"/>
  <c r="O819" i="1"/>
  <c r="O335" i="1"/>
  <c r="O364" i="1"/>
  <c r="O139" i="1"/>
  <c r="O621" i="1"/>
  <c r="O332" i="1"/>
  <c r="O891" i="1"/>
  <c r="O501" i="1"/>
  <c r="O736" i="1"/>
  <c r="O485" i="1"/>
  <c r="O864" i="1"/>
  <c r="O577" i="1"/>
  <c r="O791" i="1"/>
  <c r="O932" i="1"/>
  <c r="O564" i="1"/>
  <c r="O779" i="1"/>
  <c r="O537" i="1"/>
  <c r="O346" i="1"/>
  <c r="O426" i="1"/>
  <c r="O568" i="1"/>
  <c r="O566" i="1"/>
  <c r="O876" i="1"/>
  <c r="O941" i="1"/>
  <c r="O600" i="1"/>
  <c r="O454" i="1"/>
  <c r="O469" i="1"/>
  <c r="O938" i="1"/>
  <c r="O393" i="1"/>
  <c r="O94" i="1"/>
  <c r="E2" i="5"/>
  <c r="F2" i="5" s="1"/>
  <c r="G6" i="5"/>
  <c r="G10" i="5"/>
  <c r="H2" i="5"/>
  <c r="F10" i="5"/>
  <c r="O450" i="1"/>
  <c r="O605" i="1"/>
  <c r="O780" i="1"/>
  <c r="O102" i="1"/>
  <c r="O897" i="1"/>
  <c r="O812" i="1"/>
  <c r="O200" i="1"/>
  <c r="O886" i="1"/>
  <c r="O892" i="1"/>
  <c r="O347" i="1"/>
  <c r="O757" i="1"/>
  <c r="O448" i="1"/>
  <c r="O823" i="1"/>
  <c r="O26" i="1"/>
  <c r="O872" i="1"/>
  <c r="O569" i="1"/>
  <c r="O971" i="1"/>
  <c r="O739" i="1"/>
  <c r="O205" i="1"/>
  <c r="O112" i="1"/>
  <c r="O755" i="1"/>
  <c r="O688" i="1"/>
  <c r="O721" i="1"/>
  <c r="O873" i="1"/>
  <c r="O610" i="1"/>
  <c r="O768" i="1"/>
  <c r="O647" i="1"/>
  <c r="O982" i="1"/>
  <c r="F6" i="5"/>
  <c r="H6" i="5"/>
  <c r="H10" i="5"/>
  <c r="H8" i="5"/>
  <c r="E13" i="5"/>
  <c r="H13" i="5" s="1"/>
  <c r="E9" i="5"/>
  <c r="F9" i="5" s="1"/>
  <c r="E5" i="5"/>
  <c r="H5" i="5" s="1"/>
  <c r="E11" i="5"/>
  <c r="G11" i="5" s="1"/>
  <c r="E7" i="5"/>
  <c r="F7" i="5" s="1"/>
  <c r="E3" i="5"/>
  <c r="G3" i="5" s="1"/>
  <c r="G2" i="5" l="1"/>
  <c r="H9" i="5"/>
  <c r="F3" i="5"/>
  <c r="F5" i="5"/>
  <c r="H12" i="5"/>
  <c r="G4" i="5"/>
  <c r="G9" i="5"/>
  <c r="H3" i="5"/>
  <c r="G5" i="5"/>
  <c r="H11" i="5"/>
  <c r="G8" i="5"/>
  <c r="G7" i="5"/>
  <c r="H7" i="5"/>
  <c r="F13" i="5"/>
  <c r="F11" i="5"/>
  <c r="G12" i="5"/>
  <c r="F4" i="5"/>
  <c r="G13" i="5"/>
</calcChain>
</file>

<file path=xl/sharedStrings.xml><?xml version="1.0" encoding="utf-8"?>
<sst xmlns="http://schemas.openxmlformats.org/spreadsheetml/2006/main" count="9069" uniqueCount="2113">
  <si>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</si>
  <si>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</si>
  <si>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</si>
  <si>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</si>
  <si>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</si>
  <si>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</si>
  <si>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</si>
  <si>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</si>
  <si>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</si>
  <si>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</si>
  <si>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</si>
  <si>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</si>
  <si>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</si>
  <si>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</si>
  <si>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</si>
  <si>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</si>
  <si>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</si>
  <si>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</si>
  <si>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</si>
  <si>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</si>
  <si>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</si>
  <si>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</si>
  <si>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</si>
  <si>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</si>
  <si>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</si>
  <si>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</si>
  <si>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</si>
  <si>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</si>
  <si>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</si>
  <si>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</si>
  <si>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</si>
  <si>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</si>
  <si>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</si>
  <si>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</si>
  <si>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</si>
  <si>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</si>
  <si>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</si>
  <si>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</si>
  <si>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</si>
  <si>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</si>
  <si>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</si>
  <si>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</si>
  <si>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</si>
  <si>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</si>
  <si>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</si>
  <si>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</si>
  <si>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</si>
  <si>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</si>
  <si>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</si>
  <si>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</si>
  <si>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</si>
  <si>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</si>
  <si>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</si>
  <si>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</si>
  <si>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</si>
  <si>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</si>
  <si>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</si>
  <si>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</si>
  <si>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</si>
  <si>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</si>
  <si>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</si>
  <si>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</si>
  <si>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</si>
  <si>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</si>
  <si>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</si>
  <si>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</si>
  <si>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</si>
  <si>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</si>
  <si>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</si>
  <si>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</si>
  <si>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</si>
  <si>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</si>
  <si>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</si>
  <si>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</si>
  <si>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</si>
  <si>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</si>
  <si>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</si>
  <si>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</si>
  <si>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</si>
  <si>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</si>
  <si>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</si>
  <si>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</si>
  <si>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</si>
  <si>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</si>
  <si>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</si>
  <si>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</si>
  <si>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</si>
  <si>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</si>
  <si>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</si>
  <si>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</si>
  <si>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</si>
  <si>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</si>
  <si>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</si>
  <si>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</si>
  <si>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</si>
  <si>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</si>
  <si>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</si>
  <si>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</si>
  <si>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</si>
  <si>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</si>
  <si>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</si>
  <si>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</si>
  <si>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</si>
  <si>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</si>
  <si>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</si>
  <si>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</si>
  <si>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</si>
  <si>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</si>
  <si>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</si>
  <si>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</si>
  <si>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</si>
  <si>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</si>
  <si>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</si>
  <si>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</si>
  <si>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</si>
  <si>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</si>
  <si>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</si>
  <si>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</si>
  <si>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</si>
  <si>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</si>
  <si>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</si>
  <si>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</si>
  <si>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</si>
  <si>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</si>
  <si>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</si>
  <si>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</si>
  <si>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</si>
  <si>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</si>
  <si>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</si>
  <si>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</si>
  <si>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</si>
  <si>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</si>
  <si>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</si>
  <si>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</si>
  <si>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</si>
  <si>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</si>
  <si>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</si>
  <si>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</si>
  <si>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</si>
  <si>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</si>
  <si>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</si>
  <si>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</si>
  <si>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</si>
  <si>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</si>
  <si>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</si>
  <si>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</si>
  <si>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</si>
  <si>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</si>
  <si>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</si>
  <si>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</si>
  <si>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</si>
  <si>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</si>
  <si>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</si>
  <si>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</si>
  <si>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</si>
  <si>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</si>
  <si>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</si>
  <si>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</si>
  <si>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</si>
  <si>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</si>
  <si>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</si>
  <si>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</si>
  <si>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</si>
  <si>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</si>
  <si>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</si>
  <si>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</si>
  <si>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</si>
  <si>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</si>
  <si>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</si>
  <si>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</si>
  <si>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</si>
  <si>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</si>
  <si>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</si>
  <si>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</si>
  <si>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</si>
  <si>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</si>
  <si>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</si>
  <si>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</si>
  <si>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</si>
  <si>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</si>
  <si>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</si>
  <si>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</si>
  <si>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</si>
  <si>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</si>
  <si>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</si>
  <si>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</si>
  <si>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</si>
  <si>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</si>
  <si>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</si>
  <si>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</si>
  <si>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</si>
  <si>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</si>
  <si>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</si>
  <si>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</si>
  <si>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</si>
  <si>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</si>
  <si>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</si>
  <si>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</si>
  <si>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</si>
  <si>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</si>
  <si>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</si>
  <si>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</si>
  <si>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</si>
  <si>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</si>
  <si>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</si>
  <si>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</si>
  <si>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</si>
  <si>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</si>
  <si>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</si>
  <si>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</si>
  <si>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</si>
  <si>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</si>
  <si>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</si>
  <si>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</si>
  <si>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</si>
  <si>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</si>
  <si>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</si>
  <si>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</si>
  <si>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</si>
  <si>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</si>
  <si>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</si>
  <si>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</si>
  <si>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</si>
  <si>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</si>
  <si>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</si>
  <si>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</si>
  <si>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</si>
  <si>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</si>
  <si>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</si>
  <si>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</si>
  <si>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</si>
  <si>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</si>
  <si>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</si>
  <si>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</si>
  <si>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</si>
  <si>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</si>
  <si>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</si>
  <si>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</si>
  <si>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</si>
  <si>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</si>
  <si>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</si>
  <si>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</si>
  <si>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</si>
  <si>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</si>
  <si>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</si>
  <si>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</si>
  <si>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</si>
  <si>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</si>
  <si>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</si>
  <si>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</si>
  <si>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</si>
  <si>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</si>
  <si>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</si>
  <si>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</si>
  <si>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</si>
  <si>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</si>
  <si>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</si>
  <si>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</si>
  <si>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</si>
  <si>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</si>
  <si>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</si>
  <si>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</si>
  <si>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</si>
  <si>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</si>
  <si>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</si>
  <si>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</si>
  <si>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</si>
  <si>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</si>
  <si>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</si>
  <si>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</si>
  <si>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</si>
  <si>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</si>
  <si>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</si>
  <si>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</si>
  <si>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</si>
  <si>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</si>
  <si>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</si>
  <si>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</si>
  <si>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</si>
  <si>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</si>
  <si>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</si>
  <si>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</si>
  <si>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</si>
  <si>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</si>
  <si>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</si>
  <si>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</si>
  <si>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</si>
  <si>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</si>
  <si>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</si>
  <si>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</si>
  <si>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</si>
  <si>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</si>
  <si>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</si>
  <si>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</si>
  <si>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</si>
  <si>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</si>
  <si>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</si>
  <si>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</si>
  <si>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</si>
  <si>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</si>
  <si>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</si>
  <si>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</si>
  <si>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</si>
  <si>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</si>
  <si>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</si>
  <si>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</si>
  <si>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</si>
  <si>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</si>
  <si>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</si>
  <si>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</si>
  <si>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</si>
  <si>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</si>
  <si>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</si>
  <si>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</si>
  <si>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</si>
  <si>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</si>
  <si>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</si>
  <si>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</si>
  <si>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</si>
  <si>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</si>
  <si>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</si>
  <si>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</si>
  <si>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</si>
  <si>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</si>
  <si>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</si>
  <si>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</si>
  <si>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</si>
  <si>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</si>
  <si>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</si>
  <si>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</si>
  <si>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</si>
  <si>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</si>
  <si>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</si>
  <si>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</si>
  <si>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</si>
  <si>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</si>
  <si>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</si>
  <si>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</si>
  <si>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</si>
  <si>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</si>
  <si>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</si>
  <si>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</si>
  <si>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</si>
  <si>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</si>
  <si>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</si>
  <si>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</si>
  <si>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</si>
  <si>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</si>
  <si>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</si>
  <si>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</si>
  <si>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</si>
  <si>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</si>
  <si>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</si>
  <si>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</si>
  <si>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</si>
  <si>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</si>
  <si>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</si>
  <si>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</si>
  <si>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</si>
  <si>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</si>
  <si>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</si>
  <si>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</si>
  <si>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</si>
  <si>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</si>
  <si>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</si>
  <si>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</si>
  <si>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</si>
  <si>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</si>
  <si>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</si>
  <si>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</si>
  <si>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</si>
  <si>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</si>
  <si>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</si>
  <si>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</si>
  <si>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</si>
  <si>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</si>
  <si>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</si>
  <si>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</si>
  <si>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</si>
  <si>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</si>
  <si>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</si>
  <si>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</si>
  <si>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</si>
  <si>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</si>
  <si>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</si>
  <si>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</si>
  <si>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</si>
  <si>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</si>
  <si>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</si>
  <si>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</si>
  <si>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</si>
  <si>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</si>
  <si>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</si>
  <si>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</si>
  <si>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</si>
  <si>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</si>
  <si>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</si>
  <si>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</si>
  <si>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</si>
  <si>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</si>
  <si>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</si>
  <si>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</si>
  <si>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</si>
  <si>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</si>
  <si>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</si>
  <si>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</si>
  <si>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</si>
  <si>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</si>
  <si>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</si>
  <si>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</si>
  <si>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</si>
  <si>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</si>
  <si>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</si>
  <si>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</si>
  <si>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</si>
  <si>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</si>
  <si>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</si>
  <si>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</si>
  <si>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</si>
  <si>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</si>
  <si>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</si>
  <si>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</si>
  <si>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</si>
  <si>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</si>
  <si>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</si>
  <si>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</si>
  <si>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</si>
  <si>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</si>
  <si>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</si>
  <si>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</si>
  <si>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</si>
  <si>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</si>
  <si>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</si>
  <si>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</si>
  <si>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</si>
  <si>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</si>
  <si>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</si>
  <si>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</si>
  <si>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</si>
  <si>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</si>
  <si>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</si>
  <si>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</si>
  <si>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</si>
  <si>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</si>
  <si>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</si>
  <si>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</si>
  <si>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</si>
  <si>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</si>
  <si>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</si>
  <si>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</si>
  <si>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</si>
  <si>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</si>
  <si>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</si>
  <si>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</si>
  <si>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</si>
  <si>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</si>
  <si>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</si>
  <si>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</si>
  <si>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</si>
  <si>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</si>
  <si>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</si>
  <si>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</si>
  <si>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</si>
  <si>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</si>
  <si>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</si>
  <si>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</si>
  <si>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</si>
  <si>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</si>
  <si>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</si>
  <si>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</si>
  <si>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</si>
  <si>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</si>
  <si>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</si>
  <si>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</si>
  <si>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</si>
  <si>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</si>
  <si>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</si>
  <si>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</si>
  <si>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</si>
  <si>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</si>
  <si>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</si>
  <si>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</si>
  <si>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</si>
  <si>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</si>
  <si>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</si>
  <si>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</si>
  <si>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</si>
  <si>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</si>
  <si>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</si>
  <si>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</si>
  <si>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</si>
  <si>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</si>
  <si>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</si>
  <si>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</si>
  <si>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</si>
  <si>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</si>
  <si>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</si>
  <si>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</si>
  <si>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</si>
  <si>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</si>
  <si>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</si>
  <si>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</si>
  <si>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</si>
  <si>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</si>
  <si>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</si>
  <si>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</si>
  <si>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</si>
  <si>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</si>
  <si>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</si>
  <si>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</si>
  <si>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</si>
  <si>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</si>
  <si>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</si>
  <si>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</si>
  <si>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</si>
  <si>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</si>
  <si>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</si>
  <si>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</si>
  <si>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</si>
  <si>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</si>
  <si>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</si>
  <si>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</si>
  <si>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</si>
  <si>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</si>
  <si>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</si>
  <si>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</si>
  <si>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</si>
  <si>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</si>
  <si>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</si>
  <si>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</si>
  <si>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</si>
  <si>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</si>
  <si>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</si>
  <si>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</si>
  <si>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</si>
  <si>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</si>
  <si>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</si>
  <si>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</si>
  <si>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</si>
  <si>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</si>
  <si>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</si>
  <si>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</si>
  <si>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</si>
  <si>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</si>
  <si>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</si>
  <si>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</si>
  <si>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</si>
  <si>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</si>
  <si>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</si>
  <si>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</si>
  <si>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</si>
  <si>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</si>
  <si>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</si>
  <si>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</si>
  <si>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</si>
  <si>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</si>
  <si>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</si>
  <si>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</si>
  <si>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</si>
  <si>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</si>
  <si>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</si>
  <si>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</si>
  <si>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</si>
  <si>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</si>
  <si>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</si>
  <si>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</si>
  <si>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</si>
  <si>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</si>
  <si>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</si>
  <si>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</si>
  <si>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</si>
  <si>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</si>
  <si>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</si>
  <si>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</si>
  <si>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</si>
  <si>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</si>
  <si>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</si>
  <si>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</si>
  <si>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</si>
  <si>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</si>
  <si>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</si>
  <si>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</si>
  <si>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</si>
  <si>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</si>
  <si>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</si>
  <si>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</si>
  <si>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</si>
  <si>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</si>
  <si>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</si>
  <si>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</si>
  <si>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</si>
  <si>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</si>
  <si>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</si>
  <si>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</si>
  <si>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</si>
  <si>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</si>
  <si>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</si>
  <si>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</si>
  <si>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</si>
  <si>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</si>
  <si>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</si>
  <si>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</si>
  <si>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</si>
  <si>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</si>
  <si>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</si>
  <si>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</si>
  <si>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</si>
  <si>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</si>
  <si>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</si>
  <si>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</si>
  <si>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</si>
  <si>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</si>
  <si>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</si>
  <si>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</si>
  <si>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</si>
  <si>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</si>
  <si>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</si>
  <si>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</si>
  <si>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</si>
  <si>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</si>
  <si>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</si>
  <si>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</si>
  <si>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</si>
  <si>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</si>
  <si>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</si>
  <si>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</si>
  <si>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</si>
  <si>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</si>
  <si>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</si>
  <si>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</si>
  <si>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</si>
  <si>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</si>
  <si>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</si>
  <si>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</si>
  <si>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</si>
  <si>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</si>
  <si>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</si>
  <si>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</si>
  <si>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</si>
  <si>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</si>
  <si>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</si>
  <si>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</si>
  <si>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</si>
  <si>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</si>
  <si>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</si>
  <si>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</si>
  <si>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</si>
  <si>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</si>
  <si>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</si>
  <si>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</si>
  <si>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</si>
  <si>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</si>
  <si>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</si>
  <si>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</si>
  <si>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</si>
  <si>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</si>
  <si>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</si>
  <si>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</si>
  <si>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</si>
  <si>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</si>
  <si>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</si>
  <si>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</si>
  <si>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</si>
  <si>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</si>
  <si>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</si>
  <si>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</si>
  <si>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</si>
  <si>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</si>
  <si>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</si>
  <si>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</si>
  <si>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</si>
  <si>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</si>
  <si>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</si>
  <si>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</si>
  <si>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</si>
  <si>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</si>
  <si>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</si>
  <si>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</si>
  <si>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</si>
  <si>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</si>
  <si>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</si>
  <si>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</si>
  <si>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</si>
  <si>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</si>
  <si>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</si>
  <si>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</si>
  <si>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</si>
  <si>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</si>
  <si>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</si>
  <si>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</si>
  <si>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</si>
  <si>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</si>
  <si>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</si>
  <si>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</si>
  <si>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</si>
  <si>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</si>
  <si>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</si>
  <si>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</si>
  <si>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</si>
  <si>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</si>
  <si>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</si>
  <si>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</si>
  <si>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</si>
  <si>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</si>
  <si>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</si>
  <si>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</si>
  <si>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</si>
  <si>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</si>
  <si>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</si>
  <si>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</si>
  <si>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</si>
  <si>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</si>
  <si>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</si>
  <si>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</si>
  <si>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</si>
  <si>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</si>
  <si>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</si>
  <si>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</si>
  <si>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</si>
  <si>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</si>
  <si>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</si>
  <si>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</si>
  <si>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</si>
  <si>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</si>
  <si>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</si>
  <si>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</si>
  <si>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</si>
  <si>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</si>
  <si>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</si>
  <si>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</si>
  <si>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</si>
  <si>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</si>
  <si>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</si>
  <si>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</si>
  <si>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</si>
  <si>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</si>
  <si>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</si>
  <si>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</si>
  <si>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</si>
  <si>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</si>
  <si>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</si>
  <si>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</si>
  <si>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</si>
  <si>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</si>
  <si>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</si>
  <si>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</si>
  <si>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</si>
  <si>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</si>
  <si>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</si>
  <si>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</si>
  <si>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</si>
  <si>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</si>
  <si>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</si>
  <si>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</si>
  <si>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</si>
  <si>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</si>
  <si>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</si>
  <si>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</si>
  <si>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</si>
  <si>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</si>
  <si>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</si>
  <si>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</si>
  <si>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</si>
  <si>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</si>
  <si>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</si>
  <si>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</si>
  <si>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</si>
  <si>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</si>
  <si>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</si>
  <si>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</si>
  <si>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</si>
  <si>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</si>
  <si>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</si>
  <si>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</si>
  <si>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</si>
  <si>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</si>
  <si>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</si>
  <si>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</si>
  <si>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</si>
  <si>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</si>
  <si>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</si>
  <si>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</si>
  <si>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</si>
  <si>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</si>
  <si>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</si>
  <si>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</si>
  <si>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</si>
  <si>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</si>
  <si>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</si>
  <si>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</si>
  <si>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</si>
  <si>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</si>
  <si>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</si>
  <si>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</si>
  <si>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</si>
  <si>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</si>
  <si>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</si>
  <si>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</si>
  <si>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</si>
  <si>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</si>
  <si>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</si>
  <si>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</si>
  <si>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</si>
  <si>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</si>
  <si>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</si>
  <si>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</si>
  <si>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</si>
  <si>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</si>
  <si>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</si>
  <si>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</si>
  <si>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</si>
  <si>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</si>
  <si>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</si>
  <si>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</si>
  <si>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</si>
  <si>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</si>
  <si>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</si>
  <si>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</si>
  <si>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</si>
  <si>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</si>
  <si>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</si>
  <si>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</si>
  <si>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</si>
  <si>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</si>
  <si>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</si>
  <si>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</si>
  <si>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</si>
  <si>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</si>
  <si>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</si>
  <si>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</si>
  <si>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</si>
  <si>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</si>
  <si>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</si>
  <si>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</si>
  <si>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</si>
  <si>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</si>
  <si>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</si>
  <si>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</si>
  <si>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</si>
  <si>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</si>
  <si>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</si>
  <si>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</si>
  <si>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</si>
  <si>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</si>
  <si>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</si>
  <si>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</si>
  <si>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</si>
  <si>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</si>
  <si>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</si>
  <si>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</si>
  <si>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</si>
  <si>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</si>
  <si>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</si>
  <si>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</si>
  <si>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</si>
  <si>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</si>
  <si>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</si>
  <si>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</si>
  <si>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</si>
  <si>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</si>
  <si>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</si>
  <si>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</si>
  <si>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</si>
  <si>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</si>
  <si>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</si>
  <si>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</si>
  <si>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</si>
  <si>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</si>
  <si>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</si>
  <si>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</si>
  <si>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</si>
  <si>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</si>
  <si>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</si>
  <si>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</si>
  <si>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</si>
  <si>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</si>
  <si>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</si>
  <si>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</si>
  <si>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</si>
  <si>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</si>
  <si>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</si>
  <si>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</si>
  <si>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</si>
  <si>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</si>
  <si>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</si>
  <si>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</si>
  <si>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</si>
  <si>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</si>
  <si>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</si>
  <si>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</si>
  <si>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</si>
  <si>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</si>
  <si>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</si>
  <si>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</si>
  <si>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</si>
  <si>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</si>
  <si>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</si>
  <si>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</si>
  <si>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</si>
  <si>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</si>
  <si>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</si>
  <si>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</si>
  <si>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</si>
  <si>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</si>
  <si>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</si>
  <si>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</si>
  <si>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</si>
  <si>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</si>
  <si>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</si>
  <si>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</si>
  <si>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</si>
  <si>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</si>
  <si>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</si>
  <si>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</si>
  <si>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</si>
  <si>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</si>
  <si>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</si>
  <si>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</si>
  <si>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</si>
  <si>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</si>
  <si>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</si>
  <si>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</si>
  <si>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</si>
  <si>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</si>
  <si>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</si>
  <si>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</si>
  <si>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</si>
  <si>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</si>
  <si>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</si>
  <si>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</si>
  <si>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</si>
  <si>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</si>
  <si>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</si>
  <si>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</si>
  <si>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</si>
  <si>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</si>
  <si>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</si>
  <si>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</si>
  <si>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</si>
  <si>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</si>
  <si>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</si>
  <si>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</si>
  <si>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</si>
  <si>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</si>
  <si>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</si>
  <si>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</si>
  <si>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</si>
  <si>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</si>
  <si>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</si>
  <si>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</si>
  <si>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</si>
  <si>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</si>
  <si>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</si>
  <si>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</si>
  <si>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</si>
  <si>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</si>
  <si>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</si>
  <si>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</si>
  <si>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</si>
  <si>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</si>
  <si>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</si>
  <si>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</si>
  <si>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</si>
  <si>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</si>
  <si>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</si>
  <si>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</si>
  <si>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</si>
  <si>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</si>
  <si>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</si>
  <si>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</si>
  <si>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</si>
  <si>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</si>
  <si>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</si>
  <si>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</si>
  <si>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</si>
  <si>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</si>
  <si>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</si>
  <si>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</si>
  <si>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</si>
  <si>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</si>
  <si>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</si>
  <si>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</si>
  <si>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</si>
  <si>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</si>
  <si>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</si>
  <si>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</si>
  <si>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</si>
  <si>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</si>
  <si>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</si>
  <si>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</si>
  <si>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</si>
  <si>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</si>
  <si>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</si>
  <si>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</si>
  <si>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</si>
  <si>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</si>
  <si>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</si>
  <si>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</si>
  <si>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</si>
  <si>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</si>
  <si>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</si>
  <si>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</si>
  <si>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</si>
  <si>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</si>
  <si>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</si>
  <si>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</si>
  <si>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</si>
  <si>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</si>
  <si>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</si>
  <si>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</si>
  <si>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</si>
  <si>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</si>
  <si>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</si>
  <si>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</si>
  <si>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</si>
  <si>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</si>
  <si>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</si>
  <si>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</si>
  <si>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</si>
  <si>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</si>
  <si>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</si>
  <si>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</si>
  <si>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</si>
  <si>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</si>
  <si>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</si>
  <si>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</si>
  <si>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</si>
  <si>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</si>
  <si>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</si>
  <si>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</si>
  <si>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</si>
  <si>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</si>
  <si>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</si>
  <si>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</si>
  <si>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</si>
  <si>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</si>
  <si>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</si>
  <si>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</si>
  <si>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</si>
  <si>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</si>
  <si>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</si>
  <si>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</si>
  <si>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</si>
  <si>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</si>
  <si>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</si>
  <si>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</si>
  <si>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</si>
  <si>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</si>
  <si>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</si>
  <si>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</si>
  <si>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</si>
  <si>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</si>
  <si>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</si>
  <si>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</si>
  <si>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</si>
  <si>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</si>
  <si>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</si>
  <si>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</si>
  <si>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</si>
  <si>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</si>
  <si>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</si>
  <si>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</si>
  <si>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</si>
  <si>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</si>
  <si>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</si>
  <si>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</si>
  <si>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</si>
  <si>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</si>
  <si>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</si>
  <si>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</si>
  <si>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</si>
  <si>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</si>
  <si>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</si>
  <si>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</si>
  <si>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</si>
  <si>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</si>
  <si>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</si>
  <si>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</si>
  <si>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</si>
  <si>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</si>
  <si>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</si>
  <si>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</si>
  <si>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</si>
  <si>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</si>
  <si>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</si>
  <si>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</si>
  <si>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</si>
  <si>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</si>
  <si>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</si>
  <si>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</si>
  <si>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</si>
  <si>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</si>
  <si>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</si>
  <si>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</si>
  <si>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</si>
  <si>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</si>
  <si>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</si>
  <si>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</si>
  <si>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</si>
  <si>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</si>
  <si>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</si>
  <si>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</si>
  <si>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</si>
  <si>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</si>
  <si>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</si>
  <si>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</si>
  <si>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</si>
  <si>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</si>
  <si>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</si>
  <si>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</si>
  <si>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</si>
  <si>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</si>
  <si>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</si>
  <si>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</si>
  <si>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</si>
  <si>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</si>
  <si>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</si>
  <si>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</si>
  <si>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</si>
  <si>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</si>
  <si>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</si>
  <si>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</si>
  <si>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</si>
  <si>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</si>
  <si>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</si>
  <si>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</si>
  <si>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</si>
  <si>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</si>
  <si>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</si>
  <si>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</si>
  <si>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</si>
  <si>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</si>
  <si>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</si>
  <si>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</si>
  <si>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</si>
  <si>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</si>
  <si>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</si>
  <si>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</si>
  <si>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</si>
  <si>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</si>
  <si>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</si>
  <si>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</si>
  <si>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</si>
  <si>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</si>
  <si>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</si>
  <si>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</si>
  <si>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</si>
  <si>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</si>
  <si>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</si>
  <si>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</si>
  <si>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</si>
  <si>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</si>
  <si>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</si>
  <si>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</si>
  <si>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</si>
  <si>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</si>
  <si>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</si>
  <si>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</si>
  <si>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</si>
  <si>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</si>
  <si>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</si>
  <si>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</si>
  <si>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</si>
  <si>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</si>
  <si>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</si>
  <si>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</si>
  <si>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</si>
  <si>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</si>
  <si>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</si>
  <si>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</si>
  <si>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</si>
  <si>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</si>
  <si>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</si>
  <si>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</si>
  <si>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</si>
  <si>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</si>
  <si>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</si>
  <si>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</si>
  <si>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</si>
  <si>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</si>
  <si>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</si>
  <si>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</si>
  <si>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</si>
  <si>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</si>
  <si>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</si>
  <si>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</si>
  <si>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</si>
  <si>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</si>
  <si>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</si>
  <si>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</si>
  <si>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</si>
  <si>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</si>
  <si>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</si>
  <si>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</si>
  <si>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</si>
  <si>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</si>
  <si>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</si>
  <si>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</si>
  <si>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</si>
  <si>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</si>
  <si>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</si>
  <si>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</si>
  <si>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</si>
  <si>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</si>
  <si>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</si>
  <si>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</si>
  <si>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</si>
  <si>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</si>
  <si>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</si>
  <si>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</si>
  <si>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</si>
  <si>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</si>
  <si>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</si>
  <si>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</si>
  <si>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</si>
  <si>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</si>
  <si>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</si>
  <si>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</si>
  <si>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</si>
  <si>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</si>
  <si>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</si>
  <si>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</si>
  <si>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</si>
  <si>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</si>
  <si>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</si>
  <si>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</si>
  <si>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</si>
  <si>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</si>
  <si>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</si>
  <si>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</si>
  <si>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</si>
  <si>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</si>
  <si>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</si>
  <si>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</si>
  <si>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</si>
  <si>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</si>
  <si>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</si>
  <si>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</si>
  <si>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</si>
  <si>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</si>
  <si>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</si>
  <si>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</si>
  <si>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</si>
  <si>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</si>
  <si>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</si>
  <si>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</si>
  <si>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</si>
  <si>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</si>
  <si>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</si>
  <si>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</si>
  <si>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</si>
  <si>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</si>
  <si>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</si>
  <si>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</si>
  <si>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</si>
  <si>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</si>
  <si>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</si>
  <si>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</si>
  <si>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</si>
  <si>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</si>
  <si>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</si>
  <si>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</si>
  <si>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</si>
  <si>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</si>
  <si>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</si>
  <si>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</si>
  <si>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</si>
  <si>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</si>
  <si>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</si>
  <si>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</si>
  <si>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</si>
  <si>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</si>
  <si>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</si>
  <si>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</si>
  <si>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</si>
  <si>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</si>
  <si>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</si>
  <si>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</si>
  <si>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</si>
  <si>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</si>
  <si>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</si>
  <si>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</si>
  <si>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</si>
  <si>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</si>
  <si>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</si>
  <si>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</si>
  <si>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</si>
  <si>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</si>
  <si>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</si>
  <si>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</si>
  <si>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</si>
  <si>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</si>
  <si>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</si>
  <si>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</si>
  <si>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</si>
  <si>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</si>
  <si>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</si>
  <si>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</si>
  <si>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</si>
  <si>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</si>
  <si>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</si>
  <si>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</si>
  <si>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</si>
  <si>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</si>
  <si>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</si>
  <si>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</si>
  <si>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</si>
  <si>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</si>
  <si>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</si>
  <si>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</si>
  <si>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</si>
  <si>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</si>
  <si>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</si>
  <si>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</si>
  <si>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</si>
  <si>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</si>
  <si>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</si>
  <si>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</si>
  <si>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</si>
  <si>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</si>
  <si>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</si>
  <si>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</si>
  <si>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</si>
  <si>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</si>
  <si>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</si>
  <si>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</si>
  <si>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</si>
  <si>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</si>
  <si>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</si>
  <si>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</si>
  <si>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</si>
  <si>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</si>
  <si>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</si>
  <si>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</si>
  <si>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</si>
  <si>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</si>
  <si>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</si>
  <si>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</si>
  <si>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</si>
  <si>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</si>
  <si>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</si>
  <si>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</si>
  <si>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</si>
  <si>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</si>
  <si>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</si>
  <si>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</si>
  <si>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</si>
  <si>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</si>
  <si>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</si>
  <si>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</si>
  <si>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</si>
  <si>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</si>
  <si>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</si>
  <si>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</si>
  <si>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</si>
  <si>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</si>
  <si>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</si>
  <si>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</si>
  <si>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</si>
  <si>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</si>
  <si>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</si>
  <si>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</si>
  <si>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</si>
  <si>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</si>
  <si>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</si>
  <si>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</si>
  <si>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</si>
  <si>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</si>
  <si>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</si>
  <si>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</si>
  <si>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</si>
  <si>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</si>
  <si>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</si>
  <si>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</si>
  <si>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</si>
  <si>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</si>
  <si>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</si>
  <si>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</si>
  <si>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</si>
  <si>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</si>
  <si>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</si>
  <si>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</si>
  <si>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</si>
  <si>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</si>
  <si>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</si>
  <si>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</si>
  <si>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</si>
  <si>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</si>
  <si>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</si>
  <si>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</si>
  <si>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</si>
  <si>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</si>
  <si>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</si>
  <si>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</si>
  <si>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</si>
  <si>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</si>
  <si>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</si>
  <si>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</si>
  <si>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</si>
  <si>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</si>
  <si>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</si>
  <si>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</si>
  <si>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</si>
  <si>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</si>
  <si>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</si>
  <si>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</si>
  <si>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</si>
  <si>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</si>
  <si>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</si>
  <si>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</si>
  <si>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</si>
  <si>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</si>
  <si>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</si>
  <si>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</si>
  <si>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</si>
  <si>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</si>
  <si>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</si>
  <si>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</si>
  <si>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</si>
  <si>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</si>
  <si>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</si>
  <si>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</si>
  <si>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</si>
  <si>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</si>
  <si>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</si>
  <si>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</si>
  <si>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</si>
  <si>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</si>
  <si>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</si>
  <si>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</si>
  <si>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</si>
  <si>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</si>
  <si>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</si>
  <si>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</si>
  <si>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</si>
  <si>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</si>
  <si>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</si>
  <si>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</si>
  <si>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</si>
  <si>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</si>
  <si>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</si>
  <si>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</si>
  <si>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</si>
  <si>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</si>
  <si>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</si>
  <si>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</si>
  <si>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</si>
  <si>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</si>
  <si>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</si>
  <si>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</si>
  <si>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</si>
  <si>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</si>
  <si>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</si>
  <si>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</si>
  <si>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</si>
  <si>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</si>
  <si>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</si>
  <si>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</si>
  <si>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</si>
  <si>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</si>
  <si>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</si>
  <si>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</si>
  <si>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</si>
  <si>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</si>
  <si>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</si>
  <si>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</si>
  <si>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</si>
  <si>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</si>
  <si>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</si>
  <si>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</si>
  <si>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</si>
  <si>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</si>
  <si>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</si>
  <si>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</si>
  <si>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</si>
  <si>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</si>
  <si>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</si>
  <si>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</si>
  <si>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</si>
  <si>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</si>
  <si>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</si>
  <si>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</si>
  <si>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</si>
  <si>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</si>
  <si>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</si>
  <si>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</si>
  <si>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</si>
  <si>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</si>
  <si>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</si>
  <si>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</si>
  <si>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</si>
  <si>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</si>
  <si>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</si>
  <si>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</si>
  <si>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</si>
  <si>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</si>
  <si>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</si>
  <si>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</si>
  <si>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</si>
  <si>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</si>
  <si>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</si>
  <si>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</si>
  <si>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</si>
  <si>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</si>
  <si>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</si>
  <si>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</si>
  <si>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</si>
  <si>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</si>
  <si>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</si>
  <si>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</si>
  <si>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</si>
  <si>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</si>
  <si>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</si>
  <si>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</si>
  <si>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</si>
  <si>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</si>
  <si>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</si>
  <si>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</si>
  <si>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</si>
  <si>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</si>
  <si>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</si>
  <si>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</si>
  <si>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</si>
  <si>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</si>
  <si>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</si>
  <si>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</si>
  <si>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</si>
  <si>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</si>
  <si>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</si>
  <si>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</si>
  <si>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</si>
  <si>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</si>
  <si>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</si>
  <si>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</si>
  <si>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</si>
  <si>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</si>
  <si>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</si>
  <si>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</si>
  <si>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</si>
  <si>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</si>
  <si>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</si>
  <si>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</si>
  <si>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</si>
  <si>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</si>
  <si>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</si>
  <si>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</si>
  <si>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</si>
  <si>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</si>
  <si>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</si>
  <si>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</si>
  <si>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</si>
  <si>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</si>
  <si>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</si>
  <si>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</si>
  <si>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</si>
  <si>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</si>
  <si>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</si>
  <si>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</si>
  <si>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</si>
  <si>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</si>
  <si>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</si>
  <si>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</si>
  <si>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</si>
  <si>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</si>
  <si>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</si>
  <si>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</si>
  <si>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</si>
  <si>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</si>
  <si>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</si>
  <si>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</si>
  <si>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</si>
  <si>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</si>
  <si>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</si>
  <si>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</si>
  <si>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</si>
  <si>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</si>
  <si>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</si>
  <si>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</si>
  <si>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</si>
  <si>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</si>
  <si>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</si>
  <si>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</si>
  <si>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</si>
  <si>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</si>
  <si>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</si>
  <si>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</si>
  <si>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</si>
  <si>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</si>
  <si>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</si>
  <si>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</si>
  <si>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</si>
  <si>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</si>
  <si>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</si>
  <si>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</si>
  <si>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</si>
  <si>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</si>
  <si>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</si>
  <si>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</si>
  <si>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</si>
  <si>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</si>
  <si>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</si>
  <si>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</si>
  <si>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</si>
  <si>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</si>
  <si>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</si>
  <si>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</si>
  <si>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</si>
  <si>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</si>
  <si>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</si>
  <si>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</si>
  <si>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</si>
  <si>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</si>
  <si>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</si>
  <si>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</si>
  <si>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</si>
  <si>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</si>
  <si>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</si>
  <si>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</si>
  <si>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</si>
  <si>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</si>
  <si>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</si>
  <si>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</si>
  <si>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</si>
  <si>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</si>
  <si>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</si>
  <si>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</si>
  <si>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</si>
  <si>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</si>
  <si>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</si>
  <si>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</si>
  <si>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</si>
  <si>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</si>
  <si>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</si>
  <si>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</si>
  <si>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</si>
  <si>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</si>
  <si>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</si>
  <si>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</si>
  <si>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</si>
  <si>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</si>
  <si>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</si>
  <si>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</si>
  <si>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</si>
  <si>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</si>
  <si>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</si>
  <si>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</si>
  <si>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</si>
  <si>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</si>
  <si>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</si>
  <si>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</si>
  <si>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</si>
  <si>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</si>
  <si>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</si>
  <si>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</si>
  <si>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</si>
  <si>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</si>
  <si>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</si>
  <si>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</si>
  <si>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</si>
  <si>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</si>
  <si>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</si>
  <si>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</si>
  <si>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</si>
  <si>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</si>
  <si>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</si>
  <si>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</si>
  <si>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</si>
  <si>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</si>
  <si>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</si>
  <si>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</si>
  <si>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</si>
  <si>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</si>
  <si>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</si>
  <si>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</si>
  <si>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</si>
  <si>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</si>
  <si>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</si>
  <si>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</si>
  <si>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</si>
  <si>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</si>
  <si>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</si>
  <si>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</si>
  <si>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</si>
  <si>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</si>
  <si>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</si>
  <si>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</si>
  <si>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</si>
  <si>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</si>
  <si>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</si>
  <si>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</si>
  <si>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</si>
  <si>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</si>
  <si>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</si>
  <si>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</si>
  <si>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</si>
  <si>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</si>
  <si>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</si>
  <si>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</si>
  <si>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</si>
  <si>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</si>
  <si>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</si>
  <si>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</si>
  <si>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</si>
  <si>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</si>
  <si>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</si>
  <si>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</si>
  <si>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</si>
  <si>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</si>
  <si>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</si>
  <si>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</si>
  <si>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</si>
  <si>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</si>
  <si>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</si>
  <si>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</si>
  <si>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</si>
  <si>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</si>
  <si>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</si>
  <si>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</si>
  <si>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</si>
  <si>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</si>
  <si>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</si>
  <si>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</si>
  <si>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</si>
  <si>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</si>
  <si>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</si>
  <si>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</si>
  <si>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</si>
  <si>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</si>
  <si>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</si>
  <si>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</si>
  <si>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</si>
  <si>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</si>
  <si>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</si>
  <si>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</si>
  <si>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</si>
  <si>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</si>
  <si>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</si>
  <si>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</si>
  <si>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</si>
  <si>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</si>
  <si>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</si>
  <si>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</si>
  <si>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</si>
  <si>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</si>
  <si>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</si>
  <si>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</si>
  <si>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</si>
  <si>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</si>
  <si>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</si>
  <si>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</si>
  <si>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</si>
  <si>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</si>
  <si>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</si>
  <si>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</si>
  <si>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</si>
  <si>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</si>
  <si>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</si>
  <si>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</si>
  <si>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</si>
  <si>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</si>
  <si>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</si>
  <si>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</si>
  <si>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</si>
  <si>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</si>
  <si>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</si>
  <si>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</si>
  <si>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</si>
  <si>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</si>
  <si>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</si>
  <si>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</si>
  <si>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</si>
  <si>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</si>
  <si>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</si>
  <si>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</si>
  <si>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</si>
  <si>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</si>
  <si>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</si>
  <si>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</si>
  <si>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</si>
  <si>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</si>
  <si>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</si>
  <si>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</si>
  <si>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</si>
  <si>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</si>
  <si>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</si>
  <si>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</si>
  <si>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</si>
  <si>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</si>
  <si>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</si>
  <si>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</si>
  <si>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</si>
  <si>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</si>
  <si>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</si>
  <si>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</si>
  <si>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</si>
  <si>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</si>
  <si>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</si>
  <si>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</si>
  <si>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</si>
  <si>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</si>
  <si>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</si>
  <si>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</si>
  <si>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</si>
  <si>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</si>
  <si>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</si>
  <si>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</si>
  <si>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</si>
  <si>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</si>
  <si>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</si>
  <si>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</si>
  <si>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</si>
  <si>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</si>
  <si>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</si>
  <si>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</si>
  <si>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</si>
  <si>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</si>
  <si>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</si>
  <si>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</si>
  <si>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</si>
  <si>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</si>
  <si>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</si>
  <si>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</si>
  <si>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</si>
  <si>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</si>
  <si>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</si>
  <si>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</si>
  <si>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</si>
  <si>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</si>
  <si>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</si>
  <si>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</si>
  <si>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</si>
  <si>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</si>
  <si>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</si>
  <si>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</si>
  <si>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</si>
  <si>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</si>
  <si>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</si>
  <si>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</si>
  <si>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</si>
  <si>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</si>
  <si>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</si>
  <si>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</si>
  <si>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</si>
  <si>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</si>
  <si>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</si>
  <si>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</si>
  <si>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</si>
  <si>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</si>
  <si>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</si>
  <si>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</si>
  <si>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</si>
  <si>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</si>
  <si>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</si>
  <si>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</si>
  <si>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</si>
  <si>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</si>
  <si>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</si>
  <si>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</si>
  <si>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</si>
  <si>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</si>
  <si>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</si>
  <si>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</si>
  <si>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</si>
  <si>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</si>
  <si>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</si>
  <si>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</si>
  <si>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</si>
  <si>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</si>
  <si>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</si>
  <si>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</si>
  <si>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</si>
  <si>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</si>
  <si>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</si>
  <si>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</si>
  <si>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</si>
  <si>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</si>
  <si>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</si>
  <si>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</si>
  <si>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</si>
  <si>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</si>
  <si>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</si>
  <si>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</si>
  <si>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</si>
  <si>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</si>
  <si>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</si>
  <si>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</si>
  <si>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</si>
  <si>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</si>
  <si>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</si>
  <si>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</si>
  <si>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</si>
  <si>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</si>
  <si>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</si>
  <si>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</si>
  <si>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</si>
  <si>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</si>
  <si>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</si>
  <si>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</si>
  <si>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</si>
  <si>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</si>
  <si>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</si>
  <si>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</si>
  <si>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</si>
  <si>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</si>
  <si>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</si>
  <si>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</si>
  <si>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</si>
  <si>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</si>
  <si>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</si>
  <si>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</si>
  <si>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</si>
  <si>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</si>
  <si>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</si>
  <si>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</si>
  <si>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</si>
  <si>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</si>
  <si>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</si>
  <si>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</si>
  <si>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</si>
  <si>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</si>
  <si>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</si>
  <si>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</si>
  <si>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</si>
  <si>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</si>
  <si>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</si>
  <si>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</si>
  <si>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</si>
  <si>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</si>
  <si>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</si>
  <si>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</si>
  <si>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</si>
  <si>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</si>
  <si>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</si>
  <si>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</si>
  <si>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</si>
  <si>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</si>
  <si>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</si>
  <si>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</si>
  <si>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</si>
  <si>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</si>
  <si>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</si>
  <si>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</si>
  <si>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</si>
  <si>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</si>
  <si>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</si>
  <si>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</si>
  <si>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</si>
  <si>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</si>
  <si>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</si>
  <si>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</si>
  <si>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</si>
  <si>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</si>
  <si>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</si>
  <si>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</si>
  <si>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</si>
  <si>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</si>
  <si>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</si>
  <si>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</si>
  <si>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</si>
  <si>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</si>
  <si>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</si>
  <si>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</si>
  <si>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</si>
  <si>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</si>
  <si>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</si>
  <si>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</si>
  <si>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</si>
  <si>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</si>
  <si>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</si>
  <si>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</si>
  <si>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</si>
  <si>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</si>
  <si>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</si>
  <si>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</si>
  <si>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</si>
  <si>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</si>
  <si>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</si>
  <si>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</si>
  <si>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</si>
  <si>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</si>
  <si>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</si>
  <si>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</si>
  <si>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</si>
  <si>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</si>
  <si>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</si>
  <si>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</si>
  <si>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</si>
  <si>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</si>
  <si>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</si>
  <si>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</si>
  <si>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</si>
  <si>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</si>
  <si>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</si>
  <si>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</si>
  <si>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</si>
  <si>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</si>
  <si>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</si>
  <si>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</si>
  <si>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</si>
  <si>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</si>
  <si>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</si>
  <si>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</si>
  <si>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</si>
  <si>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</si>
  <si>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</si>
  <si>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</si>
  <si>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</si>
  <si>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</si>
  <si>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</si>
  <si>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</si>
  <si>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</si>
  <si>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</si>
  <si>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</si>
  <si>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</si>
  <si>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</si>
  <si>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</si>
  <si>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</si>
  <si>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</si>
  <si>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</si>
  <si>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</si>
  <si>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</si>
  <si>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</si>
  <si>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</si>
  <si>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</si>
  <si>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</si>
  <si>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</si>
  <si>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</si>
  <si>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</si>
  <si>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</si>
  <si>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</si>
  <si>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</si>
  <si>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</si>
  <si>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</si>
  <si>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</si>
  <si>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</si>
  <si>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</si>
  <si>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</si>
  <si>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</si>
  <si>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</si>
  <si>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</si>
  <si>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</si>
  <si>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</si>
  <si>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</si>
  <si>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</si>
  <si>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</si>
  <si>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</si>
  <si>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</si>
  <si>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</si>
  <si>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</si>
  <si>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</si>
  <si>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</si>
  <si>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</si>
  <si>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</si>
  <si>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</si>
  <si>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</si>
  <si>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</si>
  <si>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</si>
  <si>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</si>
  <si>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</si>
  <si>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</si>
  <si>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</si>
  <si>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</si>
  <si>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</si>
  <si>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</si>
  <si>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</si>
  <si>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</si>
  <si>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</si>
  <si>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</si>
  <si>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</si>
  <si>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</si>
  <si>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</si>
  <si>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</si>
  <si>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</si>
  <si>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</si>
  <si>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</si>
  <si>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</si>
  <si>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</si>
  <si>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</si>
  <si>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</si>
  <si>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</si>
  <si>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</si>
  <si>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</si>
  <si>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</si>
  <si>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</si>
  <si>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</si>
  <si>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</si>
  <si>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</si>
  <si>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</si>
  <si>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</si>
  <si>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</si>
  <si>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</si>
  <si>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</si>
  <si>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</si>
  <si>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</si>
  <si>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</si>
  <si>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</si>
  <si>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</si>
  <si>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</si>
  <si>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</si>
  <si>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</si>
  <si>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</si>
  <si>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</si>
  <si>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</si>
  <si>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</si>
  <si>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</si>
  <si>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</si>
  <si>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</si>
  <si>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</si>
  <si>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Minium</t>
  </si>
  <si>
    <t>Maximum</t>
  </si>
  <si>
    <t>Variance</t>
  </si>
  <si>
    <t>Standard Deviation</t>
  </si>
  <si>
    <t>Backers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</si>
</sst>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/m/yy;@"/>
    <numFmt numFmtId="166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18" fillId="0" borderId="0" xfId="0" applyNumberFormat="1" applyFont="1"/>
    <xf numFmtId="166" fontId="0" fillId="0" borderId="0" xfId="0" applyNumberFormat="1"/>
    <xf numFmtId="0" fontId="18" fillId="0" borderId="0" xfId="0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1-4BA7-88DF-3E61631A8249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1-4BA7-88DF-3E61631A8249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1-4BA7-88DF-3E61631A8249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1-4BA7-88DF-3E61631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43568"/>
        <c:axId val="1176108048"/>
      </c:barChart>
      <c:catAx>
        <c:axId val="1256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08048"/>
        <c:crosses val="autoZero"/>
        <c:auto val="1"/>
        <c:lblAlgn val="ctr"/>
        <c:lblOffset val="100"/>
        <c:noMultiLvlLbl val="0"/>
      </c:catAx>
      <c:valAx>
        <c:axId val="1176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421-882C-22CFD8702AD0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421-882C-22CFD8702AD0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421-882C-22CFD8702AD0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421-882C-22CFD870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315616"/>
        <c:axId val="1170743584"/>
      </c:barChart>
      <c:catAx>
        <c:axId val="12733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3584"/>
        <c:crosses val="autoZero"/>
        <c:auto val="1"/>
        <c:lblAlgn val="ctr"/>
        <c:lblOffset val="100"/>
        <c:noMultiLvlLbl val="0"/>
      </c:catAx>
      <c:valAx>
        <c:axId val="1170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Month Created!PivotTable1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A-43CD-B61B-CA10CB092106}"/>
            </c:ext>
          </c:extLst>
        </c:ser>
        <c:ser>
          <c:idx val="1"/>
          <c:order val="1"/>
          <c:tx>
            <c:strRef>
              <c:f>'Outcome vs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A-43CD-B61B-CA10CB092106}"/>
            </c:ext>
          </c:extLst>
        </c:ser>
        <c:ser>
          <c:idx val="2"/>
          <c:order val="2"/>
          <c:tx>
            <c:strRef>
              <c:f>'Outcome vs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A-43CD-B61B-CA10CB09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94848"/>
        <c:axId val="1794960880"/>
      </c:lineChart>
      <c:catAx>
        <c:axId val="1964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60880"/>
        <c:crosses val="autoZero"/>
        <c:auto val="1"/>
        <c:lblAlgn val="ctr"/>
        <c:lblOffset val="100"/>
        <c:noMultiLvlLbl val="0"/>
      </c:catAx>
      <c:valAx>
        <c:axId val="17949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C-44CA-94BC-3F9EFA095C14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C-44CA-94BC-3F9EFA095C14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C-44CA-94BC-3F9EFA09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46687"/>
        <c:axId val="1802447887"/>
      </c:lineChart>
      <c:catAx>
        <c:axId val="19780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47887"/>
        <c:crosses val="autoZero"/>
        <c:auto val="1"/>
        <c:lblAlgn val="ctr"/>
        <c:lblOffset val="100"/>
        <c:noMultiLvlLbl val="0"/>
      </c:catAx>
      <c:valAx>
        <c:axId val="18024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190500</xdr:rowOff>
    </xdr:from>
    <xdr:to>
      <xdr:col>14</xdr:col>
      <xdr:colOff>214312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50DC1-43FC-E2AC-08B9-9EB1AB21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3</xdr:row>
      <xdr:rowOff>152399</xdr:rowOff>
    </xdr:from>
    <xdr:to>
      <xdr:col>18</xdr:col>
      <xdr:colOff>352424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F540-9CE2-319E-BB59-8A2EEE80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1</xdr:row>
      <xdr:rowOff>190499</xdr:rowOff>
    </xdr:from>
    <xdr:to>
      <xdr:col>14</xdr:col>
      <xdr:colOff>266699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530D5-870B-0CF1-F842-7B55B67B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0</xdr:row>
      <xdr:rowOff>114300</xdr:rowOff>
    </xdr:from>
    <xdr:to>
      <xdr:col>15</xdr:col>
      <xdr:colOff>204787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010CF-9976-CEC3-36EE-BD45BF382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chel" refreshedDate="45161.456459143519" createdVersion="8" refreshedVersion="8" minRefreshableVersion="3" recordCount="1001" xr:uid="{4752CD6E-6061-4FC6-9BB0-EF2FE7C17D22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166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minValue="0" maxValue="59" count="136">
        <n v="17"/>
        <n v="2"/>
        <n v="40"/>
        <n v="4"/>
        <n v="11"/>
        <n v="1"/>
        <n v="49.041666666664241"/>
        <n v="48"/>
        <n v="6"/>
        <n v="8"/>
        <n v="12"/>
        <n v="26.958333333335759"/>
        <n v="22"/>
        <n v="20.958333333328483"/>
        <n v="0"/>
        <n v="34"/>
        <n v="15"/>
        <n v="52.958333333328483"/>
        <n v="20"/>
        <n v="27"/>
        <n v="23"/>
        <n v="5"/>
        <n v="28"/>
        <n v="37.041666666664241"/>
        <n v="42"/>
        <n v="24.958333333335759"/>
        <n v="33.041666666671517"/>
        <n v="13.958333333335759"/>
        <n v="19"/>
        <n v="26"/>
        <n v="9"/>
        <n v="16"/>
        <n v="15.041666666671517"/>
        <n v="30"/>
        <n v="45.041666666671517"/>
        <n v="39"/>
        <n v="5.9583333333284827"/>
        <n v="7"/>
        <n v="13"/>
        <n v="3"/>
        <n v="39.958333333335759"/>
        <n v="47"/>
        <n v="36"/>
        <n v="48.958333333328483"/>
        <n v="14"/>
        <n v="25"/>
        <n v="10"/>
        <n v="10.958333333335759"/>
        <n v="12.958333333335759"/>
        <n v="54"/>
        <n v="29"/>
        <n v="18"/>
        <n v="37"/>
        <n v="35"/>
        <n v="53"/>
        <n v="16.041666666664241"/>
        <n v="49"/>
        <n v="4.9583333333357587"/>
        <n v="41"/>
        <n v="52"/>
        <n v="51"/>
        <n v="24"/>
        <n v="49.041666666671517"/>
        <n v="32"/>
        <n v="22.958333333328483"/>
        <n v="27.958333333335759"/>
        <n v="26.958333333328483"/>
        <n v="46"/>
        <n v="8.0416666666642413"/>
        <n v="45.041666666664241"/>
        <n v="58"/>
        <n v="44"/>
        <n v="33"/>
        <n v="46.041666666664241"/>
        <n v="21"/>
        <n v="31"/>
        <n v="20.958333333335759"/>
        <n v="38"/>
        <n v="12.041666666671517"/>
        <n v="25.041666666664241"/>
        <n v="17.958333333328483"/>
        <n v="55.958333333328483"/>
        <n v="16.958333333328483"/>
        <n v="55"/>
        <n v="29.958333333328483"/>
        <n v="24.041666666664241"/>
        <n v="38.958333333335759"/>
        <n v="50.958333333328483"/>
        <n v="57.041666666671517"/>
        <n v="14.041666666671517"/>
        <n v="14.041666666664241"/>
        <n v="27.041666666664241"/>
        <n v="50"/>
        <n v="24.041666666671517"/>
        <n v="29.958333333335759"/>
        <n v="7.0416666666715173"/>
        <n v="23.041666666671517"/>
        <n v="36.041666666664241"/>
        <n v="8.9583333333357587"/>
        <n v="42.041666666664241"/>
        <n v="14.958333333328483"/>
        <n v="41.958333333335759"/>
        <n v="45"/>
        <n v="56"/>
        <n v="42.958333333328483"/>
        <n v="17.041666666671517"/>
        <n v="25.958333333335759"/>
        <n v="51.958333333328483"/>
        <n v="41.041666666671517"/>
        <n v="10.958333333328483"/>
        <n v="23.041666666664241"/>
        <n v="18.041666666664241"/>
        <n v="31.958333333335759"/>
        <n v="27.958333333328483"/>
        <n v="43"/>
        <n v="12.958333333328483"/>
        <n v="2.9583333333284827"/>
        <n v="12.041666666664241"/>
        <n v="57.958333333328483"/>
        <n v="53.041666666664241"/>
        <n v="51.041666666664241"/>
        <n v="21.041666666664241"/>
        <n v="23.958333333335759"/>
        <n v="44.041666666671517"/>
        <n v="16.958333333335759"/>
        <n v="59"/>
        <n v="34.041666666671517"/>
        <n v="17.958333333335759"/>
        <n v="18.041666666671517"/>
        <n v="32.041666666671517"/>
        <n v="11.041666666671517"/>
        <n v="36.958333333328483"/>
        <n v="5.0416666666715173"/>
        <n v="21.958333333328483"/>
        <n v="29.041666666671517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9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e v="#DIV/0!"/>
    <x v="0"/>
    <s v="CAD"/>
    <n v="1448690400"/>
    <n v="1450159200"/>
    <x v="0"/>
    <d v="2015-12-15T06:00:00"/>
    <x v="0"/>
    <b v="0"/>
    <b v="0"/>
    <x v="0"/>
    <x v="0"/>
    <x v="0"/>
    <x v="0"/>
  </r>
  <r>
    <n v="1"/>
    <s v="Odom Inc"/>
    <s v="Managed bottom-line architecture"/>
    <n v="1400"/>
    <n v="14560"/>
    <x v="1"/>
    <n v="158"/>
    <n v="92.151898734177209"/>
    <x v="1"/>
    <s v="USD"/>
    <n v="1408424400"/>
    <n v="1408597200"/>
    <x v="1"/>
    <d v="2014-08-21T05:00:00"/>
    <x v="1"/>
    <b v="0"/>
    <b v="1"/>
    <x v="1"/>
    <x v="1"/>
    <x v="1"/>
    <x v="1"/>
  </r>
  <r>
    <n v="2"/>
    <s v="Melton, Robinson and Fritz"/>
    <s v="Function-based leadingedge pricing structure"/>
    <n v="108400"/>
    <n v="142523"/>
    <x v="1"/>
    <n v="1425"/>
    <n v="100.01614035087719"/>
    <x v="2"/>
    <s v="AUD"/>
    <n v="1384668000"/>
    <n v="1384840800"/>
    <x v="2"/>
    <d v="2013-11-19T06:00:00"/>
    <x v="1"/>
    <b v="0"/>
    <b v="0"/>
    <x v="2"/>
    <x v="2"/>
    <x v="2"/>
    <x v="2"/>
  </r>
  <r>
    <n v="3"/>
    <s v="Mcdonald, Gonzalez and Ross"/>
    <s v="Vision-oriented fresh-thinking conglomeration"/>
    <n v="4200"/>
    <n v="2477"/>
    <x v="0"/>
    <n v="24"/>
    <n v="103.20833333333333"/>
    <x v="1"/>
    <s v="USD"/>
    <n v="1565499600"/>
    <n v="1568955600"/>
    <x v="3"/>
    <d v="2019-09-20T05:00:00"/>
    <x v="2"/>
    <b v="0"/>
    <b v="0"/>
    <x v="1"/>
    <x v="3"/>
    <x v="1"/>
    <x v="1"/>
  </r>
  <r>
    <n v="4"/>
    <s v="Larson-Little"/>
    <s v="Proactive foreground core"/>
    <n v="7600"/>
    <n v="5265"/>
    <x v="0"/>
    <n v="53"/>
    <n v="99.339622641509436"/>
    <x v="1"/>
    <s v="USD"/>
    <n v="1547964000"/>
    <n v="1548309600"/>
    <x v="4"/>
    <d v="2019-01-24T06:00:00"/>
    <x v="3"/>
    <b v="0"/>
    <b v="0"/>
    <x v="3"/>
    <x v="4"/>
    <x v="3"/>
    <x v="3"/>
  </r>
  <r>
    <n v="5"/>
    <s v="Harris Group"/>
    <s v="Open-source optimizing database"/>
    <n v="7600"/>
    <n v="13195"/>
    <x v="1"/>
    <n v="174"/>
    <n v="75.833333333333329"/>
    <x v="3"/>
    <s v="DKK"/>
    <n v="1346130000"/>
    <n v="1347080400"/>
    <x v="5"/>
    <d v="2012-09-08T05:00:00"/>
    <x v="4"/>
    <b v="0"/>
    <b v="0"/>
    <x v="3"/>
    <x v="5"/>
    <x v="3"/>
    <x v="3"/>
  </r>
  <r>
    <n v="6"/>
    <s v="Ortiz, Coleman and Mitchell"/>
    <s v="Operative upward-trending algorithm"/>
    <n v="5200"/>
    <n v="1090"/>
    <x v="0"/>
    <n v="18"/>
    <n v="60.555555555555557"/>
    <x v="4"/>
    <s v="GBP"/>
    <n v="1505278800"/>
    <n v="1505365200"/>
    <x v="6"/>
    <d v="2017-09-14T05:00:00"/>
    <x v="5"/>
    <b v="0"/>
    <b v="0"/>
    <x v="4"/>
    <x v="6"/>
    <x v="4"/>
    <x v="4"/>
  </r>
  <r>
    <n v="7"/>
    <s v="Carter-Guzman"/>
    <s v="Centralized cohesive challenge"/>
    <n v="4500"/>
    <n v="14741"/>
    <x v="1"/>
    <n v="227"/>
    <n v="64.93832599118943"/>
    <x v="3"/>
    <s v="DKK"/>
    <n v="1439442000"/>
    <n v="1439614800"/>
    <x v="7"/>
    <d v="2015-08-15T05:00:00"/>
    <x v="1"/>
    <b v="0"/>
    <b v="0"/>
    <x v="3"/>
    <x v="7"/>
    <x v="3"/>
    <x v="3"/>
  </r>
  <r>
    <n v="8"/>
    <s v="Nunez-Richards"/>
    <s v="Exclusive attitude-oriented intranet"/>
    <n v="110100"/>
    <n v="21946"/>
    <x v="2"/>
    <n v="708"/>
    <n v="30.997175141242938"/>
    <x v="3"/>
    <s v="DKK"/>
    <n v="1281330000"/>
    <n v="1281502800"/>
    <x v="8"/>
    <d v="2010-08-11T05:00:00"/>
    <x v="1"/>
    <b v="0"/>
    <b v="0"/>
    <x v="3"/>
    <x v="8"/>
    <x v="3"/>
    <x v="3"/>
  </r>
  <r>
    <n v="9"/>
    <s v="Rangel, Holt and Jones"/>
    <s v="Open-source fresh-thinking model"/>
    <n v="6200"/>
    <n v="3208"/>
    <x v="0"/>
    <n v="44"/>
    <n v="72.909090909090907"/>
    <x v="1"/>
    <s v="USD"/>
    <n v="1379566800"/>
    <n v="1383804000"/>
    <x v="9"/>
    <d v="2013-11-07T06:00:00"/>
    <x v="6"/>
    <b v="0"/>
    <b v="0"/>
    <x v="5"/>
    <x v="9"/>
    <x v="1"/>
    <x v="5"/>
  </r>
  <r>
    <n v="10"/>
    <s v="Green Ltd"/>
    <s v="Monitored empowering installation"/>
    <n v="5200"/>
    <n v="13838"/>
    <x v="1"/>
    <n v="220"/>
    <n v="62.9"/>
    <x v="1"/>
    <s v="USD"/>
    <n v="1281762000"/>
    <n v="1285909200"/>
    <x v="10"/>
    <d v="2010-10-01T05:00:00"/>
    <x v="7"/>
    <b v="0"/>
    <b v="0"/>
    <x v="6"/>
    <x v="10"/>
    <x v="4"/>
    <x v="6"/>
  </r>
  <r>
    <n v="11"/>
    <s v="Perez, Johnson and Gardner"/>
    <s v="Grass-roots zero administration system engine"/>
    <n v="6300"/>
    <n v="3030"/>
    <x v="0"/>
    <n v="27"/>
    <n v="112.22222222222223"/>
    <x v="1"/>
    <s v="USD"/>
    <n v="1285045200"/>
    <n v="1285563600"/>
    <x v="11"/>
    <d v="2010-09-27T05:00:00"/>
    <x v="8"/>
    <b v="0"/>
    <b v="1"/>
    <x v="3"/>
    <x v="11"/>
    <x v="3"/>
    <x v="3"/>
  </r>
  <r>
    <n v="12"/>
    <s v="Kim Ltd"/>
    <s v="Assimilated hybrid intranet"/>
    <n v="6300"/>
    <n v="5629"/>
    <x v="0"/>
    <n v="55"/>
    <n v="102.34545454545454"/>
    <x v="1"/>
    <s v="USD"/>
    <n v="1571720400"/>
    <n v="1572411600"/>
    <x v="12"/>
    <d v="2019-10-30T05:00:00"/>
    <x v="9"/>
    <b v="0"/>
    <b v="0"/>
    <x v="6"/>
    <x v="12"/>
    <x v="4"/>
    <x v="6"/>
  </r>
  <r>
    <n v="13"/>
    <s v="Walker, Taylor and Coleman"/>
    <s v="Multi-tiered directional open architecture"/>
    <n v="4200"/>
    <n v="10295"/>
    <x v="1"/>
    <n v="98"/>
    <n v="105.05102040816327"/>
    <x v="1"/>
    <s v="USD"/>
    <n v="1465621200"/>
    <n v="1466658000"/>
    <x v="13"/>
    <d v="2016-06-23T05:00:00"/>
    <x v="10"/>
    <b v="0"/>
    <b v="0"/>
    <x v="7"/>
    <x v="13"/>
    <x v="1"/>
    <x v="7"/>
  </r>
  <r>
    <n v="14"/>
    <s v="Rodriguez, Rose and Stewart"/>
    <s v="Cloned directional synergy"/>
    <n v="28200"/>
    <n v="18829"/>
    <x v="0"/>
    <n v="200"/>
    <n v="94.144999999999996"/>
    <x v="1"/>
    <s v="USD"/>
    <n v="1331013600"/>
    <n v="1333342800"/>
    <x v="14"/>
    <d v="2012-04-02T05:00:00"/>
    <x v="11"/>
    <b v="0"/>
    <b v="0"/>
    <x v="7"/>
    <x v="14"/>
    <x v="1"/>
    <x v="7"/>
  </r>
  <r>
    <n v="15"/>
    <s v="Wright, Hunt and Rowe"/>
    <s v="Extended eco-centric pricing structure"/>
    <n v="81200"/>
    <n v="38414"/>
    <x v="0"/>
    <n v="452"/>
    <n v="84.986725663716811"/>
    <x v="1"/>
    <s v="USD"/>
    <n v="1575957600"/>
    <n v="1576303200"/>
    <x v="15"/>
    <d v="2019-12-14T06:00:00"/>
    <x v="3"/>
    <b v="0"/>
    <b v="0"/>
    <x v="8"/>
    <x v="15"/>
    <x v="2"/>
    <x v="8"/>
  </r>
  <r>
    <n v="16"/>
    <s v="Hines Inc"/>
    <s v="Cross-platform systemic adapter"/>
    <n v="1700"/>
    <n v="11041"/>
    <x v="1"/>
    <n v="100"/>
    <n v="110.41"/>
    <x v="1"/>
    <s v="USD"/>
    <n v="1390370400"/>
    <n v="1392271200"/>
    <x v="16"/>
    <d v="2014-02-13T06:00:00"/>
    <x v="12"/>
    <b v="0"/>
    <b v="0"/>
    <x v="9"/>
    <x v="16"/>
    <x v="5"/>
    <x v="9"/>
  </r>
  <r>
    <n v="17"/>
    <s v="Cochran-Nguyen"/>
    <s v="Seamless 4thgeneration methodology"/>
    <n v="84600"/>
    <n v="134845"/>
    <x v="1"/>
    <n v="1249"/>
    <n v="107.96236989591674"/>
    <x v="1"/>
    <s v="USD"/>
    <n v="1294812000"/>
    <n v="1294898400"/>
    <x v="17"/>
    <d v="2011-01-13T06:00:00"/>
    <x v="5"/>
    <b v="0"/>
    <b v="0"/>
    <x v="10"/>
    <x v="17"/>
    <x v="4"/>
    <x v="10"/>
  </r>
  <r>
    <n v="18"/>
    <s v="Johnson-Gould"/>
    <s v="Exclusive needs-based adapter"/>
    <n v="9100"/>
    <n v="6089"/>
    <x v="3"/>
    <n v="135"/>
    <n v="45.103703703703701"/>
    <x v="1"/>
    <s v="USD"/>
    <n v="1536382800"/>
    <n v="1537074000"/>
    <x v="18"/>
    <d v="2018-09-16T05:00:00"/>
    <x v="9"/>
    <b v="0"/>
    <b v="0"/>
    <x v="3"/>
    <x v="18"/>
    <x v="3"/>
    <x v="3"/>
  </r>
  <r>
    <n v="19"/>
    <s v="Perez-Hess"/>
    <s v="Down-sized cohesive archive"/>
    <n v="62500"/>
    <n v="30331"/>
    <x v="0"/>
    <n v="674"/>
    <n v="45.001483679525222"/>
    <x v="1"/>
    <s v="USD"/>
    <n v="1551679200"/>
    <n v="1553490000"/>
    <x v="19"/>
    <d v="2019-03-25T05:00:00"/>
    <x v="13"/>
    <b v="0"/>
    <b v="1"/>
    <x v="3"/>
    <x v="19"/>
    <x v="3"/>
    <x v="3"/>
  </r>
  <r>
    <n v="20"/>
    <s v="Reeves, Thompson and Richardson"/>
    <s v="Proactive composite alliance"/>
    <n v="131800"/>
    <n v="147936"/>
    <x v="1"/>
    <n v="1396"/>
    <n v="105.97134670487107"/>
    <x v="1"/>
    <s v="USD"/>
    <n v="1406523600"/>
    <n v="1406523600"/>
    <x v="20"/>
    <d v="2014-07-28T05:00:00"/>
    <x v="14"/>
    <b v="0"/>
    <b v="0"/>
    <x v="6"/>
    <x v="20"/>
    <x v="4"/>
    <x v="6"/>
  </r>
  <r>
    <n v="21"/>
    <s v="Simmons-Reynolds"/>
    <s v="Re-engineered intangible definition"/>
    <n v="94000"/>
    <n v="38533"/>
    <x v="0"/>
    <n v="558"/>
    <n v="69.055555555555557"/>
    <x v="1"/>
    <s v="USD"/>
    <n v="1313384400"/>
    <n v="1316322000"/>
    <x v="21"/>
    <d v="2011-09-18T05:00:00"/>
    <x v="15"/>
    <b v="0"/>
    <b v="0"/>
    <x v="3"/>
    <x v="21"/>
    <x v="3"/>
    <x v="3"/>
  </r>
  <r>
    <n v="22"/>
    <s v="Collier Inc"/>
    <s v="Enhanced dynamic definition"/>
    <n v="59100"/>
    <n v="75690"/>
    <x v="1"/>
    <n v="890"/>
    <n v="85.044943820224717"/>
    <x v="1"/>
    <s v="USD"/>
    <n v="1522731600"/>
    <n v="1524027600"/>
    <x v="22"/>
    <d v="2018-04-18T05:00:00"/>
    <x v="16"/>
    <b v="0"/>
    <b v="0"/>
    <x v="3"/>
    <x v="22"/>
    <x v="3"/>
    <x v="3"/>
  </r>
  <r>
    <n v="23"/>
    <s v="Gray-Jenkins"/>
    <s v="Devolved next generation adapter"/>
    <n v="4500"/>
    <n v="14942"/>
    <x v="1"/>
    <n v="142"/>
    <n v="105.22535211267606"/>
    <x v="4"/>
    <s v="GBP"/>
    <n v="1550124000"/>
    <n v="1554699600"/>
    <x v="23"/>
    <d v="2019-04-08T05:00:00"/>
    <x v="17"/>
    <b v="0"/>
    <b v="0"/>
    <x v="4"/>
    <x v="23"/>
    <x v="4"/>
    <x v="4"/>
  </r>
  <r>
    <n v="24"/>
    <s v="Scott, Wilson and Martin"/>
    <s v="Cross-platform intermediate frame"/>
    <n v="92400"/>
    <n v="104257"/>
    <x v="1"/>
    <n v="2673"/>
    <n v="39.003741114852225"/>
    <x v="1"/>
    <s v="USD"/>
    <n v="1403326800"/>
    <n v="1403499600"/>
    <x v="24"/>
    <d v="2014-06-23T05:00:00"/>
    <x v="1"/>
    <b v="0"/>
    <b v="0"/>
    <x v="8"/>
    <x v="24"/>
    <x v="2"/>
    <x v="8"/>
  </r>
  <r>
    <n v="25"/>
    <s v="Caldwell, Velazquez and Wilson"/>
    <s v="Monitored impactful analyzer"/>
    <n v="5500"/>
    <n v="11904"/>
    <x v="1"/>
    <n v="163"/>
    <n v="73.030674846625772"/>
    <x v="1"/>
    <s v="USD"/>
    <n v="1305694800"/>
    <n v="1307422800"/>
    <x v="25"/>
    <d v="2011-06-07T05:00:00"/>
    <x v="18"/>
    <b v="0"/>
    <b v="1"/>
    <x v="11"/>
    <x v="25"/>
    <x v="6"/>
    <x v="11"/>
  </r>
  <r>
    <n v="26"/>
    <s v="Spencer-Bates"/>
    <s v="Optional responsive customer loyalty"/>
    <n v="107500"/>
    <n v="51814"/>
    <x v="3"/>
    <n v="1480"/>
    <n v="35.009459459459457"/>
    <x v="1"/>
    <s v="USD"/>
    <n v="1533013200"/>
    <n v="1535346000"/>
    <x v="26"/>
    <d v="2018-08-27T05:00:00"/>
    <x v="19"/>
    <b v="0"/>
    <b v="0"/>
    <x v="3"/>
    <x v="26"/>
    <x v="3"/>
    <x v="3"/>
  </r>
  <r>
    <n v="27"/>
    <s v="Best, Carr and Williams"/>
    <s v="Diverse transitional migration"/>
    <n v="2000"/>
    <n v="1599"/>
    <x v="0"/>
    <n v="15"/>
    <n v="106.6"/>
    <x v="1"/>
    <s v="USD"/>
    <n v="1443848400"/>
    <n v="1444539600"/>
    <x v="27"/>
    <d v="2015-10-11T05:00:00"/>
    <x v="9"/>
    <b v="0"/>
    <b v="0"/>
    <x v="1"/>
    <x v="27"/>
    <x v="1"/>
    <x v="1"/>
  </r>
  <r>
    <n v="28"/>
    <s v="Campbell, Brown and Powell"/>
    <s v="Synchronized global task-force"/>
    <n v="130800"/>
    <n v="137635"/>
    <x v="1"/>
    <n v="2220"/>
    <n v="61.997747747747745"/>
    <x v="1"/>
    <s v="USD"/>
    <n v="1265695200"/>
    <n v="1267682400"/>
    <x v="28"/>
    <d v="2010-03-04T06:00:00"/>
    <x v="20"/>
    <b v="0"/>
    <b v="1"/>
    <x v="3"/>
    <x v="28"/>
    <x v="3"/>
    <x v="3"/>
  </r>
  <r>
    <n v="29"/>
    <s v="Johnson, Parker and Haynes"/>
    <s v="Focused 6thgeneration forecast"/>
    <n v="45900"/>
    <n v="150965"/>
    <x v="1"/>
    <n v="1606"/>
    <n v="94.000622665006233"/>
    <x v="5"/>
    <s v="CHF"/>
    <n v="1532062800"/>
    <n v="1535518800"/>
    <x v="29"/>
    <d v="2018-08-29T05:00:00"/>
    <x v="2"/>
    <b v="0"/>
    <b v="0"/>
    <x v="12"/>
    <x v="29"/>
    <x v="4"/>
    <x v="12"/>
  </r>
  <r>
    <n v="30"/>
    <s v="Clark-Cooke"/>
    <s v="Down-sized analyzing challenge"/>
    <n v="9000"/>
    <n v="14455"/>
    <x v="1"/>
    <n v="129"/>
    <n v="112.05426356589147"/>
    <x v="1"/>
    <s v="USD"/>
    <n v="1558674000"/>
    <n v="1559106000"/>
    <x v="30"/>
    <d v="2019-05-29T05:00:00"/>
    <x v="21"/>
    <b v="0"/>
    <b v="0"/>
    <x v="10"/>
    <x v="30"/>
    <x v="4"/>
    <x v="10"/>
  </r>
  <r>
    <n v="31"/>
    <s v="Schroeder Ltd"/>
    <s v="Progressive needs-based focus group"/>
    <n v="3500"/>
    <n v="10850"/>
    <x v="1"/>
    <n v="226"/>
    <n v="48.008849557522126"/>
    <x v="4"/>
    <s v="GBP"/>
    <n v="1451973600"/>
    <n v="1454392800"/>
    <x v="31"/>
    <d v="2016-02-02T06:00:00"/>
    <x v="22"/>
    <b v="0"/>
    <b v="0"/>
    <x v="11"/>
    <x v="31"/>
    <x v="6"/>
    <x v="11"/>
  </r>
  <r>
    <n v="32"/>
    <s v="Jackson PLC"/>
    <s v="Ergonomic 6thgeneration success"/>
    <n v="101000"/>
    <n v="87676"/>
    <x v="0"/>
    <n v="2307"/>
    <n v="38.004334633723452"/>
    <x v="6"/>
    <s v="EUR"/>
    <n v="1515564000"/>
    <n v="1517896800"/>
    <x v="32"/>
    <d v="2018-02-06T06:00:00"/>
    <x v="19"/>
    <b v="0"/>
    <b v="0"/>
    <x v="4"/>
    <x v="32"/>
    <x v="4"/>
    <x v="4"/>
  </r>
  <r>
    <n v="33"/>
    <s v="Blair, Collins and Carter"/>
    <s v="Exclusive interactive approach"/>
    <n v="50200"/>
    <n v="189666"/>
    <x v="1"/>
    <n v="5419"/>
    <n v="35.000184535892231"/>
    <x v="1"/>
    <s v="USD"/>
    <n v="1412485200"/>
    <n v="1415685600"/>
    <x v="33"/>
    <d v="2014-11-11T06:00:00"/>
    <x v="23"/>
    <b v="0"/>
    <b v="0"/>
    <x v="3"/>
    <x v="33"/>
    <x v="3"/>
    <x v="3"/>
  </r>
  <r>
    <n v="34"/>
    <s v="Maldonado and Sons"/>
    <s v="Reverse-engineered asynchronous archive"/>
    <n v="9300"/>
    <n v="14025"/>
    <x v="1"/>
    <n v="165"/>
    <n v="85"/>
    <x v="1"/>
    <s v="USD"/>
    <n v="1490245200"/>
    <n v="1490677200"/>
    <x v="34"/>
    <d v="2017-03-28T05:00:00"/>
    <x v="21"/>
    <b v="0"/>
    <b v="0"/>
    <x v="4"/>
    <x v="34"/>
    <x v="4"/>
    <x v="4"/>
  </r>
  <r>
    <n v="35"/>
    <s v="Mitchell and Sons"/>
    <s v="Synergized intangible challenge"/>
    <n v="125500"/>
    <n v="188628"/>
    <x v="1"/>
    <n v="1965"/>
    <n v="95.993893129770996"/>
    <x v="3"/>
    <s v="DKK"/>
    <n v="1547877600"/>
    <n v="1551506400"/>
    <x v="35"/>
    <d v="2019-03-02T06:00:00"/>
    <x v="24"/>
    <b v="0"/>
    <b v="1"/>
    <x v="6"/>
    <x v="35"/>
    <x v="4"/>
    <x v="6"/>
  </r>
  <r>
    <n v="36"/>
    <s v="Jackson-Lewis"/>
    <s v="Monitored multi-state encryption"/>
    <n v="700"/>
    <n v="1101"/>
    <x v="1"/>
    <n v="16"/>
    <n v="68.8125"/>
    <x v="1"/>
    <s v="USD"/>
    <n v="1298700000"/>
    <n v="1300856400"/>
    <x v="36"/>
    <d v="2011-03-23T05:00:00"/>
    <x v="25"/>
    <b v="0"/>
    <b v="0"/>
    <x v="3"/>
    <x v="36"/>
    <x v="3"/>
    <x v="3"/>
  </r>
  <r>
    <n v="37"/>
    <s v="Black, Armstrong and Anderson"/>
    <s v="Profound attitude-oriented functionalities"/>
    <n v="8100"/>
    <n v="11339"/>
    <x v="1"/>
    <n v="107"/>
    <n v="105.97196261682242"/>
    <x v="1"/>
    <s v="USD"/>
    <n v="1570338000"/>
    <n v="1573192800"/>
    <x v="37"/>
    <d v="2019-11-08T06:00:00"/>
    <x v="26"/>
    <b v="0"/>
    <b v="1"/>
    <x v="13"/>
    <x v="37"/>
    <x v="5"/>
    <x v="13"/>
  </r>
  <r>
    <n v="38"/>
    <s v="Maldonado-Gonzalez"/>
    <s v="Digitized client-driven database"/>
    <n v="3100"/>
    <n v="10085"/>
    <x v="1"/>
    <n v="134"/>
    <n v="75.261194029850742"/>
    <x v="1"/>
    <s v="USD"/>
    <n v="1287378000"/>
    <n v="1287810000"/>
    <x v="38"/>
    <d v="2010-10-23T05:00:00"/>
    <x v="21"/>
    <b v="0"/>
    <b v="0"/>
    <x v="14"/>
    <x v="38"/>
    <x v="7"/>
    <x v="14"/>
  </r>
  <r>
    <n v="39"/>
    <s v="Kim-Rice"/>
    <s v="Organized bi-directional function"/>
    <n v="9900"/>
    <n v="5027"/>
    <x v="0"/>
    <n v="88"/>
    <n v="57.125"/>
    <x v="3"/>
    <s v="DKK"/>
    <n v="1361772000"/>
    <n v="1362978000"/>
    <x v="39"/>
    <d v="2013-03-11T05:00:00"/>
    <x v="27"/>
    <b v="0"/>
    <b v="0"/>
    <x v="3"/>
    <x v="39"/>
    <x v="3"/>
    <x v="3"/>
  </r>
  <r>
    <n v="40"/>
    <s v="Garcia, Garcia and Lopez"/>
    <s v="Reduced stable middleware"/>
    <n v="8800"/>
    <n v="14878"/>
    <x v="1"/>
    <n v="198"/>
    <n v="75.141414141414145"/>
    <x v="1"/>
    <s v="USD"/>
    <n v="1275714000"/>
    <n v="1277355600"/>
    <x v="40"/>
    <d v="2010-06-24T05:00:00"/>
    <x v="28"/>
    <b v="0"/>
    <b v="1"/>
    <x v="8"/>
    <x v="40"/>
    <x v="2"/>
    <x v="8"/>
  </r>
  <r>
    <n v="41"/>
    <s v="Watts Group"/>
    <s v="Universal 5thgeneration neural-net"/>
    <n v="5600"/>
    <n v="11924"/>
    <x v="1"/>
    <n v="111"/>
    <n v="107.42342342342343"/>
    <x v="6"/>
    <s v="EUR"/>
    <n v="1346734800"/>
    <n v="1348981200"/>
    <x v="41"/>
    <d v="2012-09-30T05:00:00"/>
    <x v="29"/>
    <b v="0"/>
    <b v="1"/>
    <x v="1"/>
    <x v="41"/>
    <x v="1"/>
    <x v="1"/>
  </r>
  <r>
    <n v="42"/>
    <s v="Werner-Bryant"/>
    <s v="Virtual uniform frame"/>
    <n v="1800"/>
    <n v="7991"/>
    <x v="1"/>
    <n v="222"/>
    <n v="35.995495495495497"/>
    <x v="1"/>
    <s v="USD"/>
    <n v="1309755600"/>
    <n v="1310533200"/>
    <x v="42"/>
    <d v="2011-07-13T05:00:00"/>
    <x v="30"/>
    <b v="0"/>
    <b v="0"/>
    <x v="0"/>
    <x v="42"/>
    <x v="0"/>
    <x v="0"/>
  </r>
  <r>
    <n v="43"/>
    <s v="Schmitt-Mendoza"/>
    <s v="Profound explicit paradigm"/>
    <n v="90200"/>
    <n v="167717"/>
    <x v="1"/>
    <n v="6212"/>
    <n v="26.998873148744366"/>
    <x v="1"/>
    <s v="USD"/>
    <n v="1406178000"/>
    <n v="1407560400"/>
    <x v="43"/>
    <d v="2014-08-09T05:00:00"/>
    <x v="31"/>
    <b v="0"/>
    <b v="0"/>
    <x v="15"/>
    <x v="43"/>
    <x v="5"/>
    <x v="15"/>
  </r>
  <r>
    <n v="44"/>
    <s v="Reid-Mccullough"/>
    <s v="Visionary real-time groupware"/>
    <n v="1600"/>
    <n v="10541"/>
    <x v="1"/>
    <n v="98"/>
    <n v="107.56122448979592"/>
    <x v="3"/>
    <s v="DKK"/>
    <n v="1552798800"/>
    <n v="1552885200"/>
    <x v="44"/>
    <d v="2019-03-18T05:00:00"/>
    <x v="5"/>
    <b v="0"/>
    <b v="0"/>
    <x v="13"/>
    <x v="44"/>
    <x v="5"/>
    <x v="13"/>
  </r>
  <r>
    <n v="45"/>
    <s v="Woods-Clark"/>
    <s v="Networked tertiary Graphical User Interface"/>
    <n v="9500"/>
    <n v="4530"/>
    <x v="0"/>
    <n v="48"/>
    <n v="94.375"/>
    <x v="1"/>
    <s v="USD"/>
    <n v="1478062800"/>
    <n v="1479362400"/>
    <x v="45"/>
    <d v="2016-11-17T06:00:00"/>
    <x v="32"/>
    <b v="0"/>
    <b v="1"/>
    <x v="3"/>
    <x v="45"/>
    <x v="3"/>
    <x v="3"/>
  </r>
  <r>
    <n v="46"/>
    <s v="Vaughn, Hunt and Caldwell"/>
    <s v="Virtual grid-enabled task-force"/>
    <n v="3700"/>
    <n v="4247"/>
    <x v="1"/>
    <n v="92"/>
    <n v="46.163043478260867"/>
    <x v="1"/>
    <s v="USD"/>
    <n v="1278565200"/>
    <n v="1280552400"/>
    <x v="46"/>
    <d v="2010-07-31T05:00:00"/>
    <x v="20"/>
    <b v="0"/>
    <b v="0"/>
    <x v="1"/>
    <x v="46"/>
    <x v="1"/>
    <x v="1"/>
  </r>
  <r>
    <n v="47"/>
    <s v="Bennett and Sons"/>
    <s v="Function-based multi-state software"/>
    <n v="1500"/>
    <n v="7129"/>
    <x v="1"/>
    <n v="149"/>
    <n v="47.845637583892618"/>
    <x v="1"/>
    <s v="USD"/>
    <n v="1396069200"/>
    <n v="1398661200"/>
    <x v="47"/>
    <d v="2014-04-28T05:00:00"/>
    <x v="33"/>
    <b v="0"/>
    <b v="0"/>
    <x v="3"/>
    <x v="47"/>
    <x v="3"/>
    <x v="3"/>
  </r>
  <r>
    <n v="48"/>
    <s v="Lamb Inc"/>
    <s v="Optimized leadingedge concept"/>
    <n v="33300"/>
    <n v="128862"/>
    <x v="1"/>
    <n v="2431"/>
    <n v="53.007815713698065"/>
    <x v="1"/>
    <s v="USD"/>
    <n v="1435208400"/>
    <n v="1436245200"/>
    <x v="48"/>
    <d v="2015-07-07T05:00:00"/>
    <x v="10"/>
    <b v="0"/>
    <b v="0"/>
    <x v="3"/>
    <x v="48"/>
    <x v="3"/>
    <x v="3"/>
  </r>
  <r>
    <n v="49"/>
    <s v="Casey-Kelly"/>
    <s v="Sharable holistic interface"/>
    <n v="7200"/>
    <n v="13653"/>
    <x v="1"/>
    <n v="303"/>
    <n v="45.059405940594061"/>
    <x v="1"/>
    <s v="USD"/>
    <n v="1571547600"/>
    <n v="1575439200"/>
    <x v="49"/>
    <d v="2019-12-04T06:00:00"/>
    <x v="34"/>
    <b v="0"/>
    <b v="0"/>
    <x v="1"/>
    <x v="49"/>
    <x v="1"/>
    <x v="1"/>
  </r>
  <r>
    <n v="50"/>
    <s v="Jones, Taylor and Moore"/>
    <s v="Down-sized system-worthy secured line"/>
    <n v="100"/>
    <n v="2"/>
    <x v="0"/>
    <n v="1"/>
    <n v="2"/>
    <x v="6"/>
    <s v="EUR"/>
    <n v="1375333200"/>
    <n v="1377752400"/>
    <x v="50"/>
    <d v="2013-08-29T05:00:00"/>
    <x v="22"/>
    <b v="0"/>
    <b v="0"/>
    <x v="16"/>
    <x v="50"/>
    <x v="1"/>
    <x v="16"/>
  </r>
  <r>
    <n v="51"/>
    <s v="Bradshaw, Gill and Donovan"/>
    <s v="Inverse secondary infrastructure"/>
    <n v="158100"/>
    <n v="145243"/>
    <x v="0"/>
    <n v="1467"/>
    <n v="99.006816632583508"/>
    <x v="4"/>
    <s v="GBP"/>
    <n v="1332824400"/>
    <n v="1334206800"/>
    <x v="51"/>
    <d v="2012-04-12T05:00:00"/>
    <x v="31"/>
    <b v="0"/>
    <b v="1"/>
    <x v="8"/>
    <x v="51"/>
    <x v="2"/>
    <x v="8"/>
  </r>
  <r>
    <n v="52"/>
    <s v="Hernandez, Rodriguez and Clark"/>
    <s v="Organic foreground leverage"/>
    <n v="7200"/>
    <n v="2459"/>
    <x v="0"/>
    <n v="75"/>
    <n v="32.786666666666669"/>
    <x v="1"/>
    <s v="USD"/>
    <n v="1284526800"/>
    <n v="1284872400"/>
    <x v="52"/>
    <d v="2010-09-19T05:00:00"/>
    <x v="3"/>
    <b v="0"/>
    <b v="0"/>
    <x v="3"/>
    <x v="52"/>
    <x v="3"/>
    <x v="3"/>
  </r>
  <r>
    <n v="53"/>
    <s v="Smith-Jones"/>
    <s v="Reverse-engineered static concept"/>
    <n v="8800"/>
    <n v="12356"/>
    <x v="1"/>
    <n v="209"/>
    <n v="59.119617224880386"/>
    <x v="1"/>
    <s v="USD"/>
    <n v="1400562000"/>
    <n v="1403931600"/>
    <x v="53"/>
    <d v="2014-06-28T05:00:00"/>
    <x v="35"/>
    <b v="0"/>
    <b v="0"/>
    <x v="6"/>
    <x v="53"/>
    <x v="4"/>
    <x v="6"/>
  </r>
  <r>
    <n v="54"/>
    <s v="Roy PLC"/>
    <s v="Multi-channeled neutral customer loyalty"/>
    <n v="6000"/>
    <n v="5392"/>
    <x v="0"/>
    <n v="120"/>
    <n v="44.93333333333333"/>
    <x v="1"/>
    <s v="USD"/>
    <n v="1520748000"/>
    <n v="1521262800"/>
    <x v="54"/>
    <d v="2018-03-17T05:00:00"/>
    <x v="36"/>
    <b v="0"/>
    <b v="0"/>
    <x v="8"/>
    <x v="54"/>
    <x v="2"/>
    <x v="8"/>
  </r>
  <r>
    <n v="55"/>
    <s v="Wright, Brooks and Villarreal"/>
    <s v="Reverse-engineered bifurcated strategy"/>
    <n v="6600"/>
    <n v="11746"/>
    <x v="1"/>
    <n v="131"/>
    <n v="89.664122137404576"/>
    <x v="1"/>
    <s v="USD"/>
    <n v="1532926800"/>
    <n v="1533358800"/>
    <x v="55"/>
    <d v="2018-08-04T05:00:00"/>
    <x v="21"/>
    <b v="0"/>
    <b v="0"/>
    <x v="17"/>
    <x v="55"/>
    <x v="1"/>
    <x v="17"/>
  </r>
  <r>
    <n v="56"/>
    <s v="Flores, Miller and Johnson"/>
    <s v="Horizontal context-sensitive knowledge user"/>
    <n v="8000"/>
    <n v="11493"/>
    <x v="1"/>
    <n v="164"/>
    <n v="70.079268292682926"/>
    <x v="1"/>
    <s v="USD"/>
    <n v="1420869600"/>
    <n v="1421474400"/>
    <x v="56"/>
    <d v="2015-01-17T06:00:00"/>
    <x v="37"/>
    <b v="0"/>
    <b v="0"/>
    <x v="8"/>
    <x v="56"/>
    <x v="2"/>
    <x v="8"/>
  </r>
  <r>
    <n v="57"/>
    <s v="Bridges, Freeman and Kim"/>
    <s v="Cross-group multi-state task-force"/>
    <n v="2900"/>
    <n v="6243"/>
    <x v="1"/>
    <n v="201"/>
    <n v="31.059701492537314"/>
    <x v="1"/>
    <s v="USD"/>
    <n v="1504242000"/>
    <n v="1505278800"/>
    <x v="57"/>
    <d v="2017-09-13T05:00:00"/>
    <x v="10"/>
    <b v="0"/>
    <b v="0"/>
    <x v="11"/>
    <x v="57"/>
    <x v="6"/>
    <x v="11"/>
  </r>
  <r>
    <n v="58"/>
    <s v="Anderson-Perez"/>
    <s v="Expanded 3rdgeneration strategy"/>
    <n v="2700"/>
    <n v="6132"/>
    <x v="1"/>
    <n v="211"/>
    <n v="29.061611374407583"/>
    <x v="1"/>
    <s v="USD"/>
    <n v="1442811600"/>
    <n v="1443934800"/>
    <x v="58"/>
    <d v="2015-10-04T05:00:00"/>
    <x v="38"/>
    <b v="0"/>
    <b v="0"/>
    <x v="3"/>
    <x v="58"/>
    <x v="3"/>
    <x v="3"/>
  </r>
  <r>
    <n v="59"/>
    <s v="Wright, Fox and Marks"/>
    <s v="Assimilated real-time support"/>
    <n v="1400"/>
    <n v="3851"/>
    <x v="1"/>
    <n v="128"/>
    <n v="30.0859375"/>
    <x v="1"/>
    <s v="USD"/>
    <n v="1497243600"/>
    <n v="1498539600"/>
    <x v="59"/>
    <d v="2017-06-27T05:00:00"/>
    <x v="16"/>
    <b v="0"/>
    <b v="1"/>
    <x v="3"/>
    <x v="59"/>
    <x v="3"/>
    <x v="3"/>
  </r>
  <r>
    <n v="60"/>
    <s v="Crawford-Peters"/>
    <s v="User-centric regional database"/>
    <n v="94200"/>
    <n v="135997"/>
    <x v="1"/>
    <n v="1600"/>
    <n v="84.998125000000002"/>
    <x v="0"/>
    <s v="CAD"/>
    <n v="1342501200"/>
    <n v="1342760400"/>
    <x v="60"/>
    <d v="2012-07-20T05:00:00"/>
    <x v="39"/>
    <b v="0"/>
    <b v="0"/>
    <x v="3"/>
    <x v="60"/>
    <x v="3"/>
    <x v="3"/>
  </r>
  <r>
    <n v="61"/>
    <s v="Romero-Hoffman"/>
    <s v="Open-source zero administration complexity"/>
    <n v="199200"/>
    <n v="184750"/>
    <x v="0"/>
    <n v="2253"/>
    <n v="82.001775410563695"/>
    <x v="0"/>
    <s v="CAD"/>
    <n v="1298268000"/>
    <n v="1301720400"/>
    <x v="61"/>
    <d v="2011-04-02T05:00:00"/>
    <x v="40"/>
    <b v="0"/>
    <b v="0"/>
    <x v="3"/>
    <x v="61"/>
    <x v="3"/>
    <x v="3"/>
  </r>
  <r>
    <n v="62"/>
    <s v="Sparks-West"/>
    <s v="Organized incremental standardization"/>
    <n v="2000"/>
    <n v="14452"/>
    <x v="1"/>
    <n v="249"/>
    <n v="58.040160642570278"/>
    <x v="1"/>
    <s v="USD"/>
    <n v="1433480400"/>
    <n v="1433566800"/>
    <x v="62"/>
    <d v="2015-06-06T05:00:00"/>
    <x v="5"/>
    <b v="0"/>
    <b v="0"/>
    <x v="2"/>
    <x v="62"/>
    <x v="2"/>
    <x v="2"/>
  </r>
  <r>
    <n v="63"/>
    <s v="Baker, Morgan and Brown"/>
    <s v="Assimilated didactic open system"/>
    <n v="4700"/>
    <n v="557"/>
    <x v="0"/>
    <n v="5"/>
    <n v="111.4"/>
    <x v="1"/>
    <s v="USD"/>
    <n v="1493355600"/>
    <n v="1493874000"/>
    <x v="63"/>
    <d v="2017-05-04T05:00:00"/>
    <x v="8"/>
    <b v="0"/>
    <b v="0"/>
    <x v="3"/>
    <x v="63"/>
    <x v="3"/>
    <x v="3"/>
  </r>
  <r>
    <n v="64"/>
    <s v="Mosley-Gilbert"/>
    <s v="Vision-oriented logistical intranet"/>
    <n v="2800"/>
    <n v="2734"/>
    <x v="0"/>
    <n v="38"/>
    <n v="71.94736842105263"/>
    <x v="1"/>
    <s v="USD"/>
    <n v="1530507600"/>
    <n v="1531803600"/>
    <x v="64"/>
    <d v="2018-07-17T05:00:00"/>
    <x v="16"/>
    <b v="0"/>
    <b v="1"/>
    <x v="2"/>
    <x v="64"/>
    <x v="2"/>
    <x v="2"/>
  </r>
  <r>
    <n v="65"/>
    <s v="Berry-Boyer"/>
    <s v="Mandatory incremental projection"/>
    <n v="6100"/>
    <n v="14405"/>
    <x v="1"/>
    <n v="236"/>
    <n v="61.038135593220339"/>
    <x v="1"/>
    <s v="USD"/>
    <n v="1296108000"/>
    <n v="1296712800"/>
    <x v="65"/>
    <d v="2011-02-03T06:00:00"/>
    <x v="37"/>
    <b v="0"/>
    <b v="0"/>
    <x v="3"/>
    <x v="65"/>
    <x v="3"/>
    <x v="3"/>
  </r>
  <r>
    <n v="66"/>
    <s v="Sanders-Allen"/>
    <s v="Grass-roots needs-based encryption"/>
    <n v="2900"/>
    <n v="1307"/>
    <x v="0"/>
    <n v="12"/>
    <n v="108.91666666666667"/>
    <x v="1"/>
    <s v="USD"/>
    <n v="1428469200"/>
    <n v="1428901200"/>
    <x v="66"/>
    <d v="2015-04-13T05:00:00"/>
    <x v="21"/>
    <b v="0"/>
    <b v="1"/>
    <x v="3"/>
    <x v="66"/>
    <x v="3"/>
    <x v="3"/>
  </r>
  <r>
    <n v="67"/>
    <s v="Lopez Inc"/>
    <s v="Team-oriented 6thgeneration middleware"/>
    <n v="72600"/>
    <n v="117892"/>
    <x v="1"/>
    <n v="4065"/>
    <n v="29.001722017220171"/>
    <x v="4"/>
    <s v="GBP"/>
    <n v="1264399200"/>
    <n v="1264831200"/>
    <x v="67"/>
    <d v="2010-01-30T06:00:00"/>
    <x v="21"/>
    <b v="0"/>
    <b v="1"/>
    <x v="8"/>
    <x v="67"/>
    <x v="2"/>
    <x v="8"/>
  </r>
  <r>
    <n v="68"/>
    <s v="Moreno-Turner"/>
    <s v="Inverse multi-tasking installation"/>
    <n v="5700"/>
    <n v="14508"/>
    <x v="1"/>
    <n v="246"/>
    <n v="58.975609756097562"/>
    <x v="6"/>
    <s v="EUR"/>
    <n v="1501131600"/>
    <n v="1505192400"/>
    <x v="68"/>
    <d v="2017-09-12T05:00:00"/>
    <x v="41"/>
    <b v="0"/>
    <b v="1"/>
    <x v="3"/>
    <x v="68"/>
    <x v="3"/>
    <x v="3"/>
  </r>
  <r>
    <n v="69"/>
    <s v="Jones-Watson"/>
    <s v="Switchable disintermediate moderator"/>
    <n v="7900"/>
    <n v="1901"/>
    <x v="3"/>
    <n v="17"/>
    <n v="111.82352941176471"/>
    <x v="1"/>
    <s v="USD"/>
    <n v="1292738400"/>
    <n v="1295676000"/>
    <x v="69"/>
    <d v="2011-01-22T06:00:00"/>
    <x v="15"/>
    <b v="0"/>
    <b v="0"/>
    <x v="3"/>
    <x v="69"/>
    <x v="3"/>
    <x v="3"/>
  </r>
  <r>
    <n v="70"/>
    <s v="Barker Inc"/>
    <s v="Re-engineered 24/7 task-force"/>
    <n v="128000"/>
    <n v="158389"/>
    <x v="1"/>
    <n v="2475"/>
    <n v="63.995555555555555"/>
    <x v="6"/>
    <s v="EUR"/>
    <n v="1288674000"/>
    <n v="1292911200"/>
    <x v="70"/>
    <d v="2010-12-21T06:00:00"/>
    <x v="6"/>
    <b v="0"/>
    <b v="1"/>
    <x v="3"/>
    <x v="70"/>
    <x v="3"/>
    <x v="3"/>
  </r>
  <r>
    <n v="71"/>
    <s v="Tate, Bass and House"/>
    <s v="Organic object-oriented budgetary management"/>
    <n v="6000"/>
    <n v="6484"/>
    <x v="1"/>
    <n v="76"/>
    <n v="85.315789473684205"/>
    <x v="1"/>
    <s v="USD"/>
    <n v="1575093600"/>
    <n v="1575439200"/>
    <x v="71"/>
    <d v="2019-12-04T06:00:00"/>
    <x v="3"/>
    <b v="0"/>
    <b v="0"/>
    <x v="3"/>
    <x v="71"/>
    <x v="3"/>
    <x v="3"/>
  </r>
  <r>
    <n v="72"/>
    <s v="Hampton, Lewis and Ray"/>
    <s v="Seamless coherent parallelism"/>
    <n v="600"/>
    <n v="4022"/>
    <x v="1"/>
    <n v="54"/>
    <n v="74.481481481481481"/>
    <x v="1"/>
    <s v="USD"/>
    <n v="1435726800"/>
    <n v="1438837200"/>
    <x v="72"/>
    <d v="2015-08-06T05:00:00"/>
    <x v="42"/>
    <b v="0"/>
    <b v="0"/>
    <x v="10"/>
    <x v="72"/>
    <x v="4"/>
    <x v="10"/>
  </r>
  <r>
    <n v="73"/>
    <s v="Collins-Goodman"/>
    <s v="Cross-platform even-keeled initiative"/>
    <n v="1400"/>
    <n v="9253"/>
    <x v="1"/>
    <n v="88"/>
    <n v="105.14772727272727"/>
    <x v="1"/>
    <s v="USD"/>
    <n v="1480226400"/>
    <n v="1480485600"/>
    <x v="73"/>
    <d v="2016-11-30T06:00:00"/>
    <x v="39"/>
    <b v="0"/>
    <b v="0"/>
    <x v="17"/>
    <x v="73"/>
    <x v="1"/>
    <x v="17"/>
  </r>
  <r>
    <n v="74"/>
    <s v="Davis-Michael"/>
    <s v="Progressive tertiary framework"/>
    <n v="3900"/>
    <n v="4776"/>
    <x v="1"/>
    <n v="85"/>
    <n v="56.188235294117646"/>
    <x v="4"/>
    <s v="GBP"/>
    <n v="1459054800"/>
    <n v="1459141200"/>
    <x v="74"/>
    <d v="2016-03-28T05:00:00"/>
    <x v="5"/>
    <b v="0"/>
    <b v="0"/>
    <x v="16"/>
    <x v="74"/>
    <x v="1"/>
    <x v="16"/>
  </r>
  <r>
    <n v="75"/>
    <s v="White, Torres and Bishop"/>
    <s v="Multi-layered dynamic protocol"/>
    <n v="9700"/>
    <n v="14606"/>
    <x v="1"/>
    <n v="170"/>
    <n v="85.917647058823533"/>
    <x v="1"/>
    <s v="USD"/>
    <n v="1531630800"/>
    <n v="1532322000"/>
    <x v="75"/>
    <d v="2018-07-23T05:00:00"/>
    <x v="9"/>
    <b v="0"/>
    <b v="0"/>
    <x v="14"/>
    <x v="75"/>
    <x v="7"/>
    <x v="14"/>
  </r>
  <r>
    <n v="76"/>
    <s v="Martin, Conway and Larsen"/>
    <s v="Horizontal next generation function"/>
    <n v="122900"/>
    <n v="95993"/>
    <x v="0"/>
    <n v="1684"/>
    <n v="57.00296912114014"/>
    <x v="1"/>
    <s v="USD"/>
    <n v="1421992800"/>
    <n v="1426222800"/>
    <x v="76"/>
    <d v="2015-03-13T05:00:00"/>
    <x v="43"/>
    <b v="1"/>
    <b v="1"/>
    <x v="3"/>
    <x v="76"/>
    <x v="3"/>
    <x v="3"/>
  </r>
  <r>
    <n v="77"/>
    <s v="Acevedo-Huffman"/>
    <s v="Pre-emptive impactful model"/>
    <n v="9500"/>
    <n v="4460"/>
    <x v="0"/>
    <n v="56"/>
    <n v="79.642857142857139"/>
    <x v="1"/>
    <s v="USD"/>
    <n v="1285563600"/>
    <n v="1286773200"/>
    <x v="77"/>
    <d v="2010-10-11T05:00:00"/>
    <x v="44"/>
    <b v="0"/>
    <b v="1"/>
    <x v="10"/>
    <x v="77"/>
    <x v="4"/>
    <x v="10"/>
  </r>
  <r>
    <n v="78"/>
    <s v="Montgomery, Larson and Spencer"/>
    <s v="User-centric bifurcated knowledge user"/>
    <n v="4500"/>
    <n v="13536"/>
    <x v="1"/>
    <n v="330"/>
    <n v="41.018181818181816"/>
    <x v="1"/>
    <s v="USD"/>
    <n v="1523854800"/>
    <n v="1523941200"/>
    <x v="78"/>
    <d v="2018-04-17T05:00:00"/>
    <x v="5"/>
    <b v="0"/>
    <b v="0"/>
    <x v="18"/>
    <x v="78"/>
    <x v="5"/>
    <x v="18"/>
  </r>
  <r>
    <n v="79"/>
    <s v="Soto LLC"/>
    <s v="Triple-buffered reciprocal project"/>
    <n v="57800"/>
    <n v="40228"/>
    <x v="0"/>
    <n v="838"/>
    <n v="48.004773269689736"/>
    <x v="1"/>
    <s v="USD"/>
    <n v="1529125200"/>
    <n v="1529557200"/>
    <x v="79"/>
    <d v="2018-06-21T05:00:00"/>
    <x v="21"/>
    <b v="0"/>
    <b v="0"/>
    <x v="3"/>
    <x v="79"/>
    <x v="3"/>
    <x v="3"/>
  </r>
  <r>
    <n v="80"/>
    <s v="Sutton, Barrett and Tucker"/>
    <s v="Cross-platform needs-based approach"/>
    <n v="1100"/>
    <n v="7012"/>
    <x v="1"/>
    <n v="127"/>
    <n v="55.212598425196852"/>
    <x v="1"/>
    <s v="USD"/>
    <n v="1503982800"/>
    <n v="1506574800"/>
    <x v="80"/>
    <d v="2017-09-28T05:00:00"/>
    <x v="33"/>
    <b v="0"/>
    <b v="0"/>
    <x v="11"/>
    <x v="80"/>
    <x v="6"/>
    <x v="11"/>
  </r>
  <r>
    <n v="81"/>
    <s v="Gomez, Bailey and Flores"/>
    <s v="User-friendly static contingency"/>
    <n v="16800"/>
    <n v="37857"/>
    <x v="1"/>
    <n v="411"/>
    <n v="92.109489051094897"/>
    <x v="1"/>
    <s v="USD"/>
    <n v="1511416800"/>
    <n v="1513576800"/>
    <x v="81"/>
    <d v="2017-12-18T06:00:00"/>
    <x v="45"/>
    <b v="0"/>
    <b v="0"/>
    <x v="1"/>
    <x v="81"/>
    <x v="1"/>
    <x v="1"/>
  </r>
  <r>
    <n v="82"/>
    <s v="Porter-George"/>
    <s v="Reactive content-based framework"/>
    <n v="1000"/>
    <n v="14973"/>
    <x v="1"/>
    <n v="180"/>
    <n v="83.183333333333337"/>
    <x v="4"/>
    <s v="GBP"/>
    <n v="1547704800"/>
    <n v="1548309600"/>
    <x v="82"/>
    <d v="2019-01-24T06:00:00"/>
    <x v="37"/>
    <b v="0"/>
    <b v="1"/>
    <x v="11"/>
    <x v="82"/>
    <x v="6"/>
    <x v="11"/>
  </r>
  <r>
    <n v="83"/>
    <s v="Fitzgerald PLC"/>
    <s v="Realigned user-facing concept"/>
    <n v="106400"/>
    <n v="39996"/>
    <x v="0"/>
    <n v="1000"/>
    <n v="39.996000000000002"/>
    <x v="1"/>
    <s v="USD"/>
    <n v="1469682000"/>
    <n v="1471582800"/>
    <x v="83"/>
    <d v="2016-08-19T05:00:00"/>
    <x v="12"/>
    <b v="0"/>
    <b v="0"/>
    <x v="5"/>
    <x v="83"/>
    <x v="1"/>
    <x v="5"/>
  </r>
  <r>
    <n v="84"/>
    <s v="Cisneros-Burton"/>
    <s v="Public-key zero tolerance orchestration"/>
    <n v="31400"/>
    <n v="41564"/>
    <x v="1"/>
    <n v="374"/>
    <n v="111.1336898395722"/>
    <x v="1"/>
    <s v="USD"/>
    <n v="1343451600"/>
    <n v="1344315600"/>
    <x v="84"/>
    <d v="2012-08-07T05:00:00"/>
    <x v="46"/>
    <b v="0"/>
    <b v="0"/>
    <x v="8"/>
    <x v="84"/>
    <x v="2"/>
    <x v="8"/>
  </r>
  <r>
    <n v="85"/>
    <s v="Hill, Lawson and Wilkinson"/>
    <s v="Multi-tiered eco-centric architecture"/>
    <n v="4900"/>
    <n v="6430"/>
    <x v="1"/>
    <n v="71"/>
    <n v="90.563380281690144"/>
    <x v="2"/>
    <s v="AUD"/>
    <n v="1315717200"/>
    <n v="1316408400"/>
    <x v="85"/>
    <d v="2011-09-19T05:00:00"/>
    <x v="9"/>
    <b v="0"/>
    <b v="0"/>
    <x v="7"/>
    <x v="85"/>
    <x v="1"/>
    <x v="7"/>
  </r>
  <r>
    <n v="86"/>
    <s v="Davis-Smith"/>
    <s v="Organic motivating firmware"/>
    <n v="7400"/>
    <n v="12405"/>
    <x v="1"/>
    <n v="203"/>
    <n v="61.108374384236456"/>
    <x v="1"/>
    <s v="USD"/>
    <n v="1430715600"/>
    <n v="1431838800"/>
    <x v="86"/>
    <d v="2015-05-17T05:00:00"/>
    <x v="38"/>
    <b v="1"/>
    <b v="0"/>
    <x v="3"/>
    <x v="86"/>
    <x v="3"/>
    <x v="3"/>
  </r>
  <r>
    <n v="87"/>
    <s v="Farrell and Sons"/>
    <s v="Synergized 4thgeneration conglomeration"/>
    <n v="198500"/>
    <n v="123040"/>
    <x v="0"/>
    <n v="1482"/>
    <n v="83.022941970310384"/>
    <x v="2"/>
    <s v="AUD"/>
    <n v="1299564000"/>
    <n v="1300510800"/>
    <x v="87"/>
    <d v="2011-03-19T05:00:00"/>
    <x v="47"/>
    <b v="0"/>
    <b v="1"/>
    <x v="1"/>
    <x v="87"/>
    <x v="1"/>
    <x v="1"/>
  </r>
  <r>
    <n v="88"/>
    <s v="Clark Group"/>
    <s v="Grass-roots fault-tolerant policy"/>
    <n v="4800"/>
    <n v="12516"/>
    <x v="1"/>
    <n v="113"/>
    <n v="110.76106194690266"/>
    <x v="1"/>
    <s v="USD"/>
    <n v="1429160400"/>
    <n v="1431061200"/>
    <x v="88"/>
    <d v="2015-05-08T05:00:00"/>
    <x v="12"/>
    <b v="0"/>
    <b v="0"/>
    <x v="18"/>
    <x v="88"/>
    <x v="5"/>
    <x v="18"/>
  </r>
  <r>
    <n v="89"/>
    <s v="White, Singleton and Zimmerman"/>
    <s v="Monitored scalable knowledgebase"/>
    <n v="3400"/>
    <n v="8588"/>
    <x v="1"/>
    <n v="96"/>
    <n v="89.458333333333329"/>
    <x v="1"/>
    <s v="USD"/>
    <n v="1271307600"/>
    <n v="1271480400"/>
    <x v="89"/>
    <d v="2010-04-17T05:00:00"/>
    <x v="1"/>
    <b v="0"/>
    <b v="0"/>
    <x v="3"/>
    <x v="89"/>
    <x v="3"/>
    <x v="3"/>
  </r>
  <r>
    <n v="90"/>
    <s v="Kramer Group"/>
    <s v="Synergistic explicit parallelism"/>
    <n v="7800"/>
    <n v="6132"/>
    <x v="0"/>
    <n v="106"/>
    <n v="57.849056603773583"/>
    <x v="1"/>
    <s v="USD"/>
    <n v="1456380000"/>
    <n v="1456380000"/>
    <x v="90"/>
    <d v="2016-02-25T06:00:00"/>
    <x v="14"/>
    <b v="0"/>
    <b v="1"/>
    <x v="3"/>
    <x v="90"/>
    <x v="3"/>
    <x v="3"/>
  </r>
  <r>
    <n v="91"/>
    <s v="Frazier, Patrick and Smith"/>
    <s v="Enhanced systemic analyzer"/>
    <n v="154300"/>
    <n v="74688"/>
    <x v="0"/>
    <n v="679"/>
    <n v="109.99705449189985"/>
    <x v="6"/>
    <s v="EUR"/>
    <n v="1470459600"/>
    <n v="1472878800"/>
    <x v="91"/>
    <d v="2016-09-03T05:00:00"/>
    <x v="22"/>
    <b v="0"/>
    <b v="0"/>
    <x v="18"/>
    <x v="91"/>
    <x v="5"/>
    <x v="18"/>
  </r>
  <r>
    <n v="92"/>
    <s v="Santos, Bell and Lloyd"/>
    <s v="Object-based analyzing knowledge user"/>
    <n v="20000"/>
    <n v="51775"/>
    <x v="1"/>
    <n v="498"/>
    <n v="103.96586345381526"/>
    <x v="5"/>
    <s v="CHF"/>
    <n v="1277269200"/>
    <n v="1277355600"/>
    <x v="92"/>
    <d v="2010-06-24T05:00:00"/>
    <x v="5"/>
    <b v="0"/>
    <b v="1"/>
    <x v="11"/>
    <x v="92"/>
    <x v="6"/>
    <x v="11"/>
  </r>
  <r>
    <n v="93"/>
    <s v="Hall and Sons"/>
    <s v="Pre-emptive radical architecture"/>
    <n v="108800"/>
    <n v="65877"/>
    <x v="3"/>
    <n v="610"/>
    <n v="107.99508196721311"/>
    <x v="1"/>
    <s v="USD"/>
    <n v="1350709200"/>
    <n v="1351054800"/>
    <x v="93"/>
    <d v="2012-10-24T05:00:00"/>
    <x v="3"/>
    <b v="0"/>
    <b v="1"/>
    <x v="3"/>
    <x v="93"/>
    <x v="3"/>
    <x v="3"/>
  </r>
  <r>
    <n v="94"/>
    <s v="Hanson Inc"/>
    <s v="Grass-roots web-enabled contingency"/>
    <n v="2900"/>
    <n v="8807"/>
    <x v="1"/>
    <n v="180"/>
    <n v="48.927777777777777"/>
    <x v="4"/>
    <s v="GBP"/>
    <n v="1554613200"/>
    <n v="1555563600"/>
    <x v="94"/>
    <d v="2019-04-18T05:00:00"/>
    <x v="4"/>
    <b v="0"/>
    <b v="0"/>
    <x v="2"/>
    <x v="94"/>
    <x v="2"/>
    <x v="2"/>
  </r>
  <r>
    <n v="95"/>
    <s v="Sanchez LLC"/>
    <s v="Stand-alone system-worthy standardization"/>
    <n v="900"/>
    <n v="1017"/>
    <x v="1"/>
    <n v="27"/>
    <n v="37.666666666666664"/>
    <x v="1"/>
    <s v="USD"/>
    <n v="1571029200"/>
    <n v="1571634000"/>
    <x v="95"/>
    <d v="2019-10-21T05:00:00"/>
    <x v="37"/>
    <b v="0"/>
    <b v="0"/>
    <x v="4"/>
    <x v="95"/>
    <x v="4"/>
    <x v="4"/>
  </r>
  <r>
    <n v="96"/>
    <s v="Howard Ltd"/>
    <s v="Down-sized systematic policy"/>
    <n v="69700"/>
    <n v="151513"/>
    <x v="1"/>
    <n v="2331"/>
    <n v="64.999141999141997"/>
    <x v="1"/>
    <s v="USD"/>
    <n v="1299736800"/>
    <n v="1300856400"/>
    <x v="96"/>
    <d v="2011-03-23T05:00:00"/>
    <x v="48"/>
    <b v="0"/>
    <b v="0"/>
    <x v="3"/>
    <x v="96"/>
    <x v="3"/>
    <x v="3"/>
  </r>
  <r>
    <n v="97"/>
    <s v="Stewart LLC"/>
    <s v="Cloned bi-directional architecture"/>
    <n v="1300"/>
    <n v="12047"/>
    <x v="1"/>
    <n v="113"/>
    <n v="106.61061946902655"/>
    <x v="1"/>
    <s v="USD"/>
    <n v="1435208400"/>
    <n v="1439874000"/>
    <x v="48"/>
    <d v="2015-08-18T05:00:00"/>
    <x v="49"/>
    <b v="0"/>
    <b v="0"/>
    <x v="0"/>
    <x v="97"/>
    <x v="0"/>
    <x v="0"/>
  </r>
  <r>
    <n v="98"/>
    <s v="Arias, Allen and Miller"/>
    <s v="Seamless transitional portal"/>
    <n v="97800"/>
    <n v="32951"/>
    <x v="0"/>
    <n v="1220"/>
    <n v="27.009016393442622"/>
    <x v="2"/>
    <s v="AUD"/>
    <n v="1437973200"/>
    <n v="1438318800"/>
    <x v="97"/>
    <d v="2015-07-31T05:00:00"/>
    <x v="3"/>
    <b v="0"/>
    <b v="0"/>
    <x v="11"/>
    <x v="98"/>
    <x v="6"/>
    <x v="11"/>
  </r>
  <r>
    <n v="99"/>
    <s v="Baker-Morris"/>
    <s v="Fully-configurable motivating approach"/>
    <n v="7600"/>
    <n v="14951"/>
    <x v="1"/>
    <n v="164"/>
    <n v="91.16463414634147"/>
    <x v="1"/>
    <s v="USD"/>
    <n v="1416895200"/>
    <n v="1419400800"/>
    <x v="98"/>
    <d v="2014-12-24T06:00:00"/>
    <x v="50"/>
    <b v="0"/>
    <b v="0"/>
    <x v="3"/>
    <x v="99"/>
    <x v="3"/>
    <x v="3"/>
  </r>
  <r>
    <n v="100"/>
    <s v="Tucker, Fox and Green"/>
    <s v="Upgradable fault-tolerant approach"/>
    <n v="100"/>
    <n v="1"/>
    <x v="0"/>
    <n v="1"/>
    <n v="1"/>
    <x v="1"/>
    <s v="USD"/>
    <n v="1319000400"/>
    <n v="1320555600"/>
    <x v="99"/>
    <d v="2011-11-06T05:00:00"/>
    <x v="51"/>
    <b v="0"/>
    <b v="0"/>
    <x v="3"/>
    <x v="100"/>
    <x v="3"/>
    <x v="3"/>
  </r>
  <r>
    <n v="101"/>
    <s v="Douglas LLC"/>
    <s v="Reduced heuristic moratorium"/>
    <n v="900"/>
    <n v="9193"/>
    <x v="1"/>
    <n v="164"/>
    <n v="56.054878048780488"/>
    <x v="1"/>
    <s v="USD"/>
    <n v="1424498400"/>
    <n v="1425103200"/>
    <x v="100"/>
    <d v="2015-02-28T06:00:00"/>
    <x v="37"/>
    <b v="0"/>
    <b v="1"/>
    <x v="5"/>
    <x v="101"/>
    <x v="1"/>
    <x v="5"/>
  </r>
  <r>
    <n v="102"/>
    <s v="Garcia Inc"/>
    <s v="Front-line web-enabled model"/>
    <n v="3700"/>
    <n v="10422"/>
    <x v="1"/>
    <n v="336"/>
    <n v="31.017857142857142"/>
    <x v="1"/>
    <s v="USD"/>
    <n v="1526274000"/>
    <n v="1526878800"/>
    <x v="101"/>
    <d v="2018-05-21T05:00:00"/>
    <x v="37"/>
    <b v="0"/>
    <b v="1"/>
    <x v="8"/>
    <x v="102"/>
    <x v="2"/>
    <x v="8"/>
  </r>
  <r>
    <n v="103"/>
    <s v="Frye, Hunt and Powell"/>
    <s v="Polarized incremental emulation"/>
    <n v="10000"/>
    <n v="2461"/>
    <x v="0"/>
    <n v="37"/>
    <n v="66.513513513513516"/>
    <x v="6"/>
    <s v="EUR"/>
    <n v="1287896400"/>
    <n v="1288674000"/>
    <x v="102"/>
    <d v="2010-11-02T05:00:00"/>
    <x v="30"/>
    <b v="0"/>
    <b v="0"/>
    <x v="5"/>
    <x v="103"/>
    <x v="1"/>
    <x v="5"/>
  </r>
  <r>
    <n v="104"/>
    <s v="Smith, Wells and Nguyen"/>
    <s v="Self-enabling grid-enabled initiative"/>
    <n v="119200"/>
    <n v="170623"/>
    <x v="1"/>
    <n v="1917"/>
    <n v="89.005216484089729"/>
    <x v="1"/>
    <s v="USD"/>
    <n v="1495515600"/>
    <n v="1495602000"/>
    <x v="103"/>
    <d v="2017-05-24T05:00:00"/>
    <x v="5"/>
    <b v="0"/>
    <b v="0"/>
    <x v="7"/>
    <x v="104"/>
    <x v="1"/>
    <x v="7"/>
  </r>
  <r>
    <n v="105"/>
    <s v="Charles-Johnson"/>
    <s v="Total fresh-thinking system engine"/>
    <n v="6800"/>
    <n v="9829"/>
    <x v="1"/>
    <n v="95"/>
    <n v="103.46315789473684"/>
    <x v="1"/>
    <s v="USD"/>
    <n v="1364878800"/>
    <n v="1366434000"/>
    <x v="104"/>
    <d v="2013-04-20T05:00:00"/>
    <x v="51"/>
    <b v="0"/>
    <b v="0"/>
    <x v="2"/>
    <x v="105"/>
    <x v="2"/>
    <x v="2"/>
  </r>
  <r>
    <n v="106"/>
    <s v="Brandt, Carter and Wood"/>
    <s v="Ameliorated clear-thinking circuit"/>
    <n v="3900"/>
    <n v="14006"/>
    <x v="1"/>
    <n v="147"/>
    <n v="95.278911564625844"/>
    <x v="1"/>
    <s v="USD"/>
    <n v="1567918800"/>
    <n v="1568350800"/>
    <x v="105"/>
    <d v="2019-09-13T05:00:00"/>
    <x v="21"/>
    <b v="0"/>
    <b v="0"/>
    <x v="3"/>
    <x v="106"/>
    <x v="3"/>
    <x v="3"/>
  </r>
  <r>
    <n v="107"/>
    <s v="Tucker, Schmidt and Reid"/>
    <s v="Multi-layered encompassing installation"/>
    <n v="3500"/>
    <n v="6527"/>
    <x v="1"/>
    <n v="86"/>
    <n v="75.895348837209298"/>
    <x v="1"/>
    <s v="USD"/>
    <n v="1524459600"/>
    <n v="1525928400"/>
    <x v="106"/>
    <d v="2018-05-10T05:00:00"/>
    <x v="0"/>
    <b v="0"/>
    <b v="1"/>
    <x v="3"/>
    <x v="107"/>
    <x v="3"/>
    <x v="3"/>
  </r>
  <r>
    <n v="108"/>
    <s v="Decker Inc"/>
    <s v="Universal encompassing implementation"/>
    <n v="1500"/>
    <n v="8929"/>
    <x v="1"/>
    <n v="83"/>
    <n v="107.57831325301204"/>
    <x v="1"/>
    <s v="USD"/>
    <n v="1333688400"/>
    <n v="1336885200"/>
    <x v="107"/>
    <d v="2012-05-13T05:00:00"/>
    <x v="52"/>
    <b v="0"/>
    <b v="0"/>
    <x v="4"/>
    <x v="108"/>
    <x v="4"/>
    <x v="4"/>
  </r>
  <r>
    <n v="109"/>
    <s v="Romero and Sons"/>
    <s v="Object-based client-server application"/>
    <n v="5200"/>
    <n v="3079"/>
    <x v="0"/>
    <n v="60"/>
    <n v="51.31666666666667"/>
    <x v="1"/>
    <s v="USD"/>
    <n v="1389506400"/>
    <n v="1389679200"/>
    <x v="108"/>
    <d v="2014-01-14T06:00:00"/>
    <x v="1"/>
    <b v="0"/>
    <b v="0"/>
    <x v="19"/>
    <x v="109"/>
    <x v="4"/>
    <x v="19"/>
  </r>
  <r>
    <n v="110"/>
    <s v="Castillo-Carey"/>
    <s v="Cross-platform solution-oriented process improvement"/>
    <n v="142400"/>
    <n v="21307"/>
    <x v="0"/>
    <n v="296"/>
    <n v="71.983108108108112"/>
    <x v="1"/>
    <s v="USD"/>
    <n v="1536642000"/>
    <n v="1538283600"/>
    <x v="109"/>
    <d v="2018-09-30T05:00:00"/>
    <x v="28"/>
    <b v="0"/>
    <b v="0"/>
    <x v="0"/>
    <x v="110"/>
    <x v="0"/>
    <x v="0"/>
  </r>
  <r>
    <n v="111"/>
    <s v="Hart-Briggs"/>
    <s v="Re-engineered user-facing approach"/>
    <n v="61400"/>
    <n v="73653"/>
    <x v="1"/>
    <n v="676"/>
    <n v="108.95414201183432"/>
    <x v="1"/>
    <s v="USD"/>
    <n v="1348290000"/>
    <n v="1348808400"/>
    <x v="110"/>
    <d v="2012-09-28T05:00:00"/>
    <x v="8"/>
    <b v="0"/>
    <b v="0"/>
    <x v="15"/>
    <x v="111"/>
    <x v="5"/>
    <x v="15"/>
  </r>
  <r>
    <n v="112"/>
    <s v="Jones-Meyer"/>
    <s v="Re-engineered client-driven hub"/>
    <n v="4700"/>
    <n v="12635"/>
    <x v="1"/>
    <n v="361"/>
    <n v="35"/>
    <x v="2"/>
    <s v="AUD"/>
    <n v="1408856400"/>
    <n v="1410152400"/>
    <x v="111"/>
    <d v="2014-09-08T05:00:00"/>
    <x v="16"/>
    <b v="0"/>
    <b v="0"/>
    <x v="2"/>
    <x v="112"/>
    <x v="2"/>
    <x v="2"/>
  </r>
  <r>
    <n v="113"/>
    <s v="Wright, Hartman and Yu"/>
    <s v="User-friendly tertiary array"/>
    <n v="3300"/>
    <n v="12437"/>
    <x v="1"/>
    <n v="131"/>
    <n v="94.938931297709928"/>
    <x v="1"/>
    <s v="USD"/>
    <n v="1505192400"/>
    <n v="1505797200"/>
    <x v="112"/>
    <d v="2017-09-19T05:00:00"/>
    <x v="37"/>
    <b v="0"/>
    <b v="0"/>
    <x v="0"/>
    <x v="113"/>
    <x v="0"/>
    <x v="0"/>
  </r>
  <r>
    <n v="114"/>
    <s v="Harper-Davis"/>
    <s v="Robust heuristic encoding"/>
    <n v="1900"/>
    <n v="13816"/>
    <x v="1"/>
    <n v="126"/>
    <n v="109.65079365079364"/>
    <x v="1"/>
    <s v="USD"/>
    <n v="1554786000"/>
    <n v="1554872400"/>
    <x v="113"/>
    <d v="2019-04-10T05:00:00"/>
    <x v="5"/>
    <b v="0"/>
    <b v="1"/>
    <x v="8"/>
    <x v="114"/>
    <x v="2"/>
    <x v="8"/>
  </r>
  <r>
    <n v="115"/>
    <s v="Barrett PLC"/>
    <s v="Team-oriented clear-thinking capacity"/>
    <n v="166700"/>
    <n v="145382"/>
    <x v="0"/>
    <n v="3304"/>
    <n v="44.001815980629537"/>
    <x v="6"/>
    <s v="EUR"/>
    <n v="1510898400"/>
    <n v="1513922400"/>
    <x v="114"/>
    <d v="2017-12-22T06:00:00"/>
    <x v="53"/>
    <b v="0"/>
    <b v="0"/>
    <x v="13"/>
    <x v="115"/>
    <x v="5"/>
    <x v="13"/>
  </r>
  <r>
    <n v="116"/>
    <s v="David-Clark"/>
    <s v="De-engineered motivating standardization"/>
    <n v="7200"/>
    <n v="6336"/>
    <x v="0"/>
    <n v="73"/>
    <n v="86.794520547945211"/>
    <x v="1"/>
    <s v="USD"/>
    <n v="1442552400"/>
    <n v="1442638800"/>
    <x v="115"/>
    <d v="2015-09-19T05:00:00"/>
    <x v="5"/>
    <b v="0"/>
    <b v="0"/>
    <x v="3"/>
    <x v="116"/>
    <x v="3"/>
    <x v="3"/>
  </r>
  <r>
    <n v="117"/>
    <s v="Chaney-Dennis"/>
    <s v="Business-focused 24hour groupware"/>
    <n v="4900"/>
    <n v="8523"/>
    <x v="1"/>
    <n v="275"/>
    <n v="30.992727272727272"/>
    <x v="1"/>
    <s v="USD"/>
    <n v="1316667600"/>
    <n v="1317186000"/>
    <x v="116"/>
    <d v="2011-09-28T05:00:00"/>
    <x v="8"/>
    <b v="0"/>
    <b v="0"/>
    <x v="19"/>
    <x v="117"/>
    <x v="4"/>
    <x v="19"/>
  </r>
  <r>
    <n v="118"/>
    <s v="Robinson, Lopez and Christensen"/>
    <s v="Organic next generation protocol"/>
    <n v="5400"/>
    <n v="6351"/>
    <x v="1"/>
    <n v="67"/>
    <n v="94.791044776119406"/>
    <x v="1"/>
    <s v="USD"/>
    <n v="1390716000"/>
    <n v="1391234400"/>
    <x v="117"/>
    <d v="2014-02-01T06:00:00"/>
    <x v="8"/>
    <b v="0"/>
    <b v="0"/>
    <x v="14"/>
    <x v="118"/>
    <x v="7"/>
    <x v="14"/>
  </r>
  <r>
    <n v="119"/>
    <s v="Clark and Sons"/>
    <s v="Reverse-engineered full-range Internet solution"/>
    <n v="5000"/>
    <n v="10748"/>
    <x v="1"/>
    <n v="154"/>
    <n v="69.79220779220779"/>
    <x v="1"/>
    <s v="USD"/>
    <n v="1402894800"/>
    <n v="1404363600"/>
    <x v="118"/>
    <d v="2014-07-03T05:00:00"/>
    <x v="0"/>
    <b v="0"/>
    <b v="1"/>
    <x v="4"/>
    <x v="119"/>
    <x v="4"/>
    <x v="4"/>
  </r>
  <r>
    <n v="120"/>
    <s v="Vega Group"/>
    <s v="Synchronized regional synergy"/>
    <n v="75100"/>
    <n v="112272"/>
    <x v="1"/>
    <n v="1782"/>
    <n v="63.003367003367003"/>
    <x v="1"/>
    <s v="USD"/>
    <n v="1429246800"/>
    <n v="1429592400"/>
    <x v="119"/>
    <d v="2015-04-21T05:00:00"/>
    <x v="3"/>
    <b v="0"/>
    <b v="1"/>
    <x v="20"/>
    <x v="120"/>
    <x v="6"/>
    <x v="20"/>
  </r>
  <r>
    <n v="121"/>
    <s v="Brown-Brown"/>
    <s v="Multi-lateral homogeneous success"/>
    <n v="45300"/>
    <n v="99361"/>
    <x v="1"/>
    <n v="903"/>
    <n v="110.0343300110742"/>
    <x v="1"/>
    <s v="USD"/>
    <n v="1412485200"/>
    <n v="1413608400"/>
    <x v="33"/>
    <d v="2014-10-18T05:00:00"/>
    <x v="38"/>
    <b v="0"/>
    <b v="0"/>
    <x v="11"/>
    <x v="121"/>
    <x v="6"/>
    <x v="11"/>
  </r>
  <r>
    <n v="122"/>
    <s v="Taylor PLC"/>
    <s v="Seamless zero-defect solution"/>
    <n v="136800"/>
    <n v="88055"/>
    <x v="0"/>
    <n v="3387"/>
    <n v="25.997933274284026"/>
    <x v="1"/>
    <s v="USD"/>
    <n v="1417068000"/>
    <n v="1419400800"/>
    <x v="120"/>
    <d v="2014-12-24T06:00:00"/>
    <x v="19"/>
    <b v="0"/>
    <b v="0"/>
    <x v="13"/>
    <x v="122"/>
    <x v="5"/>
    <x v="13"/>
  </r>
  <r>
    <n v="123"/>
    <s v="Edwards-Lewis"/>
    <s v="Enhanced scalable concept"/>
    <n v="177700"/>
    <n v="33092"/>
    <x v="0"/>
    <n v="662"/>
    <n v="49.987915407854985"/>
    <x v="0"/>
    <s v="CAD"/>
    <n v="1448344800"/>
    <n v="1448604000"/>
    <x v="121"/>
    <d v="2015-11-27T06:00:00"/>
    <x v="39"/>
    <b v="1"/>
    <b v="0"/>
    <x v="3"/>
    <x v="123"/>
    <x v="3"/>
    <x v="3"/>
  </r>
  <r>
    <n v="124"/>
    <s v="Stanton, Neal and Rodriguez"/>
    <s v="Polarized uniform software"/>
    <n v="2600"/>
    <n v="9562"/>
    <x v="1"/>
    <n v="94"/>
    <n v="101.72340425531915"/>
    <x v="6"/>
    <s v="EUR"/>
    <n v="1557723600"/>
    <n v="1562302800"/>
    <x v="122"/>
    <d v="2019-07-05T05:00:00"/>
    <x v="54"/>
    <b v="0"/>
    <b v="0"/>
    <x v="14"/>
    <x v="124"/>
    <x v="7"/>
    <x v="14"/>
  </r>
  <r>
    <n v="125"/>
    <s v="Pratt LLC"/>
    <s v="Stand-alone web-enabled moderator"/>
    <n v="5300"/>
    <n v="8475"/>
    <x v="1"/>
    <n v="180"/>
    <n v="47.083333333333336"/>
    <x v="1"/>
    <s v="USD"/>
    <n v="1537333200"/>
    <n v="1537678800"/>
    <x v="123"/>
    <d v="2018-09-23T05:00:00"/>
    <x v="3"/>
    <b v="0"/>
    <b v="0"/>
    <x v="3"/>
    <x v="125"/>
    <x v="3"/>
    <x v="3"/>
  </r>
  <r>
    <n v="126"/>
    <s v="Gross PLC"/>
    <s v="Proactive methodical benchmark"/>
    <n v="180200"/>
    <n v="69617"/>
    <x v="0"/>
    <n v="774"/>
    <n v="89.944444444444443"/>
    <x v="1"/>
    <s v="USD"/>
    <n v="1471150800"/>
    <n v="1473570000"/>
    <x v="124"/>
    <d v="2016-09-11T05:00:00"/>
    <x v="22"/>
    <b v="0"/>
    <b v="1"/>
    <x v="3"/>
    <x v="126"/>
    <x v="3"/>
    <x v="3"/>
  </r>
  <r>
    <n v="127"/>
    <s v="Martinez, Gomez and Dalton"/>
    <s v="Team-oriented 6thgeneration matrix"/>
    <n v="103200"/>
    <n v="53067"/>
    <x v="0"/>
    <n v="672"/>
    <n v="78.96875"/>
    <x v="0"/>
    <s v="CAD"/>
    <n v="1273640400"/>
    <n v="1273899600"/>
    <x v="125"/>
    <d v="2010-05-15T05:00:00"/>
    <x v="39"/>
    <b v="0"/>
    <b v="0"/>
    <x v="3"/>
    <x v="127"/>
    <x v="3"/>
    <x v="3"/>
  </r>
  <r>
    <n v="128"/>
    <s v="Allen-Curtis"/>
    <s v="Phased human-resource core"/>
    <n v="70600"/>
    <n v="42596"/>
    <x v="3"/>
    <n v="532"/>
    <n v="80.067669172932327"/>
    <x v="1"/>
    <s v="USD"/>
    <n v="1282885200"/>
    <n v="1284008400"/>
    <x v="126"/>
    <d v="2010-09-09T05:00:00"/>
    <x v="38"/>
    <b v="0"/>
    <b v="0"/>
    <x v="1"/>
    <x v="128"/>
    <x v="1"/>
    <x v="1"/>
  </r>
  <r>
    <n v="129"/>
    <s v="Morgan-Martinez"/>
    <s v="Mandatory tertiary implementation"/>
    <n v="148500"/>
    <n v="4756"/>
    <x v="3"/>
    <n v="55"/>
    <n v="86.472727272727269"/>
    <x v="2"/>
    <s v="AUD"/>
    <n v="1422943200"/>
    <n v="1425103200"/>
    <x v="127"/>
    <d v="2015-02-28T06:00:00"/>
    <x v="45"/>
    <b v="0"/>
    <b v="0"/>
    <x v="0"/>
    <x v="129"/>
    <x v="0"/>
    <x v="0"/>
  </r>
  <r>
    <n v="130"/>
    <s v="Luna, Anderson and Fox"/>
    <s v="Secured directional encryption"/>
    <n v="9600"/>
    <n v="14925"/>
    <x v="1"/>
    <n v="533"/>
    <n v="28.001876172607879"/>
    <x v="3"/>
    <s v="DKK"/>
    <n v="1319605200"/>
    <n v="1320991200"/>
    <x v="128"/>
    <d v="2011-11-11T06:00:00"/>
    <x v="55"/>
    <b v="0"/>
    <b v="0"/>
    <x v="6"/>
    <x v="130"/>
    <x v="4"/>
    <x v="6"/>
  </r>
  <r>
    <n v="131"/>
    <s v="Fleming, Zhang and Henderson"/>
    <s v="Distributed 5thgeneration implementation"/>
    <n v="164700"/>
    <n v="166116"/>
    <x v="1"/>
    <n v="2443"/>
    <n v="67.996725337699544"/>
    <x v="4"/>
    <s v="GBP"/>
    <n v="1385704800"/>
    <n v="1386828000"/>
    <x v="129"/>
    <d v="2013-12-12T06:00:00"/>
    <x v="38"/>
    <b v="0"/>
    <b v="0"/>
    <x v="2"/>
    <x v="131"/>
    <x v="2"/>
    <x v="2"/>
  </r>
  <r>
    <n v="132"/>
    <s v="Flowers and Sons"/>
    <s v="Virtual static core"/>
    <n v="3300"/>
    <n v="3834"/>
    <x v="1"/>
    <n v="89"/>
    <n v="43.078651685393261"/>
    <x v="1"/>
    <s v="USD"/>
    <n v="1515736800"/>
    <n v="1517119200"/>
    <x v="130"/>
    <d v="2018-01-28T06:00:00"/>
    <x v="31"/>
    <b v="0"/>
    <b v="1"/>
    <x v="3"/>
    <x v="132"/>
    <x v="3"/>
    <x v="3"/>
  </r>
  <r>
    <n v="133"/>
    <s v="Gates PLC"/>
    <s v="Secured content-based product"/>
    <n v="4500"/>
    <n v="13985"/>
    <x v="1"/>
    <n v="159"/>
    <n v="87.95597484276729"/>
    <x v="1"/>
    <s v="USD"/>
    <n v="1313125200"/>
    <n v="1315026000"/>
    <x v="131"/>
    <d v="2011-09-03T05:00:00"/>
    <x v="12"/>
    <b v="0"/>
    <b v="0"/>
    <x v="21"/>
    <x v="133"/>
    <x v="1"/>
    <x v="21"/>
  </r>
  <r>
    <n v="134"/>
    <s v="Caldwell LLC"/>
    <s v="Secured executive concept"/>
    <n v="99500"/>
    <n v="89288"/>
    <x v="0"/>
    <n v="940"/>
    <n v="94.987234042553197"/>
    <x v="5"/>
    <s v="CHF"/>
    <n v="1308459600"/>
    <n v="1312693200"/>
    <x v="132"/>
    <d v="2011-08-07T05:00:00"/>
    <x v="56"/>
    <b v="0"/>
    <b v="1"/>
    <x v="4"/>
    <x v="134"/>
    <x v="4"/>
    <x v="4"/>
  </r>
  <r>
    <n v="135"/>
    <s v="Le, Burton and Evans"/>
    <s v="Balanced zero-defect software"/>
    <n v="7700"/>
    <n v="5488"/>
    <x v="0"/>
    <n v="117"/>
    <n v="46.905982905982903"/>
    <x v="1"/>
    <s v="USD"/>
    <n v="1362636000"/>
    <n v="1363064400"/>
    <x v="133"/>
    <d v="2013-03-12T05:00:00"/>
    <x v="57"/>
    <b v="0"/>
    <b v="1"/>
    <x v="3"/>
    <x v="135"/>
    <x v="3"/>
    <x v="3"/>
  </r>
  <r>
    <n v="136"/>
    <s v="Briggs PLC"/>
    <s v="Distributed context-sensitive flexibility"/>
    <n v="82800"/>
    <n v="2721"/>
    <x v="3"/>
    <n v="58"/>
    <n v="46.913793103448278"/>
    <x v="1"/>
    <s v="USD"/>
    <n v="1402117200"/>
    <n v="1403154000"/>
    <x v="134"/>
    <d v="2014-06-19T05:00:00"/>
    <x v="10"/>
    <b v="0"/>
    <b v="1"/>
    <x v="6"/>
    <x v="136"/>
    <x v="4"/>
    <x v="6"/>
  </r>
  <r>
    <n v="137"/>
    <s v="Hudson-Nguyen"/>
    <s v="Down-sized disintermediate support"/>
    <n v="1800"/>
    <n v="4712"/>
    <x v="1"/>
    <n v="50"/>
    <n v="94.24"/>
    <x v="1"/>
    <s v="USD"/>
    <n v="1286341200"/>
    <n v="1286859600"/>
    <x v="135"/>
    <d v="2010-10-12T05:00:00"/>
    <x v="8"/>
    <b v="0"/>
    <b v="0"/>
    <x v="9"/>
    <x v="137"/>
    <x v="5"/>
    <x v="9"/>
  </r>
  <r>
    <n v="138"/>
    <s v="Hogan Ltd"/>
    <s v="Stand-alone mission-critical moratorium"/>
    <n v="9600"/>
    <n v="9216"/>
    <x v="0"/>
    <n v="115"/>
    <n v="80.139130434782615"/>
    <x v="1"/>
    <s v="USD"/>
    <n v="1348808400"/>
    <n v="1349326800"/>
    <x v="136"/>
    <d v="2012-10-04T05:00:00"/>
    <x v="8"/>
    <b v="0"/>
    <b v="0"/>
    <x v="20"/>
    <x v="138"/>
    <x v="6"/>
    <x v="20"/>
  </r>
  <r>
    <n v="139"/>
    <s v="Hamilton, Wright and Chavez"/>
    <s v="Down-sized empowering protocol"/>
    <n v="92100"/>
    <n v="19246"/>
    <x v="0"/>
    <n v="326"/>
    <n v="59.036809815950917"/>
    <x v="1"/>
    <s v="USD"/>
    <n v="1429592400"/>
    <n v="1430974800"/>
    <x v="137"/>
    <d v="2015-05-07T05:00:00"/>
    <x v="31"/>
    <b v="0"/>
    <b v="1"/>
    <x v="8"/>
    <x v="139"/>
    <x v="2"/>
    <x v="8"/>
  </r>
  <r>
    <n v="140"/>
    <s v="Bautista-Cross"/>
    <s v="Fully-configurable coherent Internet solution"/>
    <n v="5500"/>
    <n v="12274"/>
    <x v="1"/>
    <n v="186"/>
    <n v="65.989247311827953"/>
    <x v="1"/>
    <s v="USD"/>
    <n v="1519538400"/>
    <n v="1519970400"/>
    <x v="138"/>
    <d v="2018-03-02T06:00:00"/>
    <x v="21"/>
    <b v="0"/>
    <b v="0"/>
    <x v="4"/>
    <x v="140"/>
    <x v="4"/>
    <x v="4"/>
  </r>
  <r>
    <n v="141"/>
    <s v="Jackson LLC"/>
    <s v="Distributed motivating algorithm"/>
    <n v="64300"/>
    <n v="65323"/>
    <x v="1"/>
    <n v="1071"/>
    <n v="60.992530345471522"/>
    <x v="1"/>
    <s v="USD"/>
    <n v="1434085200"/>
    <n v="1434603600"/>
    <x v="139"/>
    <d v="2015-06-18T05:00:00"/>
    <x v="8"/>
    <b v="0"/>
    <b v="0"/>
    <x v="2"/>
    <x v="141"/>
    <x v="2"/>
    <x v="2"/>
  </r>
  <r>
    <n v="142"/>
    <s v="Figueroa Ltd"/>
    <s v="Expanded solution-oriented benchmark"/>
    <n v="5000"/>
    <n v="11502"/>
    <x v="1"/>
    <n v="117"/>
    <n v="98.307692307692307"/>
    <x v="1"/>
    <s v="USD"/>
    <n v="1333688400"/>
    <n v="1337230800"/>
    <x v="107"/>
    <d v="2012-05-17T05:00:00"/>
    <x v="58"/>
    <b v="0"/>
    <b v="0"/>
    <x v="2"/>
    <x v="142"/>
    <x v="2"/>
    <x v="2"/>
  </r>
  <r>
    <n v="143"/>
    <s v="Avila-Jones"/>
    <s v="Implemented discrete secured line"/>
    <n v="5400"/>
    <n v="7322"/>
    <x v="1"/>
    <n v="70"/>
    <n v="104.6"/>
    <x v="1"/>
    <s v="USD"/>
    <n v="1277701200"/>
    <n v="1279429200"/>
    <x v="140"/>
    <d v="2010-07-18T05:00:00"/>
    <x v="18"/>
    <b v="0"/>
    <b v="0"/>
    <x v="7"/>
    <x v="143"/>
    <x v="1"/>
    <x v="7"/>
  </r>
  <r>
    <n v="144"/>
    <s v="Martin, Lopez and Hunter"/>
    <s v="Multi-lateral actuating installation"/>
    <n v="9000"/>
    <n v="11619"/>
    <x v="1"/>
    <n v="135"/>
    <n v="86.066666666666663"/>
    <x v="1"/>
    <s v="USD"/>
    <n v="1560747600"/>
    <n v="1561438800"/>
    <x v="141"/>
    <d v="2019-06-25T05:00:00"/>
    <x v="9"/>
    <b v="0"/>
    <b v="0"/>
    <x v="3"/>
    <x v="144"/>
    <x v="3"/>
    <x v="3"/>
  </r>
  <r>
    <n v="145"/>
    <s v="Fields-Moore"/>
    <s v="Secured reciprocal array"/>
    <n v="25000"/>
    <n v="59128"/>
    <x v="1"/>
    <n v="768"/>
    <n v="76.989583333333329"/>
    <x v="5"/>
    <s v="CHF"/>
    <n v="1410066000"/>
    <n v="1410498000"/>
    <x v="142"/>
    <d v="2014-09-12T05:00:00"/>
    <x v="21"/>
    <b v="0"/>
    <b v="0"/>
    <x v="8"/>
    <x v="145"/>
    <x v="2"/>
    <x v="8"/>
  </r>
  <r>
    <n v="146"/>
    <s v="Harris-Golden"/>
    <s v="Optional bandwidth-monitored middleware"/>
    <n v="8800"/>
    <n v="1518"/>
    <x v="3"/>
    <n v="51"/>
    <n v="29.764705882352942"/>
    <x v="1"/>
    <s v="USD"/>
    <n v="1320732000"/>
    <n v="1322460000"/>
    <x v="143"/>
    <d v="2011-11-28T06:00:00"/>
    <x v="18"/>
    <b v="0"/>
    <b v="0"/>
    <x v="3"/>
    <x v="146"/>
    <x v="3"/>
    <x v="3"/>
  </r>
  <r>
    <n v="147"/>
    <s v="Moss, Norman and Dunlap"/>
    <s v="Upgradable upward-trending workforce"/>
    <n v="8300"/>
    <n v="9337"/>
    <x v="1"/>
    <n v="199"/>
    <n v="46.91959798994975"/>
    <x v="1"/>
    <s v="USD"/>
    <n v="1465794000"/>
    <n v="1466312400"/>
    <x v="144"/>
    <d v="2016-06-19T05:00:00"/>
    <x v="8"/>
    <b v="0"/>
    <b v="1"/>
    <x v="3"/>
    <x v="147"/>
    <x v="3"/>
    <x v="3"/>
  </r>
  <r>
    <n v="148"/>
    <s v="White, Larson and Wright"/>
    <s v="Upgradable hybrid capability"/>
    <n v="9300"/>
    <n v="11255"/>
    <x v="1"/>
    <n v="107"/>
    <n v="105.18691588785046"/>
    <x v="1"/>
    <s v="USD"/>
    <n v="1500958800"/>
    <n v="1501736400"/>
    <x v="145"/>
    <d v="2017-08-03T05:00:00"/>
    <x v="30"/>
    <b v="0"/>
    <b v="0"/>
    <x v="8"/>
    <x v="148"/>
    <x v="2"/>
    <x v="8"/>
  </r>
  <r>
    <n v="149"/>
    <s v="Payne, Oliver and Burch"/>
    <s v="Managed fresh-thinking flexibility"/>
    <n v="6200"/>
    <n v="13632"/>
    <x v="1"/>
    <n v="195"/>
    <n v="69.907692307692301"/>
    <x v="1"/>
    <s v="USD"/>
    <n v="1357020000"/>
    <n v="1361512800"/>
    <x v="146"/>
    <d v="2013-02-22T06:00:00"/>
    <x v="59"/>
    <b v="0"/>
    <b v="0"/>
    <x v="7"/>
    <x v="149"/>
    <x v="1"/>
    <x v="7"/>
  </r>
  <r>
    <n v="150"/>
    <s v="Brown, Palmer and Pace"/>
    <s v="Networked stable workforce"/>
    <n v="100"/>
    <n v="1"/>
    <x v="0"/>
    <n v="1"/>
    <n v="1"/>
    <x v="1"/>
    <s v="USD"/>
    <n v="1544940000"/>
    <n v="1545026400"/>
    <x v="147"/>
    <d v="2018-12-17T06:00:00"/>
    <x v="5"/>
    <b v="0"/>
    <b v="0"/>
    <x v="1"/>
    <x v="100"/>
    <x v="1"/>
    <x v="1"/>
  </r>
  <r>
    <n v="151"/>
    <s v="Parker LLC"/>
    <s v="Customizable intermediate extranet"/>
    <n v="137200"/>
    <n v="88037"/>
    <x v="0"/>
    <n v="1467"/>
    <n v="60.011588275391958"/>
    <x v="1"/>
    <s v="USD"/>
    <n v="1402290000"/>
    <n v="1406696400"/>
    <x v="148"/>
    <d v="2014-07-30T05:00:00"/>
    <x v="60"/>
    <b v="0"/>
    <b v="0"/>
    <x v="5"/>
    <x v="150"/>
    <x v="1"/>
    <x v="5"/>
  </r>
  <r>
    <n v="152"/>
    <s v="Bowen, Mcdonald and Hall"/>
    <s v="User-centric fault-tolerant task-force"/>
    <n v="41500"/>
    <n v="175573"/>
    <x v="1"/>
    <n v="3376"/>
    <n v="52.006220379146917"/>
    <x v="1"/>
    <s v="USD"/>
    <n v="1487311200"/>
    <n v="1487916000"/>
    <x v="149"/>
    <d v="2017-02-24T06:00:00"/>
    <x v="37"/>
    <b v="0"/>
    <b v="0"/>
    <x v="7"/>
    <x v="151"/>
    <x v="1"/>
    <x v="7"/>
  </r>
  <r>
    <n v="153"/>
    <s v="Whitehead, Bell and Hughes"/>
    <s v="Multi-tiered radical definition"/>
    <n v="189400"/>
    <n v="176112"/>
    <x v="0"/>
    <n v="5681"/>
    <n v="31.000176025347649"/>
    <x v="1"/>
    <s v="USD"/>
    <n v="1350622800"/>
    <n v="1351141200"/>
    <x v="150"/>
    <d v="2012-10-25T05:00:00"/>
    <x v="8"/>
    <b v="0"/>
    <b v="0"/>
    <x v="3"/>
    <x v="152"/>
    <x v="3"/>
    <x v="3"/>
  </r>
  <r>
    <n v="154"/>
    <s v="Rodriguez-Brown"/>
    <s v="Devolved foreground benchmark"/>
    <n v="171300"/>
    <n v="100650"/>
    <x v="0"/>
    <n v="1059"/>
    <n v="95.042492917847028"/>
    <x v="1"/>
    <s v="USD"/>
    <n v="1463029200"/>
    <n v="1465016400"/>
    <x v="151"/>
    <d v="2016-06-04T05:00:00"/>
    <x v="20"/>
    <b v="0"/>
    <b v="1"/>
    <x v="7"/>
    <x v="153"/>
    <x v="1"/>
    <x v="7"/>
  </r>
  <r>
    <n v="155"/>
    <s v="Hall-Schaefer"/>
    <s v="Distributed eco-centric methodology"/>
    <n v="139500"/>
    <n v="90706"/>
    <x v="0"/>
    <n v="1194"/>
    <n v="75.968174204355108"/>
    <x v="1"/>
    <s v="USD"/>
    <n v="1269493200"/>
    <n v="1270789200"/>
    <x v="152"/>
    <d v="2010-04-09T05:00:00"/>
    <x v="16"/>
    <b v="0"/>
    <b v="0"/>
    <x v="3"/>
    <x v="154"/>
    <x v="3"/>
    <x v="3"/>
  </r>
  <r>
    <n v="156"/>
    <s v="Meza-Rogers"/>
    <s v="Streamlined encompassing encryption"/>
    <n v="36400"/>
    <n v="26914"/>
    <x v="3"/>
    <n v="379"/>
    <n v="71.013192612137203"/>
    <x v="2"/>
    <s v="AUD"/>
    <n v="1570251600"/>
    <n v="1572325200"/>
    <x v="153"/>
    <d v="2019-10-29T05:00:00"/>
    <x v="61"/>
    <b v="0"/>
    <b v="0"/>
    <x v="1"/>
    <x v="155"/>
    <x v="1"/>
    <x v="1"/>
  </r>
  <r>
    <n v="157"/>
    <s v="Curtis-Curtis"/>
    <s v="User-friendly reciprocal initiative"/>
    <n v="4200"/>
    <n v="2212"/>
    <x v="0"/>
    <n v="30"/>
    <n v="73.733333333333334"/>
    <x v="2"/>
    <s v="AUD"/>
    <n v="1388383200"/>
    <n v="1389420000"/>
    <x v="154"/>
    <d v="2014-01-11T06:00:00"/>
    <x v="10"/>
    <b v="0"/>
    <b v="0"/>
    <x v="14"/>
    <x v="156"/>
    <x v="7"/>
    <x v="14"/>
  </r>
  <r>
    <n v="158"/>
    <s v="Carlson Inc"/>
    <s v="Ergonomic fresh-thinking installation"/>
    <n v="2100"/>
    <n v="4640"/>
    <x v="1"/>
    <n v="41"/>
    <n v="113.17073170731707"/>
    <x v="1"/>
    <s v="USD"/>
    <n v="1449554400"/>
    <n v="1449640800"/>
    <x v="155"/>
    <d v="2015-12-09T06:00:00"/>
    <x v="5"/>
    <b v="0"/>
    <b v="0"/>
    <x v="1"/>
    <x v="157"/>
    <x v="1"/>
    <x v="1"/>
  </r>
  <r>
    <n v="159"/>
    <s v="Clarke, Anderson and Lee"/>
    <s v="Robust explicit hardware"/>
    <n v="191200"/>
    <n v="191222"/>
    <x v="1"/>
    <n v="1821"/>
    <n v="105.00933552992861"/>
    <x v="1"/>
    <s v="USD"/>
    <n v="1553662800"/>
    <n v="1555218000"/>
    <x v="156"/>
    <d v="2019-04-14T05:00:00"/>
    <x v="51"/>
    <b v="0"/>
    <b v="1"/>
    <x v="3"/>
    <x v="158"/>
    <x v="3"/>
    <x v="3"/>
  </r>
  <r>
    <n v="160"/>
    <s v="Evans Group"/>
    <s v="Stand-alone actuating support"/>
    <n v="8000"/>
    <n v="12985"/>
    <x v="1"/>
    <n v="164"/>
    <n v="79.176829268292678"/>
    <x v="1"/>
    <s v="USD"/>
    <n v="1556341200"/>
    <n v="1557723600"/>
    <x v="157"/>
    <d v="2019-05-13T05:00:00"/>
    <x v="31"/>
    <b v="0"/>
    <b v="0"/>
    <x v="8"/>
    <x v="159"/>
    <x v="2"/>
    <x v="8"/>
  </r>
  <r>
    <n v="161"/>
    <s v="Bruce Group"/>
    <s v="Cross-platform methodical process improvement"/>
    <n v="5500"/>
    <n v="4300"/>
    <x v="0"/>
    <n v="75"/>
    <n v="57.333333333333336"/>
    <x v="1"/>
    <s v="USD"/>
    <n v="1442984400"/>
    <n v="1443502800"/>
    <x v="158"/>
    <d v="2015-09-29T05:00:00"/>
    <x v="8"/>
    <b v="0"/>
    <b v="1"/>
    <x v="2"/>
    <x v="160"/>
    <x v="2"/>
    <x v="2"/>
  </r>
  <r>
    <n v="162"/>
    <s v="Keith, Alvarez and Potter"/>
    <s v="Extended bottom-line open architecture"/>
    <n v="6100"/>
    <n v="9134"/>
    <x v="1"/>
    <n v="157"/>
    <n v="58.178343949044589"/>
    <x v="5"/>
    <s v="CHF"/>
    <n v="1544248800"/>
    <n v="1546840800"/>
    <x v="159"/>
    <d v="2019-01-07T06:00:00"/>
    <x v="33"/>
    <b v="0"/>
    <b v="0"/>
    <x v="1"/>
    <x v="161"/>
    <x v="1"/>
    <x v="1"/>
  </r>
  <r>
    <n v="163"/>
    <s v="Burton-Watkins"/>
    <s v="Extended reciprocal circuit"/>
    <n v="3500"/>
    <n v="8864"/>
    <x v="1"/>
    <n v="246"/>
    <n v="36.032520325203251"/>
    <x v="1"/>
    <s v="USD"/>
    <n v="1508475600"/>
    <n v="1512712800"/>
    <x v="160"/>
    <d v="2017-12-08T06:00:00"/>
    <x v="62"/>
    <b v="0"/>
    <b v="1"/>
    <x v="14"/>
    <x v="162"/>
    <x v="7"/>
    <x v="14"/>
  </r>
  <r>
    <n v="164"/>
    <s v="Lopez and Sons"/>
    <s v="Polarized human-resource protocol"/>
    <n v="150500"/>
    <n v="150755"/>
    <x v="1"/>
    <n v="1396"/>
    <n v="107.99068767908309"/>
    <x v="1"/>
    <s v="USD"/>
    <n v="1507438800"/>
    <n v="1507525200"/>
    <x v="161"/>
    <d v="2017-10-09T05:00:00"/>
    <x v="5"/>
    <b v="0"/>
    <b v="0"/>
    <x v="3"/>
    <x v="163"/>
    <x v="3"/>
    <x v="3"/>
  </r>
  <r>
    <n v="165"/>
    <s v="Cordova Ltd"/>
    <s v="Synergized radical product"/>
    <n v="90400"/>
    <n v="110279"/>
    <x v="1"/>
    <n v="2506"/>
    <n v="44.005985634477256"/>
    <x v="1"/>
    <s v="USD"/>
    <n v="1501563600"/>
    <n v="1504328400"/>
    <x v="162"/>
    <d v="2017-09-02T05:00:00"/>
    <x v="63"/>
    <b v="0"/>
    <b v="0"/>
    <x v="2"/>
    <x v="164"/>
    <x v="2"/>
    <x v="2"/>
  </r>
  <r>
    <n v="166"/>
    <s v="Brown-Vang"/>
    <s v="Robust heuristic artificial intelligence"/>
    <n v="9800"/>
    <n v="13439"/>
    <x v="1"/>
    <n v="244"/>
    <n v="55.077868852459019"/>
    <x v="1"/>
    <s v="USD"/>
    <n v="1292997600"/>
    <n v="1293343200"/>
    <x v="163"/>
    <d v="2010-12-26T06:00:00"/>
    <x v="3"/>
    <b v="0"/>
    <b v="0"/>
    <x v="14"/>
    <x v="165"/>
    <x v="7"/>
    <x v="14"/>
  </r>
  <r>
    <n v="167"/>
    <s v="Cruz-Ward"/>
    <s v="Robust content-based emulation"/>
    <n v="2600"/>
    <n v="10804"/>
    <x v="1"/>
    <n v="146"/>
    <n v="74"/>
    <x v="2"/>
    <s v="AUD"/>
    <n v="1370840400"/>
    <n v="1371704400"/>
    <x v="164"/>
    <d v="2013-06-20T05:00:00"/>
    <x v="46"/>
    <b v="0"/>
    <b v="0"/>
    <x v="3"/>
    <x v="166"/>
    <x v="3"/>
    <x v="3"/>
  </r>
  <r>
    <n v="168"/>
    <s v="Hernandez Group"/>
    <s v="Ergonomic uniform open system"/>
    <n v="128100"/>
    <n v="40107"/>
    <x v="0"/>
    <n v="955"/>
    <n v="41.996858638743454"/>
    <x v="3"/>
    <s v="DKK"/>
    <n v="1550815200"/>
    <n v="1552798800"/>
    <x v="165"/>
    <d v="2019-03-17T05:00:00"/>
    <x v="64"/>
    <b v="0"/>
    <b v="1"/>
    <x v="7"/>
    <x v="167"/>
    <x v="1"/>
    <x v="7"/>
  </r>
  <r>
    <n v="169"/>
    <s v="Tran, Steele and Wilson"/>
    <s v="Profit-focused modular product"/>
    <n v="23300"/>
    <n v="98811"/>
    <x v="1"/>
    <n v="1267"/>
    <n v="77.988161010260455"/>
    <x v="1"/>
    <s v="USD"/>
    <n v="1339909200"/>
    <n v="1342328400"/>
    <x v="166"/>
    <d v="2012-07-15T05:00:00"/>
    <x v="22"/>
    <b v="0"/>
    <b v="1"/>
    <x v="12"/>
    <x v="168"/>
    <x v="4"/>
    <x v="12"/>
  </r>
  <r>
    <n v="170"/>
    <s v="Summers, Gallegos and Stein"/>
    <s v="Mandatory mobile product"/>
    <n v="188100"/>
    <n v="5528"/>
    <x v="0"/>
    <n v="67"/>
    <n v="82.507462686567166"/>
    <x v="1"/>
    <s v="USD"/>
    <n v="1501736400"/>
    <n v="1502341200"/>
    <x v="167"/>
    <d v="2017-08-10T05:00:00"/>
    <x v="37"/>
    <b v="0"/>
    <b v="0"/>
    <x v="7"/>
    <x v="169"/>
    <x v="1"/>
    <x v="7"/>
  </r>
  <r>
    <n v="171"/>
    <s v="Blair Group"/>
    <s v="Public-key 3rdgeneration budgetary management"/>
    <n v="4900"/>
    <n v="521"/>
    <x v="0"/>
    <n v="5"/>
    <n v="104.2"/>
    <x v="1"/>
    <s v="USD"/>
    <n v="1395291600"/>
    <n v="1397192400"/>
    <x v="168"/>
    <d v="2014-04-11T05:00:00"/>
    <x v="12"/>
    <b v="0"/>
    <b v="0"/>
    <x v="18"/>
    <x v="170"/>
    <x v="5"/>
    <x v="18"/>
  </r>
  <r>
    <n v="172"/>
    <s v="Nixon Inc"/>
    <s v="Centralized national firmware"/>
    <n v="800"/>
    <n v="663"/>
    <x v="0"/>
    <n v="26"/>
    <n v="25.5"/>
    <x v="1"/>
    <s v="USD"/>
    <n v="1405746000"/>
    <n v="1407042000"/>
    <x v="169"/>
    <d v="2014-08-03T05:00:00"/>
    <x v="16"/>
    <b v="0"/>
    <b v="1"/>
    <x v="4"/>
    <x v="171"/>
    <x v="4"/>
    <x v="4"/>
  </r>
  <r>
    <n v="173"/>
    <s v="White LLC"/>
    <s v="Cross-group 4thgeneration middleware"/>
    <n v="96700"/>
    <n v="157635"/>
    <x v="1"/>
    <n v="1561"/>
    <n v="100.98334401024984"/>
    <x v="1"/>
    <s v="USD"/>
    <n v="1368853200"/>
    <n v="1369371600"/>
    <x v="170"/>
    <d v="2013-05-24T05:00:00"/>
    <x v="8"/>
    <b v="0"/>
    <b v="0"/>
    <x v="3"/>
    <x v="172"/>
    <x v="3"/>
    <x v="3"/>
  </r>
  <r>
    <n v="174"/>
    <s v="Santos, Black and Donovan"/>
    <s v="Pre-emptive scalable access"/>
    <n v="600"/>
    <n v="5368"/>
    <x v="1"/>
    <n v="48"/>
    <n v="111.83333333333333"/>
    <x v="1"/>
    <s v="USD"/>
    <n v="1444021200"/>
    <n v="1444107600"/>
    <x v="171"/>
    <d v="2015-10-06T05:00:00"/>
    <x v="5"/>
    <b v="0"/>
    <b v="1"/>
    <x v="8"/>
    <x v="173"/>
    <x v="2"/>
    <x v="8"/>
  </r>
  <r>
    <n v="175"/>
    <s v="Jones, Contreras and Burnett"/>
    <s v="Sharable intangible migration"/>
    <n v="181200"/>
    <n v="47459"/>
    <x v="0"/>
    <n v="1130"/>
    <n v="41.999115044247787"/>
    <x v="1"/>
    <s v="USD"/>
    <n v="1472619600"/>
    <n v="1474261200"/>
    <x v="172"/>
    <d v="2016-09-19T05:00:00"/>
    <x v="28"/>
    <b v="0"/>
    <b v="0"/>
    <x v="3"/>
    <x v="174"/>
    <x v="3"/>
    <x v="3"/>
  </r>
  <r>
    <n v="176"/>
    <s v="Stone-Orozco"/>
    <s v="Proactive scalable Graphical User Interface"/>
    <n v="115000"/>
    <n v="86060"/>
    <x v="0"/>
    <n v="782"/>
    <n v="110.05115089514067"/>
    <x v="1"/>
    <s v="USD"/>
    <n v="1472878800"/>
    <n v="1473656400"/>
    <x v="173"/>
    <d v="2016-09-12T05:00:00"/>
    <x v="30"/>
    <b v="0"/>
    <b v="0"/>
    <x v="3"/>
    <x v="175"/>
    <x v="3"/>
    <x v="3"/>
  </r>
  <r>
    <n v="177"/>
    <s v="Lee, Gibson and Morgan"/>
    <s v="Digitized solution-oriented product"/>
    <n v="38800"/>
    <n v="161593"/>
    <x v="1"/>
    <n v="2739"/>
    <n v="58.997079225994888"/>
    <x v="1"/>
    <s v="USD"/>
    <n v="1289800800"/>
    <n v="1291960800"/>
    <x v="174"/>
    <d v="2010-12-10T06:00:00"/>
    <x v="45"/>
    <b v="0"/>
    <b v="0"/>
    <x v="3"/>
    <x v="176"/>
    <x v="3"/>
    <x v="3"/>
  </r>
  <r>
    <n v="178"/>
    <s v="Alexander-Williams"/>
    <s v="Triple-buffered cohesive structure"/>
    <n v="7200"/>
    <n v="6927"/>
    <x v="0"/>
    <n v="210"/>
    <n v="32.985714285714288"/>
    <x v="1"/>
    <s v="USD"/>
    <n v="1505970000"/>
    <n v="1506747600"/>
    <x v="175"/>
    <d v="2017-09-30T05:00:00"/>
    <x v="30"/>
    <b v="0"/>
    <b v="0"/>
    <x v="0"/>
    <x v="177"/>
    <x v="0"/>
    <x v="0"/>
  </r>
  <r>
    <n v="179"/>
    <s v="Marks Ltd"/>
    <s v="Realigned human-resource orchestration"/>
    <n v="44500"/>
    <n v="159185"/>
    <x v="1"/>
    <n v="3537"/>
    <n v="45.005654509471306"/>
    <x v="0"/>
    <s v="CAD"/>
    <n v="1363496400"/>
    <n v="1363582800"/>
    <x v="176"/>
    <d v="2013-03-18T05:00:00"/>
    <x v="5"/>
    <b v="0"/>
    <b v="1"/>
    <x v="3"/>
    <x v="178"/>
    <x v="3"/>
    <x v="3"/>
  </r>
  <r>
    <n v="180"/>
    <s v="Olsen, Edwards and Reid"/>
    <s v="Optional clear-thinking software"/>
    <n v="56000"/>
    <n v="172736"/>
    <x v="1"/>
    <n v="2107"/>
    <n v="81.98196487897485"/>
    <x v="2"/>
    <s v="AUD"/>
    <n v="1269234000"/>
    <n v="1269666000"/>
    <x v="177"/>
    <d v="2010-03-27T05:00:00"/>
    <x v="21"/>
    <b v="0"/>
    <b v="0"/>
    <x v="8"/>
    <x v="179"/>
    <x v="2"/>
    <x v="8"/>
  </r>
  <r>
    <n v="181"/>
    <s v="Daniels, Rose and Tyler"/>
    <s v="Centralized global approach"/>
    <n v="8600"/>
    <n v="5315"/>
    <x v="0"/>
    <n v="136"/>
    <n v="39.080882352941174"/>
    <x v="1"/>
    <s v="USD"/>
    <n v="1507093200"/>
    <n v="1508648400"/>
    <x v="178"/>
    <d v="2017-10-22T05:00:00"/>
    <x v="51"/>
    <b v="0"/>
    <b v="0"/>
    <x v="2"/>
    <x v="180"/>
    <x v="2"/>
    <x v="2"/>
  </r>
  <r>
    <n v="182"/>
    <s v="Adams Group"/>
    <s v="Reverse-engineered bandwidth-monitored contingency"/>
    <n v="27100"/>
    <n v="195750"/>
    <x v="1"/>
    <n v="3318"/>
    <n v="58.996383363471971"/>
    <x v="3"/>
    <s v="DKK"/>
    <n v="1560574800"/>
    <n v="1561957200"/>
    <x v="179"/>
    <d v="2019-07-01T05:00:00"/>
    <x v="31"/>
    <b v="0"/>
    <b v="0"/>
    <x v="3"/>
    <x v="181"/>
    <x v="3"/>
    <x v="3"/>
  </r>
  <r>
    <n v="183"/>
    <s v="Rogers, Huerta and Medina"/>
    <s v="Pre-emptive bandwidth-monitored instruction set"/>
    <n v="5100"/>
    <n v="3525"/>
    <x v="0"/>
    <n v="86"/>
    <n v="40.988372093023258"/>
    <x v="0"/>
    <s v="CAD"/>
    <n v="1284008400"/>
    <n v="1285131600"/>
    <x v="180"/>
    <d v="2010-09-22T05:00:00"/>
    <x v="38"/>
    <b v="0"/>
    <b v="0"/>
    <x v="1"/>
    <x v="182"/>
    <x v="1"/>
    <x v="1"/>
  </r>
  <r>
    <n v="184"/>
    <s v="Howard, Carter and Griffith"/>
    <s v="Adaptive asynchronous emulation"/>
    <n v="3600"/>
    <n v="10550"/>
    <x v="1"/>
    <n v="340"/>
    <n v="31.029411764705884"/>
    <x v="1"/>
    <s v="USD"/>
    <n v="1556859600"/>
    <n v="1556946000"/>
    <x v="181"/>
    <d v="2019-05-04T05:00:00"/>
    <x v="5"/>
    <b v="0"/>
    <b v="0"/>
    <x v="3"/>
    <x v="183"/>
    <x v="3"/>
    <x v="3"/>
  </r>
  <r>
    <n v="185"/>
    <s v="Bailey PLC"/>
    <s v="Innovative actuating conglomeration"/>
    <n v="1000"/>
    <n v="718"/>
    <x v="0"/>
    <n v="19"/>
    <n v="37.789473684210527"/>
    <x v="1"/>
    <s v="USD"/>
    <n v="1526187600"/>
    <n v="1527138000"/>
    <x v="182"/>
    <d v="2018-05-24T05:00:00"/>
    <x v="4"/>
    <b v="0"/>
    <b v="0"/>
    <x v="19"/>
    <x v="184"/>
    <x v="4"/>
    <x v="19"/>
  </r>
  <r>
    <n v="186"/>
    <s v="Parker Group"/>
    <s v="Grass-roots foreground policy"/>
    <n v="88800"/>
    <n v="28358"/>
    <x v="0"/>
    <n v="886"/>
    <n v="32.006772009029348"/>
    <x v="1"/>
    <s v="USD"/>
    <n v="1400821200"/>
    <n v="1402117200"/>
    <x v="183"/>
    <d v="2014-06-07T05:00:00"/>
    <x v="16"/>
    <b v="0"/>
    <b v="0"/>
    <x v="3"/>
    <x v="185"/>
    <x v="3"/>
    <x v="3"/>
  </r>
  <r>
    <n v="187"/>
    <s v="Fox Group"/>
    <s v="Horizontal transitional paradigm"/>
    <n v="60200"/>
    <n v="138384"/>
    <x v="1"/>
    <n v="1442"/>
    <n v="95.966712898751737"/>
    <x v="0"/>
    <s v="CAD"/>
    <n v="1361599200"/>
    <n v="1364014800"/>
    <x v="184"/>
    <d v="2013-03-23T05:00:00"/>
    <x v="65"/>
    <b v="0"/>
    <b v="1"/>
    <x v="12"/>
    <x v="186"/>
    <x v="4"/>
    <x v="12"/>
  </r>
  <r>
    <n v="188"/>
    <s v="Walker, Jones and Rodriguez"/>
    <s v="Networked didactic info-mediaries"/>
    <n v="8200"/>
    <n v="2625"/>
    <x v="0"/>
    <n v="35"/>
    <n v="75"/>
    <x v="6"/>
    <s v="EUR"/>
    <n v="1417500000"/>
    <n v="1417586400"/>
    <x v="185"/>
    <d v="2014-12-03T06:00:00"/>
    <x v="5"/>
    <b v="0"/>
    <b v="0"/>
    <x v="3"/>
    <x v="187"/>
    <x v="3"/>
    <x v="3"/>
  </r>
  <r>
    <n v="189"/>
    <s v="Anthony-Shaw"/>
    <s v="Switchable contextually-based access"/>
    <n v="191300"/>
    <n v="45004"/>
    <x v="3"/>
    <n v="441"/>
    <n v="102.0498866213152"/>
    <x v="1"/>
    <s v="USD"/>
    <n v="1457071200"/>
    <n v="1457071200"/>
    <x v="186"/>
    <d v="2016-03-04T06:00:00"/>
    <x v="14"/>
    <b v="0"/>
    <b v="0"/>
    <x v="3"/>
    <x v="188"/>
    <x v="3"/>
    <x v="3"/>
  </r>
  <r>
    <n v="190"/>
    <s v="Cook LLC"/>
    <s v="Up-sized dynamic throughput"/>
    <n v="3700"/>
    <n v="2538"/>
    <x v="0"/>
    <n v="24"/>
    <n v="105.75"/>
    <x v="1"/>
    <s v="USD"/>
    <n v="1370322000"/>
    <n v="1370408400"/>
    <x v="187"/>
    <d v="2013-06-05T05:00:00"/>
    <x v="5"/>
    <b v="0"/>
    <b v="1"/>
    <x v="3"/>
    <x v="189"/>
    <x v="3"/>
    <x v="3"/>
  </r>
  <r>
    <n v="191"/>
    <s v="Sutton PLC"/>
    <s v="Mandatory reciprocal superstructure"/>
    <n v="8400"/>
    <n v="3188"/>
    <x v="0"/>
    <n v="86"/>
    <n v="37.069767441860463"/>
    <x v="6"/>
    <s v="EUR"/>
    <n v="1552366800"/>
    <n v="1552626000"/>
    <x v="188"/>
    <d v="2019-03-15T05:00:00"/>
    <x v="39"/>
    <b v="0"/>
    <b v="0"/>
    <x v="3"/>
    <x v="190"/>
    <x v="3"/>
    <x v="3"/>
  </r>
  <r>
    <n v="192"/>
    <s v="Long, Morgan and Mitchell"/>
    <s v="Upgradable 4thgeneration productivity"/>
    <n v="42600"/>
    <n v="8517"/>
    <x v="0"/>
    <n v="243"/>
    <n v="35.049382716049379"/>
    <x v="1"/>
    <s v="USD"/>
    <n v="1403845200"/>
    <n v="1404190800"/>
    <x v="189"/>
    <d v="2014-07-01T05:00:00"/>
    <x v="3"/>
    <b v="0"/>
    <b v="0"/>
    <x v="1"/>
    <x v="191"/>
    <x v="1"/>
    <x v="1"/>
  </r>
  <r>
    <n v="193"/>
    <s v="Calhoun, Rogers and Long"/>
    <s v="Progressive discrete hub"/>
    <n v="6600"/>
    <n v="3012"/>
    <x v="0"/>
    <n v="65"/>
    <n v="46.338461538461537"/>
    <x v="1"/>
    <s v="USD"/>
    <n v="1523163600"/>
    <n v="1523509200"/>
    <x v="190"/>
    <d v="2018-04-12T05:00:00"/>
    <x v="3"/>
    <b v="1"/>
    <b v="0"/>
    <x v="7"/>
    <x v="192"/>
    <x v="1"/>
    <x v="7"/>
  </r>
  <r>
    <n v="194"/>
    <s v="Sandoval Group"/>
    <s v="Assimilated multi-tasking archive"/>
    <n v="7100"/>
    <n v="8716"/>
    <x v="1"/>
    <n v="126"/>
    <n v="69.174603174603178"/>
    <x v="1"/>
    <s v="USD"/>
    <n v="1442206800"/>
    <n v="1443589200"/>
    <x v="191"/>
    <d v="2015-09-30T05:00:00"/>
    <x v="31"/>
    <b v="0"/>
    <b v="0"/>
    <x v="16"/>
    <x v="193"/>
    <x v="1"/>
    <x v="16"/>
  </r>
  <r>
    <n v="195"/>
    <s v="Smith and Sons"/>
    <s v="Upgradable high-level solution"/>
    <n v="15800"/>
    <n v="57157"/>
    <x v="1"/>
    <n v="524"/>
    <n v="109.07824427480917"/>
    <x v="1"/>
    <s v="USD"/>
    <n v="1532840400"/>
    <n v="1533445200"/>
    <x v="192"/>
    <d v="2018-08-05T05:00:00"/>
    <x v="37"/>
    <b v="0"/>
    <b v="0"/>
    <x v="5"/>
    <x v="194"/>
    <x v="1"/>
    <x v="5"/>
  </r>
  <r>
    <n v="196"/>
    <s v="King Inc"/>
    <s v="Organic bandwidth-monitored frame"/>
    <n v="8200"/>
    <n v="5178"/>
    <x v="0"/>
    <n v="100"/>
    <n v="51.78"/>
    <x v="3"/>
    <s v="DKK"/>
    <n v="1472878800"/>
    <n v="1474520400"/>
    <x v="173"/>
    <d v="2016-09-22T05:00:00"/>
    <x v="28"/>
    <b v="0"/>
    <b v="0"/>
    <x v="8"/>
    <x v="195"/>
    <x v="2"/>
    <x v="8"/>
  </r>
  <r>
    <n v="197"/>
    <s v="Perry and Sons"/>
    <s v="Business-focused logistical framework"/>
    <n v="54700"/>
    <n v="163118"/>
    <x v="1"/>
    <n v="1989"/>
    <n v="82.010055304172951"/>
    <x v="1"/>
    <s v="USD"/>
    <n v="1498194000"/>
    <n v="1499403600"/>
    <x v="193"/>
    <d v="2017-07-07T05:00:00"/>
    <x v="44"/>
    <b v="0"/>
    <b v="0"/>
    <x v="6"/>
    <x v="196"/>
    <x v="4"/>
    <x v="6"/>
  </r>
  <r>
    <n v="198"/>
    <s v="Palmer Inc"/>
    <s v="Universal multi-state capability"/>
    <n v="63200"/>
    <n v="6041"/>
    <x v="0"/>
    <n v="168"/>
    <n v="35.958333333333336"/>
    <x v="1"/>
    <s v="USD"/>
    <n v="1281070800"/>
    <n v="1283576400"/>
    <x v="194"/>
    <d v="2010-09-04T05:00:00"/>
    <x v="50"/>
    <b v="0"/>
    <b v="0"/>
    <x v="5"/>
    <x v="197"/>
    <x v="1"/>
    <x v="5"/>
  </r>
  <r>
    <n v="199"/>
    <s v="Hull, Baker and Martinez"/>
    <s v="Digitized reciprocal infrastructure"/>
    <n v="1800"/>
    <n v="968"/>
    <x v="0"/>
    <n v="13"/>
    <n v="74.461538461538467"/>
    <x v="1"/>
    <s v="USD"/>
    <n v="1436245200"/>
    <n v="1436590800"/>
    <x v="195"/>
    <d v="2015-07-11T05:00:00"/>
    <x v="3"/>
    <b v="0"/>
    <b v="0"/>
    <x v="1"/>
    <x v="198"/>
    <x v="1"/>
    <x v="1"/>
  </r>
  <r>
    <n v="200"/>
    <s v="Becker, Rice and White"/>
    <s v="Reduced dedicated capability"/>
    <n v="100"/>
    <n v="2"/>
    <x v="0"/>
    <n v="1"/>
    <n v="2"/>
    <x v="0"/>
    <s v="CAD"/>
    <n v="1269493200"/>
    <n v="1270443600"/>
    <x v="152"/>
    <d v="2010-04-05T05:00:00"/>
    <x v="4"/>
    <b v="0"/>
    <b v="0"/>
    <x v="3"/>
    <x v="50"/>
    <x v="3"/>
    <x v="3"/>
  </r>
  <r>
    <n v="201"/>
    <s v="Osborne, Perkins and Knox"/>
    <s v="Cross-platform bi-directional workforce"/>
    <n v="2100"/>
    <n v="14305"/>
    <x v="1"/>
    <n v="157"/>
    <n v="91.114649681528661"/>
    <x v="1"/>
    <s v="USD"/>
    <n v="1406264400"/>
    <n v="1407819600"/>
    <x v="196"/>
    <d v="2014-08-12T05:00:00"/>
    <x v="51"/>
    <b v="0"/>
    <b v="0"/>
    <x v="2"/>
    <x v="199"/>
    <x v="2"/>
    <x v="2"/>
  </r>
  <r>
    <n v="202"/>
    <s v="Mcknight-Freeman"/>
    <s v="Upgradable scalable methodology"/>
    <n v="8300"/>
    <n v="6543"/>
    <x v="3"/>
    <n v="82"/>
    <n v="79.792682926829272"/>
    <x v="1"/>
    <s v="USD"/>
    <n v="1317531600"/>
    <n v="1317877200"/>
    <x v="197"/>
    <d v="2011-10-06T05:00:00"/>
    <x v="3"/>
    <b v="0"/>
    <b v="0"/>
    <x v="0"/>
    <x v="200"/>
    <x v="0"/>
    <x v="0"/>
  </r>
  <r>
    <n v="203"/>
    <s v="Hayden, Shannon and Stein"/>
    <s v="Customer-focused client-server service-desk"/>
    <n v="143900"/>
    <n v="193413"/>
    <x v="1"/>
    <n v="4498"/>
    <n v="42.999777678968428"/>
    <x v="2"/>
    <s v="AUD"/>
    <n v="1484632800"/>
    <n v="1484805600"/>
    <x v="198"/>
    <d v="2017-01-19T06:00:00"/>
    <x v="1"/>
    <b v="0"/>
    <b v="0"/>
    <x v="3"/>
    <x v="201"/>
    <x v="3"/>
    <x v="3"/>
  </r>
  <r>
    <n v="204"/>
    <s v="Daniel-Luna"/>
    <s v="Mandatory multimedia leverage"/>
    <n v="75000"/>
    <n v="2529"/>
    <x v="0"/>
    <n v="40"/>
    <n v="63.225000000000001"/>
    <x v="1"/>
    <s v="USD"/>
    <n v="1301806800"/>
    <n v="1302670800"/>
    <x v="199"/>
    <d v="2011-04-13T05:00:00"/>
    <x v="46"/>
    <b v="0"/>
    <b v="0"/>
    <x v="17"/>
    <x v="202"/>
    <x v="1"/>
    <x v="17"/>
  </r>
  <r>
    <n v="205"/>
    <s v="Weaver-Marquez"/>
    <s v="Focused analyzing circuit"/>
    <n v="1300"/>
    <n v="5614"/>
    <x v="1"/>
    <n v="80"/>
    <n v="70.174999999999997"/>
    <x v="1"/>
    <s v="USD"/>
    <n v="1539752400"/>
    <n v="1540789200"/>
    <x v="200"/>
    <d v="2018-10-29T05:00:00"/>
    <x v="10"/>
    <b v="1"/>
    <b v="0"/>
    <x v="3"/>
    <x v="203"/>
    <x v="3"/>
    <x v="3"/>
  </r>
  <r>
    <n v="206"/>
    <s v="Austin, Baker and Kelley"/>
    <s v="Fundamental grid-enabled strategy"/>
    <n v="9000"/>
    <n v="3496"/>
    <x v="3"/>
    <n v="57"/>
    <n v="61.333333333333336"/>
    <x v="1"/>
    <s v="USD"/>
    <n v="1267250400"/>
    <n v="1268028000"/>
    <x v="201"/>
    <d v="2010-03-08T06:00:00"/>
    <x v="30"/>
    <b v="0"/>
    <b v="0"/>
    <x v="13"/>
    <x v="204"/>
    <x v="5"/>
    <x v="13"/>
  </r>
  <r>
    <n v="207"/>
    <s v="Carney-Anderson"/>
    <s v="Digitized 5thgeneration knowledgebase"/>
    <n v="1000"/>
    <n v="4257"/>
    <x v="1"/>
    <n v="43"/>
    <n v="99"/>
    <x v="1"/>
    <s v="USD"/>
    <n v="1535432400"/>
    <n v="1537160400"/>
    <x v="202"/>
    <d v="2018-09-17T05:00:00"/>
    <x v="18"/>
    <b v="0"/>
    <b v="1"/>
    <x v="1"/>
    <x v="205"/>
    <x v="1"/>
    <x v="1"/>
  </r>
  <r>
    <n v="208"/>
    <s v="Jackson Inc"/>
    <s v="Mandatory multi-tasking encryption"/>
    <n v="196900"/>
    <n v="199110"/>
    <x v="1"/>
    <n v="2053"/>
    <n v="96.984900146127615"/>
    <x v="1"/>
    <s v="USD"/>
    <n v="1510207200"/>
    <n v="1512280800"/>
    <x v="203"/>
    <d v="2017-12-03T06:00:00"/>
    <x v="61"/>
    <b v="0"/>
    <b v="0"/>
    <x v="4"/>
    <x v="206"/>
    <x v="4"/>
    <x v="4"/>
  </r>
  <r>
    <n v="209"/>
    <s v="Warren Ltd"/>
    <s v="Distributed system-worthy application"/>
    <n v="194500"/>
    <n v="41212"/>
    <x v="2"/>
    <n v="808"/>
    <n v="51.004950495049506"/>
    <x v="2"/>
    <s v="AUD"/>
    <n v="1462510800"/>
    <n v="1463115600"/>
    <x v="204"/>
    <d v="2016-05-13T05:00:00"/>
    <x v="37"/>
    <b v="0"/>
    <b v="0"/>
    <x v="4"/>
    <x v="207"/>
    <x v="4"/>
    <x v="4"/>
  </r>
  <r>
    <n v="210"/>
    <s v="Schultz Inc"/>
    <s v="Synergistic tertiary time-frame"/>
    <n v="9400"/>
    <n v="6338"/>
    <x v="0"/>
    <n v="226"/>
    <n v="28.044247787610619"/>
    <x v="3"/>
    <s v="DKK"/>
    <n v="1488520800"/>
    <n v="1490850000"/>
    <x v="205"/>
    <d v="2017-03-30T05:00:00"/>
    <x v="66"/>
    <b v="0"/>
    <b v="0"/>
    <x v="22"/>
    <x v="208"/>
    <x v="4"/>
    <x v="22"/>
  </r>
  <r>
    <n v="211"/>
    <s v="Thompson LLC"/>
    <s v="Customer-focused impactful benchmark"/>
    <n v="104400"/>
    <n v="99100"/>
    <x v="0"/>
    <n v="1625"/>
    <n v="60.984615384615381"/>
    <x v="1"/>
    <s v="USD"/>
    <n v="1377579600"/>
    <n v="1379653200"/>
    <x v="206"/>
    <d v="2013-09-20T05:00:00"/>
    <x v="61"/>
    <b v="0"/>
    <b v="0"/>
    <x v="3"/>
    <x v="209"/>
    <x v="3"/>
    <x v="3"/>
  </r>
  <r>
    <n v="212"/>
    <s v="Johnson Inc"/>
    <s v="Profound next generation infrastructure"/>
    <n v="8100"/>
    <n v="12300"/>
    <x v="1"/>
    <n v="168"/>
    <n v="73.214285714285708"/>
    <x v="1"/>
    <s v="USD"/>
    <n v="1576389600"/>
    <n v="1580364000"/>
    <x v="207"/>
    <d v="2020-01-30T06:00:00"/>
    <x v="67"/>
    <b v="0"/>
    <b v="0"/>
    <x v="3"/>
    <x v="210"/>
    <x v="3"/>
    <x v="3"/>
  </r>
  <r>
    <n v="213"/>
    <s v="Morgan-Warren"/>
    <s v="Face-to-face encompassing info-mediaries"/>
    <n v="87900"/>
    <n v="171549"/>
    <x v="1"/>
    <n v="4289"/>
    <n v="39.997435299603637"/>
    <x v="1"/>
    <s v="USD"/>
    <n v="1289019600"/>
    <n v="1289714400"/>
    <x v="208"/>
    <d v="2010-11-14T06:00:00"/>
    <x v="68"/>
    <b v="0"/>
    <b v="1"/>
    <x v="7"/>
    <x v="211"/>
    <x v="1"/>
    <x v="7"/>
  </r>
  <r>
    <n v="214"/>
    <s v="Sullivan Group"/>
    <s v="Open-source fresh-thinking policy"/>
    <n v="1400"/>
    <n v="14324"/>
    <x v="1"/>
    <n v="165"/>
    <n v="86.812121212121212"/>
    <x v="1"/>
    <s v="USD"/>
    <n v="1282194000"/>
    <n v="1282712400"/>
    <x v="209"/>
    <d v="2010-08-25T05:00:00"/>
    <x v="8"/>
    <b v="0"/>
    <b v="0"/>
    <x v="1"/>
    <x v="212"/>
    <x v="1"/>
    <x v="1"/>
  </r>
  <r>
    <n v="215"/>
    <s v="Vargas, Banks and Palmer"/>
    <s v="Extended 24/7 implementation"/>
    <n v="156800"/>
    <n v="6024"/>
    <x v="0"/>
    <n v="143"/>
    <n v="42.125874125874127"/>
    <x v="1"/>
    <s v="USD"/>
    <n v="1550037600"/>
    <n v="1550210400"/>
    <x v="210"/>
    <d v="2019-02-15T06:00:00"/>
    <x v="1"/>
    <b v="0"/>
    <b v="0"/>
    <x v="3"/>
    <x v="213"/>
    <x v="3"/>
    <x v="3"/>
  </r>
  <r>
    <n v="216"/>
    <s v="Johnson, Dixon and Zimmerman"/>
    <s v="Organic dynamic algorithm"/>
    <n v="121700"/>
    <n v="188721"/>
    <x v="1"/>
    <n v="1815"/>
    <n v="103.97851239669421"/>
    <x v="1"/>
    <s v="USD"/>
    <n v="1321941600"/>
    <n v="1322114400"/>
    <x v="211"/>
    <d v="2011-11-24T06:00:00"/>
    <x v="1"/>
    <b v="0"/>
    <b v="0"/>
    <x v="3"/>
    <x v="214"/>
    <x v="3"/>
    <x v="3"/>
  </r>
  <r>
    <n v="217"/>
    <s v="Moore, Dudley and Navarro"/>
    <s v="Organic multi-tasking focus group"/>
    <n v="129400"/>
    <n v="57911"/>
    <x v="0"/>
    <n v="934"/>
    <n v="62.003211991434689"/>
    <x v="1"/>
    <s v="USD"/>
    <n v="1556427600"/>
    <n v="1557205200"/>
    <x v="212"/>
    <d v="2019-05-07T05:00:00"/>
    <x v="30"/>
    <b v="0"/>
    <b v="0"/>
    <x v="22"/>
    <x v="215"/>
    <x v="4"/>
    <x v="22"/>
  </r>
  <r>
    <n v="218"/>
    <s v="Price-Rodriguez"/>
    <s v="Adaptive logistical initiative"/>
    <n v="5700"/>
    <n v="12309"/>
    <x v="1"/>
    <n v="397"/>
    <n v="31.005037783375315"/>
    <x v="4"/>
    <s v="GBP"/>
    <n v="1320991200"/>
    <n v="1323928800"/>
    <x v="213"/>
    <d v="2011-12-15T06:00:00"/>
    <x v="15"/>
    <b v="0"/>
    <b v="1"/>
    <x v="12"/>
    <x v="216"/>
    <x v="4"/>
    <x v="12"/>
  </r>
  <r>
    <n v="219"/>
    <s v="Huang-Henderson"/>
    <s v="Stand-alone mobile customer loyalty"/>
    <n v="41700"/>
    <n v="138497"/>
    <x v="1"/>
    <n v="1539"/>
    <n v="89.991552956465242"/>
    <x v="1"/>
    <s v="USD"/>
    <n v="1345093200"/>
    <n v="1346130000"/>
    <x v="214"/>
    <d v="2012-08-28T05:00:00"/>
    <x v="10"/>
    <b v="0"/>
    <b v="0"/>
    <x v="10"/>
    <x v="217"/>
    <x v="4"/>
    <x v="10"/>
  </r>
  <r>
    <n v="220"/>
    <s v="Owens-Le"/>
    <s v="Focused composite approach"/>
    <n v="7900"/>
    <n v="667"/>
    <x v="0"/>
    <n v="17"/>
    <n v="39.235294117647058"/>
    <x v="1"/>
    <s v="USD"/>
    <n v="1309496400"/>
    <n v="1311051600"/>
    <x v="215"/>
    <d v="2011-07-19T05:00:00"/>
    <x v="51"/>
    <b v="1"/>
    <b v="0"/>
    <x v="3"/>
    <x v="218"/>
    <x v="3"/>
    <x v="3"/>
  </r>
  <r>
    <n v="221"/>
    <s v="Huff LLC"/>
    <s v="Face-to-face clear-thinking Local Area Network"/>
    <n v="121500"/>
    <n v="119830"/>
    <x v="0"/>
    <n v="2179"/>
    <n v="54.993116108306566"/>
    <x v="1"/>
    <s v="USD"/>
    <n v="1340254800"/>
    <n v="1340427600"/>
    <x v="216"/>
    <d v="2012-06-23T05:00:00"/>
    <x v="1"/>
    <b v="1"/>
    <b v="0"/>
    <x v="0"/>
    <x v="219"/>
    <x v="0"/>
    <x v="0"/>
  </r>
  <r>
    <n v="222"/>
    <s v="Johnson LLC"/>
    <s v="Cross-group cohesive circuit"/>
    <n v="4800"/>
    <n v="6623"/>
    <x v="1"/>
    <n v="138"/>
    <n v="47.992753623188406"/>
    <x v="1"/>
    <s v="USD"/>
    <n v="1412226000"/>
    <n v="1412312400"/>
    <x v="217"/>
    <d v="2014-10-03T05:00:00"/>
    <x v="5"/>
    <b v="0"/>
    <b v="0"/>
    <x v="14"/>
    <x v="220"/>
    <x v="7"/>
    <x v="14"/>
  </r>
  <r>
    <n v="223"/>
    <s v="Chavez, Garcia and Cantu"/>
    <s v="Synergistic explicit capability"/>
    <n v="87300"/>
    <n v="81897"/>
    <x v="0"/>
    <n v="931"/>
    <n v="87.966702470461868"/>
    <x v="1"/>
    <s v="USD"/>
    <n v="1458104400"/>
    <n v="1459314000"/>
    <x v="218"/>
    <d v="2016-03-30T05:00:00"/>
    <x v="44"/>
    <b v="0"/>
    <b v="0"/>
    <x v="3"/>
    <x v="221"/>
    <x v="3"/>
    <x v="3"/>
  </r>
  <r>
    <n v="224"/>
    <s v="Lester-Moore"/>
    <s v="Diverse analyzing definition"/>
    <n v="46300"/>
    <n v="186885"/>
    <x v="1"/>
    <n v="3594"/>
    <n v="51.999165275459099"/>
    <x v="1"/>
    <s v="USD"/>
    <n v="1411534800"/>
    <n v="1415426400"/>
    <x v="219"/>
    <d v="2014-11-08T06:00:00"/>
    <x v="69"/>
    <b v="0"/>
    <b v="0"/>
    <x v="22"/>
    <x v="222"/>
    <x v="4"/>
    <x v="22"/>
  </r>
  <r>
    <n v="225"/>
    <s v="Fox-Quinn"/>
    <s v="Enterprise-wide reciprocal success"/>
    <n v="67800"/>
    <n v="176398"/>
    <x v="1"/>
    <n v="5880"/>
    <n v="29.999659863945578"/>
    <x v="1"/>
    <s v="USD"/>
    <n v="1399093200"/>
    <n v="1399093200"/>
    <x v="220"/>
    <d v="2014-05-03T05:00:00"/>
    <x v="14"/>
    <b v="1"/>
    <b v="0"/>
    <x v="1"/>
    <x v="223"/>
    <x v="1"/>
    <x v="1"/>
  </r>
  <r>
    <n v="226"/>
    <s v="Garcia Inc"/>
    <s v="Progressive neutral middleware"/>
    <n v="3000"/>
    <n v="10999"/>
    <x v="1"/>
    <n v="112"/>
    <n v="98.205357142857139"/>
    <x v="1"/>
    <s v="USD"/>
    <n v="1270702800"/>
    <n v="1273899600"/>
    <x v="221"/>
    <d v="2010-05-15T05:00:00"/>
    <x v="52"/>
    <b v="0"/>
    <b v="0"/>
    <x v="14"/>
    <x v="224"/>
    <x v="7"/>
    <x v="14"/>
  </r>
  <r>
    <n v="227"/>
    <s v="Johnson-Lee"/>
    <s v="Intuitive exuding process improvement"/>
    <n v="60900"/>
    <n v="102751"/>
    <x v="1"/>
    <n v="943"/>
    <n v="108.96182396606575"/>
    <x v="1"/>
    <s v="USD"/>
    <n v="1431666000"/>
    <n v="1432184400"/>
    <x v="222"/>
    <d v="2015-05-21T05:00:00"/>
    <x v="8"/>
    <b v="0"/>
    <b v="0"/>
    <x v="20"/>
    <x v="225"/>
    <x v="6"/>
    <x v="20"/>
  </r>
  <r>
    <n v="228"/>
    <s v="Pineda Group"/>
    <s v="Exclusive real-time protocol"/>
    <n v="137900"/>
    <n v="165352"/>
    <x v="1"/>
    <n v="2468"/>
    <n v="66.998379254457049"/>
    <x v="1"/>
    <s v="USD"/>
    <n v="1472619600"/>
    <n v="1474779600"/>
    <x v="172"/>
    <d v="2016-09-25T05:00:00"/>
    <x v="45"/>
    <b v="0"/>
    <b v="0"/>
    <x v="10"/>
    <x v="226"/>
    <x v="4"/>
    <x v="10"/>
  </r>
  <r>
    <n v="229"/>
    <s v="Hoffman-Howard"/>
    <s v="Extended encompassing application"/>
    <n v="85600"/>
    <n v="165798"/>
    <x v="1"/>
    <n v="2551"/>
    <n v="64.99333594668758"/>
    <x v="1"/>
    <s v="USD"/>
    <n v="1496293200"/>
    <n v="1500440400"/>
    <x v="223"/>
    <d v="2017-07-19T05:00:00"/>
    <x v="7"/>
    <b v="0"/>
    <b v="1"/>
    <x v="20"/>
    <x v="227"/>
    <x v="6"/>
    <x v="20"/>
  </r>
  <r>
    <n v="230"/>
    <s v="Miranda, Hall and Mcgrath"/>
    <s v="Progressive value-added ability"/>
    <n v="2400"/>
    <n v="10084"/>
    <x v="1"/>
    <n v="101"/>
    <n v="99.841584158415841"/>
    <x v="1"/>
    <s v="USD"/>
    <n v="1575612000"/>
    <n v="1575612000"/>
    <x v="224"/>
    <d v="2019-12-06T06:00:00"/>
    <x v="14"/>
    <b v="0"/>
    <b v="0"/>
    <x v="11"/>
    <x v="228"/>
    <x v="6"/>
    <x v="11"/>
  </r>
  <r>
    <n v="231"/>
    <s v="Williams, Carter and Gonzalez"/>
    <s v="Cross-platform uniform hardware"/>
    <n v="7200"/>
    <n v="5523"/>
    <x v="3"/>
    <n v="67"/>
    <n v="82.432835820895519"/>
    <x v="1"/>
    <s v="USD"/>
    <n v="1369112400"/>
    <n v="1374123600"/>
    <x v="225"/>
    <d v="2013-07-18T05:00:00"/>
    <x v="70"/>
    <b v="0"/>
    <b v="0"/>
    <x v="3"/>
    <x v="229"/>
    <x v="3"/>
    <x v="3"/>
  </r>
  <r>
    <n v="232"/>
    <s v="Davis-Rodriguez"/>
    <s v="Progressive secondary portal"/>
    <n v="3400"/>
    <n v="5823"/>
    <x v="1"/>
    <n v="92"/>
    <n v="63.293478260869563"/>
    <x v="1"/>
    <s v="USD"/>
    <n v="1469422800"/>
    <n v="1469509200"/>
    <x v="226"/>
    <d v="2016-07-26T05:00:00"/>
    <x v="5"/>
    <b v="0"/>
    <b v="0"/>
    <x v="3"/>
    <x v="230"/>
    <x v="3"/>
    <x v="3"/>
  </r>
  <r>
    <n v="233"/>
    <s v="Reid, Rivera and Perry"/>
    <s v="Multi-lateral national adapter"/>
    <n v="3800"/>
    <n v="6000"/>
    <x v="1"/>
    <n v="62"/>
    <n v="96.774193548387103"/>
    <x v="1"/>
    <s v="USD"/>
    <n v="1307854800"/>
    <n v="1309237200"/>
    <x v="227"/>
    <d v="2011-06-28T05:00:00"/>
    <x v="31"/>
    <b v="0"/>
    <b v="0"/>
    <x v="10"/>
    <x v="231"/>
    <x v="4"/>
    <x v="10"/>
  </r>
  <r>
    <n v="234"/>
    <s v="Mendoza-Parker"/>
    <s v="Enterprise-wide motivating matrices"/>
    <n v="7500"/>
    <n v="8181"/>
    <x v="1"/>
    <n v="149"/>
    <n v="54.906040268456373"/>
    <x v="6"/>
    <s v="EUR"/>
    <n v="1503378000"/>
    <n v="1503982800"/>
    <x v="228"/>
    <d v="2017-08-29T05:00:00"/>
    <x v="37"/>
    <b v="0"/>
    <b v="1"/>
    <x v="11"/>
    <x v="232"/>
    <x v="6"/>
    <x v="11"/>
  </r>
  <r>
    <n v="235"/>
    <s v="Lee, Ali and Guzman"/>
    <s v="Polarized upward-trending Local Area Network"/>
    <n v="8600"/>
    <n v="3589"/>
    <x v="0"/>
    <n v="92"/>
    <n v="39.010869565217391"/>
    <x v="1"/>
    <s v="USD"/>
    <n v="1486965600"/>
    <n v="1487397600"/>
    <x v="229"/>
    <d v="2017-02-18T06:00:00"/>
    <x v="21"/>
    <b v="0"/>
    <b v="0"/>
    <x v="10"/>
    <x v="233"/>
    <x v="4"/>
    <x v="10"/>
  </r>
  <r>
    <n v="236"/>
    <s v="Gallegos-Cobb"/>
    <s v="Object-based directional function"/>
    <n v="39500"/>
    <n v="4323"/>
    <x v="0"/>
    <n v="57"/>
    <n v="75.84210526315789"/>
    <x v="2"/>
    <s v="AUD"/>
    <n v="1561438800"/>
    <n v="1562043600"/>
    <x v="230"/>
    <d v="2019-07-02T05:00:00"/>
    <x v="37"/>
    <b v="0"/>
    <b v="1"/>
    <x v="1"/>
    <x v="234"/>
    <x v="1"/>
    <x v="1"/>
  </r>
  <r>
    <n v="237"/>
    <s v="Ellison PLC"/>
    <s v="Re-contextualized tangible open architecture"/>
    <n v="9300"/>
    <n v="14822"/>
    <x v="1"/>
    <n v="329"/>
    <n v="45.051671732522799"/>
    <x v="1"/>
    <s v="USD"/>
    <n v="1398402000"/>
    <n v="1398574800"/>
    <x v="231"/>
    <d v="2014-04-27T05:00:00"/>
    <x v="1"/>
    <b v="0"/>
    <b v="0"/>
    <x v="10"/>
    <x v="235"/>
    <x v="4"/>
    <x v="10"/>
  </r>
  <r>
    <n v="238"/>
    <s v="Bolton, Sanchez and Carrillo"/>
    <s v="Distributed systemic adapter"/>
    <n v="2400"/>
    <n v="10138"/>
    <x v="1"/>
    <n v="97"/>
    <n v="104.51546391752578"/>
    <x v="3"/>
    <s v="DKK"/>
    <n v="1513231200"/>
    <n v="1515391200"/>
    <x v="232"/>
    <d v="2018-01-08T06:00:00"/>
    <x v="45"/>
    <b v="0"/>
    <b v="1"/>
    <x v="3"/>
    <x v="236"/>
    <x v="3"/>
    <x v="3"/>
  </r>
  <r>
    <n v="239"/>
    <s v="Mason-Sanders"/>
    <s v="Networked web-enabled instruction set"/>
    <n v="3200"/>
    <n v="3127"/>
    <x v="0"/>
    <n v="41"/>
    <n v="76.268292682926827"/>
    <x v="1"/>
    <s v="USD"/>
    <n v="1440824400"/>
    <n v="1441170000"/>
    <x v="233"/>
    <d v="2015-09-02T05:00:00"/>
    <x v="3"/>
    <b v="0"/>
    <b v="0"/>
    <x v="8"/>
    <x v="237"/>
    <x v="2"/>
    <x v="8"/>
  </r>
  <r>
    <n v="240"/>
    <s v="Pitts-Reed"/>
    <s v="Vision-oriented dynamic service-desk"/>
    <n v="29400"/>
    <n v="123124"/>
    <x v="1"/>
    <n v="1784"/>
    <n v="69.015695067264573"/>
    <x v="1"/>
    <s v="USD"/>
    <n v="1281070800"/>
    <n v="1281157200"/>
    <x v="194"/>
    <d v="2010-08-07T05:00:00"/>
    <x v="5"/>
    <b v="0"/>
    <b v="0"/>
    <x v="3"/>
    <x v="238"/>
    <x v="3"/>
    <x v="3"/>
  </r>
  <r>
    <n v="241"/>
    <s v="Gonzalez-Martinez"/>
    <s v="Vision-oriented actuating open system"/>
    <n v="168500"/>
    <n v="171729"/>
    <x v="1"/>
    <n v="1684"/>
    <n v="101.97684085510689"/>
    <x v="2"/>
    <s v="AUD"/>
    <n v="1397365200"/>
    <n v="1398229200"/>
    <x v="234"/>
    <d v="2014-04-23T05:00:00"/>
    <x v="46"/>
    <b v="0"/>
    <b v="1"/>
    <x v="9"/>
    <x v="239"/>
    <x v="5"/>
    <x v="9"/>
  </r>
  <r>
    <n v="242"/>
    <s v="Hill, Martin and Garcia"/>
    <s v="Sharable scalable core"/>
    <n v="8400"/>
    <n v="10729"/>
    <x v="1"/>
    <n v="250"/>
    <n v="42.915999999999997"/>
    <x v="1"/>
    <s v="USD"/>
    <n v="1494392400"/>
    <n v="1495256400"/>
    <x v="235"/>
    <d v="2017-05-20T05:00:00"/>
    <x v="46"/>
    <b v="0"/>
    <b v="1"/>
    <x v="1"/>
    <x v="240"/>
    <x v="1"/>
    <x v="1"/>
  </r>
  <r>
    <n v="243"/>
    <s v="Garcia PLC"/>
    <s v="Customer-focused attitude-oriented function"/>
    <n v="2300"/>
    <n v="10240"/>
    <x v="1"/>
    <n v="238"/>
    <n v="43.025210084033617"/>
    <x v="1"/>
    <s v="USD"/>
    <n v="1520143200"/>
    <n v="1520402400"/>
    <x v="236"/>
    <d v="2018-03-07T06:00:00"/>
    <x v="39"/>
    <b v="0"/>
    <b v="0"/>
    <x v="3"/>
    <x v="241"/>
    <x v="3"/>
    <x v="3"/>
  </r>
  <r>
    <n v="244"/>
    <s v="Herring-Bailey"/>
    <s v="Reverse-engineered system-worthy extranet"/>
    <n v="700"/>
    <n v="3988"/>
    <x v="1"/>
    <n v="53"/>
    <n v="75.245283018867923"/>
    <x v="1"/>
    <s v="USD"/>
    <n v="1405314000"/>
    <n v="1409806800"/>
    <x v="237"/>
    <d v="2014-09-04T05:00:00"/>
    <x v="59"/>
    <b v="0"/>
    <b v="0"/>
    <x v="3"/>
    <x v="242"/>
    <x v="3"/>
    <x v="3"/>
  </r>
  <r>
    <n v="245"/>
    <s v="Russell-Gardner"/>
    <s v="Re-engineered systematic monitoring"/>
    <n v="2900"/>
    <n v="14771"/>
    <x v="1"/>
    <n v="214"/>
    <n v="69.023364485981304"/>
    <x v="1"/>
    <s v="USD"/>
    <n v="1396846800"/>
    <n v="1396933200"/>
    <x v="238"/>
    <d v="2014-04-08T05:00:00"/>
    <x v="5"/>
    <b v="0"/>
    <b v="0"/>
    <x v="3"/>
    <x v="243"/>
    <x v="3"/>
    <x v="3"/>
  </r>
  <r>
    <n v="246"/>
    <s v="Walters-Carter"/>
    <s v="Seamless value-added standardization"/>
    <n v="4500"/>
    <n v="14649"/>
    <x v="1"/>
    <n v="222"/>
    <n v="65.986486486486484"/>
    <x v="1"/>
    <s v="USD"/>
    <n v="1375678800"/>
    <n v="1376024400"/>
    <x v="239"/>
    <d v="2013-08-09T05:00:00"/>
    <x v="3"/>
    <b v="0"/>
    <b v="0"/>
    <x v="2"/>
    <x v="244"/>
    <x v="2"/>
    <x v="2"/>
  </r>
  <r>
    <n v="247"/>
    <s v="Johnson, Patterson and Montoya"/>
    <s v="Triple-buffered fresh-thinking frame"/>
    <n v="19800"/>
    <n v="184658"/>
    <x v="1"/>
    <n v="1884"/>
    <n v="98.013800424628457"/>
    <x v="1"/>
    <s v="USD"/>
    <n v="1482386400"/>
    <n v="1483682400"/>
    <x v="240"/>
    <d v="2017-01-06T06:00:00"/>
    <x v="16"/>
    <b v="0"/>
    <b v="1"/>
    <x v="13"/>
    <x v="245"/>
    <x v="5"/>
    <x v="13"/>
  </r>
  <r>
    <n v="248"/>
    <s v="Roberts and Sons"/>
    <s v="Streamlined holistic knowledgebase"/>
    <n v="6200"/>
    <n v="13103"/>
    <x v="1"/>
    <n v="218"/>
    <n v="60.105504587155963"/>
    <x v="2"/>
    <s v="AUD"/>
    <n v="1420005600"/>
    <n v="1420437600"/>
    <x v="241"/>
    <d v="2015-01-05T06:00:00"/>
    <x v="21"/>
    <b v="0"/>
    <b v="0"/>
    <x v="20"/>
    <x v="246"/>
    <x v="6"/>
    <x v="20"/>
  </r>
  <r>
    <n v="249"/>
    <s v="Avila-Nelson"/>
    <s v="Up-sized intermediate website"/>
    <n v="61500"/>
    <n v="168095"/>
    <x v="1"/>
    <n v="6465"/>
    <n v="26.000773395204948"/>
    <x v="1"/>
    <s v="USD"/>
    <n v="1420178400"/>
    <n v="1420783200"/>
    <x v="242"/>
    <d v="2015-01-09T06:00:00"/>
    <x v="37"/>
    <b v="0"/>
    <b v="0"/>
    <x v="18"/>
    <x v="247"/>
    <x v="5"/>
    <x v="18"/>
  </r>
  <r>
    <n v="250"/>
    <s v="Robbins and Sons"/>
    <s v="Future-proofed directional synergy"/>
    <n v="100"/>
    <n v="3"/>
    <x v="0"/>
    <n v="1"/>
    <n v="3"/>
    <x v="1"/>
    <s v="USD"/>
    <n v="1264399200"/>
    <n v="1267423200"/>
    <x v="67"/>
    <d v="2010-03-01T06:00:00"/>
    <x v="53"/>
    <b v="0"/>
    <b v="0"/>
    <x v="1"/>
    <x v="248"/>
    <x v="1"/>
    <x v="1"/>
  </r>
  <r>
    <n v="251"/>
    <s v="Singleton Ltd"/>
    <s v="Enhanced user-facing function"/>
    <n v="7100"/>
    <n v="3840"/>
    <x v="0"/>
    <n v="101"/>
    <n v="38.019801980198018"/>
    <x v="1"/>
    <s v="USD"/>
    <n v="1355032800"/>
    <n v="1355205600"/>
    <x v="243"/>
    <d v="2012-12-11T06:00:00"/>
    <x v="1"/>
    <b v="0"/>
    <b v="0"/>
    <x v="3"/>
    <x v="249"/>
    <x v="3"/>
    <x v="3"/>
  </r>
  <r>
    <n v="252"/>
    <s v="Perez PLC"/>
    <s v="Operative bandwidth-monitored interface"/>
    <n v="1000"/>
    <n v="6263"/>
    <x v="1"/>
    <n v="59"/>
    <n v="106.15254237288136"/>
    <x v="1"/>
    <s v="USD"/>
    <n v="1382677200"/>
    <n v="1383109200"/>
    <x v="244"/>
    <d v="2013-10-30T05:00:00"/>
    <x v="21"/>
    <b v="0"/>
    <b v="0"/>
    <x v="3"/>
    <x v="250"/>
    <x v="3"/>
    <x v="3"/>
  </r>
  <r>
    <n v="253"/>
    <s v="Rogers, Jacobs and Jackson"/>
    <s v="Upgradable multi-state instruction set"/>
    <n v="121500"/>
    <n v="108161"/>
    <x v="0"/>
    <n v="1335"/>
    <n v="81.019475655430711"/>
    <x v="0"/>
    <s v="CAD"/>
    <n v="1302238800"/>
    <n v="1303275600"/>
    <x v="245"/>
    <d v="2011-04-20T05:00:00"/>
    <x v="10"/>
    <b v="0"/>
    <b v="0"/>
    <x v="6"/>
    <x v="251"/>
    <x v="4"/>
    <x v="6"/>
  </r>
  <r>
    <n v="254"/>
    <s v="Barry Group"/>
    <s v="De-engineered static Local Area Network"/>
    <n v="4600"/>
    <n v="8505"/>
    <x v="1"/>
    <n v="88"/>
    <n v="96.647727272727266"/>
    <x v="1"/>
    <s v="USD"/>
    <n v="1487656800"/>
    <n v="1487829600"/>
    <x v="246"/>
    <d v="2017-02-23T06:00:00"/>
    <x v="1"/>
    <b v="0"/>
    <b v="0"/>
    <x v="9"/>
    <x v="252"/>
    <x v="5"/>
    <x v="9"/>
  </r>
  <r>
    <n v="255"/>
    <s v="Rosales, Branch and Harmon"/>
    <s v="Upgradable grid-enabled superstructure"/>
    <n v="80500"/>
    <n v="96735"/>
    <x v="1"/>
    <n v="1697"/>
    <n v="57.003535651149086"/>
    <x v="1"/>
    <s v="USD"/>
    <n v="1297836000"/>
    <n v="1298268000"/>
    <x v="247"/>
    <d v="2011-02-21T06:00:00"/>
    <x v="21"/>
    <b v="0"/>
    <b v="1"/>
    <x v="1"/>
    <x v="253"/>
    <x v="1"/>
    <x v="1"/>
  </r>
  <r>
    <n v="256"/>
    <s v="Smith-Reid"/>
    <s v="Optimized actuating toolset"/>
    <n v="4100"/>
    <n v="959"/>
    <x v="0"/>
    <n v="15"/>
    <n v="63.93333333333333"/>
    <x v="4"/>
    <s v="GBP"/>
    <n v="1453615200"/>
    <n v="1456812000"/>
    <x v="248"/>
    <d v="2016-03-01T06:00:00"/>
    <x v="52"/>
    <b v="0"/>
    <b v="0"/>
    <x v="1"/>
    <x v="254"/>
    <x v="1"/>
    <x v="1"/>
  </r>
  <r>
    <n v="257"/>
    <s v="Williams Inc"/>
    <s v="Decentralized exuding strategy"/>
    <n v="5700"/>
    <n v="8322"/>
    <x v="1"/>
    <n v="92"/>
    <n v="90.456521739130437"/>
    <x v="1"/>
    <s v="USD"/>
    <n v="1362463200"/>
    <n v="1363669200"/>
    <x v="249"/>
    <d v="2013-03-19T05:00:00"/>
    <x v="27"/>
    <b v="0"/>
    <b v="0"/>
    <x v="3"/>
    <x v="255"/>
    <x v="3"/>
    <x v="3"/>
  </r>
  <r>
    <n v="258"/>
    <s v="Duncan, Mcdonald and Miller"/>
    <s v="Assimilated coherent hardware"/>
    <n v="5000"/>
    <n v="13424"/>
    <x v="1"/>
    <n v="186"/>
    <n v="72.172043010752688"/>
    <x v="1"/>
    <s v="USD"/>
    <n v="1481176800"/>
    <n v="1482904800"/>
    <x v="250"/>
    <d v="2016-12-28T06:00:00"/>
    <x v="18"/>
    <b v="0"/>
    <b v="1"/>
    <x v="3"/>
    <x v="256"/>
    <x v="3"/>
    <x v="3"/>
  </r>
  <r>
    <n v="259"/>
    <s v="Watkins Ltd"/>
    <s v="Multi-channeled responsive implementation"/>
    <n v="1800"/>
    <n v="10755"/>
    <x v="1"/>
    <n v="138"/>
    <n v="77.934782608695656"/>
    <x v="1"/>
    <s v="USD"/>
    <n v="1354946400"/>
    <n v="1356588000"/>
    <x v="251"/>
    <d v="2012-12-27T06:00:00"/>
    <x v="28"/>
    <b v="1"/>
    <b v="0"/>
    <x v="14"/>
    <x v="257"/>
    <x v="7"/>
    <x v="14"/>
  </r>
  <r>
    <n v="260"/>
    <s v="Allen-Jones"/>
    <s v="Centralized modular initiative"/>
    <n v="6300"/>
    <n v="9935"/>
    <x v="1"/>
    <n v="261"/>
    <n v="38.065134099616856"/>
    <x v="1"/>
    <s v="USD"/>
    <n v="1348808400"/>
    <n v="1349845200"/>
    <x v="136"/>
    <d v="2012-10-10T05:00:00"/>
    <x v="10"/>
    <b v="0"/>
    <b v="0"/>
    <x v="1"/>
    <x v="258"/>
    <x v="1"/>
    <x v="1"/>
  </r>
  <r>
    <n v="261"/>
    <s v="Mason-Smith"/>
    <s v="Reverse-engineered cohesive migration"/>
    <n v="84300"/>
    <n v="26303"/>
    <x v="0"/>
    <n v="454"/>
    <n v="57.936123348017624"/>
    <x v="1"/>
    <s v="USD"/>
    <n v="1282712400"/>
    <n v="1283058000"/>
    <x v="252"/>
    <d v="2010-08-29T05:00:00"/>
    <x v="3"/>
    <b v="0"/>
    <b v="1"/>
    <x v="1"/>
    <x v="259"/>
    <x v="1"/>
    <x v="1"/>
  </r>
  <r>
    <n v="262"/>
    <s v="Lloyd, Kennedy and Davis"/>
    <s v="Compatible multimedia hub"/>
    <n v="1700"/>
    <n v="5328"/>
    <x v="1"/>
    <n v="107"/>
    <n v="49.794392523364486"/>
    <x v="1"/>
    <s v="USD"/>
    <n v="1301979600"/>
    <n v="1304226000"/>
    <x v="253"/>
    <d v="2011-05-01T05:00:00"/>
    <x v="29"/>
    <b v="0"/>
    <b v="1"/>
    <x v="7"/>
    <x v="260"/>
    <x v="1"/>
    <x v="7"/>
  </r>
  <r>
    <n v="263"/>
    <s v="Walker Ltd"/>
    <s v="Organic eco-centric success"/>
    <n v="2900"/>
    <n v="10756"/>
    <x v="1"/>
    <n v="199"/>
    <n v="54.050251256281406"/>
    <x v="1"/>
    <s v="USD"/>
    <n v="1263016800"/>
    <n v="1263016800"/>
    <x v="254"/>
    <d v="2010-01-09T06:00:00"/>
    <x v="14"/>
    <b v="0"/>
    <b v="0"/>
    <x v="14"/>
    <x v="261"/>
    <x v="7"/>
    <x v="14"/>
  </r>
  <r>
    <n v="264"/>
    <s v="Gordon PLC"/>
    <s v="Virtual reciprocal policy"/>
    <n v="45600"/>
    <n v="165375"/>
    <x v="1"/>
    <n v="5512"/>
    <n v="30.002721335268504"/>
    <x v="1"/>
    <s v="USD"/>
    <n v="1360648800"/>
    <n v="1362031200"/>
    <x v="255"/>
    <d v="2013-02-28T06:00:00"/>
    <x v="31"/>
    <b v="0"/>
    <b v="0"/>
    <x v="3"/>
    <x v="262"/>
    <x v="3"/>
    <x v="3"/>
  </r>
  <r>
    <n v="265"/>
    <s v="Lee and Sons"/>
    <s v="Persevering interactive emulation"/>
    <n v="4900"/>
    <n v="6031"/>
    <x v="1"/>
    <n v="86"/>
    <n v="70.127906976744185"/>
    <x v="1"/>
    <s v="USD"/>
    <n v="1451800800"/>
    <n v="1455602400"/>
    <x v="256"/>
    <d v="2016-02-16T06:00:00"/>
    <x v="71"/>
    <b v="0"/>
    <b v="0"/>
    <x v="3"/>
    <x v="263"/>
    <x v="3"/>
    <x v="3"/>
  </r>
  <r>
    <n v="266"/>
    <s v="Cole LLC"/>
    <s v="Proactive responsive emulation"/>
    <n v="111900"/>
    <n v="85902"/>
    <x v="0"/>
    <n v="3182"/>
    <n v="26.996228786926462"/>
    <x v="6"/>
    <s v="EUR"/>
    <n v="1415340000"/>
    <n v="1418191200"/>
    <x v="257"/>
    <d v="2014-12-10T06:00:00"/>
    <x v="72"/>
    <b v="0"/>
    <b v="1"/>
    <x v="17"/>
    <x v="264"/>
    <x v="1"/>
    <x v="17"/>
  </r>
  <r>
    <n v="267"/>
    <s v="Acosta PLC"/>
    <s v="Extended eco-centric function"/>
    <n v="61600"/>
    <n v="143910"/>
    <x v="1"/>
    <n v="2768"/>
    <n v="51.990606936416185"/>
    <x v="2"/>
    <s v="AUD"/>
    <n v="1351054800"/>
    <n v="1352440800"/>
    <x v="258"/>
    <d v="2012-11-09T06:00:00"/>
    <x v="55"/>
    <b v="0"/>
    <b v="0"/>
    <x v="3"/>
    <x v="265"/>
    <x v="3"/>
    <x v="3"/>
  </r>
  <r>
    <n v="268"/>
    <s v="Brown-Mckee"/>
    <s v="Networked optimal productivity"/>
    <n v="1500"/>
    <n v="2708"/>
    <x v="1"/>
    <n v="48"/>
    <n v="56.416666666666664"/>
    <x v="1"/>
    <s v="USD"/>
    <n v="1349326800"/>
    <n v="1353304800"/>
    <x v="259"/>
    <d v="2012-11-19T06:00:00"/>
    <x v="73"/>
    <b v="0"/>
    <b v="0"/>
    <x v="4"/>
    <x v="266"/>
    <x v="4"/>
    <x v="4"/>
  </r>
  <r>
    <n v="269"/>
    <s v="Miles and Sons"/>
    <s v="Persistent attitude-oriented approach"/>
    <n v="3500"/>
    <n v="8842"/>
    <x v="1"/>
    <n v="87"/>
    <n v="101.63218390804597"/>
    <x v="1"/>
    <s v="USD"/>
    <n v="1548914400"/>
    <n v="1550728800"/>
    <x v="260"/>
    <d v="2019-02-21T06:00:00"/>
    <x v="74"/>
    <b v="0"/>
    <b v="0"/>
    <x v="19"/>
    <x v="267"/>
    <x v="4"/>
    <x v="19"/>
  </r>
  <r>
    <n v="270"/>
    <s v="Sawyer, Horton and Williams"/>
    <s v="Triple-buffered 4thgeneration toolset"/>
    <n v="173900"/>
    <n v="47260"/>
    <x v="3"/>
    <n v="1890"/>
    <n v="25.005291005291006"/>
    <x v="1"/>
    <s v="USD"/>
    <n v="1291269600"/>
    <n v="1291442400"/>
    <x v="261"/>
    <d v="2010-12-04T06:00:00"/>
    <x v="1"/>
    <b v="0"/>
    <b v="0"/>
    <x v="11"/>
    <x v="268"/>
    <x v="6"/>
    <x v="11"/>
  </r>
  <r>
    <n v="271"/>
    <s v="Foley-Cox"/>
    <s v="Progressive zero administration leverage"/>
    <n v="153700"/>
    <n v="1953"/>
    <x v="2"/>
    <n v="61"/>
    <n v="32.016393442622949"/>
    <x v="1"/>
    <s v="USD"/>
    <n v="1449468000"/>
    <n v="1452146400"/>
    <x v="262"/>
    <d v="2016-01-07T06:00:00"/>
    <x v="75"/>
    <b v="0"/>
    <b v="0"/>
    <x v="14"/>
    <x v="269"/>
    <x v="7"/>
    <x v="14"/>
  </r>
  <r>
    <n v="272"/>
    <s v="Horton, Morrison and Clark"/>
    <s v="Networked radical neural-net"/>
    <n v="51100"/>
    <n v="155349"/>
    <x v="1"/>
    <n v="1894"/>
    <n v="82.021647307286173"/>
    <x v="1"/>
    <s v="USD"/>
    <n v="1562734800"/>
    <n v="1564894800"/>
    <x v="263"/>
    <d v="2019-08-04T05:00:00"/>
    <x v="45"/>
    <b v="0"/>
    <b v="1"/>
    <x v="3"/>
    <x v="270"/>
    <x v="3"/>
    <x v="3"/>
  </r>
  <r>
    <n v="273"/>
    <s v="Thomas and Sons"/>
    <s v="Re-engineered heuristic forecast"/>
    <n v="7800"/>
    <n v="10704"/>
    <x v="1"/>
    <n v="282"/>
    <n v="37.957446808510639"/>
    <x v="0"/>
    <s v="CAD"/>
    <n v="1505624400"/>
    <n v="1505883600"/>
    <x v="264"/>
    <d v="2017-09-20T05:00:00"/>
    <x v="39"/>
    <b v="0"/>
    <b v="0"/>
    <x v="3"/>
    <x v="271"/>
    <x v="3"/>
    <x v="3"/>
  </r>
  <r>
    <n v="274"/>
    <s v="Morgan-Jenkins"/>
    <s v="Fully-configurable background algorithm"/>
    <n v="2400"/>
    <n v="773"/>
    <x v="0"/>
    <n v="15"/>
    <n v="51.533333333333331"/>
    <x v="1"/>
    <s v="USD"/>
    <n v="1509948000"/>
    <n v="1510380000"/>
    <x v="265"/>
    <d v="2017-11-11T06:00:00"/>
    <x v="21"/>
    <b v="0"/>
    <b v="0"/>
    <x v="3"/>
    <x v="272"/>
    <x v="3"/>
    <x v="3"/>
  </r>
  <r>
    <n v="275"/>
    <s v="Ward, Sanchez and Kemp"/>
    <s v="Stand-alone discrete Graphical User Interface"/>
    <n v="3900"/>
    <n v="9419"/>
    <x v="1"/>
    <n v="116"/>
    <n v="81.198275862068968"/>
    <x v="1"/>
    <s v="USD"/>
    <n v="1554526800"/>
    <n v="1555218000"/>
    <x v="266"/>
    <d v="2019-04-14T05:00:00"/>
    <x v="9"/>
    <b v="0"/>
    <b v="0"/>
    <x v="18"/>
    <x v="273"/>
    <x v="5"/>
    <x v="18"/>
  </r>
  <r>
    <n v="276"/>
    <s v="Fields Ltd"/>
    <s v="Front-line foreground project"/>
    <n v="5500"/>
    <n v="5324"/>
    <x v="0"/>
    <n v="133"/>
    <n v="40.030075187969928"/>
    <x v="1"/>
    <s v="USD"/>
    <n v="1334811600"/>
    <n v="1335243600"/>
    <x v="267"/>
    <d v="2012-04-24T05:00:00"/>
    <x v="21"/>
    <b v="0"/>
    <b v="1"/>
    <x v="11"/>
    <x v="274"/>
    <x v="6"/>
    <x v="11"/>
  </r>
  <r>
    <n v="277"/>
    <s v="Ramos-Mitchell"/>
    <s v="Persevering system-worthy info-mediaries"/>
    <n v="700"/>
    <n v="7465"/>
    <x v="1"/>
    <n v="83"/>
    <n v="89.939759036144579"/>
    <x v="1"/>
    <s v="USD"/>
    <n v="1279515600"/>
    <n v="1279688400"/>
    <x v="268"/>
    <d v="2010-07-21T05:00:00"/>
    <x v="1"/>
    <b v="0"/>
    <b v="0"/>
    <x v="3"/>
    <x v="275"/>
    <x v="3"/>
    <x v="3"/>
  </r>
  <r>
    <n v="278"/>
    <s v="Higgins, Davis and Salazar"/>
    <s v="Distributed multi-tasking strategy"/>
    <n v="2700"/>
    <n v="8799"/>
    <x v="1"/>
    <n v="91"/>
    <n v="96.692307692307693"/>
    <x v="1"/>
    <s v="USD"/>
    <n v="1353909600"/>
    <n v="1356069600"/>
    <x v="269"/>
    <d v="2012-12-21T06:00:00"/>
    <x v="45"/>
    <b v="0"/>
    <b v="0"/>
    <x v="2"/>
    <x v="276"/>
    <x v="2"/>
    <x v="2"/>
  </r>
  <r>
    <n v="279"/>
    <s v="Smith-Jenkins"/>
    <s v="Vision-oriented methodical application"/>
    <n v="8000"/>
    <n v="13656"/>
    <x v="1"/>
    <n v="546"/>
    <n v="25.010989010989011"/>
    <x v="1"/>
    <s v="USD"/>
    <n v="1535950800"/>
    <n v="1536210000"/>
    <x v="270"/>
    <d v="2018-09-06T05:00:00"/>
    <x v="39"/>
    <b v="0"/>
    <b v="0"/>
    <x v="3"/>
    <x v="277"/>
    <x v="3"/>
    <x v="3"/>
  </r>
  <r>
    <n v="280"/>
    <s v="Braun PLC"/>
    <s v="Function-based high-level infrastructure"/>
    <n v="2500"/>
    <n v="14536"/>
    <x v="1"/>
    <n v="393"/>
    <n v="36.987277353689571"/>
    <x v="1"/>
    <s v="USD"/>
    <n v="1511244000"/>
    <n v="1511762400"/>
    <x v="271"/>
    <d v="2017-11-27T06:00:00"/>
    <x v="8"/>
    <b v="0"/>
    <b v="0"/>
    <x v="10"/>
    <x v="278"/>
    <x v="4"/>
    <x v="10"/>
  </r>
  <r>
    <n v="281"/>
    <s v="Drake PLC"/>
    <s v="Profound object-oriented paradigm"/>
    <n v="164500"/>
    <n v="150552"/>
    <x v="0"/>
    <n v="2062"/>
    <n v="73.012609117361791"/>
    <x v="1"/>
    <s v="USD"/>
    <n v="1331445600"/>
    <n v="1333256400"/>
    <x v="272"/>
    <d v="2012-04-01T05:00:00"/>
    <x v="76"/>
    <b v="0"/>
    <b v="1"/>
    <x v="3"/>
    <x v="279"/>
    <x v="3"/>
    <x v="3"/>
  </r>
  <r>
    <n v="282"/>
    <s v="Ross, Kelly and Brown"/>
    <s v="Virtual contextually-based circuit"/>
    <n v="8400"/>
    <n v="9076"/>
    <x v="1"/>
    <n v="133"/>
    <n v="68.240601503759393"/>
    <x v="1"/>
    <s v="USD"/>
    <n v="1480226400"/>
    <n v="1480744800"/>
    <x v="73"/>
    <d v="2016-12-03T06:00:00"/>
    <x v="8"/>
    <b v="0"/>
    <b v="1"/>
    <x v="19"/>
    <x v="280"/>
    <x v="4"/>
    <x v="19"/>
  </r>
  <r>
    <n v="283"/>
    <s v="Lucas-Mullins"/>
    <s v="Business-focused dynamic instruction set"/>
    <n v="8100"/>
    <n v="1517"/>
    <x v="0"/>
    <n v="29"/>
    <n v="52.310344827586206"/>
    <x v="3"/>
    <s v="DKK"/>
    <n v="1464584400"/>
    <n v="1465016400"/>
    <x v="273"/>
    <d v="2016-06-04T05:00:00"/>
    <x v="21"/>
    <b v="0"/>
    <b v="0"/>
    <x v="1"/>
    <x v="281"/>
    <x v="1"/>
    <x v="1"/>
  </r>
  <r>
    <n v="284"/>
    <s v="Tran LLC"/>
    <s v="Ameliorated fresh-thinking protocol"/>
    <n v="9800"/>
    <n v="8153"/>
    <x v="0"/>
    <n v="132"/>
    <n v="61.765151515151516"/>
    <x v="1"/>
    <s v="USD"/>
    <n v="1335848400"/>
    <n v="1336280400"/>
    <x v="274"/>
    <d v="2012-05-06T05:00:00"/>
    <x v="21"/>
    <b v="0"/>
    <b v="0"/>
    <x v="2"/>
    <x v="282"/>
    <x v="2"/>
    <x v="2"/>
  </r>
  <r>
    <n v="285"/>
    <s v="Dawson, Brady and Gilbert"/>
    <s v="Front-line optimizing emulation"/>
    <n v="900"/>
    <n v="6357"/>
    <x v="1"/>
    <n v="254"/>
    <n v="25.027559055118111"/>
    <x v="1"/>
    <s v="USD"/>
    <n v="1473483600"/>
    <n v="1476766800"/>
    <x v="275"/>
    <d v="2016-10-18T05:00:00"/>
    <x v="77"/>
    <b v="0"/>
    <b v="0"/>
    <x v="3"/>
    <x v="283"/>
    <x v="3"/>
    <x v="3"/>
  </r>
  <r>
    <n v="286"/>
    <s v="Obrien-Aguirre"/>
    <s v="Devolved uniform complexity"/>
    <n v="112100"/>
    <n v="19557"/>
    <x v="3"/>
    <n v="184"/>
    <n v="106.28804347826087"/>
    <x v="1"/>
    <s v="USD"/>
    <n v="1479880800"/>
    <n v="1480485600"/>
    <x v="276"/>
    <d v="2016-11-30T06:00:00"/>
    <x v="37"/>
    <b v="0"/>
    <b v="0"/>
    <x v="3"/>
    <x v="284"/>
    <x v="3"/>
    <x v="3"/>
  </r>
  <r>
    <n v="287"/>
    <s v="Ferguson PLC"/>
    <s v="Public-key intangible superstructure"/>
    <n v="6300"/>
    <n v="13213"/>
    <x v="1"/>
    <n v="176"/>
    <n v="75.07386363636364"/>
    <x v="1"/>
    <s v="USD"/>
    <n v="1430197200"/>
    <n v="1430197200"/>
    <x v="277"/>
    <d v="2015-04-28T05:00:00"/>
    <x v="14"/>
    <b v="0"/>
    <b v="0"/>
    <x v="5"/>
    <x v="285"/>
    <x v="1"/>
    <x v="5"/>
  </r>
  <r>
    <n v="288"/>
    <s v="Garcia Ltd"/>
    <s v="Secured global success"/>
    <n v="5600"/>
    <n v="5476"/>
    <x v="0"/>
    <n v="137"/>
    <n v="39.970802919708028"/>
    <x v="3"/>
    <s v="DKK"/>
    <n v="1331701200"/>
    <n v="1331787600"/>
    <x v="278"/>
    <d v="2012-03-15T05:00:00"/>
    <x v="5"/>
    <b v="0"/>
    <b v="1"/>
    <x v="16"/>
    <x v="286"/>
    <x v="1"/>
    <x v="16"/>
  </r>
  <r>
    <n v="289"/>
    <s v="Smith, Love and Smith"/>
    <s v="Grass-roots mission-critical capability"/>
    <n v="800"/>
    <n v="13474"/>
    <x v="1"/>
    <n v="337"/>
    <n v="39.982195845697326"/>
    <x v="0"/>
    <s v="CAD"/>
    <n v="1438578000"/>
    <n v="1438837200"/>
    <x v="279"/>
    <d v="2015-08-06T05:00:00"/>
    <x v="39"/>
    <b v="0"/>
    <b v="0"/>
    <x v="3"/>
    <x v="287"/>
    <x v="3"/>
    <x v="3"/>
  </r>
  <r>
    <n v="290"/>
    <s v="Wilson, Hall and Osborne"/>
    <s v="Advanced global data-warehouse"/>
    <n v="168600"/>
    <n v="91722"/>
    <x v="0"/>
    <n v="908"/>
    <n v="101.01541850220265"/>
    <x v="1"/>
    <s v="USD"/>
    <n v="1368162000"/>
    <n v="1370926800"/>
    <x v="280"/>
    <d v="2013-06-11T05:00:00"/>
    <x v="63"/>
    <b v="0"/>
    <b v="1"/>
    <x v="4"/>
    <x v="288"/>
    <x v="4"/>
    <x v="4"/>
  </r>
  <r>
    <n v="291"/>
    <s v="Bell, Grimes and Kerr"/>
    <s v="Self-enabling uniform complexity"/>
    <n v="1800"/>
    <n v="8219"/>
    <x v="1"/>
    <n v="107"/>
    <n v="76.813084112149539"/>
    <x v="1"/>
    <s v="USD"/>
    <n v="1318654800"/>
    <n v="1319000400"/>
    <x v="281"/>
    <d v="2011-10-19T05:00:00"/>
    <x v="3"/>
    <b v="1"/>
    <b v="0"/>
    <x v="2"/>
    <x v="289"/>
    <x v="2"/>
    <x v="2"/>
  </r>
  <r>
    <n v="292"/>
    <s v="Ho-Harris"/>
    <s v="Versatile cohesive encoding"/>
    <n v="7300"/>
    <n v="717"/>
    <x v="0"/>
    <n v="10"/>
    <n v="71.7"/>
    <x v="1"/>
    <s v="USD"/>
    <n v="1331874000"/>
    <n v="1333429200"/>
    <x v="282"/>
    <d v="2012-04-03T05:00:00"/>
    <x v="51"/>
    <b v="0"/>
    <b v="0"/>
    <x v="0"/>
    <x v="290"/>
    <x v="0"/>
    <x v="0"/>
  </r>
  <r>
    <n v="293"/>
    <s v="Ross Group"/>
    <s v="Organized executive solution"/>
    <n v="6500"/>
    <n v="1065"/>
    <x v="3"/>
    <n v="32"/>
    <n v="33.28125"/>
    <x v="6"/>
    <s v="EUR"/>
    <n v="1286254800"/>
    <n v="1287032400"/>
    <x v="283"/>
    <d v="2010-10-14T05:00:00"/>
    <x v="30"/>
    <b v="0"/>
    <b v="0"/>
    <x v="3"/>
    <x v="291"/>
    <x v="3"/>
    <x v="3"/>
  </r>
  <r>
    <n v="294"/>
    <s v="Turner-Davis"/>
    <s v="Automated local emulation"/>
    <n v="600"/>
    <n v="8038"/>
    <x v="1"/>
    <n v="183"/>
    <n v="43.923497267759565"/>
    <x v="1"/>
    <s v="USD"/>
    <n v="1540530000"/>
    <n v="1541570400"/>
    <x v="284"/>
    <d v="2018-11-07T06:00:00"/>
    <x v="78"/>
    <b v="0"/>
    <b v="0"/>
    <x v="3"/>
    <x v="292"/>
    <x v="3"/>
    <x v="3"/>
  </r>
  <r>
    <n v="295"/>
    <s v="Smith, Jackson and Herrera"/>
    <s v="Enterprise-wide intermediate middleware"/>
    <n v="192900"/>
    <n v="68769"/>
    <x v="0"/>
    <n v="1910"/>
    <n v="36.004712041884815"/>
    <x v="5"/>
    <s v="CHF"/>
    <n v="1381813200"/>
    <n v="1383976800"/>
    <x v="285"/>
    <d v="2013-11-09T06:00:00"/>
    <x v="79"/>
    <b v="0"/>
    <b v="0"/>
    <x v="3"/>
    <x v="293"/>
    <x v="3"/>
    <x v="3"/>
  </r>
  <r>
    <n v="296"/>
    <s v="Smith-Hess"/>
    <s v="Grass-roots real-time Local Area Network"/>
    <n v="6100"/>
    <n v="3352"/>
    <x v="0"/>
    <n v="38"/>
    <n v="88.21052631578948"/>
    <x v="2"/>
    <s v="AUD"/>
    <n v="1548655200"/>
    <n v="1550556000"/>
    <x v="286"/>
    <d v="2019-02-19T06:00:00"/>
    <x v="12"/>
    <b v="0"/>
    <b v="0"/>
    <x v="3"/>
    <x v="294"/>
    <x v="3"/>
    <x v="3"/>
  </r>
  <r>
    <n v="297"/>
    <s v="Brown, Herring and Bass"/>
    <s v="Organized client-driven capacity"/>
    <n v="7200"/>
    <n v="6785"/>
    <x v="0"/>
    <n v="104"/>
    <n v="65.240384615384613"/>
    <x v="2"/>
    <s v="AUD"/>
    <n v="1389679200"/>
    <n v="1390456800"/>
    <x v="287"/>
    <d v="2014-01-23T06:00:00"/>
    <x v="30"/>
    <b v="0"/>
    <b v="1"/>
    <x v="3"/>
    <x v="295"/>
    <x v="3"/>
    <x v="3"/>
  </r>
  <r>
    <n v="298"/>
    <s v="Chase, Garcia and Johnson"/>
    <s v="Adaptive intangible database"/>
    <n v="3500"/>
    <n v="5037"/>
    <x v="1"/>
    <n v="72"/>
    <n v="69.958333333333329"/>
    <x v="1"/>
    <s v="USD"/>
    <n v="1456466400"/>
    <n v="1458018000"/>
    <x v="288"/>
    <d v="2016-03-15T05:00:00"/>
    <x v="80"/>
    <b v="0"/>
    <b v="1"/>
    <x v="1"/>
    <x v="296"/>
    <x v="1"/>
    <x v="1"/>
  </r>
  <r>
    <n v="299"/>
    <s v="Ramsey and Sons"/>
    <s v="Grass-roots contextually-based algorithm"/>
    <n v="3800"/>
    <n v="1954"/>
    <x v="0"/>
    <n v="49"/>
    <n v="39.877551020408163"/>
    <x v="1"/>
    <s v="USD"/>
    <n v="1456984800"/>
    <n v="1461819600"/>
    <x v="289"/>
    <d v="2016-04-28T05:00:00"/>
    <x v="81"/>
    <b v="0"/>
    <b v="0"/>
    <x v="0"/>
    <x v="297"/>
    <x v="0"/>
    <x v="0"/>
  </r>
  <r>
    <n v="300"/>
    <s v="Cooke PLC"/>
    <s v="Focused executive core"/>
    <n v="100"/>
    <n v="5"/>
    <x v="0"/>
    <n v="1"/>
    <n v="5"/>
    <x v="3"/>
    <s v="DKK"/>
    <n v="1504069200"/>
    <n v="1504155600"/>
    <x v="290"/>
    <d v="2017-08-31T05:00:00"/>
    <x v="5"/>
    <b v="0"/>
    <b v="1"/>
    <x v="9"/>
    <x v="298"/>
    <x v="5"/>
    <x v="9"/>
  </r>
  <r>
    <n v="301"/>
    <s v="Wong-Walker"/>
    <s v="Multi-channeled disintermediate policy"/>
    <n v="900"/>
    <n v="12102"/>
    <x v="1"/>
    <n v="295"/>
    <n v="41.023728813559323"/>
    <x v="1"/>
    <s v="USD"/>
    <n v="1424930400"/>
    <n v="1426395600"/>
    <x v="291"/>
    <d v="2015-03-15T05:00:00"/>
    <x v="82"/>
    <b v="0"/>
    <b v="0"/>
    <x v="4"/>
    <x v="299"/>
    <x v="4"/>
    <x v="4"/>
  </r>
  <r>
    <n v="302"/>
    <s v="Ferguson, Collins and Mata"/>
    <s v="Customizable bi-directional hardware"/>
    <n v="76100"/>
    <n v="24234"/>
    <x v="0"/>
    <n v="245"/>
    <n v="98.914285714285711"/>
    <x v="1"/>
    <s v="USD"/>
    <n v="1535864400"/>
    <n v="1537074000"/>
    <x v="292"/>
    <d v="2018-09-16T05:00:00"/>
    <x v="44"/>
    <b v="0"/>
    <b v="0"/>
    <x v="3"/>
    <x v="300"/>
    <x v="3"/>
    <x v="3"/>
  </r>
  <r>
    <n v="303"/>
    <s v="Guerrero, Flores and Jenkins"/>
    <s v="Networked optimal architecture"/>
    <n v="3400"/>
    <n v="2809"/>
    <x v="0"/>
    <n v="32"/>
    <n v="87.78125"/>
    <x v="1"/>
    <s v="USD"/>
    <n v="1452146400"/>
    <n v="1452578400"/>
    <x v="293"/>
    <d v="2016-01-12T06:00:00"/>
    <x v="21"/>
    <b v="0"/>
    <b v="0"/>
    <x v="7"/>
    <x v="301"/>
    <x v="1"/>
    <x v="7"/>
  </r>
  <r>
    <n v="304"/>
    <s v="Peterson PLC"/>
    <s v="User-friendly discrete benchmark"/>
    <n v="2100"/>
    <n v="11469"/>
    <x v="1"/>
    <n v="142"/>
    <n v="80.767605633802816"/>
    <x v="1"/>
    <s v="USD"/>
    <n v="1470546000"/>
    <n v="1474088400"/>
    <x v="294"/>
    <d v="2016-09-17T05:00:00"/>
    <x v="58"/>
    <b v="0"/>
    <b v="0"/>
    <x v="4"/>
    <x v="302"/>
    <x v="4"/>
    <x v="4"/>
  </r>
  <r>
    <n v="305"/>
    <s v="Townsend Ltd"/>
    <s v="Grass-roots actuating policy"/>
    <n v="2800"/>
    <n v="8014"/>
    <x v="1"/>
    <n v="85"/>
    <n v="94.28235294117647"/>
    <x v="1"/>
    <s v="USD"/>
    <n v="1458363600"/>
    <n v="1461906000"/>
    <x v="295"/>
    <d v="2016-04-29T05:00:00"/>
    <x v="58"/>
    <b v="0"/>
    <b v="0"/>
    <x v="3"/>
    <x v="303"/>
    <x v="3"/>
    <x v="3"/>
  </r>
  <r>
    <n v="306"/>
    <s v="Rush, Reed and Hall"/>
    <s v="Enterprise-wide 3rdgeneration knowledge user"/>
    <n v="6500"/>
    <n v="514"/>
    <x v="0"/>
    <n v="7"/>
    <n v="73.428571428571431"/>
    <x v="1"/>
    <s v="USD"/>
    <n v="1500008400"/>
    <n v="1500267600"/>
    <x v="296"/>
    <d v="2017-07-17T05:00:00"/>
    <x v="39"/>
    <b v="0"/>
    <b v="1"/>
    <x v="3"/>
    <x v="304"/>
    <x v="3"/>
    <x v="3"/>
  </r>
  <r>
    <n v="307"/>
    <s v="Salazar-Dodson"/>
    <s v="Face-to-face zero tolerance moderator"/>
    <n v="32900"/>
    <n v="43473"/>
    <x v="1"/>
    <n v="659"/>
    <n v="65.968133535660087"/>
    <x v="3"/>
    <s v="DKK"/>
    <n v="1338958800"/>
    <n v="1340686800"/>
    <x v="297"/>
    <d v="2012-06-26T05:00:00"/>
    <x v="18"/>
    <b v="0"/>
    <b v="1"/>
    <x v="13"/>
    <x v="305"/>
    <x v="5"/>
    <x v="13"/>
  </r>
  <r>
    <n v="308"/>
    <s v="Davis Ltd"/>
    <s v="Grass-roots optimizing projection"/>
    <n v="118200"/>
    <n v="87560"/>
    <x v="0"/>
    <n v="803"/>
    <n v="109.04109589041096"/>
    <x v="1"/>
    <s v="USD"/>
    <n v="1303102800"/>
    <n v="1303189200"/>
    <x v="298"/>
    <d v="2011-04-19T05:00:00"/>
    <x v="5"/>
    <b v="0"/>
    <b v="0"/>
    <x v="3"/>
    <x v="306"/>
    <x v="3"/>
    <x v="3"/>
  </r>
  <r>
    <n v="309"/>
    <s v="Harris-Perry"/>
    <s v="User-centric 6thgeneration attitude"/>
    <n v="4100"/>
    <n v="3087"/>
    <x v="3"/>
    <n v="75"/>
    <n v="41.16"/>
    <x v="1"/>
    <s v="USD"/>
    <n v="1316581200"/>
    <n v="1318309200"/>
    <x v="299"/>
    <d v="2011-10-11T05:00:00"/>
    <x v="18"/>
    <b v="0"/>
    <b v="1"/>
    <x v="7"/>
    <x v="307"/>
    <x v="1"/>
    <x v="7"/>
  </r>
  <r>
    <n v="310"/>
    <s v="Velazquez, Hunt and Ortiz"/>
    <s v="Switchable zero tolerance website"/>
    <n v="7800"/>
    <n v="1586"/>
    <x v="0"/>
    <n v="16"/>
    <n v="99.125"/>
    <x v="1"/>
    <s v="USD"/>
    <n v="1270789200"/>
    <n v="1272171600"/>
    <x v="300"/>
    <d v="2010-04-25T05:00:00"/>
    <x v="31"/>
    <b v="0"/>
    <b v="0"/>
    <x v="11"/>
    <x v="308"/>
    <x v="6"/>
    <x v="11"/>
  </r>
  <r>
    <n v="311"/>
    <s v="Flores PLC"/>
    <s v="Focused real-time help-desk"/>
    <n v="6300"/>
    <n v="12812"/>
    <x v="1"/>
    <n v="121"/>
    <n v="105.88429752066116"/>
    <x v="1"/>
    <s v="USD"/>
    <n v="1297836000"/>
    <n v="1298872800"/>
    <x v="247"/>
    <d v="2011-02-28T06:00:00"/>
    <x v="10"/>
    <b v="0"/>
    <b v="0"/>
    <x v="3"/>
    <x v="309"/>
    <x v="3"/>
    <x v="3"/>
  </r>
  <r>
    <n v="312"/>
    <s v="Martinez LLC"/>
    <s v="Robust impactful approach"/>
    <n v="59100"/>
    <n v="183345"/>
    <x v="1"/>
    <n v="3742"/>
    <n v="48.996525921966864"/>
    <x v="1"/>
    <s v="USD"/>
    <n v="1382677200"/>
    <n v="1383282000"/>
    <x v="244"/>
    <d v="2013-11-01T05:00:00"/>
    <x v="37"/>
    <b v="0"/>
    <b v="0"/>
    <x v="3"/>
    <x v="310"/>
    <x v="3"/>
    <x v="3"/>
  </r>
  <r>
    <n v="313"/>
    <s v="Miller-Irwin"/>
    <s v="Secured maximized policy"/>
    <n v="2200"/>
    <n v="8697"/>
    <x v="1"/>
    <n v="223"/>
    <n v="39"/>
    <x v="1"/>
    <s v="USD"/>
    <n v="1330322400"/>
    <n v="1330495200"/>
    <x v="301"/>
    <d v="2012-02-29T06:00:00"/>
    <x v="1"/>
    <b v="0"/>
    <b v="0"/>
    <x v="1"/>
    <x v="311"/>
    <x v="1"/>
    <x v="1"/>
  </r>
  <r>
    <n v="314"/>
    <s v="Sanchez-Morgan"/>
    <s v="Realigned upward-trending strategy"/>
    <n v="1400"/>
    <n v="4126"/>
    <x v="1"/>
    <n v="133"/>
    <n v="31.022556390977442"/>
    <x v="1"/>
    <s v="USD"/>
    <n v="1552366800"/>
    <n v="1552798800"/>
    <x v="188"/>
    <d v="2019-03-17T05:00:00"/>
    <x v="21"/>
    <b v="0"/>
    <b v="1"/>
    <x v="4"/>
    <x v="312"/>
    <x v="4"/>
    <x v="4"/>
  </r>
  <r>
    <n v="315"/>
    <s v="Lopez, Adams and Johnson"/>
    <s v="Open-source interactive knowledge user"/>
    <n v="9500"/>
    <n v="3220"/>
    <x v="0"/>
    <n v="31"/>
    <n v="103.87096774193549"/>
    <x v="1"/>
    <s v="USD"/>
    <n v="1400907600"/>
    <n v="1403413200"/>
    <x v="302"/>
    <d v="2014-06-22T05:00:00"/>
    <x v="50"/>
    <b v="0"/>
    <b v="0"/>
    <x v="3"/>
    <x v="313"/>
    <x v="3"/>
    <x v="3"/>
  </r>
  <r>
    <n v="316"/>
    <s v="Martin-Marshall"/>
    <s v="Configurable demand-driven matrix"/>
    <n v="9600"/>
    <n v="6401"/>
    <x v="0"/>
    <n v="108"/>
    <n v="59.268518518518519"/>
    <x v="6"/>
    <s v="EUR"/>
    <n v="1574143200"/>
    <n v="1574229600"/>
    <x v="303"/>
    <d v="2019-11-20T06:00:00"/>
    <x v="5"/>
    <b v="0"/>
    <b v="1"/>
    <x v="0"/>
    <x v="314"/>
    <x v="0"/>
    <x v="0"/>
  </r>
  <r>
    <n v="317"/>
    <s v="Summers PLC"/>
    <s v="Cross-group coherent hierarchy"/>
    <n v="6600"/>
    <n v="1269"/>
    <x v="0"/>
    <n v="30"/>
    <n v="42.3"/>
    <x v="1"/>
    <s v="USD"/>
    <n v="1494738000"/>
    <n v="1495861200"/>
    <x v="304"/>
    <d v="2017-05-27T05:00:00"/>
    <x v="38"/>
    <b v="0"/>
    <b v="0"/>
    <x v="3"/>
    <x v="315"/>
    <x v="3"/>
    <x v="3"/>
  </r>
  <r>
    <n v="318"/>
    <s v="Young, Hart and Ryan"/>
    <s v="Decentralized demand-driven open system"/>
    <n v="5700"/>
    <n v="903"/>
    <x v="0"/>
    <n v="17"/>
    <n v="53.117647058823529"/>
    <x v="1"/>
    <s v="USD"/>
    <n v="1392357600"/>
    <n v="1392530400"/>
    <x v="305"/>
    <d v="2014-02-16T06:00:00"/>
    <x v="1"/>
    <b v="0"/>
    <b v="0"/>
    <x v="1"/>
    <x v="316"/>
    <x v="1"/>
    <x v="1"/>
  </r>
  <r>
    <n v="319"/>
    <s v="Mills Group"/>
    <s v="Advanced empowering matrix"/>
    <n v="8400"/>
    <n v="3251"/>
    <x v="3"/>
    <n v="64"/>
    <n v="50.796875"/>
    <x v="1"/>
    <s v="USD"/>
    <n v="1281589200"/>
    <n v="1283662800"/>
    <x v="306"/>
    <d v="2010-09-05T05:00:00"/>
    <x v="61"/>
    <b v="0"/>
    <b v="0"/>
    <x v="2"/>
    <x v="317"/>
    <x v="2"/>
    <x v="2"/>
  </r>
  <r>
    <n v="320"/>
    <s v="Sandoval-Powell"/>
    <s v="Phased holistic implementation"/>
    <n v="84400"/>
    <n v="8092"/>
    <x v="0"/>
    <n v="80"/>
    <n v="101.15"/>
    <x v="1"/>
    <s v="USD"/>
    <n v="1305003600"/>
    <n v="1305781200"/>
    <x v="307"/>
    <d v="2011-05-19T05:00:00"/>
    <x v="30"/>
    <b v="0"/>
    <b v="0"/>
    <x v="13"/>
    <x v="318"/>
    <x v="5"/>
    <x v="13"/>
  </r>
  <r>
    <n v="321"/>
    <s v="Mills, Frazier and Perez"/>
    <s v="Proactive attitude-oriented knowledge user"/>
    <n v="170400"/>
    <n v="160422"/>
    <x v="0"/>
    <n v="2468"/>
    <n v="65.000810372771468"/>
    <x v="1"/>
    <s v="USD"/>
    <n v="1301634000"/>
    <n v="1302325200"/>
    <x v="308"/>
    <d v="2011-04-09T05:00:00"/>
    <x v="9"/>
    <b v="0"/>
    <b v="0"/>
    <x v="12"/>
    <x v="319"/>
    <x v="4"/>
    <x v="12"/>
  </r>
  <r>
    <n v="322"/>
    <s v="Hebert Group"/>
    <s v="Visionary asymmetric Graphical User Interface"/>
    <n v="117900"/>
    <n v="196377"/>
    <x v="1"/>
    <n v="5168"/>
    <n v="37.998645510835914"/>
    <x v="1"/>
    <s v="USD"/>
    <n v="1290664800"/>
    <n v="1291788000"/>
    <x v="309"/>
    <d v="2010-12-08T06:00:00"/>
    <x v="38"/>
    <b v="0"/>
    <b v="0"/>
    <x v="3"/>
    <x v="320"/>
    <x v="3"/>
    <x v="3"/>
  </r>
  <r>
    <n v="323"/>
    <s v="Cole, Smith and Wood"/>
    <s v="Integrated zero-defect help-desk"/>
    <n v="8900"/>
    <n v="2148"/>
    <x v="0"/>
    <n v="26"/>
    <n v="82.615384615384613"/>
    <x v="4"/>
    <s v="GBP"/>
    <n v="1395896400"/>
    <n v="1396069200"/>
    <x v="310"/>
    <d v="2014-03-29T05:00:00"/>
    <x v="1"/>
    <b v="0"/>
    <b v="0"/>
    <x v="4"/>
    <x v="321"/>
    <x v="4"/>
    <x v="4"/>
  </r>
  <r>
    <n v="324"/>
    <s v="Harris, Hall and Harris"/>
    <s v="Inverse analyzing matrices"/>
    <n v="7100"/>
    <n v="11648"/>
    <x v="1"/>
    <n v="307"/>
    <n v="37.941368078175898"/>
    <x v="1"/>
    <s v="USD"/>
    <n v="1434862800"/>
    <n v="1435899600"/>
    <x v="311"/>
    <d v="2015-07-03T05:00:00"/>
    <x v="10"/>
    <b v="0"/>
    <b v="1"/>
    <x v="3"/>
    <x v="322"/>
    <x v="3"/>
    <x v="3"/>
  </r>
  <r>
    <n v="325"/>
    <s v="Saunders Group"/>
    <s v="Programmable systemic implementation"/>
    <n v="6500"/>
    <n v="5897"/>
    <x v="0"/>
    <n v="73"/>
    <n v="80.780821917808225"/>
    <x v="1"/>
    <s v="USD"/>
    <n v="1529125200"/>
    <n v="1531112400"/>
    <x v="79"/>
    <d v="2018-07-09T05:00:00"/>
    <x v="20"/>
    <b v="0"/>
    <b v="1"/>
    <x v="3"/>
    <x v="323"/>
    <x v="3"/>
    <x v="3"/>
  </r>
  <r>
    <n v="326"/>
    <s v="Pham, Avila and Nash"/>
    <s v="Multi-channeled next generation architecture"/>
    <n v="7200"/>
    <n v="3326"/>
    <x v="0"/>
    <n v="128"/>
    <n v="25.984375"/>
    <x v="1"/>
    <s v="USD"/>
    <n v="1451109600"/>
    <n v="1451628000"/>
    <x v="312"/>
    <d v="2016-01-01T06:00:00"/>
    <x v="8"/>
    <b v="0"/>
    <b v="0"/>
    <x v="10"/>
    <x v="324"/>
    <x v="4"/>
    <x v="10"/>
  </r>
  <r>
    <n v="327"/>
    <s v="Patterson, Salinas and Lucas"/>
    <s v="Digitized 3rdgeneration encoding"/>
    <n v="2600"/>
    <n v="1002"/>
    <x v="0"/>
    <n v="33"/>
    <n v="30.363636363636363"/>
    <x v="1"/>
    <s v="USD"/>
    <n v="1566968400"/>
    <n v="1567314000"/>
    <x v="313"/>
    <d v="2019-09-01T05:00:00"/>
    <x v="3"/>
    <b v="0"/>
    <b v="1"/>
    <x v="3"/>
    <x v="325"/>
    <x v="3"/>
    <x v="3"/>
  </r>
  <r>
    <n v="328"/>
    <s v="Young PLC"/>
    <s v="Innovative well-modulated functionalities"/>
    <n v="98700"/>
    <n v="131826"/>
    <x v="1"/>
    <n v="2441"/>
    <n v="54.004916018025398"/>
    <x v="1"/>
    <s v="USD"/>
    <n v="1543557600"/>
    <n v="1544508000"/>
    <x v="314"/>
    <d v="2018-12-11T06:00:00"/>
    <x v="4"/>
    <b v="0"/>
    <b v="0"/>
    <x v="1"/>
    <x v="326"/>
    <x v="1"/>
    <x v="1"/>
  </r>
  <r>
    <n v="329"/>
    <s v="Willis and Sons"/>
    <s v="Fundamental incremental database"/>
    <n v="93800"/>
    <n v="21477"/>
    <x v="2"/>
    <n v="211"/>
    <n v="101.78672985781991"/>
    <x v="1"/>
    <s v="USD"/>
    <n v="1481522400"/>
    <n v="1482472800"/>
    <x v="315"/>
    <d v="2016-12-23T06:00:00"/>
    <x v="4"/>
    <b v="0"/>
    <b v="0"/>
    <x v="11"/>
    <x v="327"/>
    <x v="6"/>
    <x v="11"/>
  </r>
  <r>
    <n v="330"/>
    <s v="Thompson-Bates"/>
    <s v="Expanded encompassing open architecture"/>
    <n v="33700"/>
    <n v="62330"/>
    <x v="1"/>
    <n v="1385"/>
    <n v="45.003610108303249"/>
    <x v="4"/>
    <s v="GBP"/>
    <n v="1512712800"/>
    <n v="1512799200"/>
    <x v="316"/>
    <d v="2017-12-09T06:00:00"/>
    <x v="5"/>
    <b v="0"/>
    <b v="0"/>
    <x v="4"/>
    <x v="328"/>
    <x v="4"/>
    <x v="4"/>
  </r>
  <r>
    <n v="331"/>
    <s v="Rose-Silva"/>
    <s v="Intuitive static portal"/>
    <n v="3300"/>
    <n v="14643"/>
    <x v="1"/>
    <n v="190"/>
    <n v="77.068421052631578"/>
    <x v="1"/>
    <s v="USD"/>
    <n v="1324274400"/>
    <n v="1324360800"/>
    <x v="317"/>
    <d v="2011-12-20T06:00:00"/>
    <x v="5"/>
    <b v="0"/>
    <b v="0"/>
    <x v="0"/>
    <x v="329"/>
    <x v="0"/>
    <x v="0"/>
  </r>
  <r>
    <n v="332"/>
    <s v="Pacheco, Johnson and Torres"/>
    <s v="Optional bandwidth-monitored definition"/>
    <n v="20700"/>
    <n v="41396"/>
    <x v="1"/>
    <n v="470"/>
    <n v="88.076595744680844"/>
    <x v="1"/>
    <s v="USD"/>
    <n v="1364446800"/>
    <n v="1364533200"/>
    <x v="318"/>
    <d v="2013-03-29T05:00:00"/>
    <x v="5"/>
    <b v="0"/>
    <b v="0"/>
    <x v="8"/>
    <x v="330"/>
    <x v="2"/>
    <x v="8"/>
  </r>
  <r>
    <n v="333"/>
    <s v="Carlson, Dixon and Jones"/>
    <s v="Persistent well-modulated synergy"/>
    <n v="9600"/>
    <n v="11900"/>
    <x v="1"/>
    <n v="253"/>
    <n v="47.035573122529641"/>
    <x v="1"/>
    <s v="USD"/>
    <n v="1542693600"/>
    <n v="1545112800"/>
    <x v="319"/>
    <d v="2018-12-18T06:00:00"/>
    <x v="22"/>
    <b v="0"/>
    <b v="0"/>
    <x v="3"/>
    <x v="331"/>
    <x v="3"/>
    <x v="3"/>
  </r>
  <r>
    <n v="334"/>
    <s v="Mcgee Group"/>
    <s v="Assimilated discrete algorithm"/>
    <n v="66200"/>
    <n v="123538"/>
    <x v="1"/>
    <n v="1113"/>
    <n v="110.99550763701707"/>
    <x v="1"/>
    <s v="USD"/>
    <n v="1515564000"/>
    <n v="1516168800"/>
    <x v="32"/>
    <d v="2018-01-17T06:00:00"/>
    <x v="37"/>
    <b v="0"/>
    <b v="0"/>
    <x v="1"/>
    <x v="332"/>
    <x v="1"/>
    <x v="1"/>
  </r>
  <r>
    <n v="335"/>
    <s v="Jordan-Acosta"/>
    <s v="Operative uniform hub"/>
    <n v="173800"/>
    <n v="198628"/>
    <x v="1"/>
    <n v="2283"/>
    <n v="87.003066141042481"/>
    <x v="1"/>
    <s v="USD"/>
    <n v="1573797600"/>
    <n v="1574920800"/>
    <x v="320"/>
    <d v="2019-11-28T06:00:00"/>
    <x v="38"/>
    <b v="0"/>
    <b v="0"/>
    <x v="1"/>
    <x v="333"/>
    <x v="1"/>
    <x v="1"/>
  </r>
  <r>
    <n v="336"/>
    <s v="Nunez Inc"/>
    <s v="Customizable intangible capability"/>
    <n v="70700"/>
    <n v="68602"/>
    <x v="0"/>
    <n v="1072"/>
    <n v="63.994402985074629"/>
    <x v="1"/>
    <s v="USD"/>
    <n v="1292392800"/>
    <n v="1292479200"/>
    <x v="321"/>
    <d v="2010-12-16T06:00:00"/>
    <x v="5"/>
    <b v="0"/>
    <b v="1"/>
    <x v="1"/>
    <x v="334"/>
    <x v="1"/>
    <x v="1"/>
  </r>
  <r>
    <n v="337"/>
    <s v="Hayden Ltd"/>
    <s v="Innovative didactic analyzer"/>
    <n v="94500"/>
    <n v="116064"/>
    <x v="1"/>
    <n v="1095"/>
    <n v="105.9945205479452"/>
    <x v="1"/>
    <s v="USD"/>
    <n v="1573452000"/>
    <n v="1573538400"/>
    <x v="322"/>
    <d v="2019-11-12T06:00:00"/>
    <x v="5"/>
    <b v="0"/>
    <b v="0"/>
    <x v="3"/>
    <x v="335"/>
    <x v="3"/>
    <x v="3"/>
  </r>
  <r>
    <n v="338"/>
    <s v="Gonzalez-Burton"/>
    <s v="Decentralized intangible encoding"/>
    <n v="69800"/>
    <n v="125042"/>
    <x v="1"/>
    <n v="1690"/>
    <n v="73.989349112426041"/>
    <x v="1"/>
    <s v="USD"/>
    <n v="1317790800"/>
    <n v="1320382800"/>
    <x v="323"/>
    <d v="2011-11-04T05:00:00"/>
    <x v="33"/>
    <b v="0"/>
    <b v="0"/>
    <x v="3"/>
    <x v="336"/>
    <x v="3"/>
    <x v="3"/>
  </r>
  <r>
    <n v="339"/>
    <s v="Lewis, Taylor and Rivers"/>
    <s v="Front-line transitional algorithm"/>
    <n v="136300"/>
    <n v="108974"/>
    <x v="3"/>
    <n v="1297"/>
    <n v="84.02004626060139"/>
    <x v="0"/>
    <s v="CAD"/>
    <n v="1501650000"/>
    <n v="1502859600"/>
    <x v="324"/>
    <d v="2017-08-16T05:00:00"/>
    <x v="44"/>
    <b v="0"/>
    <b v="0"/>
    <x v="3"/>
    <x v="337"/>
    <x v="3"/>
    <x v="3"/>
  </r>
  <r>
    <n v="340"/>
    <s v="Butler, Henry and Espinoza"/>
    <s v="Switchable didactic matrices"/>
    <n v="37100"/>
    <n v="34964"/>
    <x v="0"/>
    <n v="393"/>
    <n v="88.966921119592882"/>
    <x v="1"/>
    <s v="USD"/>
    <n v="1323669600"/>
    <n v="1323756000"/>
    <x v="325"/>
    <d v="2011-12-13T06:00:00"/>
    <x v="5"/>
    <b v="0"/>
    <b v="0"/>
    <x v="14"/>
    <x v="338"/>
    <x v="7"/>
    <x v="14"/>
  </r>
  <r>
    <n v="341"/>
    <s v="Guzman Group"/>
    <s v="Ameliorated disintermediate utilization"/>
    <n v="114300"/>
    <n v="96777"/>
    <x v="0"/>
    <n v="1257"/>
    <n v="76.990453460620529"/>
    <x v="1"/>
    <s v="USD"/>
    <n v="1440738000"/>
    <n v="1441342800"/>
    <x v="326"/>
    <d v="2015-09-04T05:00:00"/>
    <x v="37"/>
    <b v="0"/>
    <b v="0"/>
    <x v="7"/>
    <x v="339"/>
    <x v="1"/>
    <x v="7"/>
  </r>
  <r>
    <n v="342"/>
    <s v="Gibson-Hernandez"/>
    <s v="Visionary foreground middleware"/>
    <n v="47900"/>
    <n v="31864"/>
    <x v="0"/>
    <n v="328"/>
    <n v="97.146341463414629"/>
    <x v="1"/>
    <s v="USD"/>
    <n v="1374296400"/>
    <n v="1375333200"/>
    <x v="327"/>
    <d v="2013-08-01T05:00:00"/>
    <x v="10"/>
    <b v="0"/>
    <b v="0"/>
    <x v="3"/>
    <x v="340"/>
    <x v="3"/>
    <x v="3"/>
  </r>
  <r>
    <n v="343"/>
    <s v="Spencer-Weber"/>
    <s v="Optional zero-defect task-force"/>
    <n v="9000"/>
    <n v="4853"/>
    <x v="0"/>
    <n v="147"/>
    <n v="33.013605442176868"/>
    <x v="1"/>
    <s v="USD"/>
    <n v="1384840800"/>
    <n v="1389420000"/>
    <x v="328"/>
    <d v="2014-01-11T06:00:00"/>
    <x v="54"/>
    <b v="0"/>
    <b v="0"/>
    <x v="3"/>
    <x v="341"/>
    <x v="3"/>
    <x v="3"/>
  </r>
  <r>
    <n v="344"/>
    <s v="Berger, Johnson and Marshall"/>
    <s v="Devolved exuding emulation"/>
    <n v="197600"/>
    <n v="82959"/>
    <x v="0"/>
    <n v="830"/>
    <n v="99.950602409638549"/>
    <x v="1"/>
    <s v="USD"/>
    <n v="1516600800"/>
    <n v="1520056800"/>
    <x v="329"/>
    <d v="2018-03-03T06:00:00"/>
    <x v="2"/>
    <b v="0"/>
    <b v="0"/>
    <x v="11"/>
    <x v="342"/>
    <x v="6"/>
    <x v="11"/>
  </r>
  <r>
    <n v="345"/>
    <s v="Taylor, Cisneros and Romero"/>
    <s v="Open-source neutral task-force"/>
    <n v="157600"/>
    <n v="23159"/>
    <x v="0"/>
    <n v="331"/>
    <n v="69.966767371601208"/>
    <x v="4"/>
    <s v="GBP"/>
    <n v="1436418000"/>
    <n v="1436504400"/>
    <x v="330"/>
    <d v="2015-07-10T05:00:00"/>
    <x v="5"/>
    <b v="0"/>
    <b v="0"/>
    <x v="6"/>
    <x v="343"/>
    <x v="4"/>
    <x v="6"/>
  </r>
  <r>
    <n v="346"/>
    <s v="Little-Marsh"/>
    <s v="Virtual attitude-oriented migration"/>
    <n v="8000"/>
    <n v="2758"/>
    <x v="0"/>
    <n v="25"/>
    <n v="110.32"/>
    <x v="1"/>
    <s v="USD"/>
    <n v="1503550800"/>
    <n v="1508302800"/>
    <x v="331"/>
    <d v="2017-10-18T05:00:00"/>
    <x v="83"/>
    <b v="0"/>
    <b v="1"/>
    <x v="7"/>
    <x v="344"/>
    <x v="1"/>
    <x v="7"/>
  </r>
  <r>
    <n v="347"/>
    <s v="Petersen and Sons"/>
    <s v="Open-source full-range portal"/>
    <n v="900"/>
    <n v="12607"/>
    <x v="1"/>
    <n v="191"/>
    <n v="66.005235602094245"/>
    <x v="1"/>
    <s v="USD"/>
    <n v="1423634400"/>
    <n v="1425708000"/>
    <x v="332"/>
    <d v="2015-03-07T06:00:00"/>
    <x v="61"/>
    <b v="0"/>
    <b v="0"/>
    <x v="2"/>
    <x v="345"/>
    <x v="2"/>
    <x v="2"/>
  </r>
  <r>
    <n v="348"/>
    <s v="Hensley Ltd"/>
    <s v="Versatile cohesive open system"/>
    <n v="199000"/>
    <n v="142823"/>
    <x v="0"/>
    <n v="3483"/>
    <n v="41.005742176284812"/>
    <x v="1"/>
    <s v="USD"/>
    <n v="1487224800"/>
    <n v="1488348000"/>
    <x v="333"/>
    <d v="2017-03-01T06:00:00"/>
    <x v="38"/>
    <b v="0"/>
    <b v="0"/>
    <x v="0"/>
    <x v="346"/>
    <x v="0"/>
    <x v="0"/>
  </r>
  <r>
    <n v="349"/>
    <s v="Navarro and Sons"/>
    <s v="Multi-layered bottom-line frame"/>
    <n v="180800"/>
    <n v="95958"/>
    <x v="0"/>
    <n v="923"/>
    <n v="103.96316359696641"/>
    <x v="1"/>
    <s v="USD"/>
    <n v="1500008400"/>
    <n v="1502600400"/>
    <x v="296"/>
    <d v="2017-08-13T05:00:00"/>
    <x v="33"/>
    <b v="0"/>
    <b v="0"/>
    <x v="3"/>
    <x v="347"/>
    <x v="3"/>
    <x v="3"/>
  </r>
  <r>
    <n v="350"/>
    <s v="Shannon Ltd"/>
    <s v="Pre-emptive neutral capacity"/>
    <n v="100"/>
    <n v="5"/>
    <x v="0"/>
    <n v="1"/>
    <n v="5"/>
    <x v="1"/>
    <s v="USD"/>
    <n v="1432098000"/>
    <n v="1433653200"/>
    <x v="334"/>
    <d v="2015-06-07T05:00:00"/>
    <x v="51"/>
    <b v="0"/>
    <b v="1"/>
    <x v="17"/>
    <x v="298"/>
    <x v="1"/>
    <x v="17"/>
  </r>
  <r>
    <n v="351"/>
    <s v="Young LLC"/>
    <s v="Universal maximized methodology"/>
    <n v="74100"/>
    <n v="94631"/>
    <x v="1"/>
    <n v="2013"/>
    <n v="47.009935419771487"/>
    <x v="1"/>
    <s v="USD"/>
    <n v="1440392400"/>
    <n v="1441602000"/>
    <x v="335"/>
    <d v="2015-09-07T05:00:00"/>
    <x v="44"/>
    <b v="0"/>
    <b v="0"/>
    <x v="1"/>
    <x v="348"/>
    <x v="1"/>
    <x v="1"/>
  </r>
  <r>
    <n v="352"/>
    <s v="Adams, Willis and Sanchez"/>
    <s v="Expanded hybrid hardware"/>
    <n v="2800"/>
    <n v="977"/>
    <x v="0"/>
    <n v="33"/>
    <n v="29.606060606060606"/>
    <x v="0"/>
    <s v="CAD"/>
    <n v="1446876000"/>
    <n v="1447567200"/>
    <x v="336"/>
    <d v="2015-11-15T06:00:00"/>
    <x v="9"/>
    <b v="0"/>
    <b v="0"/>
    <x v="3"/>
    <x v="349"/>
    <x v="3"/>
    <x v="3"/>
  </r>
  <r>
    <n v="353"/>
    <s v="Mills-Roy"/>
    <s v="Profit-focused multi-tasking access"/>
    <n v="33600"/>
    <n v="137961"/>
    <x v="1"/>
    <n v="1703"/>
    <n v="81.010569583088667"/>
    <x v="1"/>
    <s v="USD"/>
    <n v="1562302800"/>
    <n v="1562389200"/>
    <x v="337"/>
    <d v="2019-07-06T05:00:00"/>
    <x v="5"/>
    <b v="0"/>
    <b v="0"/>
    <x v="3"/>
    <x v="350"/>
    <x v="3"/>
    <x v="3"/>
  </r>
  <r>
    <n v="354"/>
    <s v="Brown Group"/>
    <s v="Profit-focused transitional capability"/>
    <n v="6100"/>
    <n v="7548"/>
    <x v="1"/>
    <n v="80"/>
    <n v="94.35"/>
    <x v="3"/>
    <s v="DKK"/>
    <n v="1378184400"/>
    <n v="1378789200"/>
    <x v="338"/>
    <d v="2013-09-10T05:00:00"/>
    <x v="37"/>
    <b v="0"/>
    <b v="0"/>
    <x v="4"/>
    <x v="351"/>
    <x v="4"/>
    <x v="4"/>
  </r>
  <r>
    <n v="355"/>
    <s v="Burns-Burnett"/>
    <s v="Front-line scalable definition"/>
    <n v="3800"/>
    <n v="2241"/>
    <x v="2"/>
    <n v="86"/>
    <n v="26.058139534883722"/>
    <x v="1"/>
    <s v="USD"/>
    <n v="1485064800"/>
    <n v="1488520800"/>
    <x v="339"/>
    <d v="2017-03-03T06:00:00"/>
    <x v="2"/>
    <b v="0"/>
    <b v="0"/>
    <x v="8"/>
    <x v="352"/>
    <x v="2"/>
    <x v="8"/>
  </r>
  <r>
    <n v="356"/>
    <s v="Glass, Nunez and Mcdonald"/>
    <s v="Open-source systematic protocol"/>
    <n v="9300"/>
    <n v="3431"/>
    <x v="0"/>
    <n v="40"/>
    <n v="85.775000000000006"/>
    <x v="6"/>
    <s v="EUR"/>
    <n v="1326520800"/>
    <n v="1327298400"/>
    <x v="340"/>
    <d v="2012-01-23T06:00:00"/>
    <x v="30"/>
    <b v="0"/>
    <b v="0"/>
    <x v="3"/>
    <x v="353"/>
    <x v="3"/>
    <x v="3"/>
  </r>
  <r>
    <n v="357"/>
    <s v="Perez, Davis and Wilson"/>
    <s v="Implemented tangible algorithm"/>
    <n v="2300"/>
    <n v="4253"/>
    <x v="1"/>
    <n v="41"/>
    <n v="103.73170731707317"/>
    <x v="1"/>
    <s v="USD"/>
    <n v="1441256400"/>
    <n v="1443416400"/>
    <x v="341"/>
    <d v="2015-09-28T05:00:00"/>
    <x v="45"/>
    <b v="0"/>
    <b v="0"/>
    <x v="11"/>
    <x v="354"/>
    <x v="6"/>
    <x v="11"/>
  </r>
  <r>
    <n v="358"/>
    <s v="Diaz-Garcia"/>
    <s v="Profit-focused 3rdgeneration circuit"/>
    <n v="9700"/>
    <n v="1146"/>
    <x v="0"/>
    <n v="23"/>
    <n v="49.826086956521742"/>
    <x v="0"/>
    <s v="CAD"/>
    <n v="1533877200"/>
    <n v="1534136400"/>
    <x v="342"/>
    <d v="2018-08-13T05:00:00"/>
    <x v="39"/>
    <b v="1"/>
    <b v="0"/>
    <x v="14"/>
    <x v="355"/>
    <x v="7"/>
    <x v="14"/>
  </r>
  <r>
    <n v="359"/>
    <s v="Salazar-Moon"/>
    <s v="Compatible needs-based architecture"/>
    <n v="4000"/>
    <n v="11948"/>
    <x v="1"/>
    <n v="187"/>
    <n v="63.893048128342244"/>
    <x v="1"/>
    <s v="USD"/>
    <n v="1314421200"/>
    <n v="1315026000"/>
    <x v="343"/>
    <d v="2011-09-03T05:00:00"/>
    <x v="37"/>
    <b v="0"/>
    <b v="0"/>
    <x v="10"/>
    <x v="356"/>
    <x v="4"/>
    <x v="10"/>
  </r>
  <r>
    <n v="360"/>
    <s v="Larsen-Chung"/>
    <s v="Right-sized zero tolerance migration"/>
    <n v="59700"/>
    <n v="135132"/>
    <x v="1"/>
    <n v="2875"/>
    <n v="47.002434782608695"/>
    <x v="4"/>
    <s v="GBP"/>
    <n v="1293861600"/>
    <n v="1295071200"/>
    <x v="344"/>
    <d v="2011-01-15T06:00:00"/>
    <x v="44"/>
    <b v="0"/>
    <b v="1"/>
    <x v="3"/>
    <x v="357"/>
    <x v="3"/>
    <x v="3"/>
  </r>
  <r>
    <n v="361"/>
    <s v="Anderson and Sons"/>
    <s v="Quality-focused reciprocal structure"/>
    <n v="5500"/>
    <n v="9546"/>
    <x v="1"/>
    <n v="88"/>
    <n v="108.47727272727273"/>
    <x v="1"/>
    <s v="USD"/>
    <n v="1507352400"/>
    <n v="1509426000"/>
    <x v="345"/>
    <d v="2017-10-31T05:00:00"/>
    <x v="61"/>
    <b v="0"/>
    <b v="0"/>
    <x v="3"/>
    <x v="358"/>
    <x v="3"/>
    <x v="3"/>
  </r>
  <r>
    <n v="362"/>
    <s v="Lawrence Group"/>
    <s v="Automated actuating conglomeration"/>
    <n v="3700"/>
    <n v="13755"/>
    <x v="1"/>
    <n v="191"/>
    <n v="72.015706806282722"/>
    <x v="1"/>
    <s v="USD"/>
    <n v="1296108000"/>
    <n v="1299391200"/>
    <x v="65"/>
    <d v="2011-03-06T06:00:00"/>
    <x v="77"/>
    <b v="0"/>
    <b v="0"/>
    <x v="1"/>
    <x v="359"/>
    <x v="1"/>
    <x v="1"/>
  </r>
  <r>
    <n v="363"/>
    <s v="Gray-Davis"/>
    <s v="Re-contextualized local initiative"/>
    <n v="5200"/>
    <n v="8330"/>
    <x v="1"/>
    <n v="139"/>
    <n v="59.928057553956833"/>
    <x v="1"/>
    <s v="USD"/>
    <n v="1324965600"/>
    <n v="1325052000"/>
    <x v="346"/>
    <d v="2011-12-28T06:00:00"/>
    <x v="5"/>
    <b v="0"/>
    <b v="0"/>
    <x v="1"/>
    <x v="360"/>
    <x v="1"/>
    <x v="1"/>
  </r>
  <r>
    <n v="364"/>
    <s v="Ramirez-Myers"/>
    <s v="Switchable intangible definition"/>
    <n v="900"/>
    <n v="14547"/>
    <x v="1"/>
    <n v="186"/>
    <n v="78.209677419354833"/>
    <x v="1"/>
    <s v="USD"/>
    <n v="1520229600"/>
    <n v="1522818000"/>
    <x v="347"/>
    <d v="2018-04-04T05:00:00"/>
    <x v="84"/>
    <b v="0"/>
    <b v="0"/>
    <x v="7"/>
    <x v="361"/>
    <x v="1"/>
    <x v="7"/>
  </r>
  <r>
    <n v="365"/>
    <s v="Lucas, Hall and Bonilla"/>
    <s v="Networked bottom-line initiative"/>
    <n v="1600"/>
    <n v="11735"/>
    <x v="1"/>
    <n v="112"/>
    <n v="104.77678571428571"/>
    <x v="2"/>
    <s v="AUD"/>
    <n v="1482991200"/>
    <n v="1485324000"/>
    <x v="348"/>
    <d v="2017-01-25T06:00:00"/>
    <x v="19"/>
    <b v="0"/>
    <b v="0"/>
    <x v="3"/>
    <x v="362"/>
    <x v="3"/>
    <x v="3"/>
  </r>
  <r>
    <n v="366"/>
    <s v="Williams, Perez and Villegas"/>
    <s v="Robust directional system engine"/>
    <n v="1800"/>
    <n v="10658"/>
    <x v="1"/>
    <n v="101"/>
    <n v="105.52475247524752"/>
    <x v="1"/>
    <s v="USD"/>
    <n v="1294034400"/>
    <n v="1294120800"/>
    <x v="349"/>
    <d v="2011-01-04T06:00:00"/>
    <x v="5"/>
    <b v="0"/>
    <b v="1"/>
    <x v="3"/>
    <x v="363"/>
    <x v="3"/>
    <x v="3"/>
  </r>
  <r>
    <n v="367"/>
    <s v="Brooks, Jones and Ingram"/>
    <s v="Triple-buffered explicit methodology"/>
    <n v="9900"/>
    <n v="1870"/>
    <x v="0"/>
    <n v="75"/>
    <n v="24.933333333333334"/>
    <x v="1"/>
    <s v="USD"/>
    <n v="1413608400"/>
    <n v="1415685600"/>
    <x v="350"/>
    <d v="2014-11-11T06:00:00"/>
    <x v="85"/>
    <b v="0"/>
    <b v="1"/>
    <x v="3"/>
    <x v="364"/>
    <x v="3"/>
    <x v="3"/>
  </r>
  <r>
    <n v="368"/>
    <s v="Whitaker, Wallace and Daniels"/>
    <s v="Reactive directional capacity"/>
    <n v="5200"/>
    <n v="14394"/>
    <x v="1"/>
    <n v="206"/>
    <n v="69.873786407766985"/>
    <x v="4"/>
    <s v="GBP"/>
    <n v="1286946000"/>
    <n v="1288933200"/>
    <x v="351"/>
    <d v="2010-11-05T05:00:00"/>
    <x v="20"/>
    <b v="0"/>
    <b v="1"/>
    <x v="4"/>
    <x v="365"/>
    <x v="4"/>
    <x v="4"/>
  </r>
  <r>
    <n v="369"/>
    <s v="Smith-Gonzalez"/>
    <s v="Polarized needs-based approach"/>
    <n v="5400"/>
    <n v="14743"/>
    <x v="1"/>
    <n v="154"/>
    <n v="95.733766233766232"/>
    <x v="1"/>
    <s v="USD"/>
    <n v="1359871200"/>
    <n v="1363237200"/>
    <x v="352"/>
    <d v="2013-03-14T05:00:00"/>
    <x v="86"/>
    <b v="0"/>
    <b v="1"/>
    <x v="19"/>
    <x v="366"/>
    <x v="4"/>
    <x v="19"/>
  </r>
  <r>
    <n v="370"/>
    <s v="Skinner PLC"/>
    <s v="Intuitive well-modulated middleware"/>
    <n v="112300"/>
    <n v="178965"/>
    <x v="1"/>
    <n v="5966"/>
    <n v="29.997485752598056"/>
    <x v="1"/>
    <s v="USD"/>
    <n v="1555304400"/>
    <n v="1555822800"/>
    <x v="353"/>
    <d v="2019-04-21T05:00:00"/>
    <x v="8"/>
    <b v="0"/>
    <b v="0"/>
    <x v="3"/>
    <x v="367"/>
    <x v="3"/>
    <x v="3"/>
  </r>
  <r>
    <n v="371"/>
    <s v="Nolan, Smith and Sanchez"/>
    <s v="Multi-channeled logistical matrices"/>
    <n v="189200"/>
    <n v="128410"/>
    <x v="0"/>
    <n v="2176"/>
    <n v="59.011948529411768"/>
    <x v="1"/>
    <s v="USD"/>
    <n v="1423375200"/>
    <n v="1427778000"/>
    <x v="354"/>
    <d v="2015-03-31T05:00:00"/>
    <x v="87"/>
    <b v="0"/>
    <b v="0"/>
    <x v="3"/>
    <x v="368"/>
    <x v="3"/>
    <x v="3"/>
  </r>
  <r>
    <n v="372"/>
    <s v="Green-Carr"/>
    <s v="Pre-emptive bifurcated artificial intelligence"/>
    <n v="900"/>
    <n v="14324"/>
    <x v="1"/>
    <n v="169"/>
    <n v="84.757396449704146"/>
    <x v="1"/>
    <s v="USD"/>
    <n v="1420696800"/>
    <n v="1422424800"/>
    <x v="355"/>
    <d v="2015-01-28T06:00:00"/>
    <x v="18"/>
    <b v="0"/>
    <b v="1"/>
    <x v="4"/>
    <x v="369"/>
    <x v="4"/>
    <x v="4"/>
  </r>
  <r>
    <n v="373"/>
    <s v="Brown-Parker"/>
    <s v="Down-sized coherent toolset"/>
    <n v="22500"/>
    <n v="164291"/>
    <x v="1"/>
    <n v="2106"/>
    <n v="78.010921177587846"/>
    <x v="1"/>
    <s v="USD"/>
    <n v="1502946000"/>
    <n v="1503637200"/>
    <x v="356"/>
    <d v="2017-08-25T05:00:00"/>
    <x v="9"/>
    <b v="0"/>
    <b v="0"/>
    <x v="3"/>
    <x v="370"/>
    <x v="3"/>
    <x v="3"/>
  </r>
  <r>
    <n v="374"/>
    <s v="Marshall Inc"/>
    <s v="Open-source multi-tasking data-warehouse"/>
    <n v="167400"/>
    <n v="22073"/>
    <x v="0"/>
    <n v="441"/>
    <n v="50.05215419501134"/>
    <x v="1"/>
    <s v="USD"/>
    <n v="1547186400"/>
    <n v="1547618400"/>
    <x v="357"/>
    <d v="2019-01-16T06:00:00"/>
    <x v="21"/>
    <b v="0"/>
    <b v="1"/>
    <x v="4"/>
    <x v="371"/>
    <x v="4"/>
    <x v="4"/>
  </r>
  <r>
    <n v="375"/>
    <s v="Leblanc-Pineda"/>
    <s v="Future-proofed upward-trending contingency"/>
    <n v="2700"/>
    <n v="1479"/>
    <x v="0"/>
    <n v="25"/>
    <n v="59.16"/>
    <x v="1"/>
    <s v="USD"/>
    <n v="1444971600"/>
    <n v="1449900000"/>
    <x v="358"/>
    <d v="2015-12-12T06:00:00"/>
    <x v="88"/>
    <b v="0"/>
    <b v="0"/>
    <x v="7"/>
    <x v="372"/>
    <x v="1"/>
    <x v="7"/>
  </r>
  <r>
    <n v="376"/>
    <s v="Perry PLC"/>
    <s v="Mandatory uniform matrix"/>
    <n v="3400"/>
    <n v="12275"/>
    <x v="1"/>
    <n v="131"/>
    <n v="93.702290076335885"/>
    <x v="1"/>
    <s v="USD"/>
    <n v="1404622800"/>
    <n v="1405141200"/>
    <x v="359"/>
    <d v="2014-07-12T05:00:00"/>
    <x v="8"/>
    <b v="0"/>
    <b v="0"/>
    <x v="1"/>
    <x v="373"/>
    <x v="1"/>
    <x v="1"/>
  </r>
  <r>
    <n v="377"/>
    <s v="Klein, Stark and Livingston"/>
    <s v="Phased methodical initiative"/>
    <n v="49700"/>
    <n v="5098"/>
    <x v="0"/>
    <n v="127"/>
    <n v="40.14173228346457"/>
    <x v="1"/>
    <s v="USD"/>
    <n v="1571720400"/>
    <n v="1572933600"/>
    <x v="12"/>
    <d v="2019-11-05T06:00:00"/>
    <x v="89"/>
    <b v="0"/>
    <b v="0"/>
    <x v="3"/>
    <x v="374"/>
    <x v="3"/>
    <x v="3"/>
  </r>
  <r>
    <n v="378"/>
    <s v="Fleming-Oliver"/>
    <s v="Managed stable function"/>
    <n v="178200"/>
    <n v="24882"/>
    <x v="0"/>
    <n v="355"/>
    <n v="70.090140845070422"/>
    <x v="1"/>
    <s v="USD"/>
    <n v="1526878800"/>
    <n v="1530162000"/>
    <x v="360"/>
    <d v="2018-06-28T05:00:00"/>
    <x v="77"/>
    <b v="0"/>
    <b v="0"/>
    <x v="4"/>
    <x v="375"/>
    <x v="4"/>
    <x v="4"/>
  </r>
  <r>
    <n v="379"/>
    <s v="Reilly, Aguirre and Johnson"/>
    <s v="Realigned clear-thinking migration"/>
    <n v="7200"/>
    <n v="2912"/>
    <x v="0"/>
    <n v="44"/>
    <n v="66.181818181818187"/>
    <x v="4"/>
    <s v="GBP"/>
    <n v="1319691600"/>
    <n v="1320904800"/>
    <x v="361"/>
    <d v="2011-11-10T06:00:00"/>
    <x v="90"/>
    <b v="0"/>
    <b v="0"/>
    <x v="3"/>
    <x v="376"/>
    <x v="3"/>
    <x v="3"/>
  </r>
  <r>
    <n v="380"/>
    <s v="Davidson, Wilcox and Lewis"/>
    <s v="Optional clear-thinking process improvement"/>
    <n v="2500"/>
    <n v="4008"/>
    <x v="1"/>
    <n v="84"/>
    <n v="47.714285714285715"/>
    <x v="1"/>
    <s v="USD"/>
    <n v="1371963600"/>
    <n v="1372395600"/>
    <x v="362"/>
    <d v="2013-06-28T05:00:00"/>
    <x v="21"/>
    <b v="0"/>
    <b v="0"/>
    <x v="3"/>
    <x v="377"/>
    <x v="3"/>
    <x v="3"/>
  </r>
  <r>
    <n v="381"/>
    <s v="Michael, Anderson and Vincent"/>
    <s v="Cross-group global moratorium"/>
    <n v="5300"/>
    <n v="9749"/>
    <x v="1"/>
    <n v="155"/>
    <n v="62.896774193548389"/>
    <x v="1"/>
    <s v="USD"/>
    <n v="1433739600"/>
    <n v="1437714000"/>
    <x v="363"/>
    <d v="2015-07-24T05:00:00"/>
    <x v="67"/>
    <b v="0"/>
    <b v="0"/>
    <x v="3"/>
    <x v="378"/>
    <x v="3"/>
    <x v="3"/>
  </r>
  <r>
    <n v="382"/>
    <s v="King Ltd"/>
    <s v="Visionary systemic process improvement"/>
    <n v="9100"/>
    <n v="5803"/>
    <x v="0"/>
    <n v="67"/>
    <n v="86.611940298507463"/>
    <x v="1"/>
    <s v="USD"/>
    <n v="1508130000"/>
    <n v="1509771600"/>
    <x v="364"/>
    <d v="2017-11-04T05:00:00"/>
    <x v="28"/>
    <b v="0"/>
    <b v="0"/>
    <x v="14"/>
    <x v="379"/>
    <x v="7"/>
    <x v="14"/>
  </r>
  <r>
    <n v="383"/>
    <s v="Baker Ltd"/>
    <s v="Progressive intangible flexibility"/>
    <n v="6300"/>
    <n v="14199"/>
    <x v="1"/>
    <n v="189"/>
    <n v="75.126984126984127"/>
    <x v="1"/>
    <s v="USD"/>
    <n v="1550037600"/>
    <n v="1550556000"/>
    <x v="210"/>
    <d v="2019-02-19T06:00:00"/>
    <x v="8"/>
    <b v="0"/>
    <b v="1"/>
    <x v="0"/>
    <x v="380"/>
    <x v="0"/>
    <x v="0"/>
  </r>
  <r>
    <n v="384"/>
    <s v="Baker, Collins and Smith"/>
    <s v="Reactive real-time software"/>
    <n v="114400"/>
    <n v="196779"/>
    <x v="1"/>
    <n v="4799"/>
    <n v="41.004167534903104"/>
    <x v="1"/>
    <s v="USD"/>
    <n v="1486706400"/>
    <n v="1489039200"/>
    <x v="365"/>
    <d v="2017-03-09T06:00:00"/>
    <x v="19"/>
    <b v="1"/>
    <b v="1"/>
    <x v="4"/>
    <x v="381"/>
    <x v="4"/>
    <x v="4"/>
  </r>
  <r>
    <n v="385"/>
    <s v="Warren-Harrison"/>
    <s v="Programmable incremental knowledge user"/>
    <n v="38900"/>
    <n v="56859"/>
    <x v="1"/>
    <n v="1137"/>
    <n v="50.007915567282325"/>
    <x v="1"/>
    <s v="USD"/>
    <n v="1553835600"/>
    <n v="1556600400"/>
    <x v="366"/>
    <d v="2019-04-30T05:00:00"/>
    <x v="63"/>
    <b v="0"/>
    <b v="0"/>
    <x v="9"/>
    <x v="382"/>
    <x v="5"/>
    <x v="9"/>
  </r>
  <r>
    <n v="386"/>
    <s v="Gardner Group"/>
    <s v="Progressive 5thgeneration customer loyalty"/>
    <n v="135500"/>
    <n v="103554"/>
    <x v="0"/>
    <n v="1068"/>
    <n v="96.960674157303373"/>
    <x v="1"/>
    <s v="USD"/>
    <n v="1277528400"/>
    <n v="1278565200"/>
    <x v="367"/>
    <d v="2010-07-08T05:00:00"/>
    <x v="10"/>
    <b v="0"/>
    <b v="0"/>
    <x v="3"/>
    <x v="383"/>
    <x v="3"/>
    <x v="3"/>
  </r>
  <r>
    <n v="387"/>
    <s v="Flores-Lambert"/>
    <s v="Triple-buffered logistical frame"/>
    <n v="109000"/>
    <n v="42795"/>
    <x v="0"/>
    <n v="424"/>
    <n v="100.93160377358491"/>
    <x v="1"/>
    <s v="USD"/>
    <n v="1339477200"/>
    <n v="1339909200"/>
    <x v="368"/>
    <d v="2012-06-17T05:00:00"/>
    <x v="21"/>
    <b v="0"/>
    <b v="0"/>
    <x v="8"/>
    <x v="384"/>
    <x v="2"/>
    <x v="8"/>
  </r>
  <r>
    <n v="388"/>
    <s v="Cruz Ltd"/>
    <s v="Exclusive dynamic adapter"/>
    <n v="114800"/>
    <n v="12938"/>
    <x v="3"/>
    <n v="145"/>
    <n v="89.227586206896547"/>
    <x v="5"/>
    <s v="CHF"/>
    <n v="1325656800"/>
    <n v="1325829600"/>
    <x v="369"/>
    <d v="2012-01-06T06:00:00"/>
    <x v="1"/>
    <b v="0"/>
    <b v="0"/>
    <x v="7"/>
    <x v="385"/>
    <x v="1"/>
    <x v="7"/>
  </r>
  <r>
    <n v="389"/>
    <s v="Knox-Garner"/>
    <s v="Automated systemic hierarchy"/>
    <n v="83000"/>
    <n v="101352"/>
    <x v="1"/>
    <n v="1152"/>
    <n v="87.979166666666671"/>
    <x v="1"/>
    <s v="USD"/>
    <n v="1288242000"/>
    <n v="1290578400"/>
    <x v="370"/>
    <d v="2010-11-24T06:00:00"/>
    <x v="91"/>
    <b v="0"/>
    <b v="0"/>
    <x v="3"/>
    <x v="386"/>
    <x v="3"/>
    <x v="3"/>
  </r>
  <r>
    <n v="390"/>
    <s v="Davis-Allen"/>
    <s v="Digitized eco-centric core"/>
    <n v="2400"/>
    <n v="4477"/>
    <x v="1"/>
    <n v="50"/>
    <n v="89.54"/>
    <x v="1"/>
    <s v="USD"/>
    <n v="1379048400"/>
    <n v="1380344400"/>
    <x v="371"/>
    <d v="2013-09-28T05:00:00"/>
    <x v="16"/>
    <b v="0"/>
    <b v="0"/>
    <x v="14"/>
    <x v="387"/>
    <x v="7"/>
    <x v="14"/>
  </r>
  <r>
    <n v="391"/>
    <s v="Miller-Patel"/>
    <s v="Mandatory uniform strategy"/>
    <n v="60400"/>
    <n v="4393"/>
    <x v="0"/>
    <n v="151"/>
    <n v="29.09271523178808"/>
    <x v="1"/>
    <s v="USD"/>
    <n v="1389679200"/>
    <n v="1389852000"/>
    <x v="287"/>
    <d v="2014-01-16T06:00:00"/>
    <x v="1"/>
    <b v="0"/>
    <b v="0"/>
    <x v="9"/>
    <x v="388"/>
    <x v="5"/>
    <x v="9"/>
  </r>
  <r>
    <n v="392"/>
    <s v="Hernandez-Grimes"/>
    <s v="Profit-focused zero administration forecast"/>
    <n v="102900"/>
    <n v="67546"/>
    <x v="0"/>
    <n v="1608"/>
    <n v="42.006218905472636"/>
    <x v="1"/>
    <s v="USD"/>
    <n v="1294293600"/>
    <n v="1294466400"/>
    <x v="372"/>
    <d v="2011-01-08T06:00:00"/>
    <x v="1"/>
    <b v="0"/>
    <b v="0"/>
    <x v="8"/>
    <x v="389"/>
    <x v="2"/>
    <x v="8"/>
  </r>
  <r>
    <n v="393"/>
    <s v="Owens, Hall and Gonzalez"/>
    <s v="De-engineered static orchestration"/>
    <n v="62800"/>
    <n v="143788"/>
    <x v="1"/>
    <n v="3059"/>
    <n v="47.004903563255965"/>
    <x v="0"/>
    <s v="CAD"/>
    <n v="1500267600"/>
    <n v="1500354000"/>
    <x v="373"/>
    <d v="2017-07-18T05:00:00"/>
    <x v="5"/>
    <b v="0"/>
    <b v="0"/>
    <x v="17"/>
    <x v="390"/>
    <x v="1"/>
    <x v="17"/>
  </r>
  <r>
    <n v="394"/>
    <s v="Noble-Bailey"/>
    <s v="Customizable dynamic info-mediaries"/>
    <n v="800"/>
    <n v="3755"/>
    <x v="1"/>
    <n v="34"/>
    <n v="110.44117647058823"/>
    <x v="1"/>
    <s v="USD"/>
    <n v="1375074000"/>
    <n v="1375938000"/>
    <x v="374"/>
    <d v="2013-08-08T05:00:00"/>
    <x v="46"/>
    <b v="0"/>
    <b v="1"/>
    <x v="4"/>
    <x v="391"/>
    <x v="4"/>
    <x v="4"/>
  </r>
  <r>
    <n v="395"/>
    <s v="Taylor PLC"/>
    <s v="Enhanced incremental budgetary management"/>
    <n v="7100"/>
    <n v="9238"/>
    <x v="1"/>
    <n v="220"/>
    <n v="41.990909090909092"/>
    <x v="1"/>
    <s v="USD"/>
    <n v="1323324000"/>
    <n v="1323410400"/>
    <x v="375"/>
    <d v="2011-12-09T06:00:00"/>
    <x v="5"/>
    <b v="1"/>
    <b v="0"/>
    <x v="3"/>
    <x v="392"/>
    <x v="3"/>
    <x v="3"/>
  </r>
  <r>
    <n v="396"/>
    <s v="Holmes PLC"/>
    <s v="Digitized local info-mediaries"/>
    <n v="46100"/>
    <n v="77012"/>
    <x v="1"/>
    <n v="1604"/>
    <n v="48.012468827930178"/>
    <x v="2"/>
    <s v="AUD"/>
    <n v="1538715600"/>
    <n v="1539406800"/>
    <x v="376"/>
    <d v="2018-10-13T05:00:00"/>
    <x v="9"/>
    <b v="0"/>
    <b v="0"/>
    <x v="6"/>
    <x v="393"/>
    <x v="4"/>
    <x v="6"/>
  </r>
  <r>
    <n v="397"/>
    <s v="Jones-Martin"/>
    <s v="Virtual systematic monitoring"/>
    <n v="8100"/>
    <n v="14083"/>
    <x v="1"/>
    <n v="454"/>
    <n v="31.019823788546255"/>
    <x v="1"/>
    <s v="USD"/>
    <n v="1369285200"/>
    <n v="1369803600"/>
    <x v="377"/>
    <d v="2013-05-29T05:00:00"/>
    <x v="8"/>
    <b v="0"/>
    <b v="0"/>
    <x v="1"/>
    <x v="394"/>
    <x v="1"/>
    <x v="1"/>
  </r>
  <r>
    <n v="398"/>
    <s v="Myers LLC"/>
    <s v="Reactive bottom-line open architecture"/>
    <n v="1700"/>
    <n v="12202"/>
    <x v="1"/>
    <n v="123"/>
    <n v="99.203252032520325"/>
    <x v="6"/>
    <s v="EUR"/>
    <n v="1525755600"/>
    <n v="1525928400"/>
    <x v="378"/>
    <d v="2018-05-10T05:00:00"/>
    <x v="1"/>
    <b v="0"/>
    <b v="1"/>
    <x v="10"/>
    <x v="395"/>
    <x v="4"/>
    <x v="10"/>
  </r>
  <r>
    <n v="399"/>
    <s v="Acosta, Mullins and Morris"/>
    <s v="Pre-emptive interactive model"/>
    <n v="97300"/>
    <n v="62127"/>
    <x v="0"/>
    <n v="941"/>
    <n v="66.022316684378325"/>
    <x v="1"/>
    <s v="USD"/>
    <n v="1296626400"/>
    <n v="1297231200"/>
    <x v="379"/>
    <d v="2011-02-09T06:00:00"/>
    <x v="37"/>
    <b v="0"/>
    <b v="0"/>
    <x v="7"/>
    <x v="396"/>
    <x v="1"/>
    <x v="7"/>
  </r>
  <r>
    <n v="400"/>
    <s v="Bell PLC"/>
    <s v="Ergonomic eco-centric open architecture"/>
    <n v="100"/>
    <n v="2"/>
    <x v="0"/>
    <n v="1"/>
    <n v="2"/>
    <x v="1"/>
    <s v="USD"/>
    <n v="1376629200"/>
    <n v="1378530000"/>
    <x v="380"/>
    <d v="2013-09-07T05:00:00"/>
    <x v="12"/>
    <b v="0"/>
    <b v="1"/>
    <x v="14"/>
    <x v="50"/>
    <x v="7"/>
    <x v="14"/>
  </r>
  <r>
    <n v="401"/>
    <s v="Smith-Schmidt"/>
    <s v="Inverse radical hierarchy"/>
    <n v="900"/>
    <n v="13772"/>
    <x v="1"/>
    <n v="299"/>
    <n v="46.060200668896321"/>
    <x v="1"/>
    <s v="USD"/>
    <n v="1572152400"/>
    <n v="1572152400"/>
    <x v="381"/>
    <d v="2019-10-27T05:00:00"/>
    <x v="14"/>
    <b v="0"/>
    <b v="0"/>
    <x v="3"/>
    <x v="397"/>
    <x v="3"/>
    <x v="3"/>
  </r>
  <r>
    <n v="402"/>
    <s v="Ruiz, Richardson and Cole"/>
    <s v="Team-oriented static interface"/>
    <n v="7300"/>
    <n v="2946"/>
    <x v="0"/>
    <n v="40"/>
    <n v="73.650000000000006"/>
    <x v="1"/>
    <s v="USD"/>
    <n v="1325829600"/>
    <n v="1329890400"/>
    <x v="382"/>
    <d v="2012-02-22T06:00:00"/>
    <x v="41"/>
    <b v="0"/>
    <b v="1"/>
    <x v="12"/>
    <x v="398"/>
    <x v="4"/>
    <x v="12"/>
  </r>
  <r>
    <n v="403"/>
    <s v="Leonard-Mcclain"/>
    <s v="Virtual foreground throughput"/>
    <n v="195800"/>
    <n v="168820"/>
    <x v="0"/>
    <n v="3015"/>
    <n v="55.99336650082919"/>
    <x v="0"/>
    <s v="CAD"/>
    <n v="1273640400"/>
    <n v="1276750800"/>
    <x v="125"/>
    <d v="2010-06-17T05:00:00"/>
    <x v="42"/>
    <b v="0"/>
    <b v="1"/>
    <x v="3"/>
    <x v="399"/>
    <x v="3"/>
    <x v="3"/>
  </r>
  <r>
    <n v="404"/>
    <s v="Bailey-Boyer"/>
    <s v="Visionary exuding Internet solution"/>
    <n v="48900"/>
    <n v="154321"/>
    <x v="1"/>
    <n v="2237"/>
    <n v="68.985695127402778"/>
    <x v="1"/>
    <s v="USD"/>
    <n v="1510639200"/>
    <n v="1510898400"/>
    <x v="383"/>
    <d v="2017-11-17T06:00:00"/>
    <x v="39"/>
    <b v="0"/>
    <b v="0"/>
    <x v="3"/>
    <x v="400"/>
    <x v="3"/>
    <x v="3"/>
  </r>
  <r>
    <n v="405"/>
    <s v="Lee LLC"/>
    <s v="Synchronized secondary analyzer"/>
    <n v="29600"/>
    <n v="26527"/>
    <x v="0"/>
    <n v="435"/>
    <n v="60.981609195402299"/>
    <x v="1"/>
    <s v="USD"/>
    <n v="1528088400"/>
    <n v="1532408400"/>
    <x v="384"/>
    <d v="2018-07-24T05:00:00"/>
    <x v="92"/>
    <b v="0"/>
    <b v="0"/>
    <x v="3"/>
    <x v="401"/>
    <x v="3"/>
    <x v="3"/>
  </r>
  <r>
    <n v="406"/>
    <s v="Lyons Inc"/>
    <s v="Balanced attitude-oriented parallelism"/>
    <n v="39300"/>
    <n v="71583"/>
    <x v="1"/>
    <n v="645"/>
    <n v="110.98139534883721"/>
    <x v="1"/>
    <s v="USD"/>
    <n v="1359525600"/>
    <n v="1360562400"/>
    <x v="385"/>
    <d v="2013-02-11T06:00:00"/>
    <x v="10"/>
    <b v="1"/>
    <b v="0"/>
    <x v="4"/>
    <x v="402"/>
    <x v="4"/>
    <x v="4"/>
  </r>
  <r>
    <n v="407"/>
    <s v="Herrera-Wilson"/>
    <s v="Organized bandwidth-monitored core"/>
    <n v="3400"/>
    <n v="12100"/>
    <x v="1"/>
    <n v="484"/>
    <n v="25"/>
    <x v="3"/>
    <s v="DKK"/>
    <n v="1570942800"/>
    <n v="1571547600"/>
    <x v="386"/>
    <d v="2019-10-20T05:00:00"/>
    <x v="37"/>
    <b v="0"/>
    <b v="0"/>
    <x v="3"/>
    <x v="403"/>
    <x v="3"/>
    <x v="3"/>
  </r>
  <r>
    <n v="408"/>
    <s v="Mahoney, Adams and Lucas"/>
    <s v="Cloned leadingedge utilization"/>
    <n v="9200"/>
    <n v="12129"/>
    <x v="1"/>
    <n v="154"/>
    <n v="78.759740259740255"/>
    <x v="0"/>
    <s v="CAD"/>
    <n v="1466398800"/>
    <n v="1468126800"/>
    <x v="387"/>
    <d v="2016-07-10T05:00:00"/>
    <x v="18"/>
    <b v="0"/>
    <b v="0"/>
    <x v="4"/>
    <x v="404"/>
    <x v="4"/>
    <x v="4"/>
  </r>
  <r>
    <n v="409"/>
    <s v="Stewart LLC"/>
    <s v="Secured asymmetric projection"/>
    <n v="135600"/>
    <n v="62804"/>
    <x v="0"/>
    <n v="714"/>
    <n v="87.960784313725483"/>
    <x v="1"/>
    <s v="USD"/>
    <n v="1492491600"/>
    <n v="1492837200"/>
    <x v="388"/>
    <d v="2017-04-22T05:00:00"/>
    <x v="3"/>
    <b v="0"/>
    <b v="0"/>
    <x v="1"/>
    <x v="405"/>
    <x v="1"/>
    <x v="1"/>
  </r>
  <r>
    <n v="410"/>
    <s v="Mcmillan Group"/>
    <s v="Advanced cohesive Graphic Interface"/>
    <n v="153700"/>
    <n v="55536"/>
    <x v="2"/>
    <n v="1111"/>
    <n v="49.987398739873989"/>
    <x v="1"/>
    <s v="USD"/>
    <n v="1430197200"/>
    <n v="1430197200"/>
    <x v="277"/>
    <d v="2015-04-28T05:00:00"/>
    <x v="14"/>
    <b v="0"/>
    <b v="0"/>
    <x v="20"/>
    <x v="406"/>
    <x v="6"/>
    <x v="20"/>
  </r>
  <r>
    <n v="411"/>
    <s v="Beck, Thompson and Martinez"/>
    <s v="Down-sized maximized function"/>
    <n v="7800"/>
    <n v="8161"/>
    <x v="1"/>
    <n v="82"/>
    <n v="99.524390243902445"/>
    <x v="1"/>
    <s v="USD"/>
    <n v="1496034000"/>
    <n v="1496206800"/>
    <x v="389"/>
    <d v="2017-05-31T05:00:00"/>
    <x v="1"/>
    <b v="0"/>
    <b v="0"/>
    <x v="3"/>
    <x v="407"/>
    <x v="3"/>
    <x v="3"/>
  </r>
  <r>
    <n v="412"/>
    <s v="Rodriguez-Scott"/>
    <s v="Realigned zero tolerance software"/>
    <n v="2100"/>
    <n v="14046"/>
    <x v="1"/>
    <n v="134"/>
    <n v="104.82089552238806"/>
    <x v="1"/>
    <s v="USD"/>
    <n v="1388728800"/>
    <n v="1389592800"/>
    <x v="390"/>
    <d v="2014-01-13T06:00:00"/>
    <x v="46"/>
    <b v="0"/>
    <b v="0"/>
    <x v="13"/>
    <x v="408"/>
    <x v="5"/>
    <x v="13"/>
  </r>
  <r>
    <n v="413"/>
    <s v="Rush-Bowers"/>
    <s v="Persevering analyzing extranet"/>
    <n v="189500"/>
    <n v="117628"/>
    <x v="2"/>
    <n v="1089"/>
    <n v="108.01469237832875"/>
    <x v="1"/>
    <s v="USD"/>
    <n v="1543298400"/>
    <n v="1545631200"/>
    <x v="391"/>
    <d v="2018-12-24T06:00:00"/>
    <x v="19"/>
    <b v="0"/>
    <b v="0"/>
    <x v="10"/>
    <x v="409"/>
    <x v="4"/>
    <x v="10"/>
  </r>
  <r>
    <n v="414"/>
    <s v="Davis and Sons"/>
    <s v="Innovative human-resource migration"/>
    <n v="188200"/>
    <n v="159405"/>
    <x v="0"/>
    <n v="5497"/>
    <n v="28.998544660724033"/>
    <x v="1"/>
    <s v="USD"/>
    <n v="1271739600"/>
    <n v="1272430800"/>
    <x v="392"/>
    <d v="2010-04-28T05:00:00"/>
    <x v="9"/>
    <b v="0"/>
    <b v="1"/>
    <x v="0"/>
    <x v="410"/>
    <x v="0"/>
    <x v="0"/>
  </r>
  <r>
    <n v="415"/>
    <s v="Anderson-Pham"/>
    <s v="Intuitive needs-based monitoring"/>
    <n v="113500"/>
    <n v="12552"/>
    <x v="0"/>
    <n v="418"/>
    <n v="30.028708133971293"/>
    <x v="1"/>
    <s v="USD"/>
    <n v="1326434400"/>
    <n v="1327903200"/>
    <x v="393"/>
    <d v="2012-01-30T06:00:00"/>
    <x v="0"/>
    <b v="0"/>
    <b v="0"/>
    <x v="3"/>
    <x v="411"/>
    <x v="3"/>
    <x v="3"/>
  </r>
  <r>
    <n v="416"/>
    <s v="Stewart-Coleman"/>
    <s v="Customer-focused disintermediate toolset"/>
    <n v="134600"/>
    <n v="59007"/>
    <x v="0"/>
    <n v="1439"/>
    <n v="41.005559416261292"/>
    <x v="1"/>
    <s v="USD"/>
    <n v="1295244000"/>
    <n v="1296021600"/>
    <x v="394"/>
    <d v="2011-01-26T06:00:00"/>
    <x v="30"/>
    <b v="0"/>
    <b v="1"/>
    <x v="4"/>
    <x v="412"/>
    <x v="4"/>
    <x v="4"/>
  </r>
  <r>
    <n v="417"/>
    <s v="Bradshaw, Smith and Ryan"/>
    <s v="Upgradable 24/7 emulation"/>
    <n v="1700"/>
    <n v="943"/>
    <x v="0"/>
    <n v="15"/>
    <n v="62.866666666666667"/>
    <x v="1"/>
    <s v="USD"/>
    <n v="1541221200"/>
    <n v="1543298400"/>
    <x v="395"/>
    <d v="2018-11-27T06:00:00"/>
    <x v="93"/>
    <b v="0"/>
    <b v="0"/>
    <x v="3"/>
    <x v="413"/>
    <x v="3"/>
    <x v="3"/>
  </r>
  <r>
    <n v="418"/>
    <s v="Jackson PLC"/>
    <s v="Quality-focused client-server core"/>
    <n v="163700"/>
    <n v="93963"/>
    <x v="0"/>
    <n v="1999"/>
    <n v="47.005002501250623"/>
    <x v="0"/>
    <s v="CAD"/>
    <n v="1336280400"/>
    <n v="1336366800"/>
    <x v="396"/>
    <d v="2012-05-07T05:00:00"/>
    <x v="5"/>
    <b v="0"/>
    <b v="0"/>
    <x v="4"/>
    <x v="414"/>
    <x v="4"/>
    <x v="4"/>
  </r>
  <r>
    <n v="419"/>
    <s v="Ware-Arias"/>
    <s v="Upgradable maximized protocol"/>
    <n v="113800"/>
    <n v="140469"/>
    <x v="1"/>
    <n v="5203"/>
    <n v="26.997693638285604"/>
    <x v="1"/>
    <s v="USD"/>
    <n v="1324533600"/>
    <n v="1325052000"/>
    <x v="397"/>
    <d v="2011-12-28T06:00:00"/>
    <x v="8"/>
    <b v="0"/>
    <b v="0"/>
    <x v="2"/>
    <x v="415"/>
    <x v="2"/>
    <x v="2"/>
  </r>
  <r>
    <n v="420"/>
    <s v="Blair, Reyes and Woods"/>
    <s v="Cross-platform interactive synergy"/>
    <n v="5000"/>
    <n v="6423"/>
    <x v="1"/>
    <n v="94"/>
    <n v="68.329787234042556"/>
    <x v="1"/>
    <s v="USD"/>
    <n v="1498366800"/>
    <n v="1499576400"/>
    <x v="398"/>
    <d v="2017-07-09T05:00:00"/>
    <x v="44"/>
    <b v="0"/>
    <b v="0"/>
    <x v="3"/>
    <x v="416"/>
    <x v="3"/>
    <x v="3"/>
  </r>
  <r>
    <n v="421"/>
    <s v="Thomas-Lopez"/>
    <s v="User-centric fault-tolerant archive"/>
    <n v="9400"/>
    <n v="6015"/>
    <x v="0"/>
    <n v="118"/>
    <n v="50.974576271186443"/>
    <x v="1"/>
    <s v="USD"/>
    <n v="1498712400"/>
    <n v="1501304400"/>
    <x v="399"/>
    <d v="2017-07-29T05:00:00"/>
    <x v="33"/>
    <b v="0"/>
    <b v="1"/>
    <x v="8"/>
    <x v="417"/>
    <x v="2"/>
    <x v="8"/>
  </r>
  <r>
    <n v="422"/>
    <s v="Brown, Davies and Pacheco"/>
    <s v="Reverse-engineered regional knowledge user"/>
    <n v="8700"/>
    <n v="11075"/>
    <x v="1"/>
    <n v="205"/>
    <n v="54.024390243902438"/>
    <x v="1"/>
    <s v="USD"/>
    <n v="1271480400"/>
    <n v="1273208400"/>
    <x v="400"/>
    <d v="2010-05-07T05:00:00"/>
    <x v="18"/>
    <b v="0"/>
    <b v="1"/>
    <x v="3"/>
    <x v="418"/>
    <x v="3"/>
    <x v="3"/>
  </r>
  <r>
    <n v="423"/>
    <s v="Jones-Riddle"/>
    <s v="Self-enabling real-time definition"/>
    <n v="147800"/>
    <n v="15723"/>
    <x v="0"/>
    <n v="162"/>
    <n v="97.055555555555557"/>
    <x v="1"/>
    <s v="USD"/>
    <n v="1316667600"/>
    <n v="1316840400"/>
    <x v="116"/>
    <d v="2011-09-24T05:00:00"/>
    <x v="1"/>
    <b v="0"/>
    <b v="1"/>
    <x v="0"/>
    <x v="419"/>
    <x v="0"/>
    <x v="0"/>
  </r>
  <r>
    <n v="424"/>
    <s v="Schmidt-Gomez"/>
    <s v="User-centric impactful projection"/>
    <n v="5100"/>
    <n v="2064"/>
    <x v="0"/>
    <n v="83"/>
    <n v="24.867469879518072"/>
    <x v="1"/>
    <s v="USD"/>
    <n v="1524027600"/>
    <n v="1524546000"/>
    <x v="401"/>
    <d v="2018-04-24T05:00:00"/>
    <x v="8"/>
    <b v="0"/>
    <b v="0"/>
    <x v="7"/>
    <x v="420"/>
    <x v="1"/>
    <x v="7"/>
  </r>
  <r>
    <n v="425"/>
    <s v="Sullivan, Davis and Booth"/>
    <s v="Vision-oriented actuating hardware"/>
    <n v="2700"/>
    <n v="7767"/>
    <x v="1"/>
    <n v="92"/>
    <n v="84.423913043478265"/>
    <x v="1"/>
    <s v="USD"/>
    <n v="1438059600"/>
    <n v="1438578000"/>
    <x v="402"/>
    <d v="2015-08-03T05:00:00"/>
    <x v="8"/>
    <b v="0"/>
    <b v="0"/>
    <x v="14"/>
    <x v="421"/>
    <x v="7"/>
    <x v="14"/>
  </r>
  <r>
    <n v="426"/>
    <s v="Edwards-Kane"/>
    <s v="Virtual leadingedge framework"/>
    <n v="1800"/>
    <n v="10313"/>
    <x v="1"/>
    <n v="219"/>
    <n v="47.091324200913242"/>
    <x v="1"/>
    <s v="USD"/>
    <n v="1361944800"/>
    <n v="1362549600"/>
    <x v="403"/>
    <d v="2013-03-06T06:00:00"/>
    <x v="37"/>
    <b v="0"/>
    <b v="0"/>
    <x v="3"/>
    <x v="422"/>
    <x v="3"/>
    <x v="3"/>
  </r>
  <r>
    <n v="427"/>
    <s v="Hicks, Wall and Webb"/>
    <s v="Managed discrete framework"/>
    <n v="174500"/>
    <n v="197018"/>
    <x v="1"/>
    <n v="2526"/>
    <n v="77.996041171813147"/>
    <x v="1"/>
    <s v="USD"/>
    <n v="1410584400"/>
    <n v="1413349200"/>
    <x v="404"/>
    <d v="2014-10-15T05:00:00"/>
    <x v="63"/>
    <b v="0"/>
    <b v="1"/>
    <x v="3"/>
    <x v="423"/>
    <x v="3"/>
    <x v="3"/>
  </r>
  <r>
    <n v="428"/>
    <s v="Mayer-Richmond"/>
    <s v="Progressive zero-defect capability"/>
    <n v="101400"/>
    <n v="47037"/>
    <x v="0"/>
    <n v="747"/>
    <n v="62.967871485943775"/>
    <x v="1"/>
    <s v="USD"/>
    <n v="1297404000"/>
    <n v="1298008800"/>
    <x v="405"/>
    <d v="2011-02-18T06:00:00"/>
    <x v="37"/>
    <b v="0"/>
    <b v="0"/>
    <x v="10"/>
    <x v="424"/>
    <x v="4"/>
    <x v="10"/>
  </r>
  <r>
    <n v="429"/>
    <s v="Robles Ltd"/>
    <s v="Right-sized demand-driven adapter"/>
    <n v="191000"/>
    <n v="173191"/>
    <x v="3"/>
    <n v="2138"/>
    <n v="81.006080449017773"/>
    <x v="1"/>
    <s v="USD"/>
    <n v="1392012000"/>
    <n v="1394427600"/>
    <x v="406"/>
    <d v="2014-03-10T05:00:00"/>
    <x v="65"/>
    <b v="0"/>
    <b v="1"/>
    <x v="14"/>
    <x v="425"/>
    <x v="7"/>
    <x v="14"/>
  </r>
  <r>
    <n v="430"/>
    <s v="Cochran Ltd"/>
    <s v="Re-engineered attitude-oriented frame"/>
    <n v="8100"/>
    <n v="5487"/>
    <x v="0"/>
    <n v="84"/>
    <n v="65.321428571428569"/>
    <x v="1"/>
    <s v="USD"/>
    <n v="1569733200"/>
    <n v="1572670800"/>
    <x v="407"/>
    <d v="2019-11-02T05:00:00"/>
    <x v="15"/>
    <b v="0"/>
    <b v="0"/>
    <x v="3"/>
    <x v="426"/>
    <x v="3"/>
    <x v="3"/>
  </r>
  <r>
    <n v="431"/>
    <s v="Rosales LLC"/>
    <s v="Compatible multimedia utilization"/>
    <n v="5100"/>
    <n v="9817"/>
    <x v="1"/>
    <n v="94"/>
    <n v="104.43617021276596"/>
    <x v="1"/>
    <s v="USD"/>
    <n v="1529643600"/>
    <n v="1531112400"/>
    <x v="408"/>
    <d v="2018-07-09T05:00:00"/>
    <x v="0"/>
    <b v="1"/>
    <b v="0"/>
    <x v="3"/>
    <x v="427"/>
    <x v="3"/>
    <x v="3"/>
  </r>
  <r>
    <n v="432"/>
    <s v="Harper-Bryan"/>
    <s v="Re-contextualized dedicated hardware"/>
    <n v="7700"/>
    <n v="6369"/>
    <x v="0"/>
    <n v="91"/>
    <n v="69.989010989010993"/>
    <x v="1"/>
    <s v="USD"/>
    <n v="1399006800"/>
    <n v="1400734800"/>
    <x v="409"/>
    <d v="2014-05-22T05:00:00"/>
    <x v="18"/>
    <b v="0"/>
    <b v="0"/>
    <x v="3"/>
    <x v="428"/>
    <x v="3"/>
    <x v="3"/>
  </r>
  <r>
    <n v="433"/>
    <s v="Potter, Harper and Everett"/>
    <s v="Decentralized composite paradigm"/>
    <n v="121400"/>
    <n v="65755"/>
    <x v="0"/>
    <n v="792"/>
    <n v="83.023989898989896"/>
    <x v="1"/>
    <s v="USD"/>
    <n v="1385359200"/>
    <n v="1386741600"/>
    <x v="410"/>
    <d v="2013-12-11T06:00:00"/>
    <x v="31"/>
    <b v="0"/>
    <b v="1"/>
    <x v="4"/>
    <x v="429"/>
    <x v="4"/>
    <x v="4"/>
  </r>
  <r>
    <n v="434"/>
    <s v="Floyd-Sims"/>
    <s v="Cloned transitional hierarchy"/>
    <n v="5400"/>
    <n v="903"/>
    <x v="3"/>
    <n v="10"/>
    <n v="90.3"/>
    <x v="0"/>
    <s v="CAD"/>
    <n v="1480572000"/>
    <n v="1481781600"/>
    <x v="411"/>
    <d v="2016-12-15T06:00:00"/>
    <x v="44"/>
    <b v="1"/>
    <b v="0"/>
    <x v="3"/>
    <x v="430"/>
    <x v="3"/>
    <x v="3"/>
  </r>
  <r>
    <n v="435"/>
    <s v="Spence, Jackson and Kelly"/>
    <s v="Advanced discrete leverage"/>
    <n v="152400"/>
    <n v="178120"/>
    <x v="1"/>
    <n v="1713"/>
    <n v="103.98131932282546"/>
    <x v="6"/>
    <s v="EUR"/>
    <n v="1418623200"/>
    <n v="1419660000"/>
    <x v="412"/>
    <d v="2014-12-27T06:00:00"/>
    <x v="10"/>
    <b v="0"/>
    <b v="1"/>
    <x v="3"/>
    <x v="431"/>
    <x v="3"/>
    <x v="3"/>
  </r>
  <r>
    <n v="436"/>
    <s v="King-Nguyen"/>
    <s v="Open-source incremental throughput"/>
    <n v="1300"/>
    <n v="13678"/>
    <x v="1"/>
    <n v="249"/>
    <n v="54.931726907630519"/>
    <x v="1"/>
    <s v="USD"/>
    <n v="1555736400"/>
    <n v="1555822800"/>
    <x v="413"/>
    <d v="2019-04-21T05:00:00"/>
    <x v="5"/>
    <b v="0"/>
    <b v="0"/>
    <x v="17"/>
    <x v="432"/>
    <x v="1"/>
    <x v="17"/>
  </r>
  <r>
    <n v="437"/>
    <s v="Hansen Group"/>
    <s v="Centralized regional interface"/>
    <n v="8100"/>
    <n v="9969"/>
    <x v="1"/>
    <n v="192"/>
    <n v="51.921875"/>
    <x v="1"/>
    <s v="USD"/>
    <n v="1442120400"/>
    <n v="1442379600"/>
    <x v="414"/>
    <d v="2015-09-16T05:00:00"/>
    <x v="39"/>
    <b v="0"/>
    <b v="1"/>
    <x v="10"/>
    <x v="433"/>
    <x v="4"/>
    <x v="10"/>
  </r>
  <r>
    <n v="438"/>
    <s v="Mathis, Hall and Hansen"/>
    <s v="Streamlined web-enabled knowledgebase"/>
    <n v="8300"/>
    <n v="14827"/>
    <x v="1"/>
    <n v="247"/>
    <n v="60.02834008097166"/>
    <x v="1"/>
    <s v="USD"/>
    <n v="1362376800"/>
    <n v="1364965200"/>
    <x v="415"/>
    <d v="2013-04-03T05:00:00"/>
    <x v="94"/>
    <b v="0"/>
    <b v="0"/>
    <x v="3"/>
    <x v="434"/>
    <x v="3"/>
    <x v="3"/>
  </r>
  <r>
    <n v="439"/>
    <s v="Cummings Inc"/>
    <s v="Digitized transitional monitoring"/>
    <n v="28400"/>
    <n v="100900"/>
    <x v="1"/>
    <n v="2293"/>
    <n v="44.003488879197555"/>
    <x v="1"/>
    <s v="USD"/>
    <n v="1478408400"/>
    <n v="1479016800"/>
    <x v="416"/>
    <d v="2016-11-13T06:00:00"/>
    <x v="95"/>
    <b v="0"/>
    <b v="0"/>
    <x v="22"/>
    <x v="435"/>
    <x v="4"/>
    <x v="22"/>
  </r>
  <r>
    <n v="440"/>
    <s v="Miller-Poole"/>
    <s v="Networked optimal adapter"/>
    <n v="102500"/>
    <n v="165954"/>
    <x v="1"/>
    <n v="3131"/>
    <n v="53.003513254551258"/>
    <x v="1"/>
    <s v="USD"/>
    <n v="1498798800"/>
    <n v="1499662800"/>
    <x v="417"/>
    <d v="2017-07-10T05:00:00"/>
    <x v="46"/>
    <b v="0"/>
    <b v="0"/>
    <x v="19"/>
    <x v="436"/>
    <x v="4"/>
    <x v="19"/>
  </r>
  <r>
    <n v="441"/>
    <s v="Rodriguez-West"/>
    <s v="Automated optimal function"/>
    <n v="7000"/>
    <n v="1744"/>
    <x v="0"/>
    <n v="32"/>
    <n v="54.5"/>
    <x v="1"/>
    <s v="USD"/>
    <n v="1335416400"/>
    <n v="1337835600"/>
    <x v="418"/>
    <d v="2012-05-24T05:00:00"/>
    <x v="22"/>
    <b v="0"/>
    <b v="0"/>
    <x v="8"/>
    <x v="437"/>
    <x v="2"/>
    <x v="8"/>
  </r>
  <r>
    <n v="442"/>
    <s v="Calderon, Bradford and Dean"/>
    <s v="Devolved system-worthy framework"/>
    <n v="5400"/>
    <n v="10731"/>
    <x v="1"/>
    <n v="143"/>
    <n v="75.04195804195804"/>
    <x v="6"/>
    <s v="EUR"/>
    <n v="1504328400"/>
    <n v="1505710800"/>
    <x v="419"/>
    <d v="2017-09-18T05:00:00"/>
    <x v="31"/>
    <b v="0"/>
    <b v="0"/>
    <x v="3"/>
    <x v="438"/>
    <x v="3"/>
    <x v="3"/>
  </r>
  <r>
    <n v="443"/>
    <s v="Clark-Bowman"/>
    <s v="Stand-alone user-facing service-desk"/>
    <n v="9300"/>
    <n v="3232"/>
    <x v="3"/>
    <n v="90"/>
    <n v="35.911111111111111"/>
    <x v="1"/>
    <s v="USD"/>
    <n v="1285822800"/>
    <n v="1287464400"/>
    <x v="420"/>
    <d v="2010-10-19T05:00:00"/>
    <x v="28"/>
    <b v="0"/>
    <b v="0"/>
    <x v="3"/>
    <x v="439"/>
    <x v="3"/>
    <x v="3"/>
  </r>
  <r>
    <n v="444"/>
    <s v="Hensley Ltd"/>
    <s v="Versatile global attitude"/>
    <n v="6200"/>
    <n v="10938"/>
    <x v="1"/>
    <n v="296"/>
    <n v="36.952702702702702"/>
    <x v="1"/>
    <s v="USD"/>
    <n v="1311483600"/>
    <n v="1311656400"/>
    <x v="421"/>
    <d v="2011-07-26T05:00:00"/>
    <x v="1"/>
    <b v="0"/>
    <b v="1"/>
    <x v="7"/>
    <x v="440"/>
    <x v="1"/>
    <x v="7"/>
  </r>
  <r>
    <n v="445"/>
    <s v="Anderson-Pearson"/>
    <s v="Intuitive demand-driven Local Area Network"/>
    <n v="2100"/>
    <n v="10739"/>
    <x v="1"/>
    <n v="170"/>
    <n v="63.170588235294119"/>
    <x v="1"/>
    <s v="USD"/>
    <n v="1291356000"/>
    <n v="1293170400"/>
    <x v="422"/>
    <d v="2010-12-24T06:00:00"/>
    <x v="74"/>
    <b v="0"/>
    <b v="1"/>
    <x v="3"/>
    <x v="441"/>
    <x v="3"/>
    <x v="3"/>
  </r>
  <r>
    <n v="446"/>
    <s v="Martin, Martin and Solis"/>
    <s v="Assimilated uniform methodology"/>
    <n v="6800"/>
    <n v="5579"/>
    <x v="0"/>
    <n v="186"/>
    <n v="29.99462365591398"/>
    <x v="1"/>
    <s v="USD"/>
    <n v="1355810400"/>
    <n v="1355983200"/>
    <x v="423"/>
    <d v="2012-12-20T06:00:00"/>
    <x v="1"/>
    <b v="0"/>
    <b v="0"/>
    <x v="8"/>
    <x v="442"/>
    <x v="2"/>
    <x v="8"/>
  </r>
  <r>
    <n v="447"/>
    <s v="Harrington-Harper"/>
    <s v="Self-enabling next generation algorithm"/>
    <n v="155200"/>
    <n v="37754"/>
    <x v="3"/>
    <n v="439"/>
    <n v="86"/>
    <x v="4"/>
    <s v="GBP"/>
    <n v="1513663200"/>
    <n v="1515045600"/>
    <x v="424"/>
    <d v="2018-01-04T06:00:00"/>
    <x v="31"/>
    <b v="0"/>
    <b v="0"/>
    <x v="19"/>
    <x v="443"/>
    <x v="4"/>
    <x v="19"/>
  </r>
  <r>
    <n v="448"/>
    <s v="Price and Sons"/>
    <s v="Object-based demand-driven strategy"/>
    <n v="89900"/>
    <n v="45384"/>
    <x v="0"/>
    <n v="605"/>
    <n v="75.014876033057845"/>
    <x v="1"/>
    <s v="USD"/>
    <n v="1365915600"/>
    <n v="1366088400"/>
    <x v="425"/>
    <d v="2013-04-16T05:00:00"/>
    <x v="1"/>
    <b v="0"/>
    <b v="1"/>
    <x v="11"/>
    <x v="444"/>
    <x v="6"/>
    <x v="11"/>
  </r>
  <r>
    <n v="449"/>
    <s v="Cuevas-Morales"/>
    <s v="Public-key coherent ability"/>
    <n v="900"/>
    <n v="8703"/>
    <x v="1"/>
    <n v="86"/>
    <n v="101.19767441860465"/>
    <x v="3"/>
    <s v="DKK"/>
    <n v="1551852000"/>
    <n v="1553317200"/>
    <x v="426"/>
    <d v="2019-03-23T05:00:00"/>
    <x v="82"/>
    <b v="0"/>
    <b v="0"/>
    <x v="11"/>
    <x v="445"/>
    <x v="6"/>
    <x v="11"/>
  </r>
  <r>
    <n v="450"/>
    <s v="Delgado-Hatfield"/>
    <s v="Up-sized composite success"/>
    <n v="100"/>
    <n v="4"/>
    <x v="0"/>
    <n v="1"/>
    <n v="4"/>
    <x v="0"/>
    <s v="CAD"/>
    <n v="1540098000"/>
    <n v="1542088800"/>
    <x v="427"/>
    <d v="2018-11-13T06:00:00"/>
    <x v="96"/>
    <b v="0"/>
    <b v="0"/>
    <x v="10"/>
    <x v="446"/>
    <x v="4"/>
    <x v="10"/>
  </r>
  <r>
    <n v="451"/>
    <s v="Padilla-Porter"/>
    <s v="Innovative exuding matrix"/>
    <n v="148400"/>
    <n v="182302"/>
    <x v="1"/>
    <n v="6286"/>
    <n v="29.001272669424118"/>
    <x v="1"/>
    <s v="USD"/>
    <n v="1500440400"/>
    <n v="1503118800"/>
    <x v="428"/>
    <d v="2017-08-19T05:00:00"/>
    <x v="75"/>
    <b v="0"/>
    <b v="0"/>
    <x v="1"/>
    <x v="447"/>
    <x v="1"/>
    <x v="1"/>
  </r>
  <r>
    <n v="452"/>
    <s v="Morris Group"/>
    <s v="Realigned impactful artificial intelligence"/>
    <n v="4800"/>
    <n v="3045"/>
    <x v="0"/>
    <n v="31"/>
    <n v="98.225806451612897"/>
    <x v="1"/>
    <s v="USD"/>
    <n v="1278392400"/>
    <n v="1278478800"/>
    <x v="429"/>
    <d v="2010-07-07T05:00:00"/>
    <x v="5"/>
    <b v="0"/>
    <b v="0"/>
    <x v="6"/>
    <x v="448"/>
    <x v="4"/>
    <x v="6"/>
  </r>
  <r>
    <n v="453"/>
    <s v="Saunders Ltd"/>
    <s v="Multi-layered multi-tasking secured line"/>
    <n v="182400"/>
    <n v="102749"/>
    <x v="0"/>
    <n v="1181"/>
    <n v="87.001693480101608"/>
    <x v="1"/>
    <s v="USD"/>
    <n v="1480572000"/>
    <n v="1484114400"/>
    <x v="411"/>
    <d v="2017-01-11T06:00:00"/>
    <x v="58"/>
    <b v="0"/>
    <b v="0"/>
    <x v="22"/>
    <x v="449"/>
    <x v="4"/>
    <x v="22"/>
  </r>
  <r>
    <n v="454"/>
    <s v="Woods Inc"/>
    <s v="Upgradable upward-trending portal"/>
    <n v="4000"/>
    <n v="1763"/>
    <x v="0"/>
    <n v="39"/>
    <n v="45.205128205128204"/>
    <x v="1"/>
    <s v="USD"/>
    <n v="1382331600"/>
    <n v="1385445600"/>
    <x v="430"/>
    <d v="2013-11-26T06:00:00"/>
    <x v="97"/>
    <b v="0"/>
    <b v="1"/>
    <x v="6"/>
    <x v="450"/>
    <x v="4"/>
    <x v="6"/>
  </r>
  <r>
    <n v="455"/>
    <s v="Villanueva, Wright and Richardson"/>
    <s v="Profit-focused global product"/>
    <n v="116500"/>
    <n v="137904"/>
    <x v="1"/>
    <n v="3727"/>
    <n v="37.001341561577675"/>
    <x v="1"/>
    <s v="USD"/>
    <n v="1316754000"/>
    <n v="1318741200"/>
    <x v="431"/>
    <d v="2011-10-16T05:00:00"/>
    <x v="20"/>
    <b v="0"/>
    <b v="0"/>
    <x v="3"/>
    <x v="451"/>
    <x v="3"/>
    <x v="3"/>
  </r>
  <r>
    <n v="456"/>
    <s v="Wilson, Brooks and Clark"/>
    <s v="Operative well-modulated data-warehouse"/>
    <n v="146400"/>
    <n v="152438"/>
    <x v="1"/>
    <n v="1605"/>
    <n v="94.976947040498445"/>
    <x v="1"/>
    <s v="USD"/>
    <n v="1518242400"/>
    <n v="1518242400"/>
    <x v="432"/>
    <d v="2018-02-10T06:00:00"/>
    <x v="14"/>
    <b v="0"/>
    <b v="1"/>
    <x v="7"/>
    <x v="452"/>
    <x v="1"/>
    <x v="7"/>
  </r>
  <r>
    <n v="457"/>
    <s v="Sheppard, Smith and Spence"/>
    <s v="Cloned asymmetric functionalities"/>
    <n v="5000"/>
    <n v="1332"/>
    <x v="0"/>
    <n v="46"/>
    <n v="28.956521739130434"/>
    <x v="1"/>
    <s v="USD"/>
    <n v="1476421200"/>
    <n v="1476594000"/>
    <x v="433"/>
    <d v="2016-10-16T05:00:00"/>
    <x v="1"/>
    <b v="0"/>
    <b v="0"/>
    <x v="3"/>
    <x v="453"/>
    <x v="3"/>
    <x v="3"/>
  </r>
  <r>
    <n v="458"/>
    <s v="Wise, Thompson and Allen"/>
    <s v="Pre-emptive neutral portal"/>
    <n v="33800"/>
    <n v="118706"/>
    <x v="1"/>
    <n v="2120"/>
    <n v="55.993396226415094"/>
    <x v="1"/>
    <s v="USD"/>
    <n v="1269752400"/>
    <n v="1273554000"/>
    <x v="434"/>
    <d v="2010-05-11T05:00:00"/>
    <x v="71"/>
    <b v="0"/>
    <b v="0"/>
    <x v="3"/>
    <x v="454"/>
    <x v="3"/>
    <x v="3"/>
  </r>
  <r>
    <n v="459"/>
    <s v="Lane, Ryan and Chapman"/>
    <s v="Switchable demand-driven help-desk"/>
    <n v="6300"/>
    <n v="5674"/>
    <x v="0"/>
    <n v="105"/>
    <n v="54.038095238095238"/>
    <x v="1"/>
    <s v="USD"/>
    <n v="1419746400"/>
    <n v="1421906400"/>
    <x v="435"/>
    <d v="2015-01-22T06:00:00"/>
    <x v="45"/>
    <b v="0"/>
    <b v="0"/>
    <x v="4"/>
    <x v="455"/>
    <x v="4"/>
    <x v="4"/>
  </r>
  <r>
    <n v="460"/>
    <s v="Rich, Alvarez and King"/>
    <s v="Business-focused static ability"/>
    <n v="2400"/>
    <n v="4119"/>
    <x v="1"/>
    <n v="50"/>
    <n v="82.38"/>
    <x v="1"/>
    <s v="USD"/>
    <n v="1281330000"/>
    <n v="1281589200"/>
    <x v="8"/>
    <d v="2010-08-12T05:00:00"/>
    <x v="39"/>
    <b v="0"/>
    <b v="0"/>
    <x v="3"/>
    <x v="456"/>
    <x v="3"/>
    <x v="3"/>
  </r>
  <r>
    <n v="461"/>
    <s v="Terry-Salinas"/>
    <s v="Networked secondary structure"/>
    <n v="98800"/>
    <n v="139354"/>
    <x v="1"/>
    <n v="2080"/>
    <n v="66.997115384615384"/>
    <x v="1"/>
    <s v="USD"/>
    <n v="1398661200"/>
    <n v="1400389200"/>
    <x v="436"/>
    <d v="2014-05-18T05:00:00"/>
    <x v="18"/>
    <b v="0"/>
    <b v="0"/>
    <x v="6"/>
    <x v="457"/>
    <x v="4"/>
    <x v="6"/>
  </r>
  <r>
    <n v="462"/>
    <s v="Wang-Rodriguez"/>
    <s v="Total multimedia website"/>
    <n v="188800"/>
    <n v="57734"/>
    <x v="0"/>
    <n v="535"/>
    <n v="107.91401869158878"/>
    <x v="1"/>
    <s v="USD"/>
    <n v="1359525600"/>
    <n v="1362808800"/>
    <x v="385"/>
    <d v="2013-03-09T06:00:00"/>
    <x v="77"/>
    <b v="0"/>
    <b v="0"/>
    <x v="20"/>
    <x v="458"/>
    <x v="6"/>
    <x v="20"/>
  </r>
  <r>
    <n v="463"/>
    <s v="Mckee-Hill"/>
    <s v="Cross-platform upward-trending parallelism"/>
    <n v="134300"/>
    <n v="145265"/>
    <x v="1"/>
    <n v="2105"/>
    <n v="69.009501187648453"/>
    <x v="1"/>
    <s v="USD"/>
    <n v="1388469600"/>
    <n v="1388815200"/>
    <x v="437"/>
    <d v="2014-01-04T06:00:00"/>
    <x v="3"/>
    <b v="0"/>
    <b v="0"/>
    <x v="10"/>
    <x v="459"/>
    <x v="4"/>
    <x v="10"/>
  </r>
  <r>
    <n v="464"/>
    <s v="Gomez LLC"/>
    <s v="Pre-emptive mission-critical hardware"/>
    <n v="71200"/>
    <n v="95020"/>
    <x v="1"/>
    <n v="2436"/>
    <n v="39.006568144499177"/>
    <x v="1"/>
    <s v="USD"/>
    <n v="1518328800"/>
    <n v="1519538400"/>
    <x v="438"/>
    <d v="2018-02-25T06:00:00"/>
    <x v="44"/>
    <b v="0"/>
    <b v="0"/>
    <x v="3"/>
    <x v="460"/>
    <x v="3"/>
    <x v="3"/>
  </r>
  <r>
    <n v="465"/>
    <s v="Gonzalez-Robbins"/>
    <s v="Up-sized responsive protocol"/>
    <n v="4700"/>
    <n v="8829"/>
    <x v="1"/>
    <n v="80"/>
    <n v="110.3625"/>
    <x v="1"/>
    <s v="USD"/>
    <n v="1517032800"/>
    <n v="1517810400"/>
    <x v="439"/>
    <d v="2018-02-05T06:00:00"/>
    <x v="30"/>
    <b v="0"/>
    <b v="0"/>
    <x v="18"/>
    <x v="461"/>
    <x v="5"/>
    <x v="18"/>
  </r>
  <r>
    <n v="466"/>
    <s v="Obrien and Sons"/>
    <s v="Pre-emptive transitional frame"/>
    <n v="1200"/>
    <n v="3984"/>
    <x v="1"/>
    <n v="42"/>
    <n v="94.857142857142861"/>
    <x v="1"/>
    <s v="USD"/>
    <n v="1368594000"/>
    <n v="1370581200"/>
    <x v="440"/>
    <d v="2013-06-07T05:00:00"/>
    <x v="20"/>
    <b v="0"/>
    <b v="1"/>
    <x v="8"/>
    <x v="462"/>
    <x v="2"/>
    <x v="8"/>
  </r>
  <r>
    <n v="467"/>
    <s v="Shaw Ltd"/>
    <s v="Profit-focused content-based application"/>
    <n v="1400"/>
    <n v="8053"/>
    <x v="1"/>
    <n v="139"/>
    <n v="57.935251798561154"/>
    <x v="0"/>
    <s v="CAD"/>
    <n v="1448258400"/>
    <n v="1448863200"/>
    <x v="441"/>
    <d v="2015-11-30T06:00:00"/>
    <x v="37"/>
    <b v="0"/>
    <b v="1"/>
    <x v="2"/>
    <x v="463"/>
    <x v="2"/>
    <x v="2"/>
  </r>
  <r>
    <n v="468"/>
    <s v="Hughes Inc"/>
    <s v="Streamlined neutral analyzer"/>
    <n v="4000"/>
    <n v="1620"/>
    <x v="0"/>
    <n v="16"/>
    <n v="101.25"/>
    <x v="1"/>
    <s v="USD"/>
    <n v="1555218000"/>
    <n v="1556600400"/>
    <x v="442"/>
    <d v="2019-04-30T05:00:00"/>
    <x v="31"/>
    <b v="0"/>
    <b v="0"/>
    <x v="3"/>
    <x v="464"/>
    <x v="3"/>
    <x v="3"/>
  </r>
  <r>
    <n v="469"/>
    <s v="Olsen-Ryan"/>
    <s v="Assimilated neutral utilization"/>
    <n v="5600"/>
    <n v="10328"/>
    <x v="1"/>
    <n v="159"/>
    <n v="64.95597484276729"/>
    <x v="1"/>
    <s v="USD"/>
    <n v="1431925200"/>
    <n v="1432098000"/>
    <x v="443"/>
    <d v="2015-05-20T05:00:00"/>
    <x v="1"/>
    <b v="0"/>
    <b v="0"/>
    <x v="6"/>
    <x v="465"/>
    <x v="4"/>
    <x v="6"/>
  </r>
  <r>
    <n v="470"/>
    <s v="Grimes, Holland and Sloan"/>
    <s v="Extended dedicated archive"/>
    <n v="3600"/>
    <n v="10289"/>
    <x v="1"/>
    <n v="381"/>
    <n v="27.00524934383202"/>
    <x v="1"/>
    <s v="USD"/>
    <n v="1481522400"/>
    <n v="1482127200"/>
    <x v="315"/>
    <d v="2016-12-19T06:00:00"/>
    <x v="37"/>
    <b v="0"/>
    <b v="0"/>
    <x v="8"/>
    <x v="466"/>
    <x v="2"/>
    <x v="8"/>
  </r>
  <r>
    <n v="471"/>
    <s v="Perry and Sons"/>
    <s v="Configurable static help-desk"/>
    <n v="3100"/>
    <n v="9889"/>
    <x v="1"/>
    <n v="194"/>
    <n v="50.97422680412371"/>
    <x v="4"/>
    <s v="GBP"/>
    <n v="1335934800"/>
    <n v="1335934800"/>
    <x v="444"/>
    <d v="2012-05-02T05:00:00"/>
    <x v="14"/>
    <b v="0"/>
    <b v="1"/>
    <x v="0"/>
    <x v="467"/>
    <x v="0"/>
    <x v="0"/>
  </r>
  <r>
    <n v="472"/>
    <s v="Turner, Young and Collins"/>
    <s v="Self-enabling clear-thinking framework"/>
    <n v="153800"/>
    <n v="60342"/>
    <x v="0"/>
    <n v="575"/>
    <n v="104.94260869565217"/>
    <x v="1"/>
    <s v="USD"/>
    <n v="1552280400"/>
    <n v="1556946000"/>
    <x v="445"/>
    <d v="2019-05-04T05:00:00"/>
    <x v="49"/>
    <b v="0"/>
    <b v="0"/>
    <x v="1"/>
    <x v="468"/>
    <x v="1"/>
    <x v="1"/>
  </r>
  <r>
    <n v="473"/>
    <s v="Richardson Inc"/>
    <s v="Assimilated fault-tolerant capacity"/>
    <n v="5000"/>
    <n v="8907"/>
    <x v="1"/>
    <n v="106"/>
    <n v="84.028301886792448"/>
    <x v="1"/>
    <s v="USD"/>
    <n v="1529989200"/>
    <n v="1530075600"/>
    <x v="446"/>
    <d v="2018-06-27T05:00:00"/>
    <x v="5"/>
    <b v="0"/>
    <b v="0"/>
    <x v="5"/>
    <x v="469"/>
    <x v="1"/>
    <x v="5"/>
  </r>
  <r>
    <n v="474"/>
    <s v="Santos-Young"/>
    <s v="Enhanced neutral ability"/>
    <n v="4000"/>
    <n v="14606"/>
    <x v="1"/>
    <n v="142"/>
    <n v="102.85915492957747"/>
    <x v="1"/>
    <s v="USD"/>
    <n v="1418709600"/>
    <n v="1418796000"/>
    <x v="447"/>
    <d v="2014-12-17T06:00:00"/>
    <x v="5"/>
    <b v="0"/>
    <b v="0"/>
    <x v="19"/>
    <x v="470"/>
    <x v="4"/>
    <x v="19"/>
  </r>
  <r>
    <n v="475"/>
    <s v="Nichols Ltd"/>
    <s v="Function-based attitude-oriented groupware"/>
    <n v="7400"/>
    <n v="8432"/>
    <x v="1"/>
    <n v="211"/>
    <n v="39.962085308056871"/>
    <x v="1"/>
    <s v="USD"/>
    <n v="1372136400"/>
    <n v="1372482000"/>
    <x v="448"/>
    <d v="2013-06-29T05:00:00"/>
    <x v="3"/>
    <b v="0"/>
    <b v="1"/>
    <x v="18"/>
    <x v="471"/>
    <x v="5"/>
    <x v="18"/>
  </r>
  <r>
    <n v="476"/>
    <s v="Murphy PLC"/>
    <s v="Optional solution-oriented instruction set"/>
    <n v="191500"/>
    <n v="57122"/>
    <x v="0"/>
    <n v="1120"/>
    <n v="51.001785714285717"/>
    <x v="1"/>
    <s v="USD"/>
    <n v="1533877200"/>
    <n v="1534395600"/>
    <x v="342"/>
    <d v="2018-08-16T05:00:00"/>
    <x v="8"/>
    <b v="0"/>
    <b v="0"/>
    <x v="13"/>
    <x v="472"/>
    <x v="5"/>
    <x v="13"/>
  </r>
  <r>
    <n v="477"/>
    <s v="Hogan, Porter and Rivera"/>
    <s v="Organic object-oriented core"/>
    <n v="8500"/>
    <n v="4613"/>
    <x v="0"/>
    <n v="113"/>
    <n v="40.823008849557525"/>
    <x v="1"/>
    <s v="USD"/>
    <n v="1309064400"/>
    <n v="1311397200"/>
    <x v="449"/>
    <d v="2011-07-23T05:00:00"/>
    <x v="19"/>
    <b v="0"/>
    <b v="0"/>
    <x v="22"/>
    <x v="473"/>
    <x v="4"/>
    <x v="22"/>
  </r>
  <r>
    <n v="478"/>
    <s v="Lyons LLC"/>
    <s v="Balanced impactful circuit"/>
    <n v="68800"/>
    <n v="162603"/>
    <x v="1"/>
    <n v="2756"/>
    <n v="58.999637155297535"/>
    <x v="1"/>
    <s v="USD"/>
    <n v="1425877200"/>
    <n v="1426914000"/>
    <x v="450"/>
    <d v="2015-03-21T05:00:00"/>
    <x v="10"/>
    <b v="0"/>
    <b v="0"/>
    <x v="8"/>
    <x v="474"/>
    <x v="2"/>
    <x v="8"/>
  </r>
  <r>
    <n v="479"/>
    <s v="Long-Greene"/>
    <s v="Future-proofed heuristic encryption"/>
    <n v="2400"/>
    <n v="12310"/>
    <x v="1"/>
    <n v="173"/>
    <n v="71.156069364161851"/>
    <x v="4"/>
    <s v="GBP"/>
    <n v="1501304400"/>
    <n v="1501477200"/>
    <x v="451"/>
    <d v="2017-07-31T05:00:00"/>
    <x v="1"/>
    <b v="0"/>
    <b v="0"/>
    <x v="0"/>
    <x v="475"/>
    <x v="0"/>
    <x v="0"/>
  </r>
  <r>
    <n v="480"/>
    <s v="Robles-Hudson"/>
    <s v="Balanced bifurcated leverage"/>
    <n v="8600"/>
    <n v="8656"/>
    <x v="1"/>
    <n v="87"/>
    <n v="99.494252873563212"/>
    <x v="1"/>
    <s v="USD"/>
    <n v="1268287200"/>
    <n v="1269061200"/>
    <x v="452"/>
    <d v="2010-03-20T05:00:00"/>
    <x v="98"/>
    <b v="0"/>
    <b v="1"/>
    <x v="14"/>
    <x v="476"/>
    <x v="7"/>
    <x v="14"/>
  </r>
  <r>
    <n v="481"/>
    <s v="Mcclure LLC"/>
    <s v="Sharable discrete budgetary management"/>
    <n v="196600"/>
    <n v="159931"/>
    <x v="0"/>
    <n v="1538"/>
    <n v="103.98634590377114"/>
    <x v="1"/>
    <s v="USD"/>
    <n v="1412139600"/>
    <n v="1415772000"/>
    <x v="453"/>
    <d v="2014-11-12T06:00:00"/>
    <x v="99"/>
    <b v="0"/>
    <b v="1"/>
    <x v="3"/>
    <x v="477"/>
    <x v="3"/>
    <x v="3"/>
  </r>
  <r>
    <n v="482"/>
    <s v="Martin, Russell and Baker"/>
    <s v="Focused solution-oriented instruction set"/>
    <n v="4200"/>
    <n v="689"/>
    <x v="0"/>
    <n v="9"/>
    <n v="76.555555555555557"/>
    <x v="1"/>
    <s v="USD"/>
    <n v="1330063200"/>
    <n v="1331013600"/>
    <x v="454"/>
    <d v="2012-03-06T06:00:00"/>
    <x v="4"/>
    <b v="0"/>
    <b v="1"/>
    <x v="13"/>
    <x v="478"/>
    <x v="5"/>
    <x v="13"/>
  </r>
  <r>
    <n v="483"/>
    <s v="Rice-Parker"/>
    <s v="Down-sized actuating infrastructure"/>
    <n v="91400"/>
    <n v="48236"/>
    <x v="0"/>
    <n v="554"/>
    <n v="87.068592057761734"/>
    <x v="1"/>
    <s v="USD"/>
    <n v="1576130400"/>
    <n v="1576735200"/>
    <x v="455"/>
    <d v="2019-12-19T06:00:00"/>
    <x v="37"/>
    <b v="0"/>
    <b v="0"/>
    <x v="3"/>
    <x v="479"/>
    <x v="3"/>
    <x v="3"/>
  </r>
  <r>
    <n v="484"/>
    <s v="Landry Inc"/>
    <s v="Synergistic cohesive adapter"/>
    <n v="29600"/>
    <n v="77021"/>
    <x v="1"/>
    <n v="1572"/>
    <n v="48.99554707379135"/>
    <x v="4"/>
    <s v="GBP"/>
    <n v="1407128400"/>
    <n v="1411362000"/>
    <x v="456"/>
    <d v="2014-09-22T05:00:00"/>
    <x v="56"/>
    <b v="0"/>
    <b v="1"/>
    <x v="0"/>
    <x v="480"/>
    <x v="0"/>
    <x v="0"/>
  </r>
  <r>
    <n v="485"/>
    <s v="Richards-Davis"/>
    <s v="Quality-focused mission-critical structure"/>
    <n v="90600"/>
    <n v="27844"/>
    <x v="0"/>
    <n v="648"/>
    <n v="42.969135802469133"/>
    <x v="4"/>
    <s v="GBP"/>
    <n v="1560142800"/>
    <n v="1563685200"/>
    <x v="457"/>
    <d v="2019-07-21T05:00:00"/>
    <x v="58"/>
    <b v="0"/>
    <b v="0"/>
    <x v="3"/>
    <x v="481"/>
    <x v="3"/>
    <x v="3"/>
  </r>
  <r>
    <n v="486"/>
    <s v="Davis, Cox and Fox"/>
    <s v="Compatible exuding Graphical User Interface"/>
    <n v="5200"/>
    <n v="702"/>
    <x v="0"/>
    <n v="21"/>
    <n v="33.428571428571431"/>
    <x v="4"/>
    <s v="GBP"/>
    <n v="1520575200"/>
    <n v="1521867600"/>
    <x v="458"/>
    <d v="2018-03-24T05:00:00"/>
    <x v="100"/>
    <b v="0"/>
    <b v="1"/>
    <x v="18"/>
    <x v="482"/>
    <x v="5"/>
    <x v="18"/>
  </r>
  <r>
    <n v="487"/>
    <s v="Smith-Wallace"/>
    <s v="Monitored 24/7 time-frame"/>
    <n v="110300"/>
    <n v="197024"/>
    <x v="1"/>
    <n v="2346"/>
    <n v="83.982949701619773"/>
    <x v="1"/>
    <s v="USD"/>
    <n v="1492664400"/>
    <n v="1495515600"/>
    <x v="459"/>
    <d v="2017-05-23T05:00:00"/>
    <x v="72"/>
    <b v="0"/>
    <b v="0"/>
    <x v="3"/>
    <x v="483"/>
    <x v="3"/>
    <x v="3"/>
  </r>
  <r>
    <n v="488"/>
    <s v="Cordova, Shaw and Wang"/>
    <s v="Virtual secondary open architecture"/>
    <n v="5300"/>
    <n v="11663"/>
    <x v="1"/>
    <n v="115"/>
    <n v="101.41739130434783"/>
    <x v="1"/>
    <s v="USD"/>
    <n v="1454479200"/>
    <n v="1455948000"/>
    <x v="460"/>
    <d v="2016-02-20T06:00:00"/>
    <x v="0"/>
    <b v="0"/>
    <b v="0"/>
    <x v="3"/>
    <x v="484"/>
    <x v="3"/>
    <x v="3"/>
  </r>
  <r>
    <n v="489"/>
    <s v="Clark Inc"/>
    <s v="Down-sized mobile time-frame"/>
    <n v="9200"/>
    <n v="9339"/>
    <x v="1"/>
    <n v="85"/>
    <n v="109.87058823529412"/>
    <x v="6"/>
    <s v="EUR"/>
    <n v="1281934800"/>
    <n v="1282366800"/>
    <x v="461"/>
    <d v="2010-08-21T05:00:00"/>
    <x v="21"/>
    <b v="0"/>
    <b v="0"/>
    <x v="8"/>
    <x v="485"/>
    <x v="2"/>
    <x v="8"/>
  </r>
  <r>
    <n v="490"/>
    <s v="Young and Sons"/>
    <s v="Innovative disintermediate encryption"/>
    <n v="2400"/>
    <n v="4596"/>
    <x v="1"/>
    <n v="144"/>
    <n v="31.916666666666668"/>
    <x v="1"/>
    <s v="USD"/>
    <n v="1573970400"/>
    <n v="1574575200"/>
    <x v="462"/>
    <d v="2019-11-24T06:00:00"/>
    <x v="37"/>
    <b v="0"/>
    <b v="0"/>
    <x v="23"/>
    <x v="486"/>
    <x v="8"/>
    <x v="23"/>
  </r>
  <r>
    <n v="491"/>
    <s v="Henson PLC"/>
    <s v="Universal contextually-based knowledgebase"/>
    <n v="56800"/>
    <n v="173437"/>
    <x v="1"/>
    <n v="2443"/>
    <n v="70.993450675399103"/>
    <x v="1"/>
    <s v="USD"/>
    <n v="1372654800"/>
    <n v="1374901200"/>
    <x v="463"/>
    <d v="2013-07-27T05:00:00"/>
    <x v="29"/>
    <b v="0"/>
    <b v="1"/>
    <x v="0"/>
    <x v="487"/>
    <x v="0"/>
    <x v="0"/>
  </r>
  <r>
    <n v="492"/>
    <s v="Garcia Group"/>
    <s v="Persevering interactive matrix"/>
    <n v="191000"/>
    <n v="45831"/>
    <x v="3"/>
    <n v="595"/>
    <n v="77.026890756302521"/>
    <x v="1"/>
    <s v="USD"/>
    <n v="1275886800"/>
    <n v="1278910800"/>
    <x v="464"/>
    <d v="2010-07-12T05:00:00"/>
    <x v="53"/>
    <b v="1"/>
    <b v="1"/>
    <x v="12"/>
    <x v="488"/>
    <x v="4"/>
    <x v="12"/>
  </r>
  <r>
    <n v="493"/>
    <s v="Adams, Walker and Wong"/>
    <s v="Seamless background framework"/>
    <n v="900"/>
    <n v="6514"/>
    <x v="1"/>
    <n v="64"/>
    <n v="101.78125"/>
    <x v="1"/>
    <s v="USD"/>
    <n v="1561784400"/>
    <n v="1562907600"/>
    <x v="465"/>
    <d v="2019-07-12T05:00:00"/>
    <x v="38"/>
    <b v="0"/>
    <b v="0"/>
    <x v="14"/>
    <x v="489"/>
    <x v="7"/>
    <x v="14"/>
  </r>
  <r>
    <n v="494"/>
    <s v="Hopkins-Browning"/>
    <s v="Balanced upward-trending productivity"/>
    <n v="2500"/>
    <n v="13684"/>
    <x v="1"/>
    <n v="268"/>
    <n v="51.059701492537314"/>
    <x v="1"/>
    <s v="USD"/>
    <n v="1332392400"/>
    <n v="1332478800"/>
    <x v="466"/>
    <d v="2012-03-23T05:00:00"/>
    <x v="5"/>
    <b v="0"/>
    <b v="0"/>
    <x v="8"/>
    <x v="490"/>
    <x v="2"/>
    <x v="8"/>
  </r>
  <r>
    <n v="495"/>
    <s v="Bell, Edwards and Andersen"/>
    <s v="Centralized clear-thinking solution"/>
    <n v="3200"/>
    <n v="13264"/>
    <x v="1"/>
    <n v="195"/>
    <n v="68.02051282051282"/>
    <x v="3"/>
    <s v="DKK"/>
    <n v="1402376400"/>
    <n v="1402722000"/>
    <x v="467"/>
    <d v="2014-06-14T05:00:00"/>
    <x v="3"/>
    <b v="0"/>
    <b v="0"/>
    <x v="3"/>
    <x v="491"/>
    <x v="3"/>
    <x v="3"/>
  </r>
  <r>
    <n v="496"/>
    <s v="Morales Group"/>
    <s v="Optimized bi-directional extranet"/>
    <n v="183800"/>
    <n v="1667"/>
    <x v="0"/>
    <n v="54"/>
    <n v="30.87037037037037"/>
    <x v="1"/>
    <s v="USD"/>
    <n v="1495342800"/>
    <n v="1496811600"/>
    <x v="468"/>
    <d v="2017-06-07T05:00:00"/>
    <x v="0"/>
    <b v="0"/>
    <b v="0"/>
    <x v="10"/>
    <x v="492"/>
    <x v="4"/>
    <x v="10"/>
  </r>
  <r>
    <n v="497"/>
    <s v="Lucero Group"/>
    <s v="Intuitive actuating benchmark"/>
    <n v="9800"/>
    <n v="3349"/>
    <x v="0"/>
    <n v="120"/>
    <n v="27.908333333333335"/>
    <x v="1"/>
    <s v="USD"/>
    <n v="1482213600"/>
    <n v="1482213600"/>
    <x v="469"/>
    <d v="2016-12-20T06:00:00"/>
    <x v="14"/>
    <b v="0"/>
    <b v="1"/>
    <x v="8"/>
    <x v="493"/>
    <x v="2"/>
    <x v="8"/>
  </r>
  <r>
    <n v="498"/>
    <s v="Smith, Brown and Davis"/>
    <s v="Devolved background project"/>
    <n v="193400"/>
    <n v="46317"/>
    <x v="0"/>
    <n v="579"/>
    <n v="79.994818652849744"/>
    <x v="3"/>
    <s v="DKK"/>
    <n v="1420092000"/>
    <n v="1420264800"/>
    <x v="470"/>
    <d v="2015-01-03T06:00:00"/>
    <x v="1"/>
    <b v="0"/>
    <b v="0"/>
    <x v="2"/>
    <x v="494"/>
    <x v="2"/>
    <x v="2"/>
  </r>
  <r>
    <n v="499"/>
    <s v="Hunt Group"/>
    <s v="Reverse-engineered executive emulation"/>
    <n v="163800"/>
    <n v="78743"/>
    <x v="0"/>
    <n v="2072"/>
    <n v="38.003378378378379"/>
    <x v="1"/>
    <s v="USD"/>
    <n v="1458018000"/>
    <n v="1458450000"/>
    <x v="471"/>
    <d v="2016-03-20T05:00:00"/>
    <x v="21"/>
    <b v="0"/>
    <b v="1"/>
    <x v="4"/>
    <x v="495"/>
    <x v="4"/>
    <x v="4"/>
  </r>
  <r>
    <n v="500"/>
    <s v="Valdez Ltd"/>
    <s v="Team-oriented clear-thinking matrix"/>
    <n v="100"/>
    <n v="0"/>
    <x v="0"/>
    <n v="0"/>
    <e v="#DIV/0!"/>
    <x v="1"/>
    <s v="USD"/>
    <n v="1367384400"/>
    <n v="1369803600"/>
    <x v="472"/>
    <d v="2013-05-29T05:00:00"/>
    <x v="22"/>
    <b v="0"/>
    <b v="1"/>
    <x v="3"/>
    <x v="0"/>
    <x v="3"/>
    <x v="3"/>
  </r>
  <r>
    <n v="501"/>
    <s v="Mccann-Le"/>
    <s v="Focused coherent methodology"/>
    <n v="153600"/>
    <n v="107743"/>
    <x v="0"/>
    <n v="1796"/>
    <n v="59.990534521158132"/>
    <x v="1"/>
    <s v="USD"/>
    <n v="1363064400"/>
    <n v="1363237200"/>
    <x v="473"/>
    <d v="2013-03-14T05:00:00"/>
    <x v="1"/>
    <b v="0"/>
    <b v="0"/>
    <x v="4"/>
    <x v="496"/>
    <x v="4"/>
    <x v="4"/>
  </r>
  <r>
    <n v="502"/>
    <s v="Johnson Inc"/>
    <s v="Reduced context-sensitive complexity"/>
    <n v="1300"/>
    <n v="6889"/>
    <x v="1"/>
    <n v="186"/>
    <n v="37.037634408602152"/>
    <x v="2"/>
    <s v="AUD"/>
    <n v="1343365200"/>
    <n v="1345870800"/>
    <x v="474"/>
    <d v="2012-08-25T05:00:00"/>
    <x v="50"/>
    <b v="0"/>
    <b v="1"/>
    <x v="11"/>
    <x v="497"/>
    <x v="6"/>
    <x v="11"/>
  </r>
  <r>
    <n v="503"/>
    <s v="Collins LLC"/>
    <s v="Decentralized 4thgeneration time-frame"/>
    <n v="25500"/>
    <n v="45983"/>
    <x v="1"/>
    <n v="460"/>
    <n v="99.963043478260872"/>
    <x v="1"/>
    <s v="USD"/>
    <n v="1435726800"/>
    <n v="1437454800"/>
    <x v="72"/>
    <d v="2015-07-21T05:00:00"/>
    <x v="18"/>
    <b v="0"/>
    <b v="0"/>
    <x v="6"/>
    <x v="498"/>
    <x v="4"/>
    <x v="6"/>
  </r>
  <r>
    <n v="504"/>
    <s v="Smith-Miller"/>
    <s v="De-engineered cohesive moderator"/>
    <n v="7500"/>
    <n v="6924"/>
    <x v="0"/>
    <n v="62"/>
    <n v="111.6774193548387"/>
    <x v="6"/>
    <s v="EUR"/>
    <n v="1431925200"/>
    <n v="1432011600"/>
    <x v="443"/>
    <d v="2015-05-19T05:00:00"/>
    <x v="5"/>
    <b v="0"/>
    <b v="0"/>
    <x v="1"/>
    <x v="499"/>
    <x v="1"/>
    <x v="1"/>
  </r>
  <r>
    <n v="505"/>
    <s v="Jensen-Vargas"/>
    <s v="Ameliorated explicit parallelism"/>
    <n v="89900"/>
    <n v="12497"/>
    <x v="0"/>
    <n v="347"/>
    <n v="36.014409221902014"/>
    <x v="1"/>
    <s v="USD"/>
    <n v="1362722400"/>
    <n v="1366347600"/>
    <x v="475"/>
    <d v="2013-04-19T05:00:00"/>
    <x v="101"/>
    <b v="0"/>
    <b v="1"/>
    <x v="15"/>
    <x v="500"/>
    <x v="5"/>
    <x v="15"/>
  </r>
  <r>
    <n v="506"/>
    <s v="Robles, Bell and Gonzalez"/>
    <s v="Customizable background monitoring"/>
    <n v="18000"/>
    <n v="166874"/>
    <x v="1"/>
    <n v="2528"/>
    <n v="66.010284810126578"/>
    <x v="1"/>
    <s v="USD"/>
    <n v="1511416800"/>
    <n v="1512885600"/>
    <x v="81"/>
    <d v="2017-12-10T06:00:00"/>
    <x v="0"/>
    <b v="0"/>
    <b v="1"/>
    <x v="3"/>
    <x v="501"/>
    <x v="3"/>
    <x v="3"/>
  </r>
  <r>
    <n v="507"/>
    <s v="Turner, Miller and Francis"/>
    <s v="Compatible well-modulated budgetary management"/>
    <n v="2100"/>
    <n v="837"/>
    <x v="0"/>
    <n v="19"/>
    <n v="44.05263157894737"/>
    <x v="1"/>
    <s v="USD"/>
    <n v="1365483600"/>
    <n v="1369717200"/>
    <x v="476"/>
    <d v="2013-05-28T05:00:00"/>
    <x v="56"/>
    <b v="0"/>
    <b v="1"/>
    <x v="2"/>
    <x v="502"/>
    <x v="2"/>
    <x v="2"/>
  </r>
  <r>
    <n v="508"/>
    <s v="Roberts Group"/>
    <s v="Up-sized radical pricing structure"/>
    <n v="172700"/>
    <n v="193820"/>
    <x v="1"/>
    <n v="3657"/>
    <n v="52.999726551818434"/>
    <x v="1"/>
    <s v="USD"/>
    <n v="1532840400"/>
    <n v="1534654800"/>
    <x v="192"/>
    <d v="2018-08-19T05:00:00"/>
    <x v="74"/>
    <b v="0"/>
    <b v="0"/>
    <x v="3"/>
    <x v="503"/>
    <x v="3"/>
    <x v="3"/>
  </r>
  <r>
    <n v="509"/>
    <s v="White LLC"/>
    <s v="Robust zero-defect project"/>
    <n v="168500"/>
    <n v="119510"/>
    <x v="0"/>
    <n v="1258"/>
    <n v="95"/>
    <x v="1"/>
    <s v="USD"/>
    <n v="1336194000"/>
    <n v="1337058000"/>
    <x v="477"/>
    <d v="2012-05-15T05:00:00"/>
    <x v="46"/>
    <b v="0"/>
    <b v="0"/>
    <x v="3"/>
    <x v="504"/>
    <x v="3"/>
    <x v="3"/>
  </r>
  <r>
    <n v="510"/>
    <s v="Best, Miller and Thomas"/>
    <s v="Re-engineered mobile task-force"/>
    <n v="7800"/>
    <n v="9289"/>
    <x v="1"/>
    <n v="131"/>
    <n v="70.908396946564892"/>
    <x v="2"/>
    <s v="AUD"/>
    <n v="1527742800"/>
    <n v="1529816400"/>
    <x v="478"/>
    <d v="2018-06-24T05:00:00"/>
    <x v="61"/>
    <b v="0"/>
    <b v="0"/>
    <x v="6"/>
    <x v="505"/>
    <x v="4"/>
    <x v="6"/>
  </r>
  <r>
    <n v="511"/>
    <s v="Smith-Mullins"/>
    <s v="User-centric intangible neural-net"/>
    <n v="147800"/>
    <n v="35498"/>
    <x v="0"/>
    <n v="362"/>
    <n v="98.060773480662988"/>
    <x v="1"/>
    <s v="USD"/>
    <n v="1564030800"/>
    <n v="1564894800"/>
    <x v="479"/>
    <d v="2019-08-04T05:00:00"/>
    <x v="46"/>
    <b v="0"/>
    <b v="0"/>
    <x v="3"/>
    <x v="506"/>
    <x v="3"/>
    <x v="3"/>
  </r>
  <r>
    <n v="512"/>
    <s v="Williams-Walsh"/>
    <s v="Organized explicit core"/>
    <n v="9100"/>
    <n v="12678"/>
    <x v="1"/>
    <n v="239"/>
    <n v="53.046025104602514"/>
    <x v="1"/>
    <s v="USD"/>
    <n v="1404536400"/>
    <n v="1404622800"/>
    <x v="480"/>
    <d v="2014-07-06T05:00:00"/>
    <x v="5"/>
    <b v="0"/>
    <b v="1"/>
    <x v="11"/>
    <x v="507"/>
    <x v="6"/>
    <x v="11"/>
  </r>
  <r>
    <n v="513"/>
    <s v="Harrison, Blackwell and Mendez"/>
    <s v="Synchronized 6thgeneration adapter"/>
    <n v="8300"/>
    <n v="3260"/>
    <x v="3"/>
    <n v="35"/>
    <n v="93.142857142857139"/>
    <x v="1"/>
    <s v="USD"/>
    <n v="1284008400"/>
    <n v="1284181200"/>
    <x v="180"/>
    <d v="2010-09-11T05:00:00"/>
    <x v="1"/>
    <b v="0"/>
    <b v="0"/>
    <x v="19"/>
    <x v="508"/>
    <x v="4"/>
    <x v="19"/>
  </r>
  <r>
    <n v="514"/>
    <s v="Sanchez, Bradley and Flores"/>
    <s v="Centralized motivating capacity"/>
    <n v="138700"/>
    <n v="31123"/>
    <x v="3"/>
    <n v="528"/>
    <n v="58.945075757575758"/>
    <x v="5"/>
    <s v="CHF"/>
    <n v="1386309600"/>
    <n v="1386741600"/>
    <x v="481"/>
    <d v="2013-12-11T06:00:00"/>
    <x v="21"/>
    <b v="0"/>
    <b v="1"/>
    <x v="1"/>
    <x v="509"/>
    <x v="1"/>
    <x v="1"/>
  </r>
  <r>
    <n v="515"/>
    <s v="Cox LLC"/>
    <s v="Phased 24hour flexibility"/>
    <n v="8600"/>
    <n v="4797"/>
    <x v="0"/>
    <n v="133"/>
    <n v="36.067669172932334"/>
    <x v="0"/>
    <s v="CAD"/>
    <n v="1324620000"/>
    <n v="1324792800"/>
    <x v="482"/>
    <d v="2011-12-25T06:00:00"/>
    <x v="1"/>
    <b v="0"/>
    <b v="1"/>
    <x v="3"/>
    <x v="510"/>
    <x v="3"/>
    <x v="3"/>
  </r>
  <r>
    <n v="516"/>
    <s v="Morales-Odonnell"/>
    <s v="Exclusive 5thgeneration structure"/>
    <n v="125400"/>
    <n v="53324"/>
    <x v="0"/>
    <n v="846"/>
    <n v="63.030732860520096"/>
    <x v="1"/>
    <s v="USD"/>
    <n v="1281070800"/>
    <n v="1284354000"/>
    <x v="194"/>
    <d v="2010-09-13T05:00:00"/>
    <x v="77"/>
    <b v="0"/>
    <b v="0"/>
    <x v="9"/>
    <x v="511"/>
    <x v="5"/>
    <x v="9"/>
  </r>
  <r>
    <n v="517"/>
    <s v="Ramirez LLC"/>
    <s v="Multi-tiered maximized orchestration"/>
    <n v="5900"/>
    <n v="6608"/>
    <x v="1"/>
    <n v="78"/>
    <n v="84.717948717948715"/>
    <x v="1"/>
    <s v="USD"/>
    <n v="1493960400"/>
    <n v="1494392400"/>
    <x v="483"/>
    <d v="2017-05-10T05:00:00"/>
    <x v="21"/>
    <b v="0"/>
    <b v="0"/>
    <x v="0"/>
    <x v="512"/>
    <x v="0"/>
    <x v="0"/>
  </r>
  <r>
    <n v="518"/>
    <s v="Ramirez Group"/>
    <s v="Open-architected uniform instruction set"/>
    <n v="8800"/>
    <n v="622"/>
    <x v="0"/>
    <n v="10"/>
    <n v="62.2"/>
    <x v="1"/>
    <s v="USD"/>
    <n v="1519365600"/>
    <n v="1519538400"/>
    <x v="484"/>
    <d v="2018-02-25T06:00:00"/>
    <x v="1"/>
    <b v="0"/>
    <b v="1"/>
    <x v="10"/>
    <x v="513"/>
    <x v="4"/>
    <x v="10"/>
  </r>
  <r>
    <n v="519"/>
    <s v="Marsh-Coleman"/>
    <s v="Exclusive asymmetric analyzer"/>
    <n v="177700"/>
    <n v="180802"/>
    <x v="1"/>
    <n v="1773"/>
    <n v="101.97518330513255"/>
    <x v="1"/>
    <s v="USD"/>
    <n v="1420696800"/>
    <n v="1421906400"/>
    <x v="355"/>
    <d v="2015-01-22T06:00:00"/>
    <x v="44"/>
    <b v="0"/>
    <b v="1"/>
    <x v="1"/>
    <x v="514"/>
    <x v="1"/>
    <x v="1"/>
  </r>
  <r>
    <n v="520"/>
    <s v="Frederick, Jenkins and Collins"/>
    <s v="Organic radical collaboration"/>
    <n v="800"/>
    <n v="3406"/>
    <x v="1"/>
    <n v="32"/>
    <n v="106.4375"/>
    <x v="1"/>
    <s v="USD"/>
    <n v="1555650000"/>
    <n v="1555909200"/>
    <x v="485"/>
    <d v="2019-04-22T05:00:00"/>
    <x v="39"/>
    <b v="0"/>
    <b v="0"/>
    <x v="3"/>
    <x v="515"/>
    <x v="3"/>
    <x v="3"/>
  </r>
  <r>
    <n v="521"/>
    <s v="Wilson Ltd"/>
    <s v="Function-based multi-state software"/>
    <n v="7600"/>
    <n v="11061"/>
    <x v="1"/>
    <n v="369"/>
    <n v="29.975609756097562"/>
    <x v="1"/>
    <s v="USD"/>
    <n v="1471928400"/>
    <n v="1472446800"/>
    <x v="486"/>
    <d v="2016-08-29T05:00:00"/>
    <x v="8"/>
    <b v="0"/>
    <b v="1"/>
    <x v="6"/>
    <x v="516"/>
    <x v="4"/>
    <x v="6"/>
  </r>
  <r>
    <n v="522"/>
    <s v="Cline, Peterson and Lowery"/>
    <s v="Innovative static budgetary management"/>
    <n v="50500"/>
    <n v="16389"/>
    <x v="0"/>
    <n v="191"/>
    <n v="85.806282722513089"/>
    <x v="1"/>
    <s v="USD"/>
    <n v="1341291600"/>
    <n v="1342328400"/>
    <x v="487"/>
    <d v="2012-07-15T05:00:00"/>
    <x v="10"/>
    <b v="0"/>
    <b v="0"/>
    <x v="12"/>
    <x v="517"/>
    <x v="4"/>
    <x v="12"/>
  </r>
  <r>
    <n v="523"/>
    <s v="Underwood, James and Jones"/>
    <s v="Triple-buffered holistic ability"/>
    <n v="900"/>
    <n v="6303"/>
    <x v="1"/>
    <n v="89"/>
    <n v="70.82022471910112"/>
    <x v="1"/>
    <s v="USD"/>
    <n v="1267682400"/>
    <n v="1268114400"/>
    <x v="488"/>
    <d v="2010-03-09T06:00:00"/>
    <x v="21"/>
    <b v="0"/>
    <b v="0"/>
    <x v="12"/>
    <x v="518"/>
    <x v="4"/>
    <x v="12"/>
  </r>
  <r>
    <n v="524"/>
    <s v="Johnson-Contreras"/>
    <s v="Diverse scalable superstructure"/>
    <n v="96700"/>
    <n v="81136"/>
    <x v="0"/>
    <n v="1979"/>
    <n v="40.998484082870135"/>
    <x v="1"/>
    <s v="USD"/>
    <n v="1272258000"/>
    <n v="1273381200"/>
    <x v="489"/>
    <d v="2010-05-09T05:00:00"/>
    <x v="38"/>
    <b v="0"/>
    <b v="0"/>
    <x v="3"/>
    <x v="519"/>
    <x v="3"/>
    <x v="3"/>
  </r>
  <r>
    <n v="525"/>
    <s v="Greene, Lloyd and Sims"/>
    <s v="Balanced leadingedge data-warehouse"/>
    <n v="2100"/>
    <n v="1768"/>
    <x v="0"/>
    <n v="63"/>
    <n v="28.063492063492063"/>
    <x v="1"/>
    <s v="USD"/>
    <n v="1290492000"/>
    <n v="1290837600"/>
    <x v="490"/>
    <d v="2010-11-27T06:00:00"/>
    <x v="3"/>
    <b v="0"/>
    <b v="0"/>
    <x v="8"/>
    <x v="520"/>
    <x v="2"/>
    <x v="8"/>
  </r>
  <r>
    <n v="526"/>
    <s v="Smith-Sparks"/>
    <s v="Digitized bandwidth-monitored open architecture"/>
    <n v="8300"/>
    <n v="12944"/>
    <x v="1"/>
    <n v="147"/>
    <n v="88.054421768707485"/>
    <x v="1"/>
    <s v="USD"/>
    <n v="1451109600"/>
    <n v="1454306400"/>
    <x v="312"/>
    <d v="2016-02-01T06:00:00"/>
    <x v="52"/>
    <b v="0"/>
    <b v="1"/>
    <x v="3"/>
    <x v="521"/>
    <x v="3"/>
    <x v="3"/>
  </r>
  <r>
    <n v="527"/>
    <s v="Rosario-Smith"/>
    <s v="Enterprise-wide intermediate portal"/>
    <n v="189200"/>
    <n v="188480"/>
    <x v="0"/>
    <n v="6080"/>
    <n v="31"/>
    <x v="0"/>
    <s v="CAD"/>
    <n v="1454652000"/>
    <n v="1457762400"/>
    <x v="491"/>
    <d v="2016-03-12T06:00:00"/>
    <x v="42"/>
    <b v="0"/>
    <b v="0"/>
    <x v="10"/>
    <x v="522"/>
    <x v="4"/>
    <x v="10"/>
  </r>
  <r>
    <n v="528"/>
    <s v="Avila, Ford and Welch"/>
    <s v="Focused leadingedge matrix"/>
    <n v="9000"/>
    <n v="7227"/>
    <x v="0"/>
    <n v="80"/>
    <n v="90.337500000000006"/>
    <x v="4"/>
    <s v="GBP"/>
    <n v="1385186400"/>
    <n v="1389074400"/>
    <x v="492"/>
    <d v="2014-01-07T06:00:00"/>
    <x v="102"/>
    <b v="0"/>
    <b v="0"/>
    <x v="7"/>
    <x v="523"/>
    <x v="1"/>
    <x v="7"/>
  </r>
  <r>
    <n v="529"/>
    <s v="Gallegos Inc"/>
    <s v="Seamless logistical encryption"/>
    <n v="5100"/>
    <n v="574"/>
    <x v="0"/>
    <n v="9"/>
    <n v="63.777777777777779"/>
    <x v="1"/>
    <s v="USD"/>
    <n v="1399698000"/>
    <n v="1402117200"/>
    <x v="493"/>
    <d v="2014-06-07T05:00:00"/>
    <x v="22"/>
    <b v="0"/>
    <b v="0"/>
    <x v="11"/>
    <x v="524"/>
    <x v="6"/>
    <x v="11"/>
  </r>
  <r>
    <n v="530"/>
    <s v="Morrow, Santiago and Soto"/>
    <s v="Stand-alone human-resource workforce"/>
    <n v="105000"/>
    <n v="96328"/>
    <x v="0"/>
    <n v="1784"/>
    <n v="53.995515695067262"/>
    <x v="1"/>
    <s v="USD"/>
    <n v="1283230800"/>
    <n v="1284440400"/>
    <x v="494"/>
    <d v="2010-09-14T05:00:00"/>
    <x v="44"/>
    <b v="0"/>
    <b v="1"/>
    <x v="13"/>
    <x v="525"/>
    <x v="5"/>
    <x v="13"/>
  </r>
  <r>
    <n v="531"/>
    <s v="Berry-Richardson"/>
    <s v="Automated zero tolerance implementation"/>
    <n v="186700"/>
    <n v="178338"/>
    <x v="2"/>
    <n v="3640"/>
    <n v="48.993956043956047"/>
    <x v="5"/>
    <s v="CHF"/>
    <n v="1384149600"/>
    <n v="1388988000"/>
    <x v="495"/>
    <d v="2014-01-06T06:00:00"/>
    <x v="103"/>
    <b v="0"/>
    <b v="0"/>
    <x v="11"/>
    <x v="526"/>
    <x v="6"/>
    <x v="11"/>
  </r>
  <r>
    <n v="532"/>
    <s v="Cordova-Torres"/>
    <s v="Pre-emptive grid-enabled contingency"/>
    <n v="1600"/>
    <n v="8046"/>
    <x v="1"/>
    <n v="126"/>
    <n v="63.857142857142854"/>
    <x v="0"/>
    <s v="CAD"/>
    <n v="1516860000"/>
    <n v="1516946400"/>
    <x v="496"/>
    <d v="2018-01-26T06:00:00"/>
    <x v="5"/>
    <b v="0"/>
    <b v="0"/>
    <x v="3"/>
    <x v="527"/>
    <x v="3"/>
    <x v="3"/>
  </r>
  <r>
    <n v="533"/>
    <s v="Holt, Bernard and Johnson"/>
    <s v="Multi-lateral didactic encoding"/>
    <n v="115600"/>
    <n v="184086"/>
    <x v="1"/>
    <n v="2218"/>
    <n v="82.996393146979258"/>
    <x v="4"/>
    <s v="GBP"/>
    <n v="1374642000"/>
    <n v="1377752400"/>
    <x v="497"/>
    <d v="2013-08-29T05:00:00"/>
    <x v="42"/>
    <b v="0"/>
    <b v="0"/>
    <x v="7"/>
    <x v="528"/>
    <x v="1"/>
    <x v="7"/>
  </r>
  <r>
    <n v="534"/>
    <s v="Clark, Mccormick and Mendoza"/>
    <s v="Self-enabling didactic orchestration"/>
    <n v="89100"/>
    <n v="13385"/>
    <x v="0"/>
    <n v="243"/>
    <n v="55.08230452674897"/>
    <x v="1"/>
    <s v="USD"/>
    <n v="1534482000"/>
    <n v="1534568400"/>
    <x v="498"/>
    <d v="2018-08-18T05:00:00"/>
    <x v="5"/>
    <b v="0"/>
    <b v="1"/>
    <x v="6"/>
    <x v="529"/>
    <x v="4"/>
    <x v="6"/>
  </r>
  <r>
    <n v="535"/>
    <s v="Garrison LLC"/>
    <s v="Profit-focused 24/7 data-warehouse"/>
    <n v="2600"/>
    <n v="12533"/>
    <x v="1"/>
    <n v="202"/>
    <n v="62.044554455445542"/>
    <x v="6"/>
    <s v="EUR"/>
    <n v="1528434000"/>
    <n v="1528606800"/>
    <x v="499"/>
    <d v="2018-06-10T05:00:00"/>
    <x v="1"/>
    <b v="0"/>
    <b v="1"/>
    <x v="3"/>
    <x v="530"/>
    <x v="3"/>
    <x v="3"/>
  </r>
  <r>
    <n v="536"/>
    <s v="Shannon-Olson"/>
    <s v="Enhanced methodical middleware"/>
    <n v="9800"/>
    <n v="14697"/>
    <x v="1"/>
    <n v="140"/>
    <n v="104.97857142857143"/>
    <x v="6"/>
    <s v="EUR"/>
    <n v="1282626000"/>
    <n v="1284872400"/>
    <x v="500"/>
    <d v="2010-09-19T05:00:00"/>
    <x v="29"/>
    <b v="0"/>
    <b v="0"/>
    <x v="13"/>
    <x v="531"/>
    <x v="5"/>
    <x v="13"/>
  </r>
  <r>
    <n v="537"/>
    <s v="Murillo-Mcfarland"/>
    <s v="Synchronized client-driven projection"/>
    <n v="84400"/>
    <n v="98935"/>
    <x v="1"/>
    <n v="1052"/>
    <n v="94.044676806083643"/>
    <x v="3"/>
    <s v="DKK"/>
    <n v="1535605200"/>
    <n v="1537592400"/>
    <x v="501"/>
    <d v="2018-09-22T05:00:00"/>
    <x v="20"/>
    <b v="1"/>
    <b v="1"/>
    <x v="4"/>
    <x v="532"/>
    <x v="4"/>
    <x v="4"/>
  </r>
  <r>
    <n v="538"/>
    <s v="Young, Gilbert and Escobar"/>
    <s v="Networked didactic time-frame"/>
    <n v="151300"/>
    <n v="57034"/>
    <x v="0"/>
    <n v="1296"/>
    <n v="44.007716049382715"/>
    <x v="1"/>
    <s v="USD"/>
    <n v="1379826000"/>
    <n v="1381208400"/>
    <x v="502"/>
    <d v="2013-10-08T05:00:00"/>
    <x v="31"/>
    <b v="0"/>
    <b v="0"/>
    <x v="20"/>
    <x v="533"/>
    <x v="6"/>
    <x v="20"/>
  </r>
  <r>
    <n v="539"/>
    <s v="Thomas, Welch and Santana"/>
    <s v="Assimilated exuding toolset"/>
    <n v="9800"/>
    <n v="7120"/>
    <x v="0"/>
    <n v="77"/>
    <n v="92.467532467532465"/>
    <x v="1"/>
    <s v="USD"/>
    <n v="1561957200"/>
    <n v="1562475600"/>
    <x v="503"/>
    <d v="2019-07-07T05:00:00"/>
    <x v="8"/>
    <b v="0"/>
    <b v="1"/>
    <x v="0"/>
    <x v="534"/>
    <x v="0"/>
    <x v="0"/>
  </r>
  <r>
    <n v="540"/>
    <s v="Brown-Pena"/>
    <s v="Front-line client-server secured line"/>
    <n v="5300"/>
    <n v="14097"/>
    <x v="1"/>
    <n v="247"/>
    <n v="57.072874493927124"/>
    <x v="1"/>
    <s v="USD"/>
    <n v="1525496400"/>
    <n v="1527397200"/>
    <x v="504"/>
    <d v="2018-05-27T05:00:00"/>
    <x v="12"/>
    <b v="0"/>
    <b v="0"/>
    <x v="14"/>
    <x v="535"/>
    <x v="7"/>
    <x v="14"/>
  </r>
  <r>
    <n v="541"/>
    <s v="Holder, Caldwell and Vance"/>
    <s v="Polarized systemic Internet solution"/>
    <n v="178000"/>
    <n v="43086"/>
    <x v="0"/>
    <n v="395"/>
    <n v="109.07848101265823"/>
    <x v="6"/>
    <s v="EUR"/>
    <n v="1433912400"/>
    <n v="1436158800"/>
    <x v="505"/>
    <d v="2015-07-06T05:00:00"/>
    <x v="29"/>
    <b v="0"/>
    <b v="0"/>
    <x v="20"/>
    <x v="536"/>
    <x v="6"/>
    <x v="20"/>
  </r>
  <r>
    <n v="542"/>
    <s v="Harrison-Bridges"/>
    <s v="Profit-focused exuding moderator"/>
    <n v="77000"/>
    <n v="1930"/>
    <x v="0"/>
    <n v="49"/>
    <n v="39.387755102040813"/>
    <x v="4"/>
    <s v="GBP"/>
    <n v="1453442400"/>
    <n v="1456034400"/>
    <x v="506"/>
    <d v="2016-02-21T06:00:00"/>
    <x v="33"/>
    <b v="0"/>
    <b v="0"/>
    <x v="7"/>
    <x v="537"/>
    <x v="1"/>
    <x v="7"/>
  </r>
  <r>
    <n v="543"/>
    <s v="Johnson, Murphy and Peterson"/>
    <s v="Cross-group high-level moderator"/>
    <n v="84900"/>
    <n v="13864"/>
    <x v="0"/>
    <n v="180"/>
    <n v="77.022222222222226"/>
    <x v="1"/>
    <s v="USD"/>
    <n v="1378875600"/>
    <n v="1380171600"/>
    <x v="507"/>
    <d v="2013-09-26T05:00:00"/>
    <x v="16"/>
    <b v="0"/>
    <b v="0"/>
    <x v="11"/>
    <x v="538"/>
    <x v="6"/>
    <x v="11"/>
  </r>
  <r>
    <n v="544"/>
    <s v="Taylor Inc"/>
    <s v="Public-key 3rdgeneration system engine"/>
    <n v="2800"/>
    <n v="7742"/>
    <x v="1"/>
    <n v="84"/>
    <n v="92.166666666666671"/>
    <x v="1"/>
    <s v="USD"/>
    <n v="1452232800"/>
    <n v="1453356000"/>
    <x v="508"/>
    <d v="2016-01-21T06:00:00"/>
    <x v="38"/>
    <b v="0"/>
    <b v="0"/>
    <x v="1"/>
    <x v="539"/>
    <x v="1"/>
    <x v="1"/>
  </r>
  <r>
    <n v="545"/>
    <s v="Deleon and Sons"/>
    <s v="Organized value-added access"/>
    <n v="184800"/>
    <n v="164109"/>
    <x v="0"/>
    <n v="2690"/>
    <n v="61.007063197026021"/>
    <x v="1"/>
    <s v="USD"/>
    <n v="1577253600"/>
    <n v="1578981600"/>
    <x v="509"/>
    <d v="2020-01-14T06:00:00"/>
    <x v="18"/>
    <b v="0"/>
    <b v="0"/>
    <x v="3"/>
    <x v="540"/>
    <x v="3"/>
    <x v="3"/>
  </r>
  <r>
    <n v="546"/>
    <s v="Benjamin, Paul and Ferguson"/>
    <s v="Cloned global Graphical User Interface"/>
    <n v="4200"/>
    <n v="6870"/>
    <x v="1"/>
    <n v="88"/>
    <n v="78.068181818181813"/>
    <x v="1"/>
    <s v="USD"/>
    <n v="1537160400"/>
    <n v="1537419600"/>
    <x v="510"/>
    <d v="2018-09-20T05:00:00"/>
    <x v="39"/>
    <b v="0"/>
    <b v="1"/>
    <x v="3"/>
    <x v="541"/>
    <x v="3"/>
    <x v="3"/>
  </r>
  <r>
    <n v="547"/>
    <s v="Hardin-Dixon"/>
    <s v="Focused solution-oriented matrix"/>
    <n v="1300"/>
    <n v="12597"/>
    <x v="1"/>
    <n v="156"/>
    <n v="80.75"/>
    <x v="1"/>
    <s v="USD"/>
    <n v="1422165600"/>
    <n v="1423202400"/>
    <x v="511"/>
    <d v="2015-02-06T06:00:00"/>
    <x v="10"/>
    <b v="0"/>
    <b v="0"/>
    <x v="6"/>
    <x v="542"/>
    <x v="4"/>
    <x v="6"/>
  </r>
  <r>
    <n v="548"/>
    <s v="York-Pitts"/>
    <s v="Monitored discrete toolset"/>
    <n v="66100"/>
    <n v="179074"/>
    <x v="1"/>
    <n v="2985"/>
    <n v="59.991289782244557"/>
    <x v="1"/>
    <s v="USD"/>
    <n v="1459486800"/>
    <n v="1460610000"/>
    <x v="512"/>
    <d v="2016-04-14T05:00:00"/>
    <x v="38"/>
    <b v="0"/>
    <b v="0"/>
    <x v="3"/>
    <x v="543"/>
    <x v="3"/>
    <x v="3"/>
  </r>
  <r>
    <n v="549"/>
    <s v="Jarvis and Sons"/>
    <s v="Business-focused intermediate system engine"/>
    <n v="29500"/>
    <n v="83843"/>
    <x v="1"/>
    <n v="762"/>
    <n v="110.03018372703411"/>
    <x v="1"/>
    <s v="USD"/>
    <n v="1369717200"/>
    <n v="1370494800"/>
    <x v="513"/>
    <d v="2013-06-06T05:00:00"/>
    <x v="30"/>
    <b v="0"/>
    <b v="0"/>
    <x v="8"/>
    <x v="544"/>
    <x v="2"/>
    <x v="8"/>
  </r>
  <r>
    <n v="550"/>
    <s v="Morrison-Henderson"/>
    <s v="De-engineered disintermediate encoding"/>
    <n v="100"/>
    <n v="4"/>
    <x v="3"/>
    <n v="1"/>
    <n v="4"/>
    <x v="5"/>
    <s v="CHF"/>
    <n v="1330495200"/>
    <n v="1332306000"/>
    <x v="514"/>
    <d v="2012-03-21T05:00:00"/>
    <x v="76"/>
    <b v="0"/>
    <b v="0"/>
    <x v="7"/>
    <x v="446"/>
    <x v="1"/>
    <x v="7"/>
  </r>
  <r>
    <n v="551"/>
    <s v="Martin-James"/>
    <s v="Streamlined upward-trending analyzer"/>
    <n v="180100"/>
    <n v="105598"/>
    <x v="0"/>
    <n v="2779"/>
    <n v="37.99856063332134"/>
    <x v="2"/>
    <s v="AUD"/>
    <n v="1419055200"/>
    <n v="1422511200"/>
    <x v="515"/>
    <d v="2015-01-29T06:00:00"/>
    <x v="2"/>
    <b v="0"/>
    <b v="1"/>
    <x v="2"/>
    <x v="545"/>
    <x v="2"/>
    <x v="2"/>
  </r>
  <r>
    <n v="552"/>
    <s v="Mercer, Solomon and Singleton"/>
    <s v="Distributed human-resource policy"/>
    <n v="9000"/>
    <n v="8866"/>
    <x v="0"/>
    <n v="92"/>
    <n v="96.369565217391298"/>
    <x v="1"/>
    <s v="USD"/>
    <n v="1480140000"/>
    <n v="1480312800"/>
    <x v="516"/>
    <d v="2016-11-28T06:00:00"/>
    <x v="1"/>
    <b v="0"/>
    <b v="0"/>
    <x v="3"/>
    <x v="546"/>
    <x v="3"/>
    <x v="3"/>
  </r>
  <r>
    <n v="553"/>
    <s v="Dougherty, Austin and Mills"/>
    <s v="De-engineered 5thgeneration contingency"/>
    <n v="170600"/>
    <n v="75022"/>
    <x v="0"/>
    <n v="1028"/>
    <n v="72.978599221789878"/>
    <x v="1"/>
    <s v="USD"/>
    <n v="1293948000"/>
    <n v="1294034400"/>
    <x v="517"/>
    <d v="2011-01-03T06:00:00"/>
    <x v="5"/>
    <b v="0"/>
    <b v="0"/>
    <x v="1"/>
    <x v="547"/>
    <x v="1"/>
    <x v="1"/>
  </r>
  <r>
    <n v="554"/>
    <s v="Ritter PLC"/>
    <s v="Multi-channeled upward-trending application"/>
    <n v="9500"/>
    <n v="14408"/>
    <x v="1"/>
    <n v="554"/>
    <n v="26.007220216606498"/>
    <x v="0"/>
    <s v="CAD"/>
    <n v="1482127200"/>
    <n v="1482645600"/>
    <x v="518"/>
    <d v="2016-12-25T06:00:00"/>
    <x v="8"/>
    <b v="0"/>
    <b v="0"/>
    <x v="7"/>
    <x v="548"/>
    <x v="1"/>
    <x v="7"/>
  </r>
  <r>
    <n v="555"/>
    <s v="Anderson Group"/>
    <s v="Organic maximized database"/>
    <n v="6300"/>
    <n v="14089"/>
    <x v="1"/>
    <n v="135"/>
    <n v="104.36296296296297"/>
    <x v="3"/>
    <s v="DKK"/>
    <n v="1396414800"/>
    <n v="1399093200"/>
    <x v="519"/>
    <d v="2014-05-03T05:00:00"/>
    <x v="75"/>
    <b v="0"/>
    <b v="0"/>
    <x v="1"/>
    <x v="549"/>
    <x v="1"/>
    <x v="1"/>
  </r>
  <r>
    <n v="556"/>
    <s v="Smith and Sons"/>
    <s v="Grass-roots 24/7 attitude"/>
    <n v="5200"/>
    <n v="12467"/>
    <x v="1"/>
    <n v="122"/>
    <n v="102.18852459016394"/>
    <x v="1"/>
    <s v="USD"/>
    <n v="1315285200"/>
    <n v="1315890000"/>
    <x v="520"/>
    <d v="2011-09-13T05:00:00"/>
    <x v="37"/>
    <b v="0"/>
    <b v="1"/>
    <x v="18"/>
    <x v="550"/>
    <x v="5"/>
    <x v="18"/>
  </r>
  <r>
    <n v="557"/>
    <s v="Lam-Hamilton"/>
    <s v="Team-oriented global strategy"/>
    <n v="6000"/>
    <n v="11960"/>
    <x v="1"/>
    <n v="221"/>
    <n v="54.117647058823529"/>
    <x v="1"/>
    <s v="USD"/>
    <n v="1443762000"/>
    <n v="1444021200"/>
    <x v="521"/>
    <d v="2015-10-05T05:00:00"/>
    <x v="39"/>
    <b v="0"/>
    <b v="1"/>
    <x v="22"/>
    <x v="551"/>
    <x v="4"/>
    <x v="22"/>
  </r>
  <r>
    <n v="558"/>
    <s v="Ho Ltd"/>
    <s v="Enhanced client-driven capacity"/>
    <n v="5800"/>
    <n v="7966"/>
    <x v="1"/>
    <n v="126"/>
    <n v="63.222222222222221"/>
    <x v="1"/>
    <s v="USD"/>
    <n v="1456293600"/>
    <n v="1460005200"/>
    <x v="522"/>
    <d v="2016-04-07T05:00:00"/>
    <x v="104"/>
    <b v="0"/>
    <b v="0"/>
    <x v="3"/>
    <x v="552"/>
    <x v="3"/>
    <x v="3"/>
  </r>
  <r>
    <n v="559"/>
    <s v="Brown, Estrada and Jensen"/>
    <s v="Exclusive systematic productivity"/>
    <n v="105300"/>
    <n v="106321"/>
    <x v="1"/>
    <n v="1022"/>
    <n v="104.03228962818004"/>
    <x v="1"/>
    <s v="USD"/>
    <n v="1470114000"/>
    <n v="1470718800"/>
    <x v="523"/>
    <d v="2016-08-09T05:00:00"/>
    <x v="37"/>
    <b v="0"/>
    <b v="0"/>
    <x v="3"/>
    <x v="553"/>
    <x v="3"/>
    <x v="3"/>
  </r>
  <r>
    <n v="560"/>
    <s v="Hunt LLC"/>
    <s v="Re-engineered radical policy"/>
    <n v="20000"/>
    <n v="158832"/>
    <x v="1"/>
    <n v="3177"/>
    <n v="49.994334277620396"/>
    <x v="1"/>
    <s v="USD"/>
    <n v="1321596000"/>
    <n v="1325052000"/>
    <x v="524"/>
    <d v="2011-12-28T06:00:00"/>
    <x v="2"/>
    <b v="0"/>
    <b v="0"/>
    <x v="10"/>
    <x v="554"/>
    <x v="4"/>
    <x v="10"/>
  </r>
  <r>
    <n v="561"/>
    <s v="Fowler-Smith"/>
    <s v="Down-sized logistical adapter"/>
    <n v="3000"/>
    <n v="11091"/>
    <x v="1"/>
    <n v="198"/>
    <n v="56.015151515151516"/>
    <x v="5"/>
    <s v="CHF"/>
    <n v="1318827600"/>
    <n v="1319000400"/>
    <x v="525"/>
    <d v="2011-10-19T05:00:00"/>
    <x v="1"/>
    <b v="0"/>
    <b v="0"/>
    <x v="3"/>
    <x v="555"/>
    <x v="3"/>
    <x v="3"/>
  </r>
  <r>
    <n v="562"/>
    <s v="Blair Inc"/>
    <s v="Configurable bandwidth-monitored throughput"/>
    <n v="9900"/>
    <n v="1269"/>
    <x v="0"/>
    <n v="26"/>
    <n v="48.807692307692307"/>
    <x v="5"/>
    <s v="CHF"/>
    <n v="1552366800"/>
    <n v="1552539600"/>
    <x v="188"/>
    <d v="2019-03-14T05:00:00"/>
    <x v="1"/>
    <b v="0"/>
    <b v="0"/>
    <x v="1"/>
    <x v="556"/>
    <x v="1"/>
    <x v="1"/>
  </r>
  <r>
    <n v="563"/>
    <s v="Kelley, Stanton and Sanchez"/>
    <s v="Optional tangible pricing structure"/>
    <n v="3700"/>
    <n v="5107"/>
    <x v="1"/>
    <n v="85"/>
    <n v="60.082352941176474"/>
    <x v="2"/>
    <s v="AUD"/>
    <n v="1542088800"/>
    <n v="1543816800"/>
    <x v="526"/>
    <d v="2018-12-03T06:00:00"/>
    <x v="18"/>
    <b v="0"/>
    <b v="0"/>
    <x v="4"/>
    <x v="557"/>
    <x v="4"/>
    <x v="4"/>
  </r>
  <r>
    <n v="564"/>
    <s v="Hernandez-Macdonald"/>
    <s v="Organic high-level implementation"/>
    <n v="168700"/>
    <n v="141393"/>
    <x v="0"/>
    <n v="1790"/>
    <n v="78.990502793296088"/>
    <x v="1"/>
    <s v="USD"/>
    <n v="1426395600"/>
    <n v="1427086800"/>
    <x v="527"/>
    <d v="2015-03-23T05:00:00"/>
    <x v="9"/>
    <b v="0"/>
    <b v="0"/>
    <x v="3"/>
    <x v="558"/>
    <x v="3"/>
    <x v="3"/>
  </r>
  <r>
    <n v="565"/>
    <s v="Joseph LLC"/>
    <s v="Decentralized logistical collaboration"/>
    <n v="94900"/>
    <n v="194166"/>
    <x v="1"/>
    <n v="3596"/>
    <n v="53.99499443826474"/>
    <x v="1"/>
    <s v="USD"/>
    <n v="1321336800"/>
    <n v="1323064800"/>
    <x v="528"/>
    <d v="2011-12-05T06:00:00"/>
    <x v="18"/>
    <b v="0"/>
    <b v="0"/>
    <x v="3"/>
    <x v="559"/>
    <x v="3"/>
    <x v="3"/>
  </r>
  <r>
    <n v="566"/>
    <s v="Webb-Smith"/>
    <s v="Advanced content-based installation"/>
    <n v="9300"/>
    <n v="4124"/>
    <x v="0"/>
    <n v="37"/>
    <n v="111.45945945945945"/>
    <x v="1"/>
    <s v="USD"/>
    <n v="1456293600"/>
    <n v="1458277200"/>
    <x v="522"/>
    <d v="2016-03-18T05:00:00"/>
    <x v="64"/>
    <b v="0"/>
    <b v="1"/>
    <x v="5"/>
    <x v="560"/>
    <x v="1"/>
    <x v="5"/>
  </r>
  <r>
    <n v="567"/>
    <s v="Johns PLC"/>
    <s v="Distributed high-level open architecture"/>
    <n v="6800"/>
    <n v="14865"/>
    <x v="1"/>
    <n v="244"/>
    <n v="60.922131147540981"/>
    <x v="1"/>
    <s v="USD"/>
    <n v="1404968400"/>
    <n v="1405141200"/>
    <x v="529"/>
    <d v="2014-07-12T05:00:00"/>
    <x v="1"/>
    <b v="0"/>
    <b v="0"/>
    <x v="1"/>
    <x v="561"/>
    <x v="1"/>
    <x v="1"/>
  </r>
  <r>
    <n v="568"/>
    <s v="Hardin-Foley"/>
    <s v="Synergized zero tolerance help-desk"/>
    <n v="72400"/>
    <n v="134688"/>
    <x v="1"/>
    <n v="5180"/>
    <n v="26.0015444015444"/>
    <x v="1"/>
    <s v="USD"/>
    <n v="1279170000"/>
    <n v="1283058000"/>
    <x v="530"/>
    <d v="2010-08-29T05:00:00"/>
    <x v="102"/>
    <b v="0"/>
    <b v="0"/>
    <x v="3"/>
    <x v="562"/>
    <x v="3"/>
    <x v="3"/>
  </r>
  <r>
    <n v="569"/>
    <s v="Fischer, Fowler and Arnold"/>
    <s v="Extended multi-tasking definition"/>
    <n v="20100"/>
    <n v="47705"/>
    <x v="1"/>
    <n v="589"/>
    <n v="80.993208828522924"/>
    <x v="6"/>
    <s v="EUR"/>
    <n v="1294725600"/>
    <n v="1295762400"/>
    <x v="531"/>
    <d v="2011-01-23T06:00:00"/>
    <x v="10"/>
    <b v="0"/>
    <b v="0"/>
    <x v="10"/>
    <x v="563"/>
    <x v="4"/>
    <x v="10"/>
  </r>
  <r>
    <n v="570"/>
    <s v="Martinez-Juarez"/>
    <s v="Realigned uniform knowledge user"/>
    <n v="31200"/>
    <n v="95364"/>
    <x v="1"/>
    <n v="2725"/>
    <n v="34.995963302752294"/>
    <x v="1"/>
    <s v="USD"/>
    <n v="1419055200"/>
    <n v="1419573600"/>
    <x v="515"/>
    <d v="2014-12-26T06:00:00"/>
    <x v="8"/>
    <b v="0"/>
    <b v="1"/>
    <x v="1"/>
    <x v="564"/>
    <x v="1"/>
    <x v="1"/>
  </r>
  <r>
    <n v="571"/>
    <s v="Wilson and Sons"/>
    <s v="Monitored grid-enabled model"/>
    <n v="3500"/>
    <n v="3295"/>
    <x v="0"/>
    <n v="35"/>
    <n v="94.142857142857139"/>
    <x v="6"/>
    <s v="EUR"/>
    <n v="1434690000"/>
    <n v="1438750800"/>
    <x v="532"/>
    <d v="2015-08-05T05:00:00"/>
    <x v="41"/>
    <b v="0"/>
    <b v="0"/>
    <x v="12"/>
    <x v="565"/>
    <x v="4"/>
    <x v="12"/>
  </r>
  <r>
    <n v="572"/>
    <s v="Clements Group"/>
    <s v="Assimilated actuating policy"/>
    <n v="9000"/>
    <n v="4896"/>
    <x v="3"/>
    <n v="94"/>
    <n v="52.085106382978722"/>
    <x v="1"/>
    <s v="USD"/>
    <n v="1443416400"/>
    <n v="1444798800"/>
    <x v="533"/>
    <d v="2015-10-14T05:00:00"/>
    <x v="31"/>
    <b v="0"/>
    <b v="1"/>
    <x v="1"/>
    <x v="566"/>
    <x v="1"/>
    <x v="1"/>
  </r>
  <r>
    <n v="573"/>
    <s v="Valenzuela-Cook"/>
    <s v="Total incremental productivity"/>
    <n v="6700"/>
    <n v="7496"/>
    <x v="1"/>
    <n v="300"/>
    <n v="24.986666666666668"/>
    <x v="1"/>
    <s v="USD"/>
    <n v="1399006800"/>
    <n v="1399179600"/>
    <x v="409"/>
    <d v="2014-05-04T05:00:00"/>
    <x v="1"/>
    <b v="0"/>
    <b v="0"/>
    <x v="23"/>
    <x v="567"/>
    <x v="8"/>
    <x v="23"/>
  </r>
  <r>
    <n v="574"/>
    <s v="Parker, Haley and Foster"/>
    <s v="Adaptive local task-force"/>
    <n v="2700"/>
    <n v="9967"/>
    <x v="1"/>
    <n v="144"/>
    <n v="69.215277777777771"/>
    <x v="1"/>
    <s v="USD"/>
    <n v="1575698400"/>
    <n v="1576562400"/>
    <x v="534"/>
    <d v="2019-12-17T06:00:00"/>
    <x v="46"/>
    <b v="0"/>
    <b v="1"/>
    <x v="0"/>
    <x v="568"/>
    <x v="0"/>
    <x v="0"/>
  </r>
  <r>
    <n v="575"/>
    <s v="Fuentes LLC"/>
    <s v="Universal zero-defect concept"/>
    <n v="83300"/>
    <n v="52421"/>
    <x v="0"/>
    <n v="558"/>
    <n v="93.944444444444443"/>
    <x v="1"/>
    <s v="USD"/>
    <n v="1400562000"/>
    <n v="1400821200"/>
    <x v="53"/>
    <d v="2014-05-23T05:00:00"/>
    <x v="39"/>
    <b v="0"/>
    <b v="1"/>
    <x v="3"/>
    <x v="569"/>
    <x v="3"/>
    <x v="3"/>
  </r>
  <r>
    <n v="576"/>
    <s v="Moran and Sons"/>
    <s v="Object-based bottom-line superstructure"/>
    <n v="9700"/>
    <n v="6298"/>
    <x v="0"/>
    <n v="64"/>
    <n v="98.40625"/>
    <x v="1"/>
    <s v="USD"/>
    <n v="1509512400"/>
    <n v="1510984800"/>
    <x v="535"/>
    <d v="2017-11-18T06:00:00"/>
    <x v="105"/>
    <b v="0"/>
    <b v="0"/>
    <x v="3"/>
    <x v="570"/>
    <x v="3"/>
    <x v="3"/>
  </r>
  <r>
    <n v="577"/>
    <s v="Stevens Inc"/>
    <s v="Adaptive 24hour projection"/>
    <n v="8200"/>
    <n v="1546"/>
    <x v="3"/>
    <n v="37"/>
    <n v="41.783783783783782"/>
    <x v="1"/>
    <s v="USD"/>
    <n v="1299823200"/>
    <n v="1302066000"/>
    <x v="536"/>
    <d v="2011-04-06T05:00:00"/>
    <x v="106"/>
    <b v="0"/>
    <b v="0"/>
    <x v="17"/>
    <x v="571"/>
    <x v="1"/>
    <x v="17"/>
  </r>
  <r>
    <n v="578"/>
    <s v="Martinez-Johnson"/>
    <s v="Sharable radical toolset"/>
    <n v="96500"/>
    <n v="16168"/>
    <x v="0"/>
    <n v="245"/>
    <n v="65.991836734693877"/>
    <x v="1"/>
    <s v="USD"/>
    <n v="1322719200"/>
    <n v="1322978400"/>
    <x v="537"/>
    <d v="2011-12-04T06:00:00"/>
    <x v="39"/>
    <b v="0"/>
    <b v="0"/>
    <x v="22"/>
    <x v="572"/>
    <x v="4"/>
    <x v="22"/>
  </r>
  <r>
    <n v="579"/>
    <s v="Franklin Inc"/>
    <s v="Focused multimedia knowledgebase"/>
    <n v="6200"/>
    <n v="6269"/>
    <x v="1"/>
    <n v="87"/>
    <n v="72.05747126436782"/>
    <x v="1"/>
    <s v="USD"/>
    <n v="1312693200"/>
    <n v="1313730000"/>
    <x v="538"/>
    <d v="2011-08-19T05:00:00"/>
    <x v="10"/>
    <b v="0"/>
    <b v="0"/>
    <x v="17"/>
    <x v="573"/>
    <x v="1"/>
    <x v="17"/>
  </r>
  <r>
    <n v="580"/>
    <s v="Perez PLC"/>
    <s v="Seamless 6thgeneration extranet"/>
    <n v="43800"/>
    <n v="149578"/>
    <x v="1"/>
    <n v="3116"/>
    <n v="48.003209242618745"/>
    <x v="1"/>
    <s v="USD"/>
    <n v="1393394400"/>
    <n v="1394085600"/>
    <x v="539"/>
    <d v="2014-03-06T06:00:00"/>
    <x v="9"/>
    <b v="0"/>
    <b v="0"/>
    <x v="3"/>
    <x v="574"/>
    <x v="3"/>
    <x v="3"/>
  </r>
  <r>
    <n v="581"/>
    <s v="Sanchez, Cross and Savage"/>
    <s v="Sharable mobile knowledgebase"/>
    <n v="6000"/>
    <n v="3841"/>
    <x v="0"/>
    <n v="71"/>
    <n v="54.098591549295776"/>
    <x v="1"/>
    <s v="USD"/>
    <n v="1304053200"/>
    <n v="1305349200"/>
    <x v="540"/>
    <d v="2011-05-14T05:00:00"/>
    <x v="16"/>
    <b v="0"/>
    <b v="0"/>
    <x v="2"/>
    <x v="575"/>
    <x v="2"/>
    <x v="2"/>
  </r>
  <r>
    <n v="582"/>
    <s v="Pineda Ltd"/>
    <s v="Cross-group global system engine"/>
    <n v="8700"/>
    <n v="4531"/>
    <x v="0"/>
    <n v="42"/>
    <n v="107.88095238095238"/>
    <x v="1"/>
    <s v="USD"/>
    <n v="1433912400"/>
    <n v="1434344400"/>
    <x v="505"/>
    <d v="2015-06-15T05:00:00"/>
    <x v="21"/>
    <b v="0"/>
    <b v="1"/>
    <x v="11"/>
    <x v="576"/>
    <x v="6"/>
    <x v="11"/>
  </r>
  <r>
    <n v="583"/>
    <s v="Powell and Sons"/>
    <s v="Centralized clear-thinking conglomeration"/>
    <n v="18900"/>
    <n v="60934"/>
    <x v="1"/>
    <n v="909"/>
    <n v="67.034103410341032"/>
    <x v="1"/>
    <s v="USD"/>
    <n v="1329717600"/>
    <n v="1331186400"/>
    <x v="541"/>
    <d v="2012-03-08T06:00:00"/>
    <x v="0"/>
    <b v="0"/>
    <b v="0"/>
    <x v="4"/>
    <x v="577"/>
    <x v="4"/>
    <x v="4"/>
  </r>
  <r>
    <n v="584"/>
    <s v="Nunez-Richards"/>
    <s v="De-engineered cohesive system engine"/>
    <n v="86400"/>
    <n v="103255"/>
    <x v="1"/>
    <n v="1613"/>
    <n v="64.01425914445133"/>
    <x v="1"/>
    <s v="USD"/>
    <n v="1335330000"/>
    <n v="1336539600"/>
    <x v="542"/>
    <d v="2012-05-09T05:00:00"/>
    <x v="44"/>
    <b v="0"/>
    <b v="0"/>
    <x v="2"/>
    <x v="578"/>
    <x v="2"/>
    <x v="2"/>
  </r>
  <r>
    <n v="585"/>
    <s v="Pugh LLC"/>
    <s v="Reactive analyzing function"/>
    <n v="8900"/>
    <n v="13065"/>
    <x v="1"/>
    <n v="136"/>
    <n v="96.066176470588232"/>
    <x v="1"/>
    <s v="USD"/>
    <n v="1268888400"/>
    <n v="1269752400"/>
    <x v="543"/>
    <d v="2010-03-28T05:00:00"/>
    <x v="46"/>
    <b v="0"/>
    <b v="0"/>
    <x v="18"/>
    <x v="579"/>
    <x v="5"/>
    <x v="18"/>
  </r>
  <r>
    <n v="586"/>
    <s v="Rowe-Wong"/>
    <s v="Robust hybrid budgetary management"/>
    <n v="700"/>
    <n v="6654"/>
    <x v="1"/>
    <n v="130"/>
    <n v="51.184615384615384"/>
    <x v="1"/>
    <s v="USD"/>
    <n v="1289973600"/>
    <n v="1291615200"/>
    <x v="544"/>
    <d v="2010-12-06T06:00:00"/>
    <x v="28"/>
    <b v="0"/>
    <b v="0"/>
    <x v="1"/>
    <x v="580"/>
    <x v="1"/>
    <x v="1"/>
  </r>
  <r>
    <n v="587"/>
    <s v="Williams-Santos"/>
    <s v="Open-source analyzing monitoring"/>
    <n v="9400"/>
    <n v="6852"/>
    <x v="0"/>
    <n v="156"/>
    <n v="43.92307692307692"/>
    <x v="0"/>
    <s v="CAD"/>
    <n v="1547877600"/>
    <n v="1552366800"/>
    <x v="35"/>
    <d v="2019-03-12T05:00:00"/>
    <x v="107"/>
    <b v="0"/>
    <b v="1"/>
    <x v="0"/>
    <x v="581"/>
    <x v="0"/>
    <x v="0"/>
  </r>
  <r>
    <n v="588"/>
    <s v="Weber Inc"/>
    <s v="Up-sized discrete firmware"/>
    <n v="157600"/>
    <n v="124517"/>
    <x v="0"/>
    <n v="1368"/>
    <n v="91.021198830409361"/>
    <x v="4"/>
    <s v="GBP"/>
    <n v="1269493200"/>
    <n v="1272171600"/>
    <x v="152"/>
    <d v="2010-04-25T05:00:00"/>
    <x v="75"/>
    <b v="0"/>
    <b v="0"/>
    <x v="3"/>
    <x v="582"/>
    <x v="3"/>
    <x v="3"/>
  </r>
  <r>
    <n v="589"/>
    <s v="Avery, Brown and Parker"/>
    <s v="Exclusive intangible extranet"/>
    <n v="7900"/>
    <n v="5113"/>
    <x v="0"/>
    <n v="102"/>
    <n v="50.127450980392155"/>
    <x v="1"/>
    <s v="USD"/>
    <n v="1436072400"/>
    <n v="1436677200"/>
    <x v="545"/>
    <d v="2015-07-12T05:00:00"/>
    <x v="37"/>
    <b v="0"/>
    <b v="0"/>
    <x v="4"/>
    <x v="583"/>
    <x v="4"/>
    <x v="4"/>
  </r>
  <r>
    <n v="590"/>
    <s v="Cox Group"/>
    <s v="Synergized analyzing process improvement"/>
    <n v="7100"/>
    <n v="5824"/>
    <x v="0"/>
    <n v="86"/>
    <n v="67.720930232558146"/>
    <x v="2"/>
    <s v="AUD"/>
    <n v="1419141600"/>
    <n v="1420092000"/>
    <x v="546"/>
    <d v="2015-01-01T06:00:00"/>
    <x v="4"/>
    <b v="0"/>
    <b v="0"/>
    <x v="15"/>
    <x v="584"/>
    <x v="5"/>
    <x v="15"/>
  </r>
  <r>
    <n v="591"/>
    <s v="Jensen LLC"/>
    <s v="Realigned dedicated system engine"/>
    <n v="600"/>
    <n v="6226"/>
    <x v="1"/>
    <n v="102"/>
    <n v="61.03921568627451"/>
    <x v="1"/>
    <s v="USD"/>
    <n v="1279083600"/>
    <n v="1279947600"/>
    <x v="547"/>
    <d v="2010-07-24T05:00:00"/>
    <x v="46"/>
    <b v="0"/>
    <b v="0"/>
    <x v="11"/>
    <x v="585"/>
    <x v="6"/>
    <x v="11"/>
  </r>
  <r>
    <n v="592"/>
    <s v="Brown Inc"/>
    <s v="Object-based bandwidth-monitored concept"/>
    <n v="156800"/>
    <n v="20243"/>
    <x v="0"/>
    <n v="253"/>
    <n v="80.011857707509876"/>
    <x v="1"/>
    <s v="USD"/>
    <n v="1401426000"/>
    <n v="1402203600"/>
    <x v="548"/>
    <d v="2014-06-08T05:00:00"/>
    <x v="30"/>
    <b v="0"/>
    <b v="0"/>
    <x v="3"/>
    <x v="586"/>
    <x v="3"/>
    <x v="3"/>
  </r>
  <r>
    <n v="593"/>
    <s v="Hale-Hayes"/>
    <s v="Ameliorated client-driven open system"/>
    <n v="121600"/>
    <n v="188288"/>
    <x v="1"/>
    <n v="4006"/>
    <n v="47.001497753369947"/>
    <x v="1"/>
    <s v="USD"/>
    <n v="1395810000"/>
    <n v="1396933200"/>
    <x v="549"/>
    <d v="2014-04-08T05:00:00"/>
    <x v="38"/>
    <b v="0"/>
    <b v="0"/>
    <x v="10"/>
    <x v="587"/>
    <x v="4"/>
    <x v="10"/>
  </r>
  <r>
    <n v="594"/>
    <s v="Mcbride PLC"/>
    <s v="Upgradable leadingedge Local Area Network"/>
    <n v="157300"/>
    <n v="11167"/>
    <x v="0"/>
    <n v="157"/>
    <n v="71.127388535031841"/>
    <x v="1"/>
    <s v="USD"/>
    <n v="1467003600"/>
    <n v="1467262800"/>
    <x v="550"/>
    <d v="2016-06-30T05:00:00"/>
    <x v="39"/>
    <b v="0"/>
    <b v="1"/>
    <x v="3"/>
    <x v="588"/>
    <x v="3"/>
    <x v="3"/>
  </r>
  <r>
    <n v="595"/>
    <s v="Harris-Jennings"/>
    <s v="Customizable intermediate data-warehouse"/>
    <n v="70300"/>
    <n v="146595"/>
    <x v="1"/>
    <n v="1629"/>
    <n v="89.99079189686924"/>
    <x v="1"/>
    <s v="USD"/>
    <n v="1268715600"/>
    <n v="1270530000"/>
    <x v="551"/>
    <d v="2010-04-06T05:00:00"/>
    <x v="74"/>
    <b v="0"/>
    <b v="1"/>
    <x v="3"/>
    <x v="589"/>
    <x v="3"/>
    <x v="3"/>
  </r>
  <r>
    <n v="596"/>
    <s v="Becker-Scott"/>
    <s v="Managed optimizing archive"/>
    <n v="7900"/>
    <n v="7875"/>
    <x v="0"/>
    <n v="183"/>
    <n v="43.032786885245905"/>
    <x v="1"/>
    <s v="USD"/>
    <n v="1457157600"/>
    <n v="1457762400"/>
    <x v="552"/>
    <d v="2016-03-12T06:00:00"/>
    <x v="37"/>
    <b v="0"/>
    <b v="1"/>
    <x v="6"/>
    <x v="590"/>
    <x v="4"/>
    <x v="6"/>
  </r>
  <r>
    <n v="597"/>
    <s v="Todd, Freeman and Henry"/>
    <s v="Diverse systematic projection"/>
    <n v="73800"/>
    <n v="148779"/>
    <x v="1"/>
    <n v="2188"/>
    <n v="67.997714808043881"/>
    <x v="1"/>
    <s v="USD"/>
    <n v="1573970400"/>
    <n v="1575525600"/>
    <x v="462"/>
    <d v="2019-12-05T06:00:00"/>
    <x v="51"/>
    <b v="0"/>
    <b v="0"/>
    <x v="3"/>
    <x v="591"/>
    <x v="3"/>
    <x v="3"/>
  </r>
  <r>
    <n v="598"/>
    <s v="Martinez, Garza and Young"/>
    <s v="Up-sized web-enabled info-mediaries"/>
    <n v="108500"/>
    <n v="175868"/>
    <x v="1"/>
    <n v="2409"/>
    <n v="73.004566210045667"/>
    <x v="6"/>
    <s v="EUR"/>
    <n v="1276578000"/>
    <n v="1279083600"/>
    <x v="553"/>
    <d v="2010-07-14T05:00:00"/>
    <x v="50"/>
    <b v="0"/>
    <b v="0"/>
    <x v="1"/>
    <x v="592"/>
    <x v="1"/>
    <x v="1"/>
  </r>
  <r>
    <n v="599"/>
    <s v="Smith-Ramos"/>
    <s v="Persevering optimizing Graphical User Interface"/>
    <n v="140300"/>
    <n v="5112"/>
    <x v="0"/>
    <n v="82"/>
    <n v="62.341463414634148"/>
    <x v="3"/>
    <s v="DKK"/>
    <n v="1423720800"/>
    <n v="1424412000"/>
    <x v="554"/>
    <d v="2015-02-20T06:00:00"/>
    <x v="9"/>
    <b v="0"/>
    <b v="0"/>
    <x v="4"/>
    <x v="593"/>
    <x v="4"/>
    <x v="4"/>
  </r>
  <r>
    <n v="600"/>
    <s v="Brown-George"/>
    <s v="Cross-platform tertiary array"/>
    <n v="100"/>
    <n v="5"/>
    <x v="0"/>
    <n v="1"/>
    <n v="5"/>
    <x v="4"/>
    <s v="GBP"/>
    <n v="1375160400"/>
    <n v="1376197200"/>
    <x v="555"/>
    <d v="2013-08-11T05:00:00"/>
    <x v="10"/>
    <b v="0"/>
    <b v="0"/>
    <x v="0"/>
    <x v="298"/>
    <x v="0"/>
    <x v="0"/>
  </r>
  <r>
    <n v="601"/>
    <s v="Waters and Sons"/>
    <s v="Inverse neutral structure"/>
    <n v="6300"/>
    <n v="13018"/>
    <x v="1"/>
    <n v="194"/>
    <n v="67.103092783505161"/>
    <x v="1"/>
    <s v="USD"/>
    <n v="1401426000"/>
    <n v="1402894800"/>
    <x v="548"/>
    <d v="2014-06-16T05:00:00"/>
    <x v="0"/>
    <b v="1"/>
    <b v="0"/>
    <x v="8"/>
    <x v="594"/>
    <x v="2"/>
    <x v="8"/>
  </r>
  <r>
    <n v="602"/>
    <s v="Brown Ltd"/>
    <s v="Quality-focused system-worthy support"/>
    <n v="71100"/>
    <n v="91176"/>
    <x v="1"/>
    <n v="1140"/>
    <n v="79.978947368421046"/>
    <x v="1"/>
    <s v="USD"/>
    <n v="1433480400"/>
    <n v="1434430800"/>
    <x v="62"/>
    <d v="2015-06-16T05:00:00"/>
    <x v="4"/>
    <b v="0"/>
    <b v="0"/>
    <x v="3"/>
    <x v="595"/>
    <x v="3"/>
    <x v="3"/>
  </r>
  <r>
    <n v="603"/>
    <s v="Christian, Yates and Greer"/>
    <s v="Vision-oriented 5thgeneration array"/>
    <n v="5300"/>
    <n v="6342"/>
    <x v="1"/>
    <n v="102"/>
    <n v="62.176470588235297"/>
    <x v="1"/>
    <s v="USD"/>
    <n v="1555563600"/>
    <n v="1557896400"/>
    <x v="556"/>
    <d v="2019-05-15T05:00:00"/>
    <x v="19"/>
    <b v="0"/>
    <b v="0"/>
    <x v="3"/>
    <x v="596"/>
    <x v="3"/>
    <x v="3"/>
  </r>
  <r>
    <n v="604"/>
    <s v="Cole, Hernandez and Rodriguez"/>
    <s v="Cross-platform logistical circuit"/>
    <n v="88700"/>
    <n v="151438"/>
    <x v="1"/>
    <n v="2857"/>
    <n v="53.005950297514879"/>
    <x v="1"/>
    <s v="USD"/>
    <n v="1295676000"/>
    <n v="1297490400"/>
    <x v="557"/>
    <d v="2011-02-12T06:00:00"/>
    <x v="74"/>
    <b v="0"/>
    <b v="0"/>
    <x v="3"/>
    <x v="597"/>
    <x v="3"/>
    <x v="3"/>
  </r>
  <r>
    <n v="605"/>
    <s v="Ortiz, Valenzuela and Collins"/>
    <s v="Profound solution-oriented matrix"/>
    <n v="3300"/>
    <n v="6178"/>
    <x v="1"/>
    <n v="107"/>
    <n v="57.738317757009348"/>
    <x v="1"/>
    <s v="USD"/>
    <n v="1443848400"/>
    <n v="1447394400"/>
    <x v="27"/>
    <d v="2015-11-13T06:00:00"/>
    <x v="108"/>
    <b v="0"/>
    <b v="0"/>
    <x v="9"/>
    <x v="598"/>
    <x v="5"/>
    <x v="9"/>
  </r>
  <r>
    <n v="606"/>
    <s v="Valencia PLC"/>
    <s v="Extended asynchronous initiative"/>
    <n v="3400"/>
    <n v="6405"/>
    <x v="1"/>
    <n v="160"/>
    <n v="40.03125"/>
    <x v="4"/>
    <s v="GBP"/>
    <n v="1457330400"/>
    <n v="1458277200"/>
    <x v="558"/>
    <d v="2016-03-18T05:00:00"/>
    <x v="109"/>
    <b v="0"/>
    <b v="0"/>
    <x v="1"/>
    <x v="599"/>
    <x v="1"/>
    <x v="1"/>
  </r>
  <r>
    <n v="607"/>
    <s v="Gordon, Mendez and Johnson"/>
    <s v="Fundamental needs-based frame"/>
    <n v="137600"/>
    <n v="180667"/>
    <x v="1"/>
    <n v="2230"/>
    <n v="81.016591928251117"/>
    <x v="1"/>
    <s v="USD"/>
    <n v="1395550800"/>
    <n v="1395723600"/>
    <x v="559"/>
    <d v="2014-03-25T05:00:00"/>
    <x v="1"/>
    <b v="0"/>
    <b v="0"/>
    <x v="0"/>
    <x v="600"/>
    <x v="0"/>
    <x v="0"/>
  </r>
  <r>
    <n v="608"/>
    <s v="Johnson Group"/>
    <s v="Compatible full-range leverage"/>
    <n v="3900"/>
    <n v="11075"/>
    <x v="1"/>
    <n v="316"/>
    <n v="35.047468354430379"/>
    <x v="1"/>
    <s v="USD"/>
    <n v="1551852000"/>
    <n v="1552197600"/>
    <x v="426"/>
    <d v="2019-03-10T06:00:00"/>
    <x v="3"/>
    <b v="0"/>
    <b v="1"/>
    <x v="17"/>
    <x v="601"/>
    <x v="1"/>
    <x v="17"/>
  </r>
  <r>
    <n v="609"/>
    <s v="Rose-Fuller"/>
    <s v="Upgradable holistic system engine"/>
    <n v="10000"/>
    <n v="12042"/>
    <x v="1"/>
    <n v="117"/>
    <n v="102.92307692307692"/>
    <x v="1"/>
    <s v="USD"/>
    <n v="1547618400"/>
    <n v="1549087200"/>
    <x v="560"/>
    <d v="2019-02-02T06:00:00"/>
    <x v="0"/>
    <b v="0"/>
    <b v="0"/>
    <x v="22"/>
    <x v="602"/>
    <x v="4"/>
    <x v="22"/>
  </r>
  <r>
    <n v="610"/>
    <s v="Hughes, Mendez and Patterson"/>
    <s v="Stand-alone multi-state data-warehouse"/>
    <n v="42800"/>
    <n v="179356"/>
    <x v="1"/>
    <n v="6406"/>
    <n v="27.998126756166094"/>
    <x v="1"/>
    <s v="USD"/>
    <n v="1355637600"/>
    <n v="1356847200"/>
    <x v="561"/>
    <d v="2012-12-30T06:00:00"/>
    <x v="44"/>
    <b v="0"/>
    <b v="0"/>
    <x v="3"/>
    <x v="603"/>
    <x v="3"/>
    <x v="3"/>
  </r>
  <r>
    <n v="611"/>
    <s v="Brady, Cortez and Rodriguez"/>
    <s v="Multi-lateral maximized core"/>
    <n v="8200"/>
    <n v="1136"/>
    <x v="3"/>
    <n v="15"/>
    <n v="75.733333333333334"/>
    <x v="1"/>
    <s v="USD"/>
    <n v="1374728400"/>
    <n v="1375765200"/>
    <x v="562"/>
    <d v="2013-08-06T05:00:00"/>
    <x v="10"/>
    <b v="0"/>
    <b v="0"/>
    <x v="3"/>
    <x v="604"/>
    <x v="3"/>
    <x v="3"/>
  </r>
  <r>
    <n v="612"/>
    <s v="Wang, Nguyen and Horton"/>
    <s v="Innovative holistic hub"/>
    <n v="6200"/>
    <n v="8645"/>
    <x v="1"/>
    <n v="192"/>
    <n v="45.026041666666664"/>
    <x v="1"/>
    <s v="USD"/>
    <n v="1287810000"/>
    <n v="1289800800"/>
    <x v="563"/>
    <d v="2010-11-15T06:00:00"/>
    <x v="110"/>
    <b v="0"/>
    <b v="0"/>
    <x v="5"/>
    <x v="605"/>
    <x v="1"/>
    <x v="5"/>
  </r>
  <r>
    <n v="613"/>
    <s v="Santos, Williams and Brown"/>
    <s v="Reverse-engineered 24/7 methodology"/>
    <n v="1100"/>
    <n v="1914"/>
    <x v="1"/>
    <n v="26"/>
    <n v="73.615384615384613"/>
    <x v="0"/>
    <s v="CAD"/>
    <n v="1503723600"/>
    <n v="1504501200"/>
    <x v="564"/>
    <d v="2017-09-04T05:00:00"/>
    <x v="30"/>
    <b v="0"/>
    <b v="0"/>
    <x v="3"/>
    <x v="606"/>
    <x v="3"/>
    <x v="3"/>
  </r>
  <r>
    <n v="614"/>
    <s v="Barnett and Sons"/>
    <s v="Business-focused dynamic info-mediaries"/>
    <n v="26500"/>
    <n v="41205"/>
    <x v="1"/>
    <n v="723"/>
    <n v="56.991701244813278"/>
    <x v="1"/>
    <s v="USD"/>
    <n v="1484114400"/>
    <n v="1485669600"/>
    <x v="565"/>
    <d v="2017-01-29T06:00:00"/>
    <x v="51"/>
    <b v="0"/>
    <b v="0"/>
    <x v="3"/>
    <x v="607"/>
    <x v="3"/>
    <x v="3"/>
  </r>
  <r>
    <n v="615"/>
    <s v="Petersen-Rodriguez"/>
    <s v="Digitized clear-thinking installation"/>
    <n v="8500"/>
    <n v="14488"/>
    <x v="1"/>
    <n v="170"/>
    <n v="85.223529411764702"/>
    <x v="6"/>
    <s v="EUR"/>
    <n v="1461906000"/>
    <n v="1462770000"/>
    <x v="566"/>
    <d v="2016-05-09T05:00:00"/>
    <x v="46"/>
    <b v="0"/>
    <b v="0"/>
    <x v="3"/>
    <x v="608"/>
    <x v="3"/>
    <x v="3"/>
  </r>
  <r>
    <n v="616"/>
    <s v="Burnett-Mora"/>
    <s v="Quality-focused 24/7 superstructure"/>
    <n v="6400"/>
    <n v="12129"/>
    <x v="1"/>
    <n v="238"/>
    <n v="50.962184873949582"/>
    <x v="4"/>
    <s v="GBP"/>
    <n v="1379653200"/>
    <n v="1379739600"/>
    <x v="567"/>
    <d v="2013-09-21T05:00:00"/>
    <x v="5"/>
    <b v="0"/>
    <b v="1"/>
    <x v="7"/>
    <x v="609"/>
    <x v="1"/>
    <x v="7"/>
  </r>
  <r>
    <n v="617"/>
    <s v="King LLC"/>
    <s v="Multi-channeled local intranet"/>
    <n v="1400"/>
    <n v="3496"/>
    <x v="1"/>
    <n v="55"/>
    <n v="63.563636363636363"/>
    <x v="1"/>
    <s v="USD"/>
    <n v="1401858000"/>
    <n v="1402722000"/>
    <x v="568"/>
    <d v="2014-06-14T05:00:00"/>
    <x v="46"/>
    <b v="0"/>
    <b v="0"/>
    <x v="3"/>
    <x v="610"/>
    <x v="3"/>
    <x v="3"/>
  </r>
  <r>
    <n v="618"/>
    <s v="Miller Ltd"/>
    <s v="Open-architected mobile emulation"/>
    <n v="198600"/>
    <n v="97037"/>
    <x v="0"/>
    <n v="1198"/>
    <n v="80.999165275459092"/>
    <x v="1"/>
    <s v="USD"/>
    <n v="1367470800"/>
    <n v="1369285200"/>
    <x v="569"/>
    <d v="2013-05-23T05:00:00"/>
    <x v="74"/>
    <b v="0"/>
    <b v="0"/>
    <x v="9"/>
    <x v="611"/>
    <x v="5"/>
    <x v="9"/>
  </r>
  <r>
    <n v="619"/>
    <s v="Case LLC"/>
    <s v="Ameliorated foreground methodology"/>
    <n v="195900"/>
    <n v="55757"/>
    <x v="0"/>
    <n v="648"/>
    <n v="86.044753086419746"/>
    <x v="1"/>
    <s v="USD"/>
    <n v="1304658000"/>
    <n v="1304744400"/>
    <x v="570"/>
    <d v="2011-05-07T05:00:00"/>
    <x v="5"/>
    <b v="1"/>
    <b v="1"/>
    <x v="3"/>
    <x v="612"/>
    <x v="3"/>
    <x v="3"/>
  </r>
  <r>
    <n v="620"/>
    <s v="Swanson, Wilson and Baker"/>
    <s v="Synergized well-modulated project"/>
    <n v="4300"/>
    <n v="11525"/>
    <x v="1"/>
    <n v="128"/>
    <n v="90.0390625"/>
    <x v="2"/>
    <s v="AUD"/>
    <n v="1467954000"/>
    <n v="1468299600"/>
    <x v="571"/>
    <d v="2016-07-12T05:00:00"/>
    <x v="3"/>
    <b v="0"/>
    <b v="0"/>
    <x v="14"/>
    <x v="613"/>
    <x v="7"/>
    <x v="14"/>
  </r>
  <r>
    <n v="621"/>
    <s v="Dean, Fox and Phillips"/>
    <s v="Extended context-sensitive forecast"/>
    <n v="25600"/>
    <n v="158669"/>
    <x v="1"/>
    <n v="2144"/>
    <n v="74.006063432835816"/>
    <x v="1"/>
    <s v="USD"/>
    <n v="1473742800"/>
    <n v="1474174800"/>
    <x v="572"/>
    <d v="2016-09-18T05:00:00"/>
    <x v="21"/>
    <b v="0"/>
    <b v="0"/>
    <x v="3"/>
    <x v="614"/>
    <x v="3"/>
    <x v="3"/>
  </r>
  <r>
    <n v="622"/>
    <s v="Smith-Smith"/>
    <s v="Total leadingedge neural-net"/>
    <n v="189000"/>
    <n v="5916"/>
    <x v="0"/>
    <n v="64"/>
    <n v="92.4375"/>
    <x v="1"/>
    <s v="USD"/>
    <n v="1523768400"/>
    <n v="1526014800"/>
    <x v="573"/>
    <d v="2018-05-11T05:00:00"/>
    <x v="29"/>
    <b v="0"/>
    <b v="0"/>
    <x v="7"/>
    <x v="615"/>
    <x v="1"/>
    <x v="7"/>
  </r>
  <r>
    <n v="623"/>
    <s v="Smith, Scott and Rodriguez"/>
    <s v="Organic actuating protocol"/>
    <n v="94300"/>
    <n v="150806"/>
    <x v="1"/>
    <n v="2693"/>
    <n v="55.999257333828446"/>
    <x v="4"/>
    <s v="GBP"/>
    <n v="1437022800"/>
    <n v="1437454800"/>
    <x v="574"/>
    <d v="2015-07-21T05:00:00"/>
    <x v="21"/>
    <b v="0"/>
    <b v="0"/>
    <x v="3"/>
    <x v="616"/>
    <x v="3"/>
    <x v="3"/>
  </r>
  <r>
    <n v="624"/>
    <s v="White, Robertson and Roberts"/>
    <s v="Down-sized national software"/>
    <n v="5100"/>
    <n v="14249"/>
    <x v="1"/>
    <n v="432"/>
    <n v="32.983796296296298"/>
    <x v="1"/>
    <s v="USD"/>
    <n v="1422165600"/>
    <n v="1422684000"/>
    <x v="511"/>
    <d v="2015-01-31T06:00:00"/>
    <x v="8"/>
    <b v="0"/>
    <b v="0"/>
    <x v="14"/>
    <x v="617"/>
    <x v="7"/>
    <x v="14"/>
  </r>
  <r>
    <n v="625"/>
    <s v="Martinez Inc"/>
    <s v="Organic upward-trending Graphical User Interface"/>
    <n v="7500"/>
    <n v="5803"/>
    <x v="0"/>
    <n v="62"/>
    <n v="93.596774193548384"/>
    <x v="1"/>
    <s v="USD"/>
    <n v="1580104800"/>
    <n v="1581314400"/>
    <x v="575"/>
    <d v="2020-02-10T06:00:00"/>
    <x v="44"/>
    <b v="0"/>
    <b v="0"/>
    <x v="3"/>
    <x v="618"/>
    <x v="3"/>
    <x v="3"/>
  </r>
  <r>
    <n v="626"/>
    <s v="Tucker, Mccoy and Marquez"/>
    <s v="Synergistic tertiary budgetary management"/>
    <n v="6400"/>
    <n v="13205"/>
    <x v="1"/>
    <n v="189"/>
    <n v="69.867724867724874"/>
    <x v="1"/>
    <s v="USD"/>
    <n v="1285650000"/>
    <n v="1286427600"/>
    <x v="576"/>
    <d v="2010-10-07T05:00:00"/>
    <x v="30"/>
    <b v="0"/>
    <b v="1"/>
    <x v="3"/>
    <x v="619"/>
    <x v="3"/>
    <x v="3"/>
  </r>
  <r>
    <n v="627"/>
    <s v="Martin, Lee and Armstrong"/>
    <s v="Open-architected incremental ability"/>
    <n v="1600"/>
    <n v="11108"/>
    <x v="1"/>
    <n v="154"/>
    <n v="72.129870129870127"/>
    <x v="4"/>
    <s v="GBP"/>
    <n v="1276664400"/>
    <n v="1278738000"/>
    <x v="577"/>
    <d v="2010-07-10T05:00:00"/>
    <x v="61"/>
    <b v="1"/>
    <b v="0"/>
    <x v="0"/>
    <x v="620"/>
    <x v="0"/>
    <x v="0"/>
  </r>
  <r>
    <n v="628"/>
    <s v="Dunn, Moreno and Green"/>
    <s v="Intuitive object-oriented task-force"/>
    <n v="1900"/>
    <n v="2884"/>
    <x v="1"/>
    <n v="96"/>
    <n v="30.041666666666668"/>
    <x v="1"/>
    <s v="USD"/>
    <n v="1286168400"/>
    <n v="1286427600"/>
    <x v="578"/>
    <d v="2010-10-07T05:00:00"/>
    <x v="39"/>
    <b v="0"/>
    <b v="0"/>
    <x v="7"/>
    <x v="621"/>
    <x v="1"/>
    <x v="7"/>
  </r>
  <r>
    <n v="629"/>
    <s v="Jackson, Martinez and Ray"/>
    <s v="Multi-tiered executive toolset"/>
    <n v="85900"/>
    <n v="55476"/>
    <x v="0"/>
    <n v="750"/>
    <n v="73.968000000000004"/>
    <x v="1"/>
    <s v="USD"/>
    <n v="1467781200"/>
    <n v="1467954000"/>
    <x v="579"/>
    <d v="2016-07-08T05:00:00"/>
    <x v="1"/>
    <b v="0"/>
    <b v="1"/>
    <x v="3"/>
    <x v="622"/>
    <x v="3"/>
    <x v="3"/>
  </r>
  <r>
    <n v="630"/>
    <s v="Patterson-Johnson"/>
    <s v="Grass-roots directional workforce"/>
    <n v="9500"/>
    <n v="5973"/>
    <x v="3"/>
    <n v="87"/>
    <n v="68.65517241379311"/>
    <x v="1"/>
    <s v="USD"/>
    <n v="1556686800"/>
    <n v="1557637200"/>
    <x v="580"/>
    <d v="2019-05-12T05:00:00"/>
    <x v="4"/>
    <b v="0"/>
    <b v="1"/>
    <x v="3"/>
    <x v="623"/>
    <x v="3"/>
    <x v="3"/>
  </r>
  <r>
    <n v="631"/>
    <s v="Carlson-Hernandez"/>
    <s v="Quality-focused real-time solution"/>
    <n v="59200"/>
    <n v="183756"/>
    <x v="1"/>
    <n v="3063"/>
    <n v="59.992164544564154"/>
    <x v="1"/>
    <s v="USD"/>
    <n v="1553576400"/>
    <n v="1553922000"/>
    <x v="581"/>
    <d v="2019-03-30T05:00:00"/>
    <x v="3"/>
    <b v="0"/>
    <b v="0"/>
    <x v="3"/>
    <x v="624"/>
    <x v="3"/>
    <x v="3"/>
  </r>
  <r>
    <n v="632"/>
    <s v="Parker PLC"/>
    <s v="Reduced interactive matrix"/>
    <n v="72100"/>
    <n v="30902"/>
    <x v="2"/>
    <n v="278"/>
    <n v="111.15827338129496"/>
    <x v="1"/>
    <s v="USD"/>
    <n v="1414904400"/>
    <n v="1416463200"/>
    <x v="582"/>
    <d v="2014-11-20T06:00:00"/>
    <x v="111"/>
    <b v="0"/>
    <b v="0"/>
    <x v="3"/>
    <x v="625"/>
    <x v="3"/>
    <x v="3"/>
  </r>
  <r>
    <n v="633"/>
    <s v="Yu and Sons"/>
    <s v="Adaptive context-sensitive architecture"/>
    <n v="6700"/>
    <n v="5569"/>
    <x v="0"/>
    <n v="105"/>
    <n v="53.038095238095238"/>
    <x v="1"/>
    <s v="USD"/>
    <n v="1446876000"/>
    <n v="1447221600"/>
    <x v="336"/>
    <d v="2015-11-11T06:00:00"/>
    <x v="3"/>
    <b v="0"/>
    <b v="0"/>
    <x v="10"/>
    <x v="626"/>
    <x v="4"/>
    <x v="10"/>
  </r>
  <r>
    <n v="634"/>
    <s v="Taylor, Johnson and Hernandez"/>
    <s v="Polarized incremental portal"/>
    <n v="118200"/>
    <n v="92824"/>
    <x v="3"/>
    <n v="1658"/>
    <n v="55.985524728588658"/>
    <x v="1"/>
    <s v="USD"/>
    <n v="1490418000"/>
    <n v="1491627600"/>
    <x v="583"/>
    <d v="2017-04-08T05:00:00"/>
    <x v="44"/>
    <b v="0"/>
    <b v="0"/>
    <x v="19"/>
    <x v="627"/>
    <x v="4"/>
    <x v="19"/>
  </r>
  <r>
    <n v="635"/>
    <s v="Mack Ltd"/>
    <s v="Reactive regional access"/>
    <n v="139000"/>
    <n v="158590"/>
    <x v="1"/>
    <n v="2266"/>
    <n v="69.986760812003524"/>
    <x v="1"/>
    <s v="USD"/>
    <n v="1360389600"/>
    <n v="1363150800"/>
    <x v="584"/>
    <d v="2013-03-13T05:00:00"/>
    <x v="112"/>
    <b v="0"/>
    <b v="0"/>
    <x v="19"/>
    <x v="628"/>
    <x v="4"/>
    <x v="19"/>
  </r>
  <r>
    <n v="636"/>
    <s v="Lamb-Sanders"/>
    <s v="Stand-alone reciprocal frame"/>
    <n v="197700"/>
    <n v="127591"/>
    <x v="0"/>
    <n v="2604"/>
    <n v="48.998079877112133"/>
    <x v="3"/>
    <s v="DKK"/>
    <n v="1326866400"/>
    <n v="1330754400"/>
    <x v="585"/>
    <d v="2012-03-03T06:00:00"/>
    <x v="102"/>
    <b v="0"/>
    <b v="1"/>
    <x v="10"/>
    <x v="629"/>
    <x v="4"/>
    <x v="10"/>
  </r>
  <r>
    <n v="637"/>
    <s v="Williams-Ramirez"/>
    <s v="Open-architected 24/7 throughput"/>
    <n v="8500"/>
    <n v="6750"/>
    <x v="0"/>
    <n v="65"/>
    <n v="103.84615384615384"/>
    <x v="1"/>
    <s v="USD"/>
    <n v="1479103200"/>
    <n v="1479794400"/>
    <x v="586"/>
    <d v="2016-11-22T06:00:00"/>
    <x v="9"/>
    <b v="0"/>
    <b v="0"/>
    <x v="3"/>
    <x v="630"/>
    <x v="3"/>
    <x v="3"/>
  </r>
  <r>
    <n v="638"/>
    <s v="Weaver Ltd"/>
    <s v="Monitored 24/7 approach"/>
    <n v="81600"/>
    <n v="9318"/>
    <x v="0"/>
    <n v="94"/>
    <n v="99.127659574468083"/>
    <x v="1"/>
    <s v="USD"/>
    <n v="1280206800"/>
    <n v="1281243600"/>
    <x v="587"/>
    <d v="2010-08-08T05:00:00"/>
    <x v="10"/>
    <b v="0"/>
    <b v="1"/>
    <x v="3"/>
    <x v="631"/>
    <x v="3"/>
    <x v="3"/>
  </r>
  <r>
    <n v="639"/>
    <s v="Barnes-Williams"/>
    <s v="Upgradable explicit forecast"/>
    <n v="8600"/>
    <n v="4832"/>
    <x v="2"/>
    <n v="45"/>
    <n v="107.37777777777778"/>
    <x v="1"/>
    <s v="USD"/>
    <n v="1532754000"/>
    <n v="1532754000"/>
    <x v="588"/>
    <d v="2018-07-28T05:00:00"/>
    <x v="14"/>
    <b v="0"/>
    <b v="1"/>
    <x v="6"/>
    <x v="632"/>
    <x v="4"/>
    <x v="6"/>
  </r>
  <r>
    <n v="640"/>
    <s v="Richardson, Woodward and Hansen"/>
    <s v="Pre-emptive context-sensitive support"/>
    <n v="119800"/>
    <n v="19769"/>
    <x v="0"/>
    <n v="257"/>
    <n v="76.922178988326849"/>
    <x v="1"/>
    <s v="USD"/>
    <n v="1453096800"/>
    <n v="1453356000"/>
    <x v="589"/>
    <d v="2016-01-21T06:00:00"/>
    <x v="39"/>
    <b v="0"/>
    <b v="0"/>
    <x v="3"/>
    <x v="633"/>
    <x v="3"/>
    <x v="3"/>
  </r>
  <r>
    <n v="641"/>
    <s v="Hunt, Barker and Baker"/>
    <s v="Business-focused leadingedge instruction set"/>
    <n v="9400"/>
    <n v="11277"/>
    <x v="1"/>
    <n v="194"/>
    <n v="58.128865979381445"/>
    <x v="5"/>
    <s v="CHF"/>
    <n v="1487570400"/>
    <n v="1489986000"/>
    <x v="590"/>
    <d v="2017-03-20T05:00:00"/>
    <x v="113"/>
    <b v="0"/>
    <b v="0"/>
    <x v="3"/>
    <x v="634"/>
    <x v="3"/>
    <x v="3"/>
  </r>
  <r>
    <n v="642"/>
    <s v="Ramos, Moreno and Lewis"/>
    <s v="Extended multi-state knowledge user"/>
    <n v="9200"/>
    <n v="13382"/>
    <x v="1"/>
    <n v="129"/>
    <n v="103.73643410852713"/>
    <x v="0"/>
    <s v="CAD"/>
    <n v="1545026400"/>
    <n v="1545804000"/>
    <x v="591"/>
    <d v="2018-12-26T06:00:00"/>
    <x v="30"/>
    <b v="0"/>
    <b v="0"/>
    <x v="8"/>
    <x v="635"/>
    <x v="2"/>
    <x v="8"/>
  </r>
  <r>
    <n v="643"/>
    <s v="Harris Inc"/>
    <s v="Future-proofed modular groupware"/>
    <n v="14900"/>
    <n v="32986"/>
    <x v="1"/>
    <n v="375"/>
    <n v="87.962666666666664"/>
    <x v="1"/>
    <s v="USD"/>
    <n v="1488348000"/>
    <n v="1489899600"/>
    <x v="592"/>
    <d v="2017-03-19T05:00:00"/>
    <x v="80"/>
    <b v="0"/>
    <b v="0"/>
    <x v="3"/>
    <x v="636"/>
    <x v="3"/>
    <x v="3"/>
  </r>
  <r>
    <n v="644"/>
    <s v="Peters-Nelson"/>
    <s v="Distributed real-time algorithm"/>
    <n v="169400"/>
    <n v="81984"/>
    <x v="0"/>
    <n v="2928"/>
    <n v="28"/>
    <x v="0"/>
    <s v="CAD"/>
    <n v="1545112800"/>
    <n v="1546495200"/>
    <x v="593"/>
    <d v="2019-01-03T06:00:00"/>
    <x v="31"/>
    <b v="0"/>
    <b v="0"/>
    <x v="3"/>
    <x v="637"/>
    <x v="3"/>
    <x v="3"/>
  </r>
  <r>
    <n v="645"/>
    <s v="Ferguson, Murphy and Bright"/>
    <s v="Multi-lateral heuristic throughput"/>
    <n v="192100"/>
    <n v="178483"/>
    <x v="0"/>
    <n v="4697"/>
    <n v="37.999361294443261"/>
    <x v="1"/>
    <s v="USD"/>
    <n v="1537938000"/>
    <n v="1539752400"/>
    <x v="594"/>
    <d v="2018-10-17T05:00:00"/>
    <x v="74"/>
    <b v="0"/>
    <b v="1"/>
    <x v="1"/>
    <x v="638"/>
    <x v="1"/>
    <x v="1"/>
  </r>
  <r>
    <n v="646"/>
    <s v="Robinson Group"/>
    <s v="Switchable reciprocal middleware"/>
    <n v="98700"/>
    <n v="87448"/>
    <x v="0"/>
    <n v="2915"/>
    <n v="29.999313893653515"/>
    <x v="1"/>
    <s v="USD"/>
    <n v="1363150800"/>
    <n v="1364101200"/>
    <x v="595"/>
    <d v="2013-03-24T05:00:00"/>
    <x v="4"/>
    <b v="0"/>
    <b v="0"/>
    <x v="11"/>
    <x v="639"/>
    <x v="6"/>
    <x v="11"/>
  </r>
  <r>
    <n v="647"/>
    <s v="Jordan-Wolfe"/>
    <s v="Inverse multimedia Graphic Interface"/>
    <n v="4500"/>
    <n v="1863"/>
    <x v="0"/>
    <n v="18"/>
    <n v="103.5"/>
    <x v="1"/>
    <s v="USD"/>
    <n v="1523250000"/>
    <n v="1525323600"/>
    <x v="596"/>
    <d v="2018-05-03T05:00:00"/>
    <x v="61"/>
    <b v="0"/>
    <b v="0"/>
    <x v="18"/>
    <x v="640"/>
    <x v="5"/>
    <x v="18"/>
  </r>
  <r>
    <n v="648"/>
    <s v="Vargas-Cox"/>
    <s v="Vision-oriented local contingency"/>
    <n v="98600"/>
    <n v="62174"/>
    <x v="3"/>
    <n v="723"/>
    <n v="85.994467496542185"/>
    <x v="1"/>
    <s v="USD"/>
    <n v="1499317200"/>
    <n v="1500872400"/>
    <x v="597"/>
    <d v="2017-07-24T05:00:00"/>
    <x v="51"/>
    <b v="1"/>
    <b v="0"/>
    <x v="0"/>
    <x v="641"/>
    <x v="0"/>
    <x v="0"/>
  </r>
  <r>
    <n v="649"/>
    <s v="Yang and Sons"/>
    <s v="Reactive 6thgeneration hub"/>
    <n v="121700"/>
    <n v="59003"/>
    <x v="0"/>
    <n v="602"/>
    <n v="98.011627906976742"/>
    <x v="5"/>
    <s v="CHF"/>
    <n v="1287550800"/>
    <n v="1288501200"/>
    <x v="598"/>
    <d v="2010-10-31T05:00:00"/>
    <x v="4"/>
    <b v="1"/>
    <b v="1"/>
    <x v="3"/>
    <x v="642"/>
    <x v="3"/>
    <x v="3"/>
  </r>
  <r>
    <n v="650"/>
    <s v="Wilson, Wilson and Mathis"/>
    <s v="Optional asymmetric success"/>
    <n v="100"/>
    <n v="2"/>
    <x v="0"/>
    <n v="1"/>
    <n v="2"/>
    <x v="1"/>
    <s v="USD"/>
    <n v="1404795600"/>
    <n v="1407128400"/>
    <x v="599"/>
    <d v="2014-08-04T05:00:00"/>
    <x v="19"/>
    <b v="0"/>
    <b v="0"/>
    <x v="17"/>
    <x v="50"/>
    <x v="1"/>
    <x v="17"/>
  </r>
  <r>
    <n v="651"/>
    <s v="Wang, Koch and Weaver"/>
    <s v="Digitized analyzing capacity"/>
    <n v="196700"/>
    <n v="174039"/>
    <x v="0"/>
    <n v="3868"/>
    <n v="44.994570837642193"/>
    <x v="6"/>
    <s v="EUR"/>
    <n v="1393048800"/>
    <n v="1394344800"/>
    <x v="600"/>
    <d v="2014-03-09T06:00:00"/>
    <x v="16"/>
    <b v="0"/>
    <b v="0"/>
    <x v="12"/>
    <x v="643"/>
    <x v="4"/>
    <x v="12"/>
  </r>
  <r>
    <n v="652"/>
    <s v="Cisneros Ltd"/>
    <s v="Vision-oriented regional hub"/>
    <n v="10000"/>
    <n v="12684"/>
    <x v="1"/>
    <n v="409"/>
    <n v="31.012224938875306"/>
    <x v="1"/>
    <s v="USD"/>
    <n v="1470373200"/>
    <n v="1474088400"/>
    <x v="601"/>
    <d v="2016-09-17T05:00:00"/>
    <x v="114"/>
    <b v="0"/>
    <b v="0"/>
    <x v="2"/>
    <x v="644"/>
    <x v="2"/>
    <x v="2"/>
  </r>
  <r>
    <n v="653"/>
    <s v="Williams-Jones"/>
    <s v="Monitored incremental info-mediaries"/>
    <n v="600"/>
    <n v="14033"/>
    <x v="1"/>
    <n v="234"/>
    <n v="59.970085470085472"/>
    <x v="1"/>
    <s v="USD"/>
    <n v="1460091600"/>
    <n v="1460264400"/>
    <x v="602"/>
    <d v="2016-04-10T05:00:00"/>
    <x v="1"/>
    <b v="0"/>
    <b v="0"/>
    <x v="2"/>
    <x v="645"/>
    <x v="2"/>
    <x v="2"/>
  </r>
  <r>
    <n v="654"/>
    <s v="Roberts, Hinton and Williams"/>
    <s v="Programmable static middleware"/>
    <n v="35000"/>
    <n v="177936"/>
    <x v="1"/>
    <n v="3016"/>
    <n v="58.9973474801061"/>
    <x v="1"/>
    <s v="USD"/>
    <n v="1440392400"/>
    <n v="1440824400"/>
    <x v="335"/>
    <d v="2015-08-29T05:00:00"/>
    <x v="21"/>
    <b v="0"/>
    <b v="0"/>
    <x v="16"/>
    <x v="646"/>
    <x v="1"/>
    <x v="16"/>
  </r>
  <r>
    <n v="655"/>
    <s v="Gonzalez, Williams and Benson"/>
    <s v="Multi-layered bottom-line encryption"/>
    <n v="6900"/>
    <n v="13212"/>
    <x v="1"/>
    <n v="264"/>
    <n v="50.045454545454547"/>
    <x v="1"/>
    <s v="USD"/>
    <n v="1488434400"/>
    <n v="1489554000"/>
    <x v="603"/>
    <d v="2017-03-15T05:00:00"/>
    <x v="115"/>
    <b v="1"/>
    <b v="0"/>
    <x v="14"/>
    <x v="647"/>
    <x v="7"/>
    <x v="14"/>
  </r>
  <r>
    <n v="656"/>
    <s v="Hobbs, Brown and Lee"/>
    <s v="Vision-oriented systematic Graphical User Interface"/>
    <n v="118400"/>
    <n v="49879"/>
    <x v="0"/>
    <n v="504"/>
    <n v="98.966269841269835"/>
    <x v="2"/>
    <s v="AUD"/>
    <n v="1514440800"/>
    <n v="1514872800"/>
    <x v="604"/>
    <d v="2018-01-02T06:00:00"/>
    <x v="21"/>
    <b v="0"/>
    <b v="0"/>
    <x v="0"/>
    <x v="648"/>
    <x v="0"/>
    <x v="0"/>
  </r>
  <r>
    <n v="657"/>
    <s v="Russo, Kim and Mccoy"/>
    <s v="Balanced optimal hardware"/>
    <n v="10000"/>
    <n v="824"/>
    <x v="0"/>
    <n v="14"/>
    <n v="58.857142857142854"/>
    <x v="1"/>
    <s v="USD"/>
    <n v="1514354400"/>
    <n v="1515736800"/>
    <x v="605"/>
    <d v="2018-01-12T06:00:00"/>
    <x v="31"/>
    <b v="0"/>
    <b v="0"/>
    <x v="22"/>
    <x v="649"/>
    <x v="4"/>
    <x v="22"/>
  </r>
  <r>
    <n v="658"/>
    <s v="Howell, Myers and Olson"/>
    <s v="Self-enabling mission-critical success"/>
    <n v="52600"/>
    <n v="31594"/>
    <x v="3"/>
    <n v="390"/>
    <n v="81.010256410256417"/>
    <x v="1"/>
    <s v="USD"/>
    <n v="1440910800"/>
    <n v="1442898000"/>
    <x v="606"/>
    <d v="2015-09-22T05:00:00"/>
    <x v="20"/>
    <b v="0"/>
    <b v="0"/>
    <x v="1"/>
    <x v="650"/>
    <x v="1"/>
    <x v="1"/>
  </r>
  <r>
    <n v="659"/>
    <s v="Bailey and Sons"/>
    <s v="Grass-roots dynamic emulation"/>
    <n v="120700"/>
    <n v="57010"/>
    <x v="0"/>
    <n v="750"/>
    <n v="76.013333333333335"/>
    <x v="4"/>
    <s v="GBP"/>
    <n v="1296108000"/>
    <n v="1296194400"/>
    <x v="65"/>
    <d v="2011-01-28T06:00:00"/>
    <x v="5"/>
    <b v="0"/>
    <b v="0"/>
    <x v="4"/>
    <x v="651"/>
    <x v="4"/>
    <x v="4"/>
  </r>
  <r>
    <n v="660"/>
    <s v="Jensen-Brown"/>
    <s v="Fundamental disintermediate matrix"/>
    <n v="9100"/>
    <n v="7438"/>
    <x v="0"/>
    <n v="77"/>
    <n v="96.597402597402592"/>
    <x v="1"/>
    <s v="USD"/>
    <n v="1440133200"/>
    <n v="1440910800"/>
    <x v="607"/>
    <d v="2015-08-30T05:00:00"/>
    <x v="30"/>
    <b v="1"/>
    <b v="0"/>
    <x v="3"/>
    <x v="652"/>
    <x v="3"/>
    <x v="3"/>
  </r>
  <r>
    <n v="661"/>
    <s v="Smith Group"/>
    <s v="Right-sized secondary challenge"/>
    <n v="106800"/>
    <n v="57872"/>
    <x v="0"/>
    <n v="752"/>
    <n v="76.957446808510639"/>
    <x v="3"/>
    <s v="DKK"/>
    <n v="1332910800"/>
    <n v="1335502800"/>
    <x v="608"/>
    <d v="2012-04-27T05:00:00"/>
    <x v="33"/>
    <b v="0"/>
    <b v="0"/>
    <x v="17"/>
    <x v="653"/>
    <x v="1"/>
    <x v="17"/>
  </r>
  <r>
    <n v="662"/>
    <s v="Murphy-Farrell"/>
    <s v="Implemented exuding software"/>
    <n v="9100"/>
    <n v="8906"/>
    <x v="0"/>
    <n v="131"/>
    <n v="67.984732824427482"/>
    <x v="1"/>
    <s v="USD"/>
    <n v="1544335200"/>
    <n v="1544680800"/>
    <x v="609"/>
    <d v="2018-12-13T06:00:00"/>
    <x v="3"/>
    <b v="0"/>
    <b v="0"/>
    <x v="3"/>
    <x v="654"/>
    <x v="3"/>
    <x v="3"/>
  </r>
  <r>
    <n v="663"/>
    <s v="Everett-Wolfe"/>
    <s v="Total optimizing software"/>
    <n v="10000"/>
    <n v="7724"/>
    <x v="0"/>
    <n v="87"/>
    <n v="88.781609195402297"/>
    <x v="1"/>
    <s v="USD"/>
    <n v="1286427600"/>
    <n v="1288414800"/>
    <x v="610"/>
    <d v="2010-10-30T05:00:00"/>
    <x v="20"/>
    <b v="0"/>
    <b v="0"/>
    <x v="3"/>
    <x v="655"/>
    <x v="3"/>
    <x v="3"/>
  </r>
  <r>
    <n v="664"/>
    <s v="Young PLC"/>
    <s v="Optional maximized attitude"/>
    <n v="79400"/>
    <n v="26571"/>
    <x v="0"/>
    <n v="1063"/>
    <n v="24.99623706491063"/>
    <x v="1"/>
    <s v="USD"/>
    <n v="1329717600"/>
    <n v="1330581600"/>
    <x v="541"/>
    <d v="2012-03-01T06:00:00"/>
    <x v="46"/>
    <b v="0"/>
    <b v="0"/>
    <x v="17"/>
    <x v="656"/>
    <x v="1"/>
    <x v="17"/>
  </r>
  <r>
    <n v="665"/>
    <s v="Park-Goodman"/>
    <s v="Customer-focused impactful extranet"/>
    <n v="5100"/>
    <n v="12219"/>
    <x v="1"/>
    <n v="272"/>
    <n v="44.922794117647058"/>
    <x v="1"/>
    <s v="USD"/>
    <n v="1310187600"/>
    <n v="1311397200"/>
    <x v="611"/>
    <d v="2011-07-23T05:00:00"/>
    <x v="44"/>
    <b v="0"/>
    <b v="1"/>
    <x v="4"/>
    <x v="657"/>
    <x v="4"/>
    <x v="4"/>
  </r>
  <r>
    <n v="666"/>
    <s v="York, Barr and Grant"/>
    <s v="Cloned bottom-line success"/>
    <n v="3100"/>
    <n v="1985"/>
    <x v="3"/>
    <n v="25"/>
    <n v="79.400000000000006"/>
    <x v="1"/>
    <s v="USD"/>
    <n v="1377838800"/>
    <n v="1378357200"/>
    <x v="612"/>
    <d v="2013-09-05T05:00:00"/>
    <x v="8"/>
    <b v="0"/>
    <b v="1"/>
    <x v="3"/>
    <x v="658"/>
    <x v="3"/>
    <x v="3"/>
  </r>
  <r>
    <n v="667"/>
    <s v="Little Ltd"/>
    <s v="Decentralized bandwidth-monitored ability"/>
    <n v="6900"/>
    <n v="12155"/>
    <x v="1"/>
    <n v="419"/>
    <n v="29.009546539379475"/>
    <x v="1"/>
    <s v="USD"/>
    <n v="1410325200"/>
    <n v="1411102800"/>
    <x v="613"/>
    <d v="2014-09-19T05:00:00"/>
    <x v="30"/>
    <b v="0"/>
    <b v="0"/>
    <x v="23"/>
    <x v="659"/>
    <x v="8"/>
    <x v="23"/>
  </r>
  <r>
    <n v="668"/>
    <s v="Brown and Sons"/>
    <s v="Programmable leadingedge budgetary management"/>
    <n v="27500"/>
    <n v="5593"/>
    <x v="0"/>
    <n v="76"/>
    <n v="73.59210526315789"/>
    <x v="1"/>
    <s v="USD"/>
    <n v="1343797200"/>
    <n v="1344834000"/>
    <x v="614"/>
    <d v="2012-08-13T05:00:00"/>
    <x v="10"/>
    <b v="0"/>
    <b v="0"/>
    <x v="3"/>
    <x v="660"/>
    <x v="3"/>
    <x v="3"/>
  </r>
  <r>
    <n v="669"/>
    <s v="Payne, Garrett and Thomas"/>
    <s v="Upgradable bi-directional concept"/>
    <n v="48800"/>
    <n v="175020"/>
    <x v="1"/>
    <n v="1621"/>
    <n v="107.97038864898211"/>
    <x v="6"/>
    <s v="EUR"/>
    <n v="1498453200"/>
    <n v="1499230800"/>
    <x v="615"/>
    <d v="2017-07-05T05:00:00"/>
    <x v="30"/>
    <b v="0"/>
    <b v="0"/>
    <x v="3"/>
    <x v="661"/>
    <x v="3"/>
    <x v="3"/>
  </r>
  <r>
    <n v="670"/>
    <s v="Robinson Group"/>
    <s v="Re-contextualized homogeneous flexibility"/>
    <n v="16200"/>
    <n v="75955"/>
    <x v="1"/>
    <n v="1101"/>
    <n v="68.987284287011803"/>
    <x v="1"/>
    <s v="USD"/>
    <n v="1456380000"/>
    <n v="1457416800"/>
    <x v="90"/>
    <d v="2016-03-08T06:00:00"/>
    <x v="10"/>
    <b v="0"/>
    <b v="0"/>
    <x v="7"/>
    <x v="662"/>
    <x v="1"/>
    <x v="7"/>
  </r>
  <r>
    <n v="671"/>
    <s v="Robinson-Kelly"/>
    <s v="Monitored bi-directional standardization"/>
    <n v="97600"/>
    <n v="119127"/>
    <x v="1"/>
    <n v="1073"/>
    <n v="111.02236719478098"/>
    <x v="1"/>
    <s v="USD"/>
    <n v="1280552400"/>
    <n v="1280898000"/>
    <x v="616"/>
    <d v="2010-08-04T05:00:00"/>
    <x v="3"/>
    <b v="0"/>
    <b v="1"/>
    <x v="3"/>
    <x v="663"/>
    <x v="3"/>
    <x v="3"/>
  </r>
  <r>
    <n v="672"/>
    <s v="Kelly-Colon"/>
    <s v="Stand-alone grid-enabled leverage"/>
    <n v="197900"/>
    <n v="110689"/>
    <x v="0"/>
    <n v="4428"/>
    <n v="24.997515808491418"/>
    <x v="2"/>
    <s v="AUD"/>
    <n v="1521608400"/>
    <n v="1522472400"/>
    <x v="617"/>
    <d v="2018-03-31T05:00:00"/>
    <x v="46"/>
    <b v="0"/>
    <b v="0"/>
    <x v="3"/>
    <x v="664"/>
    <x v="3"/>
    <x v="3"/>
  </r>
  <r>
    <n v="673"/>
    <s v="Turner, Scott and Gentry"/>
    <s v="Assimilated regional groupware"/>
    <n v="5600"/>
    <n v="2445"/>
    <x v="0"/>
    <n v="58"/>
    <n v="42.155172413793103"/>
    <x v="6"/>
    <s v="EUR"/>
    <n v="1460696400"/>
    <n v="1462510800"/>
    <x v="618"/>
    <d v="2016-05-06T05:00:00"/>
    <x v="74"/>
    <b v="0"/>
    <b v="0"/>
    <x v="7"/>
    <x v="665"/>
    <x v="1"/>
    <x v="7"/>
  </r>
  <r>
    <n v="674"/>
    <s v="Sanchez Ltd"/>
    <s v="Up-sized 24hour instruction set"/>
    <n v="170700"/>
    <n v="57250"/>
    <x v="3"/>
    <n v="1218"/>
    <n v="47.003284072249592"/>
    <x v="1"/>
    <s v="USD"/>
    <n v="1313730000"/>
    <n v="1317790800"/>
    <x v="619"/>
    <d v="2011-10-05T05:00:00"/>
    <x v="41"/>
    <b v="0"/>
    <b v="0"/>
    <x v="14"/>
    <x v="666"/>
    <x v="7"/>
    <x v="14"/>
  </r>
  <r>
    <n v="675"/>
    <s v="Giles-Smith"/>
    <s v="Right-sized web-enabled intranet"/>
    <n v="9700"/>
    <n v="11929"/>
    <x v="1"/>
    <n v="331"/>
    <n v="36.0392749244713"/>
    <x v="1"/>
    <s v="USD"/>
    <n v="1568178000"/>
    <n v="1568782800"/>
    <x v="620"/>
    <d v="2019-09-18T05:00:00"/>
    <x v="37"/>
    <b v="0"/>
    <b v="0"/>
    <x v="23"/>
    <x v="667"/>
    <x v="8"/>
    <x v="23"/>
  </r>
  <r>
    <n v="676"/>
    <s v="Thompson-Moreno"/>
    <s v="Expanded needs-based orchestration"/>
    <n v="62300"/>
    <n v="118214"/>
    <x v="1"/>
    <n v="1170"/>
    <n v="101.03760683760684"/>
    <x v="1"/>
    <s v="USD"/>
    <n v="1348635600"/>
    <n v="1349413200"/>
    <x v="621"/>
    <d v="2012-10-05T05:00:00"/>
    <x v="30"/>
    <b v="0"/>
    <b v="0"/>
    <x v="14"/>
    <x v="668"/>
    <x v="7"/>
    <x v="14"/>
  </r>
  <r>
    <n v="677"/>
    <s v="Murphy-Fox"/>
    <s v="Organic system-worthy orchestration"/>
    <n v="5300"/>
    <n v="4432"/>
    <x v="0"/>
    <n v="111"/>
    <n v="39.927927927927925"/>
    <x v="1"/>
    <s v="USD"/>
    <n v="1468126800"/>
    <n v="1472446800"/>
    <x v="622"/>
    <d v="2016-08-29T05:00:00"/>
    <x v="92"/>
    <b v="0"/>
    <b v="0"/>
    <x v="13"/>
    <x v="669"/>
    <x v="5"/>
    <x v="13"/>
  </r>
  <r>
    <n v="678"/>
    <s v="Rodriguez-Patterson"/>
    <s v="Inverse static standardization"/>
    <n v="99500"/>
    <n v="17879"/>
    <x v="3"/>
    <n v="215"/>
    <n v="83.158139534883716"/>
    <x v="1"/>
    <s v="USD"/>
    <n v="1547877600"/>
    <n v="1548050400"/>
    <x v="35"/>
    <d v="2019-01-21T06:00:00"/>
    <x v="1"/>
    <b v="0"/>
    <b v="0"/>
    <x v="6"/>
    <x v="670"/>
    <x v="4"/>
    <x v="6"/>
  </r>
  <r>
    <n v="679"/>
    <s v="Davis Ltd"/>
    <s v="Synchronized motivating solution"/>
    <n v="1400"/>
    <n v="14511"/>
    <x v="1"/>
    <n v="363"/>
    <n v="39.97520661157025"/>
    <x v="1"/>
    <s v="USD"/>
    <n v="1571374800"/>
    <n v="1571806800"/>
    <x v="623"/>
    <d v="2019-10-23T05:00:00"/>
    <x v="21"/>
    <b v="0"/>
    <b v="1"/>
    <x v="0"/>
    <x v="671"/>
    <x v="0"/>
    <x v="0"/>
  </r>
  <r>
    <n v="680"/>
    <s v="Nelson-Valdez"/>
    <s v="Open-source 4thgeneration open system"/>
    <n v="145600"/>
    <n v="141822"/>
    <x v="0"/>
    <n v="2955"/>
    <n v="47.993908629441627"/>
    <x v="1"/>
    <s v="USD"/>
    <n v="1576303200"/>
    <n v="1576476000"/>
    <x v="624"/>
    <d v="2019-12-16T06:00:00"/>
    <x v="1"/>
    <b v="0"/>
    <b v="1"/>
    <x v="20"/>
    <x v="672"/>
    <x v="6"/>
    <x v="20"/>
  </r>
  <r>
    <n v="681"/>
    <s v="Kelly PLC"/>
    <s v="Decentralized context-sensitive superstructure"/>
    <n v="184100"/>
    <n v="159037"/>
    <x v="0"/>
    <n v="1657"/>
    <n v="95.978877489438744"/>
    <x v="1"/>
    <s v="USD"/>
    <n v="1324447200"/>
    <n v="1324965600"/>
    <x v="625"/>
    <d v="2011-12-27T06:00:00"/>
    <x v="8"/>
    <b v="0"/>
    <b v="0"/>
    <x v="3"/>
    <x v="673"/>
    <x v="3"/>
    <x v="3"/>
  </r>
  <r>
    <n v="682"/>
    <s v="Nguyen and Sons"/>
    <s v="Compatible 5thgeneration concept"/>
    <n v="5400"/>
    <n v="8109"/>
    <x v="1"/>
    <n v="103"/>
    <n v="78.728155339805824"/>
    <x v="1"/>
    <s v="USD"/>
    <n v="1386741600"/>
    <n v="1387519200"/>
    <x v="626"/>
    <d v="2013-12-20T06:00:00"/>
    <x v="30"/>
    <b v="0"/>
    <b v="0"/>
    <x v="3"/>
    <x v="674"/>
    <x v="3"/>
    <x v="3"/>
  </r>
  <r>
    <n v="683"/>
    <s v="Jones PLC"/>
    <s v="Virtual systemic intranet"/>
    <n v="2300"/>
    <n v="8244"/>
    <x v="1"/>
    <n v="147"/>
    <n v="56.081632653061227"/>
    <x v="1"/>
    <s v="USD"/>
    <n v="1537074000"/>
    <n v="1537246800"/>
    <x v="627"/>
    <d v="2018-09-18T05:00:00"/>
    <x v="1"/>
    <b v="0"/>
    <b v="0"/>
    <x v="3"/>
    <x v="675"/>
    <x v="3"/>
    <x v="3"/>
  </r>
  <r>
    <n v="684"/>
    <s v="Gilmore LLC"/>
    <s v="Optimized systemic algorithm"/>
    <n v="1400"/>
    <n v="7600"/>
    <x v="1"/>
    <n v="110"/>
    <n v="69.090909090909093"/>
    <x v="0"/>
    <s v="CAD"/>
    <n v="1277787600"/>
    <n v="1279515600"/>
    <x v="628"/>
    <d v="2010-07-19T05:00:00"/>
    <x v="18"/>
    <b v="0"/>
    <b v="0"/>
    <x v="9"/>
    <x v="676"/>
    <x v="5"/>
    <x v="9"/>
  </r>
  <r>
    <n v="685"/>
    <s v="Lee-Cobb"/>
    <s v="Customizable homogeneous firmware"/>
    <n v="140000"/>
    <n v="94501"/>
    <x v="0"/>
    <n v="926"/>
    <n v="102.05291576673866"/>
    <x v="0"/>
    <s v="CAD"/>
    <n v="1440306000"/>
    <n v="1442379600"/>
    <x v="629"/>
    <d v="2015-09-16T05:00:00"/>
    <x v="61"/>
    <b v="0"/>
    <b v="0"/>
    <x v="3"/>
    <x v="677"/>
    <x v="3"/>
    <x v="3"/>
  </r>
  <r>
    <n v="686"/>
    <s v="Jones, Wiley and Robbins"/>
    <s v="Front-line cohesive extranet"/>
    <n v="7500"/>
    <n v="14381"/>
    <x v="1"/>
    <n v="134"/>
    <n v="107.32089552238806"/>
    <x v="1"/>
    <s v="USD"/>
    <n v="1522126800"/>
    <n v="1523077200"/>
    <x v="630"/>
    <d v="2018-04-07T05:00:00"/>
    <x v="4"/>
    <b v="0"/>
    <b v="0"/>
    <x v="8"/>
    <x v="678"/>
    <x v="2"/>
    <x v="8"/>
  </r>
  <r>
    <n v="687"/>
    <s v="Martin, Gates and Holt"/>
    <s v="Distributed holistic neural-net"/>
    <n v="1500"/>
    <n v="13980"/>
    <x v="1"/>
    <n v="269"/>
    <n v="51.970260223048328"/>
    <x v="1"/>
    <s v="USD"/>
    <n v="1489298400"/>
    <n v="1489554000"/>
    <x v="631"/>
    <d v="2017-03-15T05:00:00"/>
    <x v="116"/>
    <b v="0"/>
    <b v="0"/>
    <x v="3"/>
    <x v="679"/>
    <x v="3"/>
    <x v="3"/>
  </r>
  <r>
    <n v="688"/>
    <s v="Bowen, Davies and Burns"/>
    <s v="Devolved client-server monitoring"/>
    <n v="2900"/>
    <n v="12449"/>
    <x v="1"/>
    <n v="175"/>
    <n v="71.137142857142862"/>
    <x v="1"/>
    <s v="USD"/>
    <n v="1547100000"/>
    <n v="1548482400"/>
    <x v="632"/>
    <d v="2019-01-26T06:00:00"/>
    <x v="31"/>
    <b v="0"/>
    <b v="1"/>
    <x v="19"/>
    <x v="680"/>
    <x v="4"/>
    <x v="19"/>
  </r>
  <r>
    <n v="689"/>
    <s v="Nguyen Inc"/>
    <s v="Seamless directional capacity"/>
    <n v="7300"/>
    <n v="7348"/>
    <x v="1"/>
    <n v="69"/>
    <n v="106.49275362318841"/>
    <x v="1"/>
    <s v="USD"/>
    <n v="1383022800"/>
    <n v="1384063200"/>
    <x v="633"/>
    <d v="2013-11-10T06:00:00"/>
    <x v="117"/>
    <b v="0"/>
    <b v="0"/>
    <x v="2"/>
    <x v="681"/>
    <x v="2"/>
    <x v="2"/>
  </r>
  <r>
    <n v="690"/>
    <s v="Walsh-Watts"/>
    <s v="Polarized actuating implementation"/>
    <n v="3600"/>
    <n v="8158"/>
    <x v="1"/>
    <n v="190"/>
    <n v="42.93684210526316"/>
    <x v="1"/>
    <s v="USD"/>
    <n v="1322373600"/>
    <n v="1322892000"/>
    <x v="634"/>
    <d v="2011-12-03T06:00:00"/>
    <x v="8"/>
    <b v="0"/>
    <b v="1"/>
    <x v="4"/>
    <x v="682"/>
    <x v="4"/>
    <x v="4"/>
  </r>
  <r>
    <n v="691"/>
    <s v="Ray, Li and Li"/>
    <s v="Front-line disintermediate hub"/>
    <n v="5000"/>
    <n v="7119"/>
    <x v="1"/>
    <n v="237"/>
    <n v="30.037974683544302"/>
    <x v="1"/>
    <s v="USD"/>
    <n v="1349240400"/>
    <n v="1350709200"/>
    <x v="635"/>
    <d v="2012-10-20T05:00:00"/>
    <x v="0"/>
    <b v="1"/>
    <b v="1"/>
    <x v="4"/>
    <x v="683"/>
    <x v="4"/>
    <x v="4"/>
  </r>
  <r>
    <n v="692"/>
    <s v="Murray Ltd"/>
    <s v="Decentralized 4thgeneration challenge"/>
    <n v="6000"/>
    <n v="5438"/>
    <x v="0"/>
    <n v="77"/>
    <n v="70.623376623376629"/>
    <x v="4"/>
    <s v="GBP"/>
    <n v="1562648400"/>
    <n v="1564203600"/>
    <x v="636"/>
    <d v="2019-07-27T05:00:00"/>
    <x v="51"/>
    <b v="0"/>
    <b v="0"/>
    <x v="1"/>
    <x v="684"/>
    <x v="1"/>
    <x v="1"/>
  </r>
  <r>
    <n v="693"/>
    <s v="Bradford-Silva"/>
    <s v="Reverse-engineered composite hierarchy"/>
    <n v="180400"/>
    <n v="115396"/>
    <x v="0"/>
    <n v="1748"/>
    <n v="66.016018306636155"/>
    <x v="1"/>
    <s v="USD"/>
    <n v="1508216400"/>
    <n v="1509685200"/>
    <x v="637"/>
    <d v="2017-11-03T05:00:00"/>
    <x v="0"/>
    <b v="0"/>
    <b v="0"/>
    <x v="3"/>
    <x v="685"/>
    <x v="3"/>
    <x v="3"/>
  </r>
  <r>
    <n v="694"/>
    <s v="Mora-Bradley"/>
    <s v="Programmable tangible ability"/>
    <n v="9100"/>
    <n v="7656"/>
    <x v="0"/>
    <n v="79"/>
    <n v="96.911392405063296"/>
    <x v="1"/>
    <s v="USD"/>
    <n v="1511762400"/>
    <n v="1514959200"/>
    <x v="638"/>
    <d v="2018-01-03T06:00:00"/>
    <x v="52"/>
    <b v="0"/>
    <b v="0"/>
    <x v="3"/>
    <x v="686"/>
    <x v="3"/>
    <x v="3"/>
  </r>
  <r>
    <n v="695"/>
    <s v="Cardenas, Thompson and Carey"/>
    <s v="Configurable full-range emulation"/>
    <n v="9200"/>
    <n v="12322"/>
    <x v="1"/>
    <n v="196"/>
    <n v="62.867346938775512"/>
    <x v="6"/>
    <s v="EUR"/>
    <n v="1447480800"/>
    <n v="1448863200"/>
    <x v="639"/>
    <d v="2015-11-30T06:00:00"/>
    <x v="31"/>
    <b v="1"/>
    <b v="0"/>
    <x v="1"/>
    <x v="687"/>
    <x v="1"/>
    <x v="1"/>
  </r>
  <r>
    <n v="696"/>
    <s v="Lopez, Reid and Johnson"/>
    <s v="Total real-time hardware"/>
    <n v="164100"/>
    <n v="96888"/>
    <x v="0"/>
    <n v="889"/>
    <n v="108.98537682789652"/>
    <x v="1"/>
    <s v="USD"/>
    <n v="1429506000"/>
    <n v="1429592400"/>
    <x v="640"/>
    <d v="2015-04-21T05:00:00"/>
    <x v="5"/>
    <b v="0"/>
    <b v="1"/>
    <x v="3"/>
    <x v="688"/>
    <x v="3"/>
    <x v="3"/>
  </r>
  <r>
    <n v="697"/>
    <s v="Fox-Williams"/>
    <s v="Profound system-worthy functionalities"/>
    <n v="128900"/>
    <n v="196960"/>
    <x v="1"/>
    <n v="7295"/>
    <n v="26.999314599040439"/>
    <x v="1"/>
    <s v="USD"/>
    <n v="1522472400"/>
    <n v="1522645200"/>
    <x v="641"/>
    <d v="2018-04-02T05:00:00"/>
    <x v="1"/>
    <b v="0"/>
    <b v="0"/>
    <x v="5"/>
    <x v="689"/>
    <x v="1"/>
    <x v="5"/>
  </r>
  <r>
    <n v="698"/>
    <s v="Taylor, Wood and Taylor"/>
    <s v="Cloned hybrid focus group"/>
    <n v="42100"/>
    <n v="188057"/>
    <x v="1"/>
    <n v="2893"/>
    <n v="65.004147943311438"/>
    <x v="0"/>
    <s v="CAD"/>
    <n v="1322114400"/>
    <n v="1323324000"/>
    <x v="642"/>
    <d v="2011-12-08T06:00:00"/>
    <x v="44"/>
    <b v="0"/>
    <b v="0"/>
    <x v="8"/>
    <x v="690"/>
    <x v="2"/>
    <x v="8"/>
  </r>
  <r>
    <n v="699"/>
    <s v="King Inc"/>
    <s v="Ergonomic dedicated focus group"/>
    <n v="7400"/>
    <n v="6245"/>
    <x v="0"/>
    <n v="56"/>
    <n v="111.51785714285714"/>
    <x v="1"/>
    <s v="USD"/>
    <n v="1561438800"/>
    <n v="1561525200"/>
    <x v="230"/>
    <d v="2019-06-26T05:00:00"/>
    <x v="5"/>
    <b v="0"/>
    <b v="0"/>
    <x v="6"/>
    <x v="691"/>
    <x v="4"/>
    <x v="6"/>
  </r>
  <r>
    <n v="700"/>
    <s v="Cole, Petty and Cameron"/>
    <s v="Realigned zero administration paradigm"/>
    <n v="100"/>
    <n v="3"/>
    <x v="0"/>
    <n v="1"/>
    <n v="3"/>
    <x v="1"/>
    <s v="USD"/>
    <n v="1264399200"/>
    <n v="1265695200"/>
    <x v="67"/>
    <d v="2010-02-09T06:00:00"/>
    <x v="16"/>
    <b v="0"/>
    <b v="0"/>
    <x v="8"/>
    <x v="248"/>
    <x v="2"/>
    <x v="8"/>
  </r>
  <r>
    <n v="701"/>
    <s v="Mcclain LLC"/>
    <s v="Open-source multi-tasking methodology"/>
    <n v="52000"/>
    <n v="91014"/>
    <x v="1"/>
    <n v="820"/>
    <n v="110.99268292682927"/>
    <x v="1"/>
    <s v="USD"/>
    <n v="1301202000"/>
    <n v="1301806800"/>
    <x v="643"/>
    <d v="2011-04-03T05:00:00"/>
    <x v="37"/>
    <b v="1"/>
    <b v="0"/>
    <x v="3"/>
    <x v="692"/>
    <x v="3"/>
    <x v="3"/>
  </r>
  <r>
    <n v="702"/>
    <s v="Sims-Gross"/>
    <s v="Object-based attitude-oriented analyzer"/>
    <n v="8700"/>
    <n v="4710"/>
    <x v="0"/>
    <n v="83"/>
    <n v="56.746987951807228"/>
    <x v="1"/>
    <s v="USD"/>
    <n v="1374469200"/>
    <n v="1374901200"/>
    <x v="644"/>
    <d v="2013-07-27T05:00:00"/>
    <x v="21"/>
    <b v="0"/>
    <b v="0"/>
    <x v="8"/>
    <x v="693"/>
    <x v="2"/>
    <x v="8"/>
  </r>
  <r>
    <n v="703"/>
    <s v="Perez Group"/>
    <s v="Cross-platform tertiary hub"/>
    <n v="63400"/>
    <n v="197728"/>
    <x v="1"/>
    <n v="2038"/>
    <n v="97.020608439646708"/>
    <x v="1"/>
    <s v="USD"/>
    <n v="1334984400"/>
    <n v="1336453200"/>
    <x v="645"/>
    <d v="2012-05-08T05:00:00"/>
    <x v="0"/>
    <b v="1"/>
    <b v="1"/>
    <x v="18"/>
    <x v="694"/>
    <x v="5"/>
    <x v="18"/>
  </r>
  <r>
    <n v="704"/>
    <s v="Haynes-Williams"/>
    <s v="Seamless clear-thinking artificial intelligence"/>
    <n v="8700"/>
    <n v="10682"/>
    <x v="1"/>
    <n v="116"/>
    <n v="92.08620689655173"/>
    <x v="1"/>
    <s v="USD"/>
    <n v="1467608400"/>
    <n v="1468904400"/>
    <x v="646"/>
    <d v="2016-07-19T05:00:00"/>
    <x v="16"/>
    <b v="0"/>
    <b v="0"/>
    <x v="10"/>
    <x v="695"/>
    <x v="4"/>
    <x v="10"/>
  </r>
  <r>
    <n v="705"/>
    <s v="Ford LLC"/>
    <s v="Centralized tangible success"/>
    <n v="169700"/>
    <n v="168048"/>
    <x v="0"/>
    <n v="2025"/>
    <n v="82.986666666666665"/>
    <x v="4"/>
    <s v="GBP"/>
    <n v="1386741600"/>
    <n v="1387087200"/>
    <x v="626"/>
    <d v="2013-12-15T06:00:00"/>
    <x v="3"/>
    <b v="0"/>
    <b v="0"/>
    <x v="9"/>
    <x v="696"/>
    <x v="5"/>
    <x v="9"/>
  </r>
  <r>
    <n v="706"/>
    <s v="Moreno Ltd"/>
    <s v="Customer-focused multimedia methodology"/>
    <n v="108400"/>
    <n v="138586"/>
    <x v="1"/>
    <n v="1345"/>
    <n v="103.03791821561339"/>
    <x v="2"/>
    <s v="AUD"/>
    <n v="1546754400"/>
    <n v="1547445600"/>
    <x v="647"/>
    <d v="2019-01-14T06:00:00"/>
    <x v="9"/>
    <b v="0"/>
    <b v="1"/>
    <x v="2"/>
    <x v="697"/>
    <x v="2"/>
    <x v="2"/>
  </r>
  <r>
    <n v="707"/>
    <s v="Moore, Cook and Wright"/>
    <s v="Visionary maximized Local Area Network"/>
    <n v="7300"/>
    <n v="11579"/>
    <x v="1"/>
    <n v="168"/>
    <n v="68.922619047619051"/>
    <x v="1"/>
    <s v="USD"/>
    <n v="1544248800"/>
    <n v="1547359200"/>
    <x v="159"/>
    <d v="2019-01-13T06:00:00"/>
    <x v="42"/>
    <b v="0"/>
    <b v="0"/>
    <x v="6"/>
    <x v="698"/>
    <x v="4"/>
    <x v="6"/>
  </r>
  <r>
    <n v="708"/>
    <s v="Ortega LLC"/>
    <s v="Secured bifurcated intranet"/>
    <n v="1700"/>
    <n v="12020"/>
    <x v="1"/>
    <n v="137"/>
    <n v="87.737226277372258"/>
    <x v="5"/>
    <s v="CHF"/>
    <n v="1495429200"/>
    <n v="1496293200"/>
    <x v="648"/>
    <d v="2017-06-01T05:00:00"/>
    <x v="46"/>
    <b v="0"/>
    <b v="0"/>
    <x v="3"/>
    <x v="699"/>
    <x v="3"/>
    <x v="3"/>
  </r>
  <r>
    <n v="709"/>
    <s v="Silva, Walker and Martin"/>
    <s v="Grass-roots 4thgeneration product"/>
    <n v="9800"/>
    <n v="13954"/>
    <x v="1"/>
    <n v="186"/>
    <n v="75.021505376344081"/>
    <x v="6"/>
    <s v="EUR"/>
    <n v="1334811600"/>
    <n v="1335416400"/>
    <x v="267"/>
    <d v="2012-04-26T05:00:00"/>
    <x v="37"/>
    <b v="0"/>
    <b v="0"/>
    <x v="3"/>
    <x v="700"/>
    <x v="3"/>
    <x v="3"/>
  </r>
  <r>
    <n v="710"/>
    <s v="Huynh, Gallegos and Mills"/>
    <s v="Reduced next generation info-mediaries"/>
    <n v="4300"/>
    <n v="6358"/>
    <x v="1"/>
    <n v="125"/>
    <n v="50.863999999999997"/>
    <x v="1"/>
    <s v="USD"/>
    <n v="1531544400"/>
    <n v="1532149200"/>
    <x v="649"/>
    <d v="2018-07-21T05:00:00"/>
    <x v="37"/>
    <b v="0"/>
    <b v="1"/>
    <x v="3"/>
    <x v="701"/>
    <x v="3"/>
    <x v="3"/>
  </r>
  <r>
    <n v="711"/>
    <s v="Anderson LLC"/>
    <s v="Customizable full-range artificial intelligence"/>
    <n v="6200"/>
    <n v="1260"/>
    <x v="0"/>
    <n v="14"/>
    <n v="90"/>
    <x v="6"/>
    <s v="EUR"/>
    <n v="1453615200"/>
    <n v="1453788000"/>
    <x v="248"/>
    <d v="2016-01-26T06:00:00"/>
    <x v="1"/>
    <b v="1"/>
    <b v="1"/>
    <x v="3"/>
    <x v="702"/>
    <x v="3"/>
    <x v="3"/>
  </r>
  <r>
    <n v="712"/>
    <s v="Garza-Bryant"/>
    <s v="Programmable leadingedge contingency"/>
    <n v="800"/>
    <n v="14725"/>
    <x v="1"/>
    <n v="202"/>
    <n v="72.896039603960389"/>
    <x v="1"/>
    <s v="USD"/>
    <n v="1467954000"/>
    <n v="1471496400"/>
    <x v="571"/>
    <d v="2016-08-18T05:00:00"/>
    <x v="58"/>
    <b v="0"/>
    <b v="0"/>
    <x v="3"/>
    <x v="703"/>
    <x v="3"/>
    <x v="3"/>
  </r>
  <r>
    <n v="713"/>
    <s v="Mays LLC"/>
    <s v="Multi-layered global groupware"/>
    <n v="6900"/>
    <n v="11174"/>
    <x v="1"/>
    <n v="103"/>
    <n v="108.48543689320388"/>
    <x v="1"/>
    <s v="USD"/>
    <n v="1471842000"/>
    <n v="1472878800"/>
    <x v="650"/>
    <d v="2016-09-03T05:00:00"/>
    <x v="10"/>
    <b v="0"/>
    <b v="0"/>
    <x v="15"/>
    <x v="704"/>
    <x v="5"/>
    <x v="15"/>
  </r>
  <r>
    <n v="714"/>
    <s v="Evans-Jones"/>
    <s v="Switchable methodical superstructure"/>
    <n v="38500"/>
    <n v="182036"/>
    <x v="1"/>
    <n v="1785"/>
    <n v="101.98095238095237"/>
    <x v="1"/>
    <s v="USD"/>
    <n v="1408424400"/>
    <n v="1408510800"/>
    <x v="1"/>
    <d v="2014-08-20T05:00:00"/>
    <x v="5"/>
    <b v="0"/>
    <b v="0"/>
    <x v="1"/>
    <x v="705"/>
    <x v="1"/>
    <x v="1"/>
  </r>
  <r>
    <n v="715"/>
    <s v="Fischer, Torres and Walker"/>
    <s v="Expanded even-keeled portal"/>
    <n v="118000"/>
    <n v="28870"/>
    <x v="0"/>
    <n v="656"/>
    <n v="44.009146341463413"/>
    <x v="1"/>
    <s v="USD"/>
    <n v="1281157200"/>
    <n v="1281589200"/>
    <x v="651"/>
    <d v="2010-08-12T05:00:00"/>
    <x v="21"/>
    <b v="0"/>
    <b v="0"/>
    <x v="20"/>
    <x v="706"/>
    <x v="6"/>
    <x v="20"/>
  </r>
  <r>
    <n v="716"/>
    <s v="Tapia, Kramer and Hicks"/>
    <s v="Advanced modular moderator"/>
    <n v="2000"/>
    <n v="10353"/>
    <x v="1"/>
    <n v="157"/>
    <n v="65.942675159235662"/>
    <x v="1"/>
    <s v="USD"/>
    <n v="1373432400"/>
    <n v="1375851600"/>
    <x v="652"/>
    <d v="2013-08-07T05:00:00"/>
    <x v="22"/>
    <b v="0"/>
    <b v="1"/>
    <x v="3"/>
    <x v="707"/>
    <x v="3"/>
    <x v="3"/>
  </r>
  <r>
    <n v="717"/>
    <s v="Barnes, Wilcox and Riley"/>
    <s v="Reverse-engineered well-modulated ability"/>
    <n v="5600"/>
    <n v="13868"/>
    <x v="1"/>
    <n v="555"/>
    <n v="24.987387387387386"/>
    <x v="1"/>
    <s v="USD"/>
    <n v="1313989200"/>
    <n v="1315803600"/>
    <x v="653"/>
    <d v="2011-09-12T05:00:00"/>
    <x v="74"/>
    <b v="0"/>
    <b v="0"/>
    <x v="4"/>
    <x v="708"/>
    <x v="4"/>
    <x v="4"/>
  </r>
  <r>
    <n v="718"/>
    <s v="Reyes PLC"/>
    <s v="Expanded optimal pricing structure"/>
    <n v="8300"/>
    <n v="8317"/>
    <x v="1"/>
    <n v="297"/>
    <n v="28.003367003367003"/>
    <x v="1"/>
    <s v="USD"/>
    <n v="1371445200"/>
    <n v="1373691600"/>
    <x v="654"/>
    <d v="2013-07-13T05:00:00"/>
    <x v="29"/>
    <b v="0"/>
    <b v="0"/>
    <x v="8"/>
    <x v="709"/>
    <x v="2"/>
    <x v="8"/>
  </r>
  <r>
    <n v="719"/>
    <s v="Pace, Simpson and Watkins"/>
    <s v="Down-sized uniform ability"/>
    <n v="6900"/>
    <n v="10557"/>
    <x v="1"/>
    <n v="123"/>
    <n v="85.829268292682926"/>
    <x v="1"/>
    <s v="USD"/>
    <n v="1338267600"/>
    <n v="1339218000"/>
    <x v="655"/>
    <d v="2012-06-09T05:00:00"/>
    <x v="4"/>
    <b v="0"/>
    <b v="0"/>
    <x v="13"/>
    <x v="710"/>
    <x v="5"/>
    <x v="13"/>
  </r>
  <r>
    <n v="720"/>
    <s v="Valenzuela, Davidson and Castro"/>
    <s v="Multi-layered upward-trending conglomeration"/>
    <n v="8700"/>
    <n v="3227"/>
    <x v="3"/>
    <n v="38"/>
    <n v="84.921052631578945"/>
    <x v="3"/>
    <s v="DKK"/>
    <n v="1519192800"/>
    <n v="1520402400"/>
    <x v="656"/>
    <d v="2018-03-07T06:00:00"/>
    <x v="44"/>
    <b v="0"/>
    <b v="1"/>
    <x v="3"/>
    <x v="711"/>
    <x v="3"/>
    <x v="3"/>
  </r>
  <r>
    <n v="721"/>
    <s v="Dominguez-Owens"/>
    <s v="Open-architected systematic intranet"/>
    <n v="123600"/>
    <n v="5429"/>
    <x v="3"/>
    <n v="60"/>
    <n v="90.483333333333334"/>
    <x v="1"/>
    <s v="USD"/>
    <n v="1522818000"/>
    <n v="1523336400"/>
    <x v="657"/>
    <d v="2018-04-10T05:00:00"/>
    <x v="8"/>
    <b v="0"/>
    <b v="0"/>
    <x v="1"/>
    <x v="712"/>
    <x v="1"/>
    <x v="1"/>
  </r>
  <r>
    <n v="722"/>
    <s v="Thomas-Simmons"/>
    <s v="Proactive 24hour frame"/>
    <n v="48500"/>
    <n v="75906"/>
    <x v="1"/>
    <n v="3036"/>
    <n v="25.00197628458498"/>
    <x v="1"/>
    <s v="USD"/>
    <n v="1509948000"/>
    <n v="1512280800"/>
    <x v="265"/>
    <d v="2017-12-03T06:00:00"/>
    <x v="19"/>
    <b v="0"/>
    <b v="0"/>
    <x v="4"/>
    <x v="713"/>
    <x v="4"/>
    <x v="4"/>
  </r>
  <r>
    <n v="723"/>
    <s v="Beck-Knight"/>
    <s v="Exclusive fresh-thinking model"/>
    <n v="4900"/>
    <n v="13250"/>
    <x v="1"/>
    <n v="144"/>
    <n v="92.013888888888886"/>
    <x v="2"/>
    <s v="AUD"/>
    <n v="1456898400"/>
    <n v="1458709200"/>
    <x v="658"/>
    <d v="2016-03-23T05:00:00"/>
    <x v="13"/>
    <b v="0"/>
    <b v="0"/>
    <x v="3"/>
    <x v="714"/>
    <x v="3"/>
    <x v="3"/>
  </r>
  <r>
    <n v="724"/>
    <s v="Mccoy Ltd"/>
    <s v="Business-focused encompassing intranet"/>
    <n v="8400"/>
    <n v="11261"/>
    <x v="1"/>
    <n v="121"/>
    <n v="93.066115702479337"/>
    <x v="4"/>
    <s v="GBP"/>
    <n v="1413954000"/>
    <n v="1414126800"/>
    <x v="659"/>
    <d v="2014-10-24T05:00:00"/>
    <x v="1"/>
    <b v="0"/>
    <b v="1"/>
    <x v="3"/>
    <x v="715"/>
    <x v="3"/>
    <x v="3"/>
  </r>
  <r>
    <n v="725"/>
    <s v="Dawson-Tyler"/>
    <s v="Optional 6thgeneration access"/>
    <n v="193200"/>
    <n v="97369"/>
    <x v="0"/>
    <n v="1596"/>
    <n v="61.008145363408524"/>
    <x v="1"/>
    <s v="USD"/>
    <n v="1416031200"/>
    <n v="1416204000"/>
    <x v="660"/>
    <d v="2014-11-17T06:00:00"/>
    <x v="1"/>
    <b v="0"/>
    <b v="0"/>
    <x v="20"/>
    <x v="716"/>
    <x v="6"/>
    <x v="20"/>
  </r>
  <r>
    <n v="726"/>
    <s v="Johns-Thomas"/>
    <s v="Realigned web-enabled functionalities"/>
    <n v="54300"/>
    <n v="48227"/>
    <x v="3"/>
    <n v="524"/>
    <n v="92.036259541984734"/>
    <x v="1"/>
    <s v="USD"/>
    <n v="1287982800"/>
    <n v="1288501200"/>
    <x v="661"/>
    <d v="2010-10-31T05:00:00"/>
    <x v="8"/>
    <b v="0"/>
    <b v="1"/>
    <x v="3"/>
    <x v="717"/>
    <x v="3"/>
    <x v="3"/>
  </r>
  <r>
    <n v="727"/>
    <s v="Quinn, Cruz and Schmidt"/>
    <s v="Enterprise-wide multimedia software"/>
    <n v="8900"/>
    <n v="14685"/>
    <x v="1"/>
    <n v="181"/>
    <n v="81.132596685082873"/>
    <x v="1"/>
    <s v="USD"/>
    <n v="1547964000"/>
    <n v="1552971600"/>
    <x v="4"/>
    <d v="2019-03-19T05:00:00"/>
    <x v="118"/>
    <b v="0"/>
    <b v="0"/>
    <x v="2"/>
    <x v="718"/>
    <x v="2"/>
    <x v="2"/>
  </r>
  <r>
    <n v="728"/>
    <s v="Stewart Inc"/>
    <s v="Versatile mission-critical knowledgebase"/>
    <n v="4200"/>
    <n v="735"/>
    <x v="0"/>
    <n v="10"/>
    <n v="73.5"/>
    <x v="1"/>
    <s v="USD"/>
    <n v="1464152400"/>
    <n v="1465102800"/>
    <x v="662"/>
    <d v="2016-06-05T05:00:00"/>
    <x v="4"/>
    <b v="0"/>
    <b v="0"/>
    <x v="3"/>
    <x v="719"/>
    <x v="3"/>
    <x v="3"/>
  </r>
  <r>
    <n v="729"/>
    <s v="Moore Group"/>
    <s v="Multi-lateral object-oriented open system"/>
    <n v="5600"/>
    <n v="10397"/>
    <x v="1"/>
    <n v="122"/>
    <n v="85.221311475409834"/>
    <x v="1"/>
    <s v="USD"/>
    <n v="1359957600"/>
    <n v="1360130400"/>
    <x v="663"/>
    <d v="2013-02-06T06:00:00"/>
    <x v="1"/>
    <b v="0"/>
    <b v="0"/>
    <x v="6"/>
    <x v="720"/>
    <x v="4"/>
    <x v="6"/>
  </r>
  <r>
    <n v="730"/>
    <s v="Carson PLC"/>
    <s v="Visionary system-worthy attitude"/>
    <n v="28800"/>
    <n v="118847"/>
    <x v="1"/>
    <n v="1071"/>
    <n v="110.96825396825396"/>
    <x v="0"/>
    <s v="CAD"/>
    <n v="1432357200"/>
    <n v="1432875600"/>
    <x v="664"/>
    <d v="2015-05-29T05:00:00"/>
    <x v="8"/>
    <b v="0"/>
    <b v="0"/>
    <x v="8"/>
    <x v="721"/>
    <x v="2"/>
    <x v="8"/>
  </r>
  <r>
    <n v="731"/>
    <s v="Cruz, Hall and Mason"/>
    <s v="Synergized content-based hierarchy"/>
    <n v="8000"/>
    <n v="7220"/>
    <x v="3"/>
    <n v="219"/>
    <n v="32.968036529680369"/>
    <x v="1"/>
    <s v="USD"/>
    <n v="1500786000"/>
    <n v="1500872400"/>
    <x v="665"/>
    <d v="2017-07-24T05:00:00"/>
    <x v="5"/>
    <b v="0"/>
    <b v="0"/>
    <x v="2"/>
    <x v="722"/>
    <x v="2"/>
    <x v="2"/>
  </r>
  <r>
    <n v="732"/>
    <s v="Glass, Baker and Jones"/>
    <s v="Business-focused 24hour access"/>
    <n v="117000"/>
    <n v="107622"/>
    <x v="0"/>
    <n v="1121"/>
    <n v="96.005352363960753"/>
    <x v="1"/>
    <s v="USD"/>
    <n v="1490158800"/>
    <n v="1492146000"/>
    <x v="666"/>
    <d v="2017-04-14T05:00:00"/>
    <x v="20"/>
    <b v="0"/>
    <b v="1"/>
    <x v="1"/>
    <x v="723"/>
    <x v="1"/>
    <x v="1"/>
  </r>
  <r>
    <n v="733"/>
    <s v="Marquez-Kerr"/>
    <s v="Automated hybrid orchestration"/>
    <n v="15800"/>
    <n v="83267"/>
    <x v="1"/>
    <n v="980"/>
    <n v="84.96632653061225"/>
    <x v="1"/>
    <s v="USD"/>
    <n v="1406178000"/>
    <n v="1407301200"/>
    <x v="43"/>
    <d v="2014-08-06T05:00:00"/>
    <x v="38"/>
    <b v="0"/>
    <b v="0"/>
    <x v="16"/>
    <x v="724"/>
    <x v="1"/>
    <x v="16"/>
  </r>
  <r>
    <n v="734"/>
    <s v="Stone PLC"/>
    <s v="Exclusive 5thgeneration leverage"/>
    <n v="4200"/>
    <n v="13404"/>
    <x v="1"/>
    <n v="536"/>
    <n v="25.007462686567163"/>
    <x v="1"/>
    <s v="USD"/>
    <n v="1485583200"/>
    <n v="1486620000"/>
    <x v="667"/>
    <d v="2017-02-09T06:00:00"/>
    <x v="10"/>
    <b v="0"/>
    <b v="1"/>
    <x v="3"/>
    <x v="725"/>
    <x v="3"/>
    <x v="3"/>
  </r>
  <r>
    <n v="735"/>
    <s v="Caldwell PLC"/>
    <s v="Grass-roots zero administration alliance"/>
    <n v="37100"/>
    <n v="131404"/>
    <x v="1"/>
    <n v="1991"/>
    <n v="65.998995479658461"/>
    <x v="1"/>
    <s v="USD"/>
    <n v="1459314000"/>
    <n v="1459918800"/>
    <x v="668"/>
    <d v="2016-04-06T05:00:00"/>
    <x v="37"/>
    <b v="0"/>
    <b v="0"/>
    <x v="14"/>
    <x v="726"/>
    <x v="7"/>
    <x v="14"/>
  </r>
  <r>
    <n v="736"/>
    <s v="Silva-Hawkins"/>
    <s v="Proactive heuristic orchestration"/>
    <n v="7700"/>
    <n v="2533"/>
    <x v="3"/>
    <n v="29"/>
    <n v="87.34482758620689"/>
    <x v="1"/>
    <s v="USD"/>
    <n v="1424412000"/>
    <n v="1424757600"/>
    <x v="669"/>
    <d v="2015-02-24T06:00:00"/>
    <x v="3"/>
    <b v="0"/>
    <b v="0"/>
    <x v="9"/>
    <x v="727"/>
    <x v="5"/>
    <x v="9"/>
  </r>
  <r>
    <n v="737"/>
    <s v="Gardner Inc"/>
    <s v="Function-based systematic Graphical User Interface"/>
    <n v="3700"/>
    <n v="5028"/>
    <x v="1"/>
    <n v="180"/>
    <n v="27.933333333333334"/>
    <x v="1"/>
    <s v="USD"/>
    <n v="1478844000"/>
    <n v="1479880800"/>
    <x v="670"/>
    <d v="2016-11-23T06:00:00"/>
    <x v="10"/>
    <b v="0"/>
    <b v="0"/>
    <x v="7"/>
    <x v="728"/>
    <x v="1"/>
    <x v="7"/>
  </r>
  <r>
    <n v="738"/>
    <s v="Garcia Group"/>
    <s v="Extended zero administration software"/>
    <n v="74700"/>
    <n v="1557"/>
    <x v="0"/>
    <n v="15"/>
    <n v="103.8"/>
    <x v="1"/>
    <s v="USD"/>
    <n v="1416117600"/>
    <n v="1418018400"/>
    <x v="671"/>
    <d v="2014-12-08T06:00:00"/>
    <x v="12"/>
    <b v="0"/>
    <b v="1"/>
    <x v="3"/>
    <x v="729"/>
    <x v="3"/>
    <x v="3"/>
  </r>
  <r>
    <n v="739"/>
    <s v="Meyer-Avila"/>
    <s v="Multi-tiered discrete support"/>
    <n v="10000"/>
    <n v="6100"/>
    <x v="0"/>
    <n v="191"/>
    <n v="31.937172774869111"/>
    <x v="1"/>
    <s v="USD"/>
    <n v="1340946000"/>
    <n v="1341032400"/>
    <x v="672"/>
    <d v="2012-06-30T05:00:00"/>
    <x v="5"/>
    <b v="0"/>
    <b v="0"/>
    <x v="7"/>
    <x v="730"/>
    <x v="1"/>
    <x v="7"/>
  </r>
  <r>
    <n v="740"/>
    <s v="Nelson, Smith and Graham"/>
    <s v="Phased system-worthy conglomeration"/>
    <n v="5300"/>
    <n v="1592"/>
    <x v="0"/>
    <n v="16"/>
    <n v="99.5"/>
    <x v="1"/>
    <s v="USD"/>
    <n v="1486101600"/>
    <n v="1486360800"/>
    <x v="673"/>
    <d v="2017-02-06T06:00:00"/>
    <x v="39"/>
    <b v="0"/>
    <b v="0"/>
    <x v="3"/>
    <x v="731"/>
    <x v="3"/>
    <x v="3"/>
  </r>
  <r>
    <n v="741"/>
    <s v="Garcia Ltd"/>
    <s v="Balanced mobile alliance"/>
    <n v="1200"/>
    <n v="14150"/>
    <x v="1"/>
    <n v="130"/>
    <n v="108.84615384615384"/>
    <x v="1"/>
    <s v="USD"/>
    <n v="1274590800"/>
    <n v="1274677200"/>
    <x v="674"/>
    <d v="2010-05-24T05:00:00"/>
    <x v="5"/>
    <b v="0"/>
    <b v="0"/>
    <x v="3"/>
    <x v="732"/>
    <x v="3"/>
    <x v="3"/>
  </r>
  <r>
    <n v="742"/>
    <s v="West-Stevens"/>
    <s v="Reactive solution-oriented groupware"/>
    <n v="1200"/>
    <n v="13513"/>
    <x v="1"/>
    <n v="122"/>
    <n v="110.76229508196721"/>
    <x v="1"/>
    <s v="USD"/>
    <n v="1263880800"/>
    <n v="1267509600"/>
    <x v="675"/>
    <d v="2010-03-02T06:00:00"/>
    <x v="24"/>
    <b v="0"/>
    <b v="0"/>
    <x v="5"/>
    <x v="733"/>
    <x v="1"/>
    <x v="5"/>
  </r>
  <r>
    <n v="743"/>
    <s v="Clark-Conrad"/>
    <s v="Exclusive bandwidth-monitored orchestration"/>
    <n v="3900"/>
    <n v="504"/>
    <x v="0"/>
    <n v="17"/>
    <n v="29.647058823529413"/>
    <x v="1"/>
    <s v="USD"/>
    <n v="1445403600"/>
    <n v="1445922000"/>
    <x v="676"/>
    <d v="2015-10-27T05:00:00"/>
    <x v="8"/>
    <b v="0"/>
    <b v="1"/>
    <x v="3"/>
    <x v="734"/>
    <x v="3"/>
    <x v="3"/>
  </r>
  <r>
    <n v="744"/>
    <s v="Fitzgerald Group"/>
    <s v="Intuitive exuding initiative"/>
    <n v="2000"/>
    <n v="14240"/>
    <x v="1"/>
    <n v="140"/>
    <n v="101.71428571428571"/>
    <x v="1"/>
    <s v="USD"/>
    <n v="1533877200"/>
    <n v="1534050000"/>
    <x v="342"/>
    <d v="2018-08-12T05:00:00"/>
    <x v="1"/>
    <b v="0"/>
    <b v="1"/>
    <x v="3"/>
    <x v="735"/>
    <x v="3"/>
    <x v="3"/>
  </r>
  <r>
    <n v="745"/>
    <s v="Hill, Mccann and Moore"/>
    <s v="Streamlined needs-based knowledge user"/>
    <n v="6900"/>
    <n v="2091"/>
    <x v="0"/>
    <n v="34"/>
    <n v="61.5"/>
    <x v="1"/>
    <s v="USD"/>
    <n v="1275195600"/>
    <n v="1277528400"/>
    <x v="677"/>
    <d v="2010-06-26T05:00:00"/>
    <x v="19"/>
    <b v="0"/>
    <b v="0"/>
    <x v="8"/>
    <x v="736"/>
    <x v="2"/>
    <x v="8"/>
  </r>
  <r>
    <n v="746"/>
    <s v="Edwards LLC"/>
    <s v="Automated system-worthy structure"/>
    <n v="55800"/>
    <n v="118580"/>
    <x v="1"/>
    <n v="3388"/>
    <n v="35"/>
    <x v="1"/>
    <s v="USD"/>
    <n v="1318136400"/>
    <n v="1318568400"/>
    <x v="678"/>
    <d v="2011-10-14T05:00:00"/>
    <x v="21"/>
    <b v="0"/>
    <b v="0"/>
    <x v="2"/>
    <x v="737"/>
    <x v="2"/>
    <x v="2"/>
  </r>
  <r>
    <n v="747"/>
    <s v="Greer and Sons"/>
    <s v="Secured clear-thinking intranet"/>
    <n v="4900"/>
    <n v="11214"/>
    <x v="1"/>
    <n v="280"/>
    <n v="40.049999999999997"/>
    <x v="1"/>
    <s v="USD"/>
    <n v="1283403600"/>
    <n v="1284354000"/>
    <x v="679"/>
    <d v="2010-09-13T05:00:00"/>
    <x v="4"/>
    <b v="0"/>
    <b v="0"/>
    <x v="3"/>
    <x v="738"/>
    <x v="3"/>
    <x v="3"/>
  </r>
  <r>
    <n v="748"/>
    <s v="Martinez PLC"/>
    <s v="Cloned actuating architecture"/>
    <n v="194900"/>
    <n v="68137"/>
    <x v="3"/>
    <n v="614"/>
    <n v="110.97231270358306"/>
    <x v="1"/>
    <s v="USD"/>
    <n v="1267423200"/>
    <n v="1269579600"/>
    <x v="680"/>
    <d v="2010-03-26T05:00:00"/>
    <x v="25"/>
    <b v="0"/>
    <b v="1"/>
    <x v="10"/>
    <x v="739"/>
    <x v="4"/>
    <x v="10"/>
  </r>
  <r>
    <n v="749"/>
    <s v="Hunter-Logan"/>
    <s v="Down-sized needs-based task-force"/>
    <n v="8600"/>
    <n v="13527"/>
    <x v="1"/>
    <n v="366"/>
    <n v="36.959016393442624"/>
    <x v="6"/>
    <s v="EUR"/>
    <n v="1412744400"/>
    <n v="1413781200"/>
    <x v="681"/>
    <d v="2014-10-20T05:00:00"/>
    <x v="10"/>
    <b v="0"/>
    <b v="1"/>
    <x v="8"/>
    <x v="740"/>
    <x v="2"/>
    <x v="8"/>
  </r>
  <r>
    <n v="750"/>
    <s v="Ramos and Sons"/>
    <s v="Extended responsive Internet solution"/>
    <n v="100"/>
    <n v="1"/>
    <x v="0"/>
    <n v="1"/>
    <n v="1"/>
    <x v="4"/>
    <s v="GBP"/>
    <n v="1277960400"/>
    <n v="1280120400"/>
    <x v="682"/>
    <d v="2010-07-26T05:00:00"/>
    <x v="45"/>
    <b v="0"/>
    <b v="0"/>
    <x v="5"/>
    <x v="100"/>
    <x v="1"/>
    <x v="5"/>
  </r>
  <r>
    <n v="751"/>
    <s v="Lane-Barber"/>
    <s v="Universal value-added moderator"/>
    <n v="3600"/>
    <n v="8363"/>
    <x v="1"/>
    <n v="270"/>
    <n v="30.974074074074075"/>
    <x v="1"/>
    <s v="USD"/>
    <n v="1458190800"/>
    <n v="1459486800"/>
    <x v="683"/>
    <d v="2016-04-01T05:00:00"/>
    <x v="16"/>
    <b v="1"/>
    <b v="1"/>
    <x v="9"/>
    <x v="741"/>
    <x v="5"/>
    <x v="9"/>
  </r>
  <r>
    <n v="752"/>
    <s v="Lowery Group"/>
    <s v="Sharable motivating emulation"/>
    <n v="5800"/>
    <n v="5362"/>
    <x v="3"/>
    <n v="114"/>
    <n v="47.035087719298247"/>
    <x v="1"/>
    <s v="USD"/>
    <n v="1280984400"/>
    <n v="1282539600"/>
    <x v="684"/>
    <d v="2010-08-23T05:00:00"/>
    <x v="51"/>
    <b v="0"/>
    <b v="1"/>
    <x v="3"/>
    <x v="742"/>
    <x v="3"/>
    <x v="3"/>
  </r>
  <r>
    <n v="753"/>
    <s v="Guerrero-Griffin"/>
    <s v="Networked web-enabled product"/>
    <n v="4700"/>
    <n v="12065"/>
    <x v="1"/>
    <n v="137"/>
    <n v="88.065693430656935"/>
    <x v="1"/>
    <s v="USD"/>
    <n v="1274590800"/>
    <n v="1275886800"/>
    <x v="674"/>
    <d v="2010-06-07T05:00:00"/>
    <x v="16"/>
    <b v="0"/>
    <b v="0"/>
    <x v="14"/>
    <x v="743"/>
    <x v="7"/>
    <x v="14"/>
  </r>
  <r>
    <n v="754"/>
    <s v="Perez, Reed and Lee"/>
    <s v="Advanced dedicated encoding"/>
    <n v="70400"/>
    <n v="118603"/>
    <x v="1"/>
    <n v="3205"/>
    <n v="37.005616224648989"/>
    <x v="1"/>
    <s v="USD"/>
    <n v="1351400400"/>
    <n v="1355983200"/>
    <x v="685"/>
    <d v="2012-12-20T06:00:00"/>
    <x v="119"/>
    <b v="0"/>
    <b v="0"/>
    <x v="3"/>
    <x v="744"/>
    <x v="3"/>
    <x v="3"/>
  </r>
  <r>
    <n v="755"/>
    <s v="Chen, Pollard and Clarke"/>
    <s v="Stand-alone multi-state project"/>
    <n v="4500"/>
    <n v="7496"/>
    <x v="1"/>
    <n v="288"/>
    <n v="26.027777777777779"/>
    <x v="3"/>
    <s v="DKK"/>
    <n v="1514354400"/>
    <n v="1515391200"/>
    <x v="605"/>
    <d v="2018-01-08T06:00:00"/>
    <x v="10"/>
    <b v="0"/>
    <b v="1"/>
    <x v="3"/>
    <x v="745"/>
    <x v="3"/>
    <x v="3"/>
  </r>
  <r>
    <n v="756"/>
    <s v="Serrano, Gallagher and Griffith"/>
    <s v="Customizable bi-directional monitoring"/>
    <n v="1300"/>
    <n v="10037"/>
    <x v="1"/>
    <n v="148"/>
    <n v="67.817567567567565"/>
    <x v="1"/>
    <s v="USD"/>
    <n v="1421733600"/>
    <n v="1422252000"/>
    <x v="686"/>
    <d v="2015-01-26T06:00:00"/>
    <x v="8"/>
    <b v="0"/>
    <b v="0"/>
    <x v="3"/>
    <x v="746"/>
    <x v="3"/>
    <x v="3"/>
  </r>
  <r>
    <n v="757"/>
    <s v="Callahan-Gilbert"/>
    <s v="Profit-focused motivating function"/>
    <n v="1400"/>
    <n v="5696"/>
    <x v="1"/>
    <n v="114"/>
    <n v="49.964912280701753"/>
    <x v="1"/>
    <s v="USD"/>
    <n v="1305176400"/>
    <n v="1305522000"/>
    <x v="687"/>
    <d v="2011-05-16T05:00:00"/>
    <x v="3"/>
    <b v="0"/>
    <b v="0"/>
    <x v="6"/>
    <x v="747"/>
    <x v="4"/>
    <x v="6"/>
  </r>
  <r>
    <n v="758"/>
    <s v="Logan-Miranda"/>
    <s v="Proactive systemic firmware"/>
    <n v="29600"/>
    <n v="167005"/>
    <x v="1"/>
    <n v="1518"/>
    <n v="110.01646903820817"/>
    <x v="0"/>
    <s v="CAD"/>
    <n v="1414126800"/>
    <n v="1414904400"/>
    <x v="688"/>
    <d v="2014-11-02T05:00:00"/>
    <x v="30"/>
    <b v="0"/>
    <b v="0"/>
    <x v="1"/>
    <x v="748"/>
    <x v="1"/>
    <x v="1"/>
  </r>
  <r>
    <n v="759"/>
    <s v="Rodriguez PLC"/>
    <s v="Grass-roots upward-trending installation"/>
    <n v="167500"/>
    <n v="114615"/>
    <x v="0"/>
    <n v="1274"/>
    <n v="89.964678178963894"/>
    <x v="1"/>
    <s v="USD"/>
    <n v="1517810400"/>
    <n v="1520402400"/>
    <x v="689"/>
    <d v="2018-03-07T06:00:00"/>
    <x v="33"/>
    <b v="0"/>
    <b v="0"/>
    <x v="5"/>
    <x v="749"/>
    <x v="1"/>
    <x v="5"/>
  </r>
  <r>
    <n v="760"/>
    <s v="Smith-Kennedy"/>
    <s v="Virtual heuristic hub"/>
    <n v="48300"/>
    <n v="16592"/>
    <x v="0"/>
    <n v="210"/>
    <n v="79.009523809523813"/>
    <x v="6"/>
    <s v="EUR"/>
    <n v="1564635600"/>
    <n v="1567141200"/>
    <x v="690"/>
    <d v="2019-08-30T05:00:00"/>
    <x v="50"/>
    <b v="0"/>
    <b v="1"/>
    <x v="11"/>
    <x v="750"/>
    <x v="6"/>
    <x v="11"/>
  </r>
  <r>
    <n v="761"/>
    <s v="Mitchell-Lee"/>
    <s v="Customizable leadingedge model"/>
    <n v="2200"/>
    <n v="14420"/>
    <x v="1"/>
    <n v="166"/>
    <n v="86.867469879518069"/>
    <x v="1"/>
    <s v="USD"/>
    <n v="1500699600"/>
    <n v="1501131600"/>
    <x v="691"/>
    <d v="2017-07-27T05:00:00"/>
    <x v="21"/>
    <b v="0"/>
    <b v="0"/>
    <x v="1"/>
    <x v="751"/>
    <x v="1"/>
    <x v="1"/>
  </r>
  <r>
    <n v="762"/>
    <s v="Davis Ltd"/>
    <s v="Upgradable uniform service-desk"/>
    <n v="3500"/>
    <n v="6204"/>
    <x v="1"/>
    <n v="100"/>
    <n v="62.04"/>
    <x v="2"/>
    <s v="AUD"/>
    <n v="1354082400"/>
    <n v="1355032800"/>
    <x v="692"/>
    <d v="2012-12-09T06:00:00"/>
    <x v="4"/>
    <b v="0"/>
    <b v="0"/>
    <x v="17"/>
    <x v="752"/>
    <x v="1"/>
    <x v="17"/>
  </r>
  <r>
    <n v="763"/>
    <s v="Rowland PLC"/>
    <s v="Inverse client-driven product"/>
    <n v="5600"/>
    <n v="6338"/>
    <x v="1"/>
    <n v="235"/>
    <n v="26.970212765957445"/>
    <x v="1"/>
    <s v="USD"/>
    <n v="1336453200"/>
    <n v="1339477200"/>
    <x v="693"/>
    <d v="2012-06-12T05:00:00"/>
    <x v="53"/>
    <b v="0"/>
    <b v="1"/>
    <x v="3"/>
    <x v="753"/>
    <x v="3"/>
    <x v="3"/>
  </r>
  <r>
    <n v="764"/>
    <s v="Shaffer-Mason"/>
    <s v="Managed bandwidth-monitored system engine"/>
    <n v="1100"/>
    <n v="8010"/>
    <x v="1"/>
    <n v="148"/>
    <n v="54.121621621621621"/>
    <x v="1"/>
    <s v="USD"/>
    <n v="1305262800"/>
    <n v="1305954000"/>
    <x v="694"/>
    <d v="2011-05-21T05:00:00"/>
    <x v="9"/>
    <b v="0"/>
    <b v="0"/>
    <x v="1"/>
    <x v="754"/>
    <x v="1"/>
    <x v="1"/>
  </r>
  <r>
    <n v="765"/>
    <s v="Matthews LLC"/>
    <s v="Advanced transitional help-desk"/>
    <n v="3900"/>
    <n v="8125"/>
    <x v="1"/>
    <n v="198"/>
    <n v="41.035353535353536"/>
    <x v="1"/>
    <s v="USD"/>
    <n v="1492232400"/>
    <n v="1494392400"/>
    <x v="695"/>
    <d v="2017-05-10T05:00:00"/>
    <x v="45"/>
    <b v="1"/>
    <b v="1"/>
    <x v="7"/>
    <x v="755"/>
    <x v="1"/>
    <x v="7"/>
  </r>
  <r>
    <n v="766"/>
    <s v="Montgomery-Castro"/>
    <s v="De-engineered disintermediate encryption"/>
    <n v="43800"/>
    <n v="13653"/>
    <x v="0"/>
    <n v="248"/>
    <n v="55.052419354838712"/>
    <x v="2"/>
    <s v="AUD"/>
    <n v="1537333200"/>
    <n v="1537419600"/>
    <x v="123"/>
    <d v="2018-09-20T05:00:00"/>
    <x v="5"/>
    <b v="0"/>
    <b v="0"/>
    <x v="22"/>
    <x v="756"/>
    <x v="4"/>
    <x v="22"/>
  </r>
  <r>
    <n v="767"/>
    <s v="Hale, Pearson and Jenkins"/>
    <s v="Upgradable attitude-oriented project"/>
    <n v="97200"/>
    <n v="55372"/>
    <x v="0"/>
    <n v="513"/>
    <n v="107.93762183235867"/>
    <x v="1"/>
    <s v="USD"/>
    <n v="1444107600"/>
    <n v="1447999200"/>
    <x v="696"/>
    <d v="2015-11-20T06:00:00"/>
    <x v="34"/>
    <b v="0"/>
    <b v="0"/>
    <x v="18"/>
    <x v="757"/>
    <x v="5"/>
    <x v="18"/>
  </r>
  <r>
    <n v="768"/>
    <s v="Ramirez-Calderon"/>
    <s v="Fundamental zero tolerance alliance"/>
    <n v="4800"/>
    <n v="11088"/>
    <x v="1"/>
    <n v="150"/>
    <n v="73.92"/>
    <x v="1"/>
    <s v="USD"/>
    <n v="1386741600"/>
    <n v="1388037600"/>
    <x v="626"/>
    <d v="2013-12-26T06:00:00"/>
    <x v="16"/>
    <b v="0"/>
    <b v="0"/>
    <x v="3"/>
    <x v="758"/>
    <x v="3"/>
    <x v="3"/>
  </r>
  <r>
    <n v="769"/>
    <s v="Johnson-Morales"/>
    <s v="Devolved 24hour forecast"/>
    <n v="125600"/>
    <n v="109106"/>
    <x v="0"/>
    <n v="3410"/>
    <n v="31.995894428152493"/>
    <x v="1"/>
    <s v="USD"/>
    <n v="1376542800"/>
    <n v="1378789200"/>
    <x v="697"/>
    <d v="2013-09-10T05:00:00"/>
    <x v="29"/>
    <b v="0"/>
    <b v="0"/>
    <x v="11"/>
    <x v="759"/>
    <x v="6"/>
    <x v="11"/>
  </r>
  <r>
    <n v="770"/>
    <s v="Mathis-Rodriguez"/>
    <s v="User-centric attitude-oriented intranet"/>
    <n v="4300"/>
    <n v="11642"/>
    <x v="1"/>
    <n v="216"/>
    <n v="53.898148148148145"/>
    <x v="6"/>
    <s v="EUR"/>
    <n v="1397451600"/>
    <n v="1398056400"/>
    <x v="698"/>
    <d v="2014-04-21T05:00:00"/>
    <x v="37"/>
    <b v="0"/>
    <b v="1"/>
    <x v="3"/>
    <x v="760"/>
    <x v="3"/>
    <x v="3"/>
  </r>
  <r>
    <n v="771"/>
    <s v="Smith, Mack and Williams"/>
    <s v="Self-enabling 5thgeneration paradigm"/>
    <n v="5600"/>
    <n v="2769"/>
    <x v="3"/>
    <n v="26"/>
    <n v="106.5"/>
    <x v="1"/>
    <s v="USD"/>
    <n v="1548482400"/>
    <n v="1550815200"/>
    <x v="699"/>
    <d v="2019-02-22T06:00:00"/>
    <x v="19"/>
    <b v="0"/>
    <b v="0"/>
    <x v="3"/>
    <x v="761"/>
    <x v="3"/>
    <x v="3"/>
  </r>
  <r>
    <n v="772"/>
    <s v="Johnson-Pace"/>
    <s v="Persistent 3rdgeneration moratorium"/>
    <n v="149600"/>
    <n v="169586"/>
    <x v="1"/>
    <n v="5139"/>
    <n v="32.999805409612762"/>
    <x v="1"/>
    <s v="USD"/>
    <n v="1549692000"/>
    <n v="1550037600"/>
    <x v="700"/>
    <d v="2019-02-13T06:00:00"/>
    <x v="3"/>
    <b v="0"/>
    <b v="0"/>
    <x v="7"/>
    <x v="762"/>
    <x v="1"/>
    <x v="7"/>
  </r>
  <r>
    <n v="773"/>
    <s v="Meza, Kirby and Patel"/>
    <s v="Cross-platform empowering project"/>
    <n v="53100"/>
    <n v="101185"/>
    <x v="1"/>
    <n v="2353"/>
    <n v="43.00254993625159"/>
    <x v="1"/>
    <s v="USD"/>
    <n v="1492059600"/>
    <n v="1492923600"/>
    <x v="701"/>
    <d v="2017-04-23T05:00:00"/>
    <x v="46"/>
    <b v="0"/>
    <b v="0"/>
    <x v="3"/>
    <x v="763"/>
    <x v="3"/>
    <x v="3"/>
  </r>
  <r>
    <n v="774"/>
    <s v="Gonzalez-Snow"/>
    <s v="Polarized user-facing interface"/>
    <n v="5000"/>
    <n v="6775"/>
    <x v="1"/>
    <n v="78"/>
    <n v="86.858974358974365"/>
    <x v="6"/>
    <s v="EUR"/>
    <n v="1463979600"/>
    <n v="1467522000"/>
    <x v="702"/>
    <d v="2016-07-03T05:00:00"/>
    <x v="58"/>
    <b v="0"/>
    <b v="0"/>
    <x v="2"/>
    <x v="764"/>
    <x v="2"/>
    <x v="2"/>
  </r>
  <r>
    <n v="775"/>
    <s v="Murphy LLC"/>
    <s v="Customer-focused non-volatile framework"/>
    <n v="9400"/>
    <n v="968"/>
    <x v="0"/>
    <n v="10"/>
    <n v="96.8"/>
    <x v="1"/>
    <s v="USD"/>
    <n v="1415253600"/>
    <n v="1416117600"/>
    <x v="703"/>
    <d v="2014-11-16T06:00:00"/>
    <x v="46"/>
    <b v="0"/>
    <b v="0"/>
    <x v="1"/>
    <x v="765"/>
    <x v="1"/>
    <x v="1"/>
  </r>
  <r>
    <n v="776"/>
    <s v="Taylor-Rowe"/>
    <s v="Synchronized multimedia frame"/>
    <n v="110800"/>
    <n v="72623"/>
    <x v="0"/>
    <n v="2201"/>
    <n v="32.995456610631528"/>
    <x v="1"/>
    <s v="USD"/>
    <n v="1562216400"/>
    <n v="1563771600"/>
    <x v="704"/>
    <d v="2019-07-22T05:00:00"/>
    <x v="51"/>
    <b v="0"/>
    <b v="0"/>
    <x v="3"/>
    <x v="766"/>
    <x v="3"/>
    <x v="3"/>
  </r>
  <r>
    <n v="777"/>
    <s v="Henderson Ltd"/>
    <s v="Open-architected stable algorithm"/>
    <n v="93800"/>
    <n v="45987"/>
    <x v="0"/>
    <n v="676"/>
    <n v="68.028106508875737"/>
    <x v="1"/>
    <s v="USD"/>
    <n v="1316754000"/>
    <n v="1319259600"/>
    <x v="431"/>
    <d v="2011-10-22T05:00:00"/>
    <x v="50"/>
    <b v="0"/>
    <b v="0"/>
    <x v="3"/>
    <x v="767"/>
    <x v="3"/>
    <x v="3"/>
  </r>
  <r>
    <n v="778"/>
    <s v="Moss-Guzman"/>
    <s v="Cross-platform optimizing website"/>
    <n v="1300"/>
    <n v="10243"/>
    <x v="1"/>
    <n v="174"/>
    <n v="58.867816091954026"/>
    <x v="5"/>
    <s v="CHF"/>
    <n v="1313211600"/>
    <n v="1313643600"/>
    <x v="705"/>
    <d v="2011-08-18T05:00:00"/>
    <x v="21"/>
    <b v="0"/>
    <b v="0"/>
    <x v="10"/>
    <x v="768"/>
    <x v="4"/>
    <x v="10"/>
  </r>
  <r>
    <n v="779"/>
    <s v="Webb Group"/>
    <s v="Public-key actuating projection"/>
    <n v="108700"/>
    <n v="87293"/>
    <x v="0"/>
    <n v="831"/>
    <n v="105.04572803850782"/>
    <x v="1"/>
    <s v="USD"/>
    <n v="1439528400"/>
    <n v="1440306000"/>
    <x v="706"/>
    <d v="2015-08-23T05:00:00"/>
    <x v="30"/>
    <b v="0"/>
    <b v="1"/>
    <x v="3"/>
    <x v="769"/>
    <x v="3"/>
    <x v="3"/>
  </r>
  <r>
    <n v="780"/>
    <s v="Brooks-Rodriguez"/>
    <s v="Implemented intangible instruction set"/>
    <n v="5100"/>
    <n v="5421"/>
    <x v="1"/>
    <n v="164"/>
    <n v="33.054878048780488"/>
    <x v="1"/>
    <s v="USD"/>
    <n v="1469163600"/>
    <n v="1470805200"/>
    <x v="707"/>
    <d v="2016-08-10T05:00:00"/>
    <x v="28"/>
    <b v="0"/>
    <b v="1"/>
    <x v="6"/>
    <x v="770"/>
    <x v="4"/>
    <x v="6"/>
  </r>
  <r>
    <n v="781"/>
    <s v="Thomas Ltd"/>
    <s v="Cross-group interactive architecture"/>
    <n v="8700"/>
    <n v="4414"/>
    <x v="3"/>
    <n v="56"/>
    <n v="78.821428571428569"/>
    <x v="5"/>
    <s v="CHF"/>
    <n v="1288501200"/>
    <n v="1292911200"/>
    <x v="708"/>
    <d v="2010-12-21T06:00:00"/>
    <x v="120"/>
    <b v="0"/>
    <b v="0"/>
    <x v="3"/>
    <x v="771"/>
    <x v="3"/>
    <x v="3"/>
  </r>
  <r>
    <n v="782"/>
    <s v="Williams and Sons"/>
    <s v="Centralized asymmetric framework"/>
    <n v="5100"/>
    <n v="10981"/>
    <x v="1"/>
    <n v="161"/>
    <n v="68.204968944099377"/>
    <x v="1"/>
    <s v="USD"/>
    <n v="1298959200"/>
    <n v="1301374800"/>
    <x v="709"/>
    <d v="2011-03-29T05:00:00"/>
    <x v="65"/>
    <b v="0"/>
    <b v="1"/>
    <x v="10"/>
    <x v="772"/>
    <x v="4"/>
    <x v="10"/>
  </r>
  <r>
    <n v="783"/>
    <s v="Vega, Chan and Carney"/>
    <s v="Down-sized systematic utilization"/>
    <n v="7400"/>
    <n v="10451"/>
    <x v="1"/>
    <n v="138"/>
    <n v="75.731884057971016"/>
    <x v="1"/>
    <s v="USD"/>
    <n v="1387260000"/>
    <n v="1387864800"/>
    <x v="710"/>
    <d v="2013-12-24T06:00:00"/>
    <x v="37"/>
    <b v="0"/>
    <b v="0"/>
    <x v="1"/>
    <x v="773"/>
    <x v="1"/>
    <x v="1"/>
  </r>
  <r>
    <n v="784"/>
    <s v="Byrd Group"/>
    <s v="Profound fault-tolerant model"/>
    <n v="88900"/>
    <n v="102535"/>
    <x v="1"/>
    <n v="3308"/>
    <n v="30.996070133010882"/>
    <x v="1"/>
    <s v="USD"/>
    <n v="1457244000"/>
    <n v="1458190800"/>
    <x v="711"/>
    <d v="2016-03-17T05:00:00"/>
    <x v="109"/>
    <b v="0"/>
    <b v="0"/>
    <x v="2"/>
    <x v="774"/>
    <x v="2"/>
    <x v="2"/>
  </r>
  <r>
    <n v="785"/>
    <s v="Peterson, Fletcher and Sanchez"/>
    <s v="Multi-channeled bi-directional moratorium"/>
    <n v="6700"/>
    <n v="12939"/>
    <x v="1"/>
    <n v="127"/>
    <n v="101.88188976377953"/>
    <x v="2"/>
    <s v="AUD"/>
    <n v="1556341200"/>
    <n v="1559278800"/>
    <x v="157"/>
    <d v="2019-05-31T05:00:00"/>
    <x v="15"/>
    <b v="0"/>
    <b v="1"/>
    <x v="10"/>
    <x v="775"/>
    <x v="4"/>
    <x v="10"/>
  </r>
  <r>
    <n v="786"/>
    <s v="Smith-Brown"/>
    <s v="Object-based content-based ability"/>
    <n v="1500"/>
    <n v="10946"/>
    <x v="1"/>
    <n v="207"/>
    <n v="52.879227053140099"/>
    <x v="6"/>
    <s v="EUR"/>
    <n v="1522126800"/>
    <n v="1522731600"/>
    <x v="630"/>
    <d v="2018-04-03T05:00:00"/>
    <x v="37"/>
    <b v="0"/>
    <b v="1"/>
    <x v="17"/>
    <x v="776"/>
    <x v="1"/>
    <x v="17"/>
  </r>
  <r>
    <n v="787"/>
    <s v="Vance-Glover"/>
    <s v="Progressive coherent secured line"/>
    <n v="61200"/>
    <n v="60994"/>
    <x v="0"/>
    <n v="859"/>
    <n v="71.005820721769496"/>
    <x v="0"/>
    <s v="CAD"/>
    <n v="1305954000"/>
    <n v="1306731600"/>
    <x v="712"/>
    <d v="2011-05-30T05:00:00"/>
    <x v="30"/>
    <b v="0"/>
    <b v="0"/>
    <x v="1"/>
    <x v="777"/>
    <x v="1"/>
    <x v="1"/>
  </r>
  <r>
    <n v="788"/>
    <s v="Joyce PLC"/>
    <s v="Synchronized directional capability"/>
    <n v="3600"/>
    <n v="3174"/>
    <x v="2"/>
    <n v="31"/>
    <n v="102.38709677419355"/>
    <x v="1"/>
    <s v="USD"/>
    <n v="1350709200"/>
    <n v="1352527200"/>
    <x v="93"/>
    <d v="2012-11-10T06:00:00"/>
    <x v="121"/>
    <b v="0"/>
    <b v="0"/>
    <x v="10"/>
    <x v="778"/>
    <x v="4"/>
    <x v="10"/>
  </r>
  <r>
    <n v="789"/>
    <s v="Kennedy-Miller"/>
    <s v="Cross-platform composite migration"/>
    <n v="9000"/>
    <n v="3351"/>
    <x v="0"/>
    <n v="45"/>
    <n v="74.466666666666669"/>
    <x v="1"/>
    <s v="USD"/>
    <n v="1401166800"/>
    <n v="1404363600"/>
    <x v="713"/>
    <d v="2014-07-03T05:00:00"/>
    <x v="52"/>
    <b v="0"/>
    <b v="0"/>
    <x v="3"/>
    <x v="779"/>
    <x v="3"/>
    <x v="3"/>
  </r>
  <r>
    <n v="790"/>
    <s v="White-Obrien"/>
    <s v="Operative local pricing structure"/>
    <n v="185900"/>
    <n v="56774"/>
    <x v="3"/>
    <n v="1113"/>
    <n v="51.009883198562441"/>
    <x v="1"/>
    <s v="USD"/>
    <n v="1266127200"/>
    <n v="1266645600"/>
    <x v="714"/>
    <d v="2010-02-20T06:00:00"/>
    <x v="8"/>
    <b v="0"/>
    <b v="0"/>
    <x v="3"/>
    <x v="780"/>
    <x v="3"/>
    <x v="3"/>
  </r>
  <r>
    <n v="791"/>
    <s v="Stafford, Hess and Raymond"/>
    <s v="Optional web-enabled extranet"/>
    <n v="2100"/>
    <n v="540"/>
    <x v="0"/>
    <n v="6"/>
    <n v="90"/>
    <x v="1"/>
    <s v="USD"/>
    <n v="1481436000"/>
    <n v="1482818400"/>
    <x v="715"/>
    <d v="2016-12-27T06:00:00"/>
    <x v="31"/>
    <b v="0"/>
    <b v="0"/>
    <x v="0"/>
    <x v="781"/>
    <x v="0"/>
    <x v="0"/>
  </r>
  <r>
    <n v="792"/>
    <s v="Jordan, Schneider and Hall"/>
    <s v="Reduced 6thgeneration intranet"/>
    <n v="2000"/>
    <n v="680"/>
    <x v="0"/>
    <n v="7"/>
    <n v="97.142857142857139"/>
    <x v="1"/>
    <s v="USD"/>
    <n v="1372222800"/>
    <n v="1374642000"/>
    <x v="716"/>
    <d v="2013-07-24T05:00:00"/>
    <x v="22"/>
    <b v="0"/>
    <b v="1"/>
    <x v="3"/>
    <x v="782"/>
    <x v="3"/>
    <x v="3"/>
  </r>
  <r>
    <n v="793"/>
    <s v="Rodriguez, Cox and Rodriguez"/>
    <s v="Networked disintermediate leverage"/>
    <n v="1100"/>
    <n v="13045"/>
    <x v="1"/>
    <n v="181"/>
    <n v="72.071823204419886"/>
    <x v="5"/>
    <s v="CHF"/>
    <n v="1372136400"/>
    <n v="1372482000"/>
    <x v="448"/>
    <d v="2013-06-29T05:00:00"/>
    <x v="3"/>
    <b v="0"/>
    <b v="0"/>
    <x v="9"/>
    <x v="783"/>
    <x v="5"/>
    <x v="9"/>
  </r>
  <r>
    <n v="794"/>
    <s v="Welch Inc"/>
    <s v="Optional optimal website"/>
    <n v="6600"/>
    <n v="8276"/>
    <x v="1"/>
    <n v="110"/>
    <n v="75.236363636363635"/>
    <x v="1"/>
    <s v="USD"/>
    <n v="1513922400"/>
    <n v="1514959200"/>
    <x v="717"/>
    <d v="2018-01-03T06:00:00"/>
    <x v="10"/>
    <b v="0"/>
    <b v="0"/>
    <x v="1"/>
    <x v="784"/>
    <x v="1"/>
    <x v="1"/>
  </r>
  <r>
    <n v="795"/>
    <s v="Vasquez Inc"/>
    <s v="Stand-alone asynchronous functionalities"/>
    <n v="7100"/>
    <n v="1022"/>
    <x v="0"/>
    <n v="31"/>
    <n v="32.967741935483872"/>
    <x v="1"/>
    <s v="USD"/>
    <n v="1477976400"/>
    <n v="1478235600"/>
    <x v="718"/>
    <d v="2016-11-04T05:00:00"/>
    <x v="39"/>
    <b v="0"/>
    <b v="0"/>
    <x v="6"/>
    <x v="785"/>
    <x v="4"/>
    <x v="6"/>
  </r>
  <r>
    <n v="796"/>
    <s v="Freeman-Ferguson"/>
    <s v="Profound full-range open system"/>
    <n v="7800"/>
    <n v="4275"/>
    <x v="0"/>
    <n v="78"/>
    <n v="54.807692307692307"/>
    <x v="1"/>
    <s v="USD"/>
    <n v="1407474000"/>
    <n v="1408078800"/>
    <x v="719"/>
    <d v="2014-08-15T05:00:00"/>
    <x v="37"/>
    <b v="0"/>
    <b v="1"/>
    <x v="20"/>
    <x v="786"/>
    <x v="6"/>
    <x v="20"/>
  </r>
  <r>
    <n v="797"/>
    <s v="Houston, Moore and Rogers"/>
    <s v="Optional tangible utilization"/>
    <n v="7600"/>
    <n v="8332"/>
    <x v="1"/>
    <n v="185"/>
    <n v="45.037837837837834"/>
    <x v="1"/>
    <s v="USD"/>
    <n v="1546149600"/>
    <n v="1548136800"/>
    <x v="720"/>
    <d v="2019-01-22T06:00:00"/>
    <x v="20"/>
    <b v="0"/>
    <b v="0"/>
    <x v="2"/>
    <x v="787"/>
    <x v="2"/>
    <x v="2"/>
  </r>
  <r>
    <n v="798"/>
    <s v="Small-Fuentes"/>
    <s v="Seamless maximized product"/>
    <n v="3400"/>
    <n v="6408"/>
    <x v="1"/>
    <n v="121"/>
    <n v="52.958677685950413"/>
    <x v="1"/>
    <s v="USD"/>
    <n v="1338440400"/>
    <n v="1340859600"/>
    <x v="721"/>
    <d v="2012-06-28T05:00:00"/>
    <x v="22"/>
    <b v="0"/>
    <b v="1"/>
    <x v="3"/>
    <x v="788"/>
    <x v="3"/>
    <x v="3"/>
  </r>
  <r>
    <n v="799"/>
    <s v="Reid-Day"/>
    <s v="Devolved tertiary time-frame"/>
    <n v="84500"/>
    <n v="73522"/>
    <x v="0"/>
    <n v="1225"/>
    <n v="60.017959183673469"/>
    <x v="4"/>
    <s v="GBP"/>
    <n v="1454133600"/>
    <n v="1454479200"/>
    <x v="722"/>
    <d v="2016-02-03T06:00:00"/>
    <x v="3"/>
    <b v="0"/>
    <b v="0"/>
    <x v="3"/>
    <x v="789"/>
    <x v="3"/>
    <x v="3"/>
  </r>
  <r>
    <n v="800"/>
    <s v="Wallace LLC"/>
    <s v="Centralized regional function"/>
    <n v="100"/>
    <n v="1"/>
    <x v="0"/>
    <n v="1"/>
    <n v="1"/>
    <x v="5"/>
    <s v="CHF"/>
    <n v="1434085200"/>
    <n v="1434430800"/>
    <x v="139"/>
    <d v="2015-06-16T05:00:00"/>
    <x v="3"/>
    <b v="0"/>
    <b v="0"/>
    <x v="1"/>
    <x v="100"/>
    <x v="1"/>
    <x v="1"/>
  </r>
  <r>
    <n v="801"/>
    <s v="Olson-Bishop"/>
    <s v="User-friendly high-level initiative"/>
    <n v="2300"/>
    <n v="4667"/>
    <x v="1"/>
    <n v="106"/>
    <n v="44.028301886792455"/>
    <x v="1"/>
    <s v="USD"/>
    <n v="1577772000"/>
    <n v="1579672800"/>
    <x v="723"/>
    <d v="2020-01-22T06:00:00"/>
    <x v="12"/>
    <b v="0"/>
    <b v="1"/>
    <x v="14"/>
    <x v="790"/>
    <x v="7"/>
    <x v="14"/>
  </r>
  <r>
    <n v="802"/>
    <s v="Rodriguez, Anderson and Porter"/>
    <s v="Reverse-engineered zero-defect infrastructure"/>
    <n v="6200"/>
    <n v="12216"/>
    <x v="1"/>
    <n v="142"/>
    <n v="86.028169014084511"/>
    <x v="1"/>
    <s v="USD"/>
    <n v="1562216400"/>
    <n v="1562389200"/>
    <x v="704"/>
    <d v="2019-07-06T05:00:00"/>
    <x v="1"/>
    <b v="0"/>
    <b v="0"/>
    <x v="14"/>
    <x v="791"/>
    <x v="7"/>
    <x v="14"/>
  </r>
  <r>
    <n v="803"/>
    <s v="Perez, Brown and Meyers"/>
    <s v="Stand-alone background customer loyalty"/>
    <n v="6100"/>
    <n v="6527"/>
    <x v="1"/>
    <n v="233"/>
    <n v="28.012875536480685"/>
    <x v="1"/>
    <s v="USD"/>
    <n v="1548568800"/>
    <n v="1551506400"/>
    <x v="724"/>
    <d v="2019-03-02T06:00:00"/>
    <x v="15"/>
    <b v="0"/>
    <b v="0"/>
    <x v="3"/>
    <x v="792"/>
    <x v="3"/>
    <x v="3"/>
  </r>
  <r>
    <n v="804"/>
    <s v="English-Mccullough"/>
    <s v="Business-focused discrete software"/>
    <n v="2600"/>
    <n v="6987"/>
    <x v="1"/>
    <n v="218"/>
    <n v="32.050458715596328"/>
    <x v="1"/>
    <s v="USD"/>
    <n v="1514872800"/>
    <n v="1516600800"/>
    <x v="725"/>
    <d v="2018-01-22T06:00:00"/>
    <x v="18"/>
    <b v="0"/>
    <b v="0"/>
    <x v="1"/>
    <x v="793"/>
    <x v="1"/>
    <x v="1"/>
  </r>
  <r>
    <n v="805"/>
    <s v="Smith-Nguyen"/>
    <s v="Advanced intermediate Graphic Interface"/>
    <n v="9700"/>
    <n v="4932"/>
    <x v="0"/>
    <n v="67"/>
    <n v="73.611940298507463"/>
    <x v="2"/>
    <s v="AUD"/>
    <n v="1416031200"/>
    <n v="1420437600"/>
    <x v="660"/>
    <d v="2015-01-05T06:00:00"/>
    <x v="60"/>
    <b v="0"/>
    <b v="0"/>
    <x v="4"/>
    <x v="794"/>
    <x v="4"/>
    <x v="4"/>
  </r>
  <r>
    <n v="806"/>
    <s v="Harmon-Madden"/>
    <s v="Adaptive holistic hub"/>
    <n v="700"/>
    <n v="8262"/>
    <x v="1"/>
    <n v="76"/>
    <n v="108.71052631578948"/>
    <x v="1"/>
    <s v="USD"/>
    <n v="1330927200"/>
    <n v="1332997200"/>
    <x v="726"/>
    <d v="2012-03-29T05:00:00"/>
    <x v="122"/>
    <b v="0"/>
    <b v="1"/>
    <x v="6"/>
    <x v="795"/>
    <x v="4"/>
    <x v="6"/>
  </r>
  <r>
    <n v="807"/>
    <s v="Walker-Taylor"/>
    <s v="Automated uniform concept"/>
    <n v="700"/>
    <n v="1848"/>
    <x v="1"/>
    <n v="43"/>
    <n v="42.97674418604651"/>
    <x v="1"/>
    <s v="USD"/>
    <n v="1571115600"/>
    <n v="1574920800"/>
    <x v="727"/>
    <d v="2019-11-28T06:00:00"/>
    <x v="123"/>
    <b v="0"/>
    <b v="1"/>
    <x v="3"/>
    <x v="796"/>
    <x v="3"/>
    <x v="3"/>
  </r>
  <r>
    <n v="808"/>
    <s v="Harris, Medina and Mitchell"/>
    <s v="Enhanced regional flexibility"/>
    <n v="5200"/>
    <n v="1583"/>
    <x v="0"/>
    <n v="19"/>
    <n v="83.315789473684205"/>
    <x v="1"/>
    <s v="USD"/>
    <n v="1463461200"/>
    <n v="1464930000"/>
    <x v="728"/>
    <d v="2016-06-03T05:00:00"/>
    <x v="0"/>
    <b v="0"/>
    <b v="0"/>
    <x v="0"/>
    <x v="797"/>
    <x v="0"/>
    <x v="0"/>
  </r>
  <r>
    <n v="809"/>
    <s v="Williams and Sons"/>
    <s v="Public-key bottom-line algorithm"/>
    <n v="140800"/>
    <n v="88536"/>
    <x v="0"/>
    <n v="2108"/>
    <n v="42"/>
    <x v="5"/>
    <s v="CHF"/>
    <n v="1344920400"/>
    <n v="1345006800"/>
    <x v="729"/>
    <d v="2012-08-15T05:00:00"/>
    <x v="5"/>
    <b v="0"/>
    <b v="0"/>
    <x v="4"/>
    <x v="798"/>
    <x v="4"/>
    <x v="4"/>
  </r>
  <r>
    <n v="810"/>
    <s v="Ball-Fisher"/>
    <s v="Multi-layered intangible instruction set"/>
    <n v="6400"/>
    <n v="12360"/>
    <x v="1"/>
    <n v="221"/>
    <n v="55.927601809954751"/>
    <x v="1"/>
    <s v="USD"/>
    <n v="1511848800"/>
    <n v="1512712800"/>
    <x v="730"/>
    <d v="2017-12-08T06:00:00"/>
    <x v="46"/>
    <b v="0"/>
    <b v="1"/>
    <x v="3"/>
    <x v="799"/>
    <x v="3"/>
    <x v="3"/>
  </r>
  <r>
    <n v="811"/>
    <s v="Page, Holt and Mack"/>
    <s v="Fundamental methodical emulation"/>
    <n v="92500"/>
    <n v="71320"/>
    <x v="0"/>
    <n v="679"/>
    <n v="105.03681885125184"/>
    <x v="1"/>
    <s v="USD"/>
    <n v="1452319200"/>
    <n v="1452492000"/>
    <x v="731"/>
    <d v="2016-01-11T06:00:00"/>
    <x v="1"/>
    <b v="0"/>
    <b v="1"/>
    <x v="11"/>
    <x v="800"/>
    <x v="6"/>
    <x v="11"/>
  </r>
  <r>
    <n v="812"/>
    <s v="Landry Group"/>
    <s v="Expanded value-added hardware"/>
    <n v="59700"/>
    <n v="134640"/>
    <x v="1"/>
    <n v="2805"/>
    <n v="48"/>
    <x v="0"/>
    <s v="CAD"/>
    <n v="1523854800"/>
    <n v="1524286800"/>
    <x v="78"/>
    <d v="2018-04-21T05:00:00"/>
    <x v="21"/>
    <b v="0"/>
    <b v="0"/>
    <x v="9"/>
    <x v="801"/>
    <x v="5"/>
    <x v="9"/>
  </r>
  <r>
    <n v="813"/>
    <s v="Buckley Group"/>
    <s v="Diverse high-level attitude"/>
    <n v="3200"/>
    <n v="7661"/>
    <x v="1"/>
    <n v="68"/>
    <n v="112.66176470588235"/>
    <x v="1"/>
    <s v="USD"/>
    <n v="1346043600"/>
    <n v="1346907600"/>
    <x v="732"/>
    <d v="2012-09-06T05:00:00"/>
    <x v="46"/>
    <b v="0"/>
    <b v="0"/>
    <x v="11"/>
    <x v="802"/>
    <x v="6"/>
    <x v="11"/>
  </r>
  <r>
    <n v="814"/>
    <s v="Vincent PLC"/>
    <s v="Visionary 24hour analyzer"/>
    <n v="3200"/>
    <n v="2950"/>
    <x v="0"/>
    <n v="36"/>
    <n v="81.944444444444443"/>
    <x v="3"/>
    <s v="DKK"/>
    <n v="1464325200"/>
    <n v="1464498000"/>
    <x v="733"/>
    <d v="2016-05-29T05:00:00"/>
    <x v="1"/>
    <b v="0"/>
    <b v="1"/>
    <x v="1"/>
    <x v="803"/>
    <x v="1"/>
    <x v="1"/>
  </r>
  <r>
    <n v="815"/>
    <s v="Watson-Douglas"/>
    <s v="Centralized bandwidth-monitored leverage"/>
    <n v="9000"/>
    <n v="11721"/>
    <x v="1"/>
    <n v="183"/>
    <n v="64.049180327868854"/>
    <x v="0"/>
    <s v="CAD"/>
    <n v="1511935200"/>
    <n v="1514181600"/>
    <x v="734"/>
    <d v="2017-12-25T06:00:00"/>
    <x v="29"/>
    <b v="0"/>
    <b v="0"/>
    <x v="1"/>
    <x v="804"/>
    <x v="1"/>
    <x v="1"/>
  </r>
  <r>
    <n v="816"/>
    <s v="Jones, Casey and Jones"/>
    <s v="Ergonomic mission-critical moratorium"/>
    <n v="2300"/>
    <n v="14150"/>
    <x v="1"/>
    <n v="133"/>
    <n v="106.39097744360902"/>
    <x v="1"/>
    <s v="USD"/>
    <n v="1392012000"/>
    <n v="1392184800"/>
    <x v="406"/>
    <d v="2014-02-12T06:00:00"/>
    <x v="1"/>
    <b v="1"/>
    <b v="1"/>
    <x v="3"/>
    <x v="805"/>
    <x v="3"/>
    <x v="3"/>
  </r>
  <r>
    <n v="817"/>
    <s v="Alvarez-Bauer"/>
    <s v="Front-line intermediate moderator"/>
    <n v="51300"/>
    <n v="189192"/>
    <x v="1"/>
    <n v="2489"/>
    <n v="76.011249497790274"/>
    <x v="6"/>
    <s v="EUR"/>
    <n v="1556946000"/>
    <n v="1559365200"/>
    <x v="735"/>
    <d v="2019-06-01T05:00:00"/>
    <x v="22"/>
    <b v="0"/>
    <b v="1"/>
    <x v="9"/>
    <x v="806"/>
    <x v="5"/>
    <x v="9"/>
  </r>
  <r>
    <n v="818"/>
    <s v="Martinez LLC"/>
    <s v="Automated local secured line"/>
    <n v="700"/>
    <n v="7664"/>
    <x v="1"/>
    <n v="69"/>
    <n v="111.07246376811594"/>
    <x v="1"/>
    <s v="USD"/>
    <n v="1548050400"/>
    <n v="1549173600"/>
    <x v="736"/>
    <d v="2019-02-03T06:00:00"/>
    <x v="38"/>
    <b v="0"/>
    <b v="1"/>
    <x v="3"/>
    <x v="807"/>
    <x v="3"/>
    <x v="3"/>
  </r>
  <r>
    <n v="819"/>
    <s v="Buck-Khan"/>
    <s v="Integrated bandwidth-monitored alliance"/>
    <n v="8900"/>
    <n v="4509"/>
    <x v="0"/>
    <n v="47"/>
    <n v="95.936170212765958"/>
    <x v="1"/>
    <s v="USD"/>
    <n v="1353736800"/>
    <n v="1355032800"/>
    <x v="737"/>
    <d v="2012-12-09T06:00:00"/>
    <x v="16"/>
    <b v="1"/>
    <b v="0"/>
    <x v="11"/>
    <x v="808"/>
    <x v="6"/>
    <x v="11"/>
  </r>
  <r>
    <n v="820"/>
    <s v="Valdez, Williams and Meyer"/>
    <s v="Cross-group heuristic forecast"/>
    <n v="1500"/>
    <n v="12009"/>
    <x v="1"/>
    <n v="279"/>
    <n v="43.043010752688176"/>
    <x v="4"/>
    <s v="GBP"/>
    <n v="1532840400"/>
    <n v="1533963600"/>
    <x v="192"/>
    <d v="2018-08-11T05:00:00"/>
    <x v="38"/>
    <b v="0"/>
    <b v="1"/>
    <x v="1"/>
    <x v="809"/>
    <x v="1"/>
    <x v="1"/>
  </r>
  <r>
    <n v="821"/>
    <s v="Alvarez-Andrews"/>
    <s v="Extended impactful secured line"/>
    <n v="4900"/>
    <n v="14273"/>
    <x v="1"/>
    <n v="210"/>
    <n v="67.966666666666669"/>
    <x v="1"/>
    <s v="USD"/>
    <n v="1488261600"/>
    <n v="1489381200"/>
    <x v="738"/>
    <d v="2017-03-13T05:00:00"/>
    <x v="115"/>
    <b v="0"/>
    <b v="0"/>
    <x v="4"/>
    <x v="810"/>
    <x v="4"/>
    <x v="4"/>
  </r>
  <r>
    <n v="822"/>
    <s v="Stewart and Sons"/>
    <s v="Distributed optimizing protocol"/>
    <n v="54000"/>
    <n v="188982"/>
    <x v="1"/>
    <n v="2100"/>
    <n v="89.991428571428571"/>
    <x v="1"/>
    <s v="USD"/>
    <n v="1393567200"/>
    <n v="1395032400"/>
    <x v="739"/>
    <d v="2014-03-17T05:00:00"/>
    <x v="124"/>
    <b v="0"/>
    <b v="0"/>
    <x v="1"/>
    <x v="811"/>
    <x v="1"/>
    <x v="1"/>
  </r>
  <r>
    <n v="823"/>
    <s v="Dyer Inc"/>
    <s v="Secured well-modulated system engine"/>
    <n v="4100"/>
    <n v="14640"/>
    <x v="1"/>
    <n v="252"/>
    <n v="58.095238095238095"/>
    <x v="1"/>
    <s v="USD"/>
    <n v="1410325200"/>
    <n v="1412485200"/>
    <x v="613"/>
    <d v="2014-10-05T05:00:00"/>
    <x v="45"/>
    <b v="1"/>
    <b v="1"/>
    <x v="1"/>
    <x v="812"/>
    <x v="1"/>
    <x v="1"/>
  </r>
  <r>
    <n v="824"/>
    <s v="Anderson, Williams and Cox"/>
    <s v="Streamlined national benchmark"/>
    <n v="85000"/>
    <n v="107516"/>
    <x v="1"/>
    <n v="1280"/>
    <n v="83.996875000000003"/>
    <x v="1"/>
    <s v="USD"/>
    <n v="1276923600"/>
    <n v="1279688400"/>
    <x v="740"/>
    <d v="2010-07-21T05:00:00"/>
    <x v="63"/>
    <b v="0"/>
    <b v="1"/>
    <x v="9"/>
    <x v="813"/>
    <x v="5"/>
    <x v="9"/>
  </r>
  <r>
    <n v="825"/>
    <s v="Solomon PLC"/>
    <s v="Open-architected 24/7 infrastructure"/>
    <n v="3600"/>
    <n v="13950"/>
    <x v="1"/>
    <n v="157"/>
    <n v="88.853503184713375"/>
    <x v="4"/>
    <s v="GBP"/>
    <n v="1500958800"/>
    <n v="1501995600"/>
    <x v="145"/>
    <d v="2017-08-06T05:00:00"/>
    <x v="10"/>
    <b v="0"/>
    <b v="0"/>
    <x v="12"/>
    <x v="814"/>
    <x v="4"/>
    <x v="12"/>
  </r>
  <r>
    <n v="826"/>
    <s v="Miller-Hubbard"/>
    <s v="Digitized 6thgeneration Local Area Network"/>
    <n v="2800"/>
    <n v="12797"/>
    <x v="1"/>
    <n v="194"/>
    <n v="65.963917525773198"/>
    <x v="1"/>
    <s v="USD"/>
    <n v="1292220000"/>
    <n v="1294639200"/>
    <x v="741"/>
    <d v="2011-01-10T06:00:00"/>
    <x v="22"/>
    <b v="0"/>
    <b v="1"/>
    <x v="3"/>
    <x v="815"/>
    <x v="3"/>
    <x v="3"/>
  </r>
  <r>
    <n v="827"/>
    <s v="Miranda, Martinez and Lowery"/>
    <s v="Innovative actuating artificial intelligence"/>
    <n v="2300"/>
    <n v="6134"/>
    <x v="1"/>
    <n v="82"/>
    <n v="74.804878048780495"/>
    <x v="2"/>
    <s v="AUD"/>
    <n v="1304398800"/>
    <n v="1305435600"/>
    <x v="742"/>
    <d v="2011-05-15T05:00:00"/>
    <x v="10"/>
    <b v="0"/>
    <b v="1"/>
    <x v="6"/>
    <x v="816"/>
    <x v="4"/>
    <x v="6"/>
  </r>
  <r>
    <n v="828"/>
    <s v="Munoz, Cherry and Bell"/>
    <s v="Cross-platform reciprocal budgetary management"/>
    <n v="7100"/>
    <n v="4899"/>
    <x v="0"/>
    <n v="70"/>
    <n v="69.98571428571428"/>
    <x v="1"/>
    <s v="USD"/>
    <n v="1535432400"/>
    <n v="1537592400"/>
    <x v="202"/>
    <d v="2018-09-22T05:00:00"/>
    <x v="45"/>
    <b v="0"/>
    <b v="0"/>
    <x v="3"/>
    <x v="817"/>
    <x v="3"/>
    <x v="3"/>
  </r>
  <r>
    <n v="829"/>
    <s v="Baker-Higgins"/>
    <s v="Vision-oriented scalable portal"/>
    <n v="9600"/>
    <n v="4929"/>
    <x v="0"/>
    <n v="154"/>
    <n v="32.006493506493506"/>
    <x v="1"/>
    <s v="USD"/>
    <n v="1433826000"/>
    <n v="1435122000"/>
    <x v="743"/>
    <d v="2015-06-24T05:00:00"/>
    <x v="16"/>
    <b v="0"/>
    <b v="0"/>
    <x v="3"/>
    <x v="818"/>
    <x v="3"/>
    <x v="3"/>
  </r>
  <r>
    <n v="830"/>
    <s v="Johnson, Turner and Carroll"/>
    <s v="Persevering zero administration knowledge user"/>
    <n v="121600"/>
    <n v="1424"/>
    <x v="0"/>
    <n v="22"/>
    <n v="64.727272727272734"/>
    <x v="1"/>
    <s v="USD"/>
    <n v="1514959200"/>
    <n v="1520056800"/>
    <x v="744"/>
    <d v="2018-03-03T06:00:00"/>
    <x v="125"/>
    <b v="0"/>
    <b v="0"/>
    <x v="3"/>
    <x v="819"/>
    <x v="3"/>
    <x v="3"/>
  </r>
  <r>
    <n v="831"/>
    <s v="Ward PLC"/>
    <s v="Front-line bottom-line Graphic Interface"/>
    <n v="97100"/>
    <n v="105817"/>
    <x v="1"/>
    <n v="4233"/>
    <n v="24.998110087408456"/>
    <x v="1"/>
    <s v="USD"/>
    <n v="1332738000"/>
    <n v="1335675600"/>
    <x v="745"/>
    <d v="2012-04-29T05:00:00"/>
    <x v="15"/>
    <b v="0"/>
    <b v="0"/>
    <x v="14"/>
    <x v="820"/>
    <x v="7"/>
    <x v="14"/>
  </r>
  <r>
    <n v="832"/>
    <s v="Bradley, Beck and Mayo"/>
    <s v="Synergized fault-tolerant hierarchy"/>
    <n v="43200"/>
    <n v="136156"/>
    <x v="1"/>
    <n v="1297"/>
    <n v="104.97764070932922"/>
    <x v="3"/>
    <s v="DKK"/>
    <n v="1445490000"/>
    <n v="1448431200"/>
    <x v="746"/>
    <d v="2015-11-25T06:00:00"/>
    <x v="126"/>
    <b v="1"/>
    <b v="0"/>
    <x v="18"/>
    <x v="821"/>
    <x v="5"/>
    <x v="18"/>
  </r>
  <r>
    <n v="833"/>
    <s v="Levine, Martin and Hernandez"/>
    <s v="Expanded asynchronous groupware"/>
    <n v="6800"/>
    <n v="10723"/>
    <x v="1"/>
    <n v="165"/>
    <n v="64.987878787878785"/>
    <x v="3"/>
    <s v="DKK"/>
    <n v="1297663200"/>
    <n v="1298613600"/>
    <x v="747"/>
    <d v="2011-02-25T06:00:00"/>
    <x v="4"/>
    <b v="0"/>
    <b v="0"/>
    <x v="18"/>
    <x v="822"/>
    <x v="5"/>
    <x v="18"/>
  </r>
  <r>
    <n v="834"/>
    <s v="Gallegos, Wagner and Gaines"/>
    <s v="Expanded fault-tolerant emulation"/>
    <n v="7300"/>
    <n v="11228"/>
    <x v="1"/>
    <n v="119"/>
    <n v="94.352941176470594"/>
    <x v="1"/>
    <s v="USD"/>
    <n v="1371963600"/>
    <n v="1372482000"/>
    <x v="362"/>
    <d v="2013-06-29T05:00:00"/>
    <x v="8"/>
    <b v="0"/>
    <b v="0"/>
    <x v="3"/>
    <x v="823"/>
    <x v="3"/>
    <x v="3"/>
  </r>
  <r>
    <n v="835"/>
    <s v="Hodges, Smith and Kelly"/>
    <s v="Future-proofed 24hour model"/>
    <n v="86200"/>
    <n v="77355"/>
    <x v="0"/>
    <n v="1758"/>
    <n v="44.001706484641637"/>
    <x v="1"/>
    <s v="USD"/>
    <n v="1425103200"/>
    <n v="1425621600"/>
    <x v="748"/>
    <d v="2015-03-06T06:00:00"/>
    <x v="8"/>
    <b v="0"/>
    <b v="0"/>
    <x v="2"/>
    <x v="824"/>
    <x v="2"/>
    <x v="2"/>
  </r>
  <r>
    <n v="836"/>
    <s v="Macias Inc"/>
    <s v="Optimized didactic intranet"/>
    <n v="8100"/>
    <n v="6086"/>
    <x v="0"/>
    <n v="94"/>
    <n v="64.744680851063833"/>
    <x v="1"/>
    <s v="USD"/>
    <n v="1265349600"/>
    <n v="1266300000"/>
    <x v="749"/>
    <d v="2010-02-16T06:00:00"/>
    <x v="4"/>
    <b v="0"/>
    <b v="0"/>
    <x v="7"/>
    <x v="825"/>
    <x v="1"/>
    <x v="7"/>
  </r>
  <r>
    <n v="837"/>
    <s v="Cook-Ortiz"/>
    <s v="Right-sized dedicated standardization"/>
    <n v="17700"/>
    <n v="150960"/>
    <x v="1"/>
    <n v="1797"/>
    <n v="84.00667779632721"/>
    <x v="1"/>
    <s v="USD"/>
    <n v="1301202000"/>
    <n v="1305867600"/>
    <x v="643"/>
    <d v="2011-05-20T05:00:00"/>
    <x v="49"/>
    <b v="0"/>
    <b v="0"/>
    <x v="17"/>
    <x v="826"/>
    <x v="1"/>
    <x v="17"/>
  </r>
  <r>
    <n v="838"/>
    <s v="Jordan-Fischer"/>
    <s v="Vision-oriented high-level extranet"/>
    <n v="6400"/>
    <n v="8890"/>
    <x v="1"/>
    <n v="261"/>
    <n v="34.061302681992338"/>
    <x v="1"/>
    <s v="USD"/>
    <n v="1538024400"/>
    <n v="1538802000"/>
    <x v="750"/>
    <d v="2018-10-06T05:00:00"/>
    <x v="30"/>
    <b v="0"/>
    <b v="0"/>
    <x v="3"/>
    <x v="827"/>
    <x v="3"/>
    <x v="3"/>
  </r>
  <r>
    <n v="839"/>
    <s v="Pierce-Ramirez"/>
    <s v="Organized scalable initiative"/>
    <n v="7700"/>
    <n v="14644"/>
    <x v="1"/>
    <n v="157"/>
    <n v="93.273885350318466"/>
    <x v="1"/>
    <s v="USD"/>
    <n v="1395032400"/>
    <n v="1398920400"/>
    <x v="751"/>
    <d v="2014-05-01T05:00:00"/>
    <x v="102"/>
    <b v="0"/>
    <b v="1"/>
    <x v="4"/>
    <x v="828"/>
    <x v="4"/>
    <x v="4"/>
  </r>
  <r>
    <n v="840"/>
    <s v="Howell and Sons"/>
    <s v="Enhanced regional moderator"/>
    <n v="116300"/>
    <n v="116583"/>
    <x v="1"/>
    <n v="3533"/>
    <n v="32.998301726577978"/>
    <x v="1"/>
    <s v="USD"/>
    <n v="1405486800"/>
    <n v="1405659600"/>
    <x v="752"/>
    <d v="2014-07-18T05:00:00"/>
    <x v="1"/>
    <b v="0"/>
    <b v="1"/>
    <x v="3"/>
    <x v="829"/>
    <x v="3"/>
    <x v="3"/>
  </r>
  <r>
    <n v="841"/>
    <s v="Garcia, Dunn and Richardson"/>
    <s v="Automated even-keeled emulation"/>
    <n v="9100"/>
    <n v="12991"/>
    <x v="1"/>
    <n v="155"/>
    <n v="83.812903225806451"/>
    <x v="1"/>
    <s v="USD"/>
    <n v="1455861600"/>
    <n v="1457244000"/>
    <x v="753"/>
    <d v="2016-03-06T06:00:00"/>
    <x v="31"/>
    <b v="0"/>
    <b v="0"/>
    <x v="2"/>
    <x v="830"/>
    <x v="2"/>
    <x v="2"/>
  </r>
  <r>
    <n v="842"/>
    <s v="Lawson and Sons"/>
    <s v="Reverse-engineered multi-tasking product"/>
    <n v="1500"/>
    <n v="8447"/>
    <x v="1"/>
    <n v="132"/>
    <n v="63.992424242424242"/>
    <x v="6"/>
    <s v="EUR"/>
    <n v="1529038800"/>
    <n v="1529298000"/>
    <x v="754"/>
    <d v="2018-06-18T05:00:00"/>
    <x v="39"/>
    <b v="0"/>
    <b v="0"/>
    <x v="8"/>
    <x v="831"/>
    <x v="2"/>
    <x v="8"/>
  </r>
  <r>
    <n v="843"/>
    <s v="Porter-Hicks"/>
    <s v="De-engineered next generation parallelism"/>
    <n v="8800"/>
    <n v="2703"/>
    <x v="0"/>
    <n v="33"/>
    <n v="81.909090909090907"/>
    <x v="1"/>
    <s v="USD"/>
    <n v="1535259600"/>
    <n v="1535778000"/>
    <x v="755"/>
    <d v="2018-09-01T05:00:00"/>
    <x v="8"/>
    <b v="0"/>
    <b v="0"/>
    <x v="14"/>
    <x v="832"/>
    <x v="7"/>
    <x v="14"/>
  </r>
  <r>
    <n v="844"/>
    <s v="Rodriguez-Hansen"/>
    <s v="Intuitive cohesive groupware"/>
    <n v="8800"/>
    <n v="8747"/>
    <x v="3"/>
    <n v="94"/>
    <n v="93.053191489361708"/>
    <x v="1"/>
    <s v="USD"/>
    <n v="1327212000"/>
    <n v="1327471200"/>
    <x v="756"/>
    <d v="2012-01-25T06:00:00"/>
    <x v="39"/>
    <b v="0"/>
    <b v="0"/>
    <x v="4"/>
    <x v="833"/>
    <x v="4"/>
    <x v="4"/>
  </r>
  <r>
    <n v="845"/>
    <s v="Williams LLC"/>
    <s v="Up-sized high-level access"/>
    <n v="69900"/>
    <n v="138087"/>
    <x v="1"/>
    <n v="1354"/>
    <n v="101.98449039881831"/>
    <x v="4"/>
    <s v="GBP"/>
    <n v="1526360400"/>
    <n v="1529557200"/>
    <x v="757"/>
    <d v="2018-06-21T05:00:00"/>
    <x v="52"/>
    <b v="0"/>
    <b v="0"/>
    <x v="2"/>
    <x v="834"/>
    <x v="2"/>
    <x v="2"/>
  </r>
  <r>
    <n v="846"/>
    <s v="Cooper, Stanley and Bryant"/>
    <s v="Phased empowering success"/>
    <n v="1000"/>
    <n v="5085"/>
    <x v="1"/>
    <n v="48"/>
    <n v="105.9375"/>
    <x v="1"/>
    <s v="USD"/>
    <n v="1532149200"/>
    <n v="1535259600"/>
    <x v="758"/>
    <d v="2018-08-26T05:00:00"/>
    <x v="42"/>
    <b v="1"/>
    <b v="1"/>
    <x v="2"/>
    <x v="835"/>
    <x v="2"/>
    <x v="2"/>
  </r>
  <r>
    <n v="847"/>
    <s v="Miller, Glenn and Adams"/>
    <s v="Distributed actuating project"/>
    <n v="4700"/>
    <n v="11174"/>
    <x v="1"/>
    <n v="110"/>
    <n v="101.58181818181818"/>
    <x v="1"/>
    <s v="USD"/>
    <n v="1515304800"/>
    <n v="1515564000"/>
    <x v="759"/>
    <d v="2018-01-10T06:00:00"/>
    <x v="39"/>
    <b v="0"/>
    <b v="0"/>
    <x v="0"/>
    <x v="836"/>
    <x v="0"/>
    <x v="0"/>
  </r>
  <r>
    <n v="848"/>
    <s v="Cole, Salazar and Moreno"/>
    <s v="Robust motivating orchestration"/>
    <n v="3200"/>
    <n v="10831"/>
    <x v="1"/>
    <n v="172"/>
    <n v="62.970930232558139"/>
    <x v="1"/>
    <s v="USD"/>
    <n v="1276318800"/>
    <n v="1277096400"/>
    <x v="760"/>
    <d v="2010-06-21T05:00:00"/>
    <x v="30"/>
    <b v="0"/>
    <b v="0"/>
    <x v="6"/>
    <x v="837"/>
    <x v="4"/>
    <x v="6"/>
  </r>
  <r>
    <n v="849"/>
    <s v="Jones-Ryan"/>
    <s v="Vision-oriented uniform instruction set"/>
    <n v="6700"/>
    <n v="8917"/>
    <x v="1"/>
    <n v="307"/>
    <n v="29.045602605863191"/>
    <x v="1"/>
    <s v="USD"/>
    <n v="1328767200"/>
    <n v="1329026400"/>
    <x v="761"/>
    <d v="2012-02-12T06:00:00"/>
    <x v="39"/>
    <b v="0"/>
    <b v="1"/>
    <x v="7"/>
    <x v="838"/>
    <x v="1"/>
    <x v="7"/>
  </r>
  <r>
    <n v="850"/>
    <s v="Hood, Perez and Meadows"/>
    <s v="Cross-group upward-trending hierarchy"/>
    <n v="100"/>
    <n v="1"/>
    <x v="0"/>
    <n v="1"/>
    <n v="1"/>
    <x v="1"/>
    <s v="USD"/>
    <n v="1321682400"/>
    <n v="1322978400"/>
    <x v="762"/>
    <d v="2011-12-04T06:00:00"/>
    <x v="16"/>
    <b v="1"/>
    <b v="0"/>
    <x v="1"/>
    <x v="100"/>
    <x v="1"/>
    <x v="1"/>
  </r>
  <r>
    <n v="851"/>
    <s v="Bright and Sons"/>
    <s v="Object-based needs-based info-mediaries"/>
    <n v="6000"/>
    <n v="12468"/>
    <x v="1"/>
    <n v="160"/>
    <n v="77.924999999999997"/>
    <x v="1"/>
    <s v="USD"/>
    <n v="1335934800"/>
    <n v="1338786000"/>
    <x v="444"/>
    <d v="2012-06-04T05:00:00"/>
    <x v="72"/>
    <b v="0"/>
    <b v="0"/>
    <x v="5"/>
    <x v="839"/>
    <x v="1"/>
    <x v="5"/>
  </r>
  <r>
    <n v="852"/>
    <s v="Brady Ltd"/>
    <s v="Open-source reciprocal standardization"/>
    <n v="4900"/>
    <n v="2505"/>
    <x v="0"/>
    <n v="31"/>
    <n v="80.806451612903231"/>
    <x v="1"/>
    <s v="USD"/>
    <n v="1310792400"/>
    <n v="1311656400"/>
    <x v="763"/>
    <d v="2011-07-26T05:00:00"/>
    <x v="46"/>
    <b v="0"/>
    <b v="1"/>
    <x v="11"/>
    <x v="840"/>
    <x v="6"/>
    <x v="11"/>
  </r>
  <r>
    <n v="853"/>
    <s v="Collier LLC"/>
    <s v="Secured well-modulated projection"/>
    <n v="17100"/>
    <n v="111502"/>
    <x v="1"/>
    <n v="1467"/>
    <n v="76.006816632583508"/>
    <x v="0"/>
    <s v="CAD"/>
    <n v="1308546000"/>
    <n v="1308978000"/>
    <x v="764"/>
    <d v="2011-06-25T05:00:00"/>
    <x v="21"/>
    <b v="0"/>
    <b v="1"/>
    <x v="7"/>
    <x v="841"/>
    <x v="1"/>
    <x v="7"/>
  </r>
  <r>
    <n v="854"/>
    <s v="Campbell, Thomas and Obrien"/>
    <s v="Multi-channeled secondary middleware"/>
    <n v="171000"/>
    <n v="194309"/>
    <x v="1"/>
    <n v="2662"/>
    <n v="72.993613824192337"/>
    <x v="0"/>
    <s v="CAD"/>
    <n v="1574056800"/>
    <n v="1576389600"/>
    <x v="765"/>
    <d v="2019-12-15T06:00:00"/>
    <x v="19"/>
    <b v="0"/>
    <b v="0"/>
    <x v="13"/>
    <x v="842"/>
    <x v="5"/>
    <x v="13"/>
  </r>
  <r>
    <n v="855"/>
    <s v="Moses-Terry"/>
    <s v="Horizontal clear-thinking framework"/>
    <n v="23400"/>
    <n v="23956"/>
    <x v="1"/>
    <n v="452"/>
    <n v="53"/>
    <x v="2"/>
    <s v="AUD"/>
    <n v="1308373200"/>
    <n v="1311051600"/>
    <x v="766"/>
    <d v="2011-07-19T05:00:00"/>
    <x v="75"/>
    <b v="0"/>
    <b v="0"/>
    <x v="3"/>
    <x v="843"/>
    <x v="3"/>
    <x v="3"/>
  </r>
  <r>
    <n v="856"/>
    <s v="Williams and Sons"/>
    <s v="Profound composite core"/>
    <n v="2400"/>
    <n v="8558"/>
    <x v="1"/>
    <n v="158"/>
    <n v="54.164556962025316"/>
    <x v="1"/>
    <s v="USD"/>
    <n v="1335243600"/>
    <n v="1336712400"/>
    <x v="767"/>
    <d v="2012-05-11T05:00:00"/>
    <x v="0"/>
    <b v="0"/>
    <b v="0"/>
    <x v="0"/>
    <x v="844"/>
    <x v="0"/>
    <x v="0"/>
  </r>
  <r>
    <n v="857"/>
    <s v="Miranda, Gray and Hale"/>
    <s v="Programmable disintermediate matrices"/>
    <n v="5300"/>
    <n v="7413"/>
    <x v="1"/>
    <n v="225"/>
    <n v="32.946666666666665"/>
    <x v="5"/>
    <s v="CHF"/>
    <n v="1328421600"/>
    <n v="1330408800"/>
    <x v="768"/>
    <d v="2012-02-28T06:00:00"/>
    <x v="20"/>
    <b v="1"/>
    <b v="0"/>
    <x v="12"/>
    <x v="845"/>
    <x v="4"/>
    <x v="12"/>
  </r>
  <r>
    <n v="858"/>
    <s v="Ayala, Crawford and Taylor"/>
    <s v="Realigned 5thgeneration knowledge user"/>
    <n v="4000"/>
    <n v="2778"/>
    <x v="0"/>
    <n v="35"/>
    <n v="79.371428571428567"/>
    <x v="1"/>
    <s v="USD"/>
    <n v="1524286800"/>
    <n v="1524891600"/>
    <x v="769"/>
    <d v="2018-04-28T05:00:00"/>
    <x v="37"/>
    <b v="1"/>
    <b v="0"/>
    <x v="0"/>
    <x v="846"/>
    <x v="0"/>
    <x v="0"/>
  </r>
  <r>
    <n v="859"/>
    <s v="Martinez Ltd"/>
    <s v="Multi-layered upward-trending groupware"/>
    <n v="7300"/>
    <n v="2594"/>
    <x v="0"/>
    <n v="63"/>
    <n v="41.174603174603178"/>
    <x v="1"/>
    <s v="USD"/>
    <n v="1362117600"/>
    <n v="1363669200"/>
    <x v="770"/>
    <d v="2013-03-19T05:00:00"/>
    <x v="127"/>
    <b v="0"/>
    <b v="1"/>
    <x v="3"/>
    <x v="847"/>
    <x v="3"/>
    <x v="3"/>
  </r>
  <r>
    <n v="860"/>
    <s v="Lee PLC"/>
    <s v="Re-contextualized leadingedge firmware"/>
    <n v="2000"/>
    <n v="5033"/>
    <x v="1"/>
    <n v="65"/>
    <n v="77.430769230769229"/>
    <x v="1"/>
    <s v="USD"/>
    <n v="1550556000"/>
    <n v="1551420000"/>
    <x v="771"/>
    <d v="2019-03-01T06:00:00"/>
    <x v="46"/>
    <b v="0"/>
    <b v="1"/>
    <x v="8"/>
    <x v="848"/>
    <x v="2"/>
    <x v="8"/>
  </r>
  <r>
    <n v="861"/>
    <s v="Young, Ramsey and Powell"/>
    <s v="Devolved disintermediate analyzer"/>
    <n v="8800"/>
    <n v="9317"/>
    <x v="1"/>
    <n v="163"/>
    <n v="57.159509202453989"/>
    <x v="1"/>
    <s v="USD"/>
    <n v="1269147600"/>
    <n v="1269838800"/>
    <x v="772"/>
    <d v="2010-03-29T05:00:00"/>
    <x v="9"/>
    <b v="0"/>
    <b v="0"/>
    <x v="3"/>
    <x v="849"/>
    <x v="3"/>
    <x v="3"/>
  </r>
  <r>
    <n v="862"/>
    <s v="Lewis and Sons"/>
    <s v="Profound disintermediate open system"/>
    <n v="3500"/>
    <n v="6560"/>
    <x v="1"/>
    <n v="85"/>
    <n v="77.17647058823529"/>
    <x v="1"/>
    <s v="USD"/>
    <n v="1312174800"/>
    <n v="1312520400"/>
    <x v="773"/>
    <d v="2011-08-05T05:00:00"/>
    <x v="3"/>
    <b v="0"/>
    <b v="0"/>
    <x v="3"/>
    <x v="850"/>
    <x v="3"/>
    <x v="3"/>
  </r>
  <r>
    <n v="863"/>
    <s v="Davis-Johnson"/>
    <s v="Automated reciprocal protocol"/>
    <n v="1400"/>
    <n v="5415"/>
    <x v="1"/>
    <n v="217"/>
    <n v="24.953917050691246"/>
    <x v="1"/>
    <s v="USD"/>
    <n v="1434517200"/>
    <n v="1436504400"/>
    <x v="774"/>
    <d v="2015-07-10T05:00:00"/>
    <x v="20"/>
    <b v="0"/>
    <b v="1"/>
    <x v="19"/>
    <x v="851"/>
    <x v="4"/>
    <x v="19"/>
  </r>
  <r>
    <n v="864"/>
    <s v="Stevenson-Thompson"/>
    <s v="Automated static workforce"/>
    <n v="4200"/>
    <n v="14577"/>
    <x v="1"/>
    <n v="150"/>
    <n v="97.18"/>
    <x v="1"/>
    <s v="USD"/>
    <n v="1471582800"/>
    <n v="1472014800"/>
    <x v="775"/>
    <d v="2016-08-24T05:00:00"/>
    <x v="21"/>
    <b v="0"/>
    <b v="0"/>
    <x v="12"/>
    <x v="852"/>
    <x v="4"/>
    <x v="12"/>
  </r>
  <r>
    <n v="865"/>
    <s v="Ellis, Smith and Armstrong"/>
    <s v="Horizontal attitude-oriented help-desk"/>
    <n v="81000"/>
    <n v="150515"/>
    <x v="1"/>
    <n v="3272"/>
    <n v="46.000916870415651"/>
    <x v="1"/>
    <s v="USD"/>
    <n v="1410757200"/>
    <n v="1411534800"/>
    <x v="776"/>
    <d v="2014-09-24T05:00:00"/>
    <x v="30"/>
    <b v="0"/>
    <b v="0"/>
    <x v="3"/>
    <x v="853"/>
    <x v="3"/>
    <x v="3"/>
  </r>
  <r>
    <n v="866"/>
    <s v="Jackson-Brown"/>
    <s v="Versatile 5thgeneration matrices"/>
    <n v="182800"/>
    <n v="79045"/>
    <x v="3"/>
    <n v="898"/>
    <n v="88.023385300668153"/>
    <x v="1"/>
    <s v="USD"/>
    <n v="1304830800"/>
    <n v="1304917200"/>
    <x v="777"/>
    <d v="2011-05-09T05:00:00"/>
    <x v="5"/>
    <b v="0"/>
    <b v="0"/>
    <x v="14"/>
    <x v="854"/>
    <x v="7"/>
    <x v="14"/>
  </r>
  <r>
    <n v="867"/>
    <s v="Kane, Pruitt and Rivera"/>
    <s v="Cross-platform next generation service-desk"/>
    <n v="4800"/>
    <n v="7797"/>
    <x v="1"/>
    <n v="300"/>
    <n v="25.99"/>
    <x v="1"/>
    <s v="USD"/>
    <n v="1539061200"/>
    <n v="1539579600"/>
    <x v="778"/>
    <d v="2018-10-15T05:00:00"/>
    <x v="8"/>
    <b v="0"/>
    <b v="0"/>
    <x v="0"/>
    <x v="855"/>
    <x v="0"/>
    <x v="0"/>
  </r>
  <r>
    <n v="868"/>
    <s v="Wood, Buckley and Meza"/>
    <s v="Front-line web-enabled installation"/>
    <n v="7000"/>
    <n v="12939"/>
    <x v="1"/>
    <n v="126"/>
    <n v="102.69047619047619"/>
    <x v="1"/>
    <s v="USD"/>
    <n v="1381554000"/>
    <n v="1382504400"/>
    <x v="779"/>
    <d v="2013-10-23T05:00:00"/>
    <x v="4"/>
    <b v="0"/>
    <b v="0"/>
    <x v="3"/>
    <x v="856"/>
    <x v="3"/>
    <x v="3"/>
  </r>
  <r>
    <n v="869"/>
    <s v="Brown-Williams"/>
    <s v="Multi-channeled responsive product"/>
    <n v="161900"/>
    <n v="38376"/>
    <x v="0"/>
    <n v="526"/>
    <n v="72.958174904942965"/>
    <x v="1"/>
    <s v="USD"/>
    <n v="1277096400"/>
    <n v="1278306000"/>
    <x v="780"/>
    <d v="2010-07-05T05:00:00"/>
    <x v="44"/>
    <b v="0"/>
    <b v="0"/>
    <x v="6"/>
    <x v="857"/>
    <x v="4"/>
    <x v="6"/>
  </r>
  <r>
    <n v="870"/>
    <s v="Hansen-Austin"/>
    <s v="Adaptive demand-driven encryption"/>
    <n v="7700"/>
    <n v="6920"/>
    <x v="0"/>
    <n v="121"/>
    <n v="57.190082644628099"/>
    <x v="1"/>
    <s v="USD"/>
    <n v="1440392400"/>
    <n v="1442552400"/>
    <x v="335"/>
    <d v="2015-09-18T05:00:00"/>
    <x v="45"/>
    <b v="0"/>
    <b v="0"/>
    <x v="3"/>
    <x v="858"/>
    <x v="3"/>
    <x v="3"/>
  </r>
  <r>
    <n v="871"/>
    <s v="Santana-George"/>
    <s v="Re-engineered client-driven knowledge user"/>
    <n v="71500"/>
    <n v="194912"/>
    <x v="1"/>
    <n v="2320"/>
    <n v="84.013793103448279"/>
    <x v="1"/>
    <s v="USD"/>
    <n v="1509512400"/>
    <n v="1511071200"/>
    <x v="535"/>
    <d v="2017-11-19T06:00:00"/>
    <x v="128"/>
    <b v="0"/>
    <b v="1"/>
    <x v="3"/>
    <x v="859"/>
    <x v="3"/>
    <x v="3"/>
  </r>
  <r>
    <n v="872"/>
    <s v="Davis LLC"/>
    <s v="Compatible logistical paradigm"/>
    <n v="4700"/>
    <n v="7992"/>
    <x v="1"/>
    <n v="81"/>
    <n v="98.666666666666671"/>
    <x v="2"/>
    <s v="AUD"/>
    <n v="1535950800"/>
    <n v="1536382800"/>
    <x v="270"/>
    <d v="2018-09-08T05:00:00"/>
    <x v="21"/>
    <b v="0"/>
    <b v="0"/>
    <x v="22"/>
    <x v="860"/>
    <x v="4"/>
    <x v="22"/>
  </r>
  <r>
    <n v="873"/>
    <s v="Vazquez, Ochoa and Clark"/>
    <s v="Intuitive value-added installation"/>
    <n v="42100"/>
    <n v="79268"/>
    <x v="1"/>
    <n v="1887"/>
    <n v="42.007419183889773"/>
    <x v="1"/>
    <s v="USD"/>
    <n v="1389160800"/>
    <n v="1389592800"/>
    <x v="781"/>
    <d v="2014-01-13T06:00:00"/>
    <x v="21"/>
    <b v="0"/>
    <b v="0"/>
    <x v="14"/>
    <x v="861"/>
    <x v="7"/>
    <x v="14"/>
  </r>
  <r>
    <n v="874"/>
    <s v="Chung-Nguyen"/>
    <s v="Managed discrete parallelism"/>
    <n v="40200"/>
    <n v="139468"/>
    <x v="1"/>
    <n v="4358"/>
    <n v="32.002753556677376"/>
    <x v="1"/>
    <s v="USD"/>
    <n v="1271998800"/>
    <n v="1275282000"/>
    <x v="782"/>
    <d v="2010-05-31T05:00:00"/>
    <x v="77"/>
    <b v="0"/>
    <b v="1"/>
    <x v="14"/>
    <x v="862"/>
    <x v="7"/>
    <x v="14"/>
  </r>
  <r>
    <n v="875"/>
    <s v="Mueller-Harmon"/>
    <s v="Implemented tangible approach"/>
    <n v="7900"/>
    <n v="5465"/>
    <x v="0"/>
    <n v="67"/>
    <n v="81.567164179104481"/>
    <x v="1"/>
    <s v="USD"/>
    <n v="1294898400"/>
    <n v="1294984800"/>
    <x v="783"/>
    <d v="2011-01-14T06:00:00"/>
    <x v="5"/>
    <b v="0"/>
    <b v="0"/>
    <x v="1"/>
    <x v="863"/>
    <x v="1"/>
    <x v="1"/>
  </r>
  <r>
    <n v="876"/>
    <s v="Dixon, Perez and Banks"/>
    <s v="Re-engineered encompassing definition"/>
    <n v="8300"/>
    <n v="2111"/>
    <x v="0"/>
    <n v="57"/>
    <n v="37.035087719298247"/>
    <x v="0"/>
    <s v="CAD"/>
    <n v="1559970000"/>
    <n v="1562043600"/>
    <x v="784"/>
    <d v="2019-07-02T05:00:00"/>
    <x v="61"/>
    <b v="0"/>
    <b v="0"/>
    <x v="14"/>
    <x v="864"/>
    <x v="7"/>
    <x v="14"/>
  </r>
  <r>
    <n v="877"/>
    <s v="Estrada Group"/>
    <s v="Multi-lateral uniform collaboration"/>
    <n v="163600"/>
    <n v="126628"/>
    <x v="0"/>
    <n v="1229"/>
    <n v="103.033360455655"/>
    <x v="1"/>
    <s v="USD"/>
    <n v="1469509200"/>
    <n v="1469595600"/>
    <x v="785"/>
    <d v="2016-07-27T05:00:00"/>
    <x v="5"/>
    <b v="0"/>
    <b v="0"/>
    <x v="0"/>
    <x v="865"/>
    <x v="0"/>
    <x v="0"/>
  </r>
  <r>
    <n v="878"/>
    <s v="Lutz Group"/>
    <s v="Enterprise-wide foreground paradigm"/>
    <n v="2700"/>
    <n v="1012"/>
    <x v="0"/>
    <n v="12"/>
    <n v="84.333333333333329"/>
    <x v="6"/>
    <s v="EUR"/>
    <n v="1579068000"/>
    <n v="1581141600"/>
    <x v="786"/>
    <d v="2020-02-08T06:00:00"/>
    <x v="61"/>
    <b v="0"/>
    <b v="0"/>
    <x v="16"/>
    <x v="866"/>
    <x v="1"/>
    <x v="16"/>
  </r>
  <r>
    <n v="879"/>
    <s v="Ortiz Inc"/>
    <s v="Stand-alone incremental parallelism"/>
    <n v="1000"/>
    <n v="5438"/>
    <x v="1"/>
    <n v="53"/>
    <n v="102.60377358490567"/>
    <x v="1"/>
    <s v="USD"/>
    <n v="1487743200"/>
    <n v="1488520800"/>
    <x v="787"/>
    <d v="2017-03-03T06:00:00"/>
    <x v="30"/>
    <b v="0"/>
    <b v="0"/>
    <x v="9"/>
    <x v="867"/>
    <x v="5"/>
    <x v="9"/>
  </r>
  <r>
    <n v="880"/>
    <s v="Craig, Ellis and Miller"/>
    <s v="Persevering 5thgeneration throughput"/>
    <n v="84500"/>
    <n v="193101"/>
    <x v="1"/>
    <n v="2414"/>
    <n v="79.992129246064621"/>
    <x v="1"/>
    <s v="USD"/>
    <n v="1563685200"/>
    <n v="1563858000"/>
    <x v="788"/>
    <d v="2019-07-23T05:00:00"/>
    <x v="1"/>
    <b v="0"/>
    <b v="0"/>
    <x v="5"/>
    <x v="868"/>
    <x v="1"/>
    <x v="5"/>
  </r>
  <r>
    <n v="881"/>
    <s v="Charles Inc"/>
    <s v="Implemented object-oriented synergy"/>
    <n v="81300"/>
    <n v="31665"/>
    <x v="0"/>
    <n v="452"/>
    <n v="70.055309734513273"/>
    <x v="1"/>
    <s v="USD"/>
    <n v="1436418000"/>
    <n v="1438923600"/>
    <x v="330"/>
    <d v="2015-08-07T05:00:00"/>
    <x v="50"/>
    <b v="0"/>
    <b v="1"/>
    <x v="3"/>
    <x v="869"/>
    <x v="3"/>
    <x v="3"/>
  </r>
  <r>
    <n v="882"/>
    <s v="White-Rosario"/>
    <s v="Balanced demand-driven definition"/>
    <n v="800"/>
    <n v="2960"/>
    <x v="1"/>
    <n v="80"/>
    <n v="37"/>
    <x v="1"/>
    <s v="USD"/>
    <n v="1421820000"/>
    <n v="1422165600"/>
    <x v="789"/>
    <d v="2015-01-25T06:00:00"/>
    <x v="3"/>
    <b v="0"/>
    <b v="0"/>
    <x v="3"/>
    <x v="870"/>
    <x v="3"/>
    <x v="3"/>
  </r>
  <r>
    <n v="883"/>
    <s v="Simmons-Villarreal"/>
    <s v="Customer-focused mobile Graphic Interface"/>
    <n v="3400"/>
    <n v="8089"/>
    <x v="1"/>
    <n v="193"/>
    <n v="41.911917098445599"/>
    <x v="1"/>
    <s v="USD"/>
    <n v="1274763600"/>
    <n v="1277874000"/>
    <x v="790"/>
    <d v="2010-06-30T05:00:00"/>
    <x v="42"/>
    <b v="0"/>
    <b v="0"/>
    <x v="12"/>
    <x v="871"/>
    <x v="4"/>
    <x v="12"/>
  </r>
  <r>
    <n v="884"/>
    <s v="Strickland Group"/>
    <s v="Horizontal secondary interface"/>
    <n v="170800"/>
    <n v="109374"/>
    <x v="0"/>
    <n v="1886"/>
    <n v="57.992576882290564"/>
    <x v="1"/>
    <s v="USD"/>
    <n v="1399179600"/>
    <n v="1399352400"/>
    <x v="791"/>
    <d v="2014-05-06T05:00:00"/>
    <x v="1"/>
    <b v="0"/>
    <b v="1"/>
    <x v="3"/>
    <x v="872"/>
    <x v="3"/>
    <x v="3"/>
  </r>
  <r>
    <n v="885"/>
    <s v="Lynch Ltd"/>
    <s v="Virtual analyzing collaboration"/>
    <n v="1800"/>
    <n v="2129"/>
    <x v="1"/>
    <n v="52"/>
    <n v="40.942307692307693"/>
    <x v="1"/>
    <s v="USD"/>
    <n v="1275800400"/>
    <n v="1279083600"/>
    <x v="792"/>
    <d v="2010-07-14T05:00:00"/>
    <x v="77"/>
    <b v="0"/>
    <b v="0"/>
    <x v="3"/>
    <x v="873"/>
    <x v="3"/>
    <x v="3"/>
  </r>
  <r>
    <n v="886"/>
    <s v="Sanders LLC"/>
    <s v="Multi-tiered explicit focus group"/>
    <n v="150600"/>
    <n v="127745"/>
    <x v="0"/>
    <n v="1825"/>
    <n v="69.9972602739726"/>
    <x v="1"/>
    <s v="USD"/>
    <n v="1282798800"/>
    <n v="1284354000"/>
    <x v="793"/>
    <d v="2010-09-13T05:00:00"/>
    <x v="51"/>
    <b v="0"/>
    <b v="0"/>
    <x v="7"/>
    <x v="874"/>
    <x v="1"/>
    <x v="7"/>
  </r>
  <r>
    <n v="887"/>
    <s v="Cooper LLC"/>
    <s v="Multi-layered systematic knowledgebase"/>
    <n v="7800"/>
    <n v="2289"/>
    <x v="0"/>
    <n v="31"/>
    <n v="73.838709677419359"/>
    <x v="1"/>
    <s v="USD"/>
    <n v="1437109200"/>
    <n v="1441170000"/>
    <x v="794"/>
    <d v="2015-09-02T05:00:00"/>
    <x v="41"/>
    <b v="0"/>
    <b v="1"/>
    <x v="3"/>
    <x v="875"/>
    <x v="3"/>
    <x v="3"/>
  </r>
  <r>
    <n v="888"/>
    <s v="Palmer Ltd"/>
    <s v="Reverse-engineered uniform knowledge user"/>
    <n v="5800"/>
    <n v="12174"/>
    <x v="1"/>
    <n v="290"/>
    <n v="41.979310344827589"/>
    <x v="1"/>
    <s v="USD"/>
    <n v="1491886800"/>
    <n v="1493528400"/>
    <x v="795"/>
    <d v="2017-04-30T05:00:00"/>
    <x v="28"/>
    <b v="0"/>
    <b v="0"/>
    <x v="3"/>
    <x v="876"/>
    <x v="3"/>
    <x v="3"/>
  </r>
  <r>
    <n v="889"/>
    <s v="Santos Group"/>
    <s v="Secured dynamic capacity"/>
    <n v="5600"/>
    <n v="9508"/>
    <x v="1"/>
    <n v="122"/>
    <n v="77.93442622950819"/>
    <x v="1"/>
    <s v="USD"/>
    <n v="1394600400"/>
    <n v="1395205200"/>
    <x v="796"/>
    <d v="2014-03-19T05:00:00"/>
    <x v="37"/>
    <b v="0"/>
    <b v="1"/>
    <x v="5"/>
    <x v="877"/>
    <x v="1"/>
    <x v="5"/>
  </r>
  <r>
    <n v="890"/>
    <s v="Christian, Kim and Jimenez"/>
    <s v="Devolved foreground throughput"/>
    <n v="134400"/>
    <n v="155849"/>
    <x v="1"/>
    <n v="1470"/>
    <n v="106.01972789115646"/>
    <x v="1"/>
    <s v="USD"/>
    <n v="1561352400"/>
    <n v="1561438800"/>
    <x v="797"/>
    <d v="2019-06-25T05:00:00"/>
    <x v="5"/>
    <b v="0"/>
    <b v="0"/>
    <x v="7"/>
    <x v="878"/>
    <x v="1"/>
    <x v="7"/>
  </r>
  <r>
    <n v="891"/>
    <s v="Williams, Price and Hurley"/>
    <s v="Synchronized demand-driven infrastructure"/>
    <n v="3000"/>
    <n v="7758"/>
    <x v="1"/>
    <n v="165"/>
    <n v="47.018181818181816"/>
    <x v="0"/>
    <s v="CAD"/>
    <n v="1322892000"/>
    <n v="1326693600"/>
    <x v="798"/>
    <d v="2012-01-16T06:00:00"/>
    <x v="71"/>
    <b v="0"/>
    <b v="0"/>
    <x v="4"/>
    <x v="879"/>
    <x v="4"/>
    <x v="4"/>
  </r>
  <r>
    <n v="892"/>
    <s v="Anderson, Parks and Estrada"/>
    <s v="Realigned discrete structure"/>
    <n v="6000"/>
    <n v="13835"/>
    <x v="1"/>
    <n v="182"/>
    <n v="76.016483516483518"/>
    <x v="1"/>
    <s v="USD"/>
    <n v="1274418000"/>
    <n v="1277960400"/>
    <x v="799"/>
    <d v="2010-07-01T05:00:00"/>
    <x v="58"/>
    <b v="0"/>
    <b v="0"/>
    <x v="18"/>
    <x v="880"/>
    <x v="5"/>
    <x v="18"/>
  </r>
  <r>
    <n v="893"/>
    <s v="Collins-Martinez"/>
    <s v="Progressive grid-enabled website"/>
    <n v="8400"/>
    <n v="10770"/>
    <x v="1"/>
    <n v="199"/>
    <n v="54.120603015075375"/>
    <x v="6"/>
    <s v="EUR"/>
    <n v="1434344400"/>
    <n v="1434690000"/>
    <x v="800"/>
    <d v="2015-06-19T05:00:00"/>
    <x v="3"/>
    <b v="0"/>
    <b v="1"/>
    <x v="4"/>
    <x v="881"/>
    <x v="4"/>
    <x v="4"/>
  </r>
  <r>
    <n v="894"/>
    <s v="Barrett Inc"/>
    <s v="Organic cohesive neural-net"/>
    <n v="1700"/>
    <n v="3208"/>
    <x v="1"/>
    <n v="56"/>
    <n v="57.285714285714285"/>
    <x v="4"/>
    <s v="GBP"/>
    <n v="1373518800"/>
    <n v="1376110800"/>
    <x v="801"/>
    <d v="2013-08-10T05:00:00"/>
    <x v="33"/>
    <b v="0"/>
    <b v="1"/>
    <x v="19"/>
    <x v="882"/>
    <x v="4"/>
    <x v="19"/>
  </r>
  <r>
    <n v="895"/>
    <s v="Adams-Rollins"/>
    <s v="Integrated demand-driven info-mediaries"/>
    <n v="159800"/>
    <n v="11108"/>
    <x v="0"/>
    <n v="107"/>
    <n v="103.81308411214954"/>
    <x v="1"/>
    <s v="USD"/>
    <n v="1517637600"/>
    <n v="1518415200"/>
    <x v="802"/>
    <d v="2018-02-12T06:00:00"/>
    <x v="30"/>
    <b v="0"/>
    <b v="0"/>
    <x v="3"/>
    <x v="883"/>
    <x v="3"/>
    <x v="3"/>
  </r>
  <r>
    <n v="896"/>
    <s v="Wright-Bryant"/>
    <s v="Reverse-engineered client-server extranet"/>
    <n v="19800"/>
    <n v="153338"/>
    <x v="1"/>
    <n v="1460"/>
    <n v="105.02602739726028"/>
    <x v="2"/>
    <s v="AUD"/>
    <n v="1310619600"/>
    <n v="1310878800"/>
    <x v="803"/>
    <d v="2011-07-17T05:00:00"/>
    <x v="39"/>
    <b v="0"/>
    <b v="1"/>
    <x v="0"/>
    <x v="884"/>
    <x v="0"/>
    <x v="0"/>
  </r>
  <r>
    <n v="897"/>
    <s v="Berry-Cannon"/>
    <s v="Organized discrete encoding"/>
    <n v="8800"/>
    <n v="2437"/>
    <x v="0"/>
    <n v="27"/>
    <n v="90.259259259259252"/>
    <x v="1"/>
    <s v="USD"/>
    <n v="1556427600"/>
    <n v="1556600400"/>
    <x v="212"/>
    <d v="2019-04-30T05:00:00"/>
    <x v="1"/>
    <b v="0"/>
    <b v="0"/>
    <x v="3"/>
    <x v="885"/>
    <x v="3"/>
    <x v="3"/>
  </r>
  <r>
    <n v="898"/>
    <s v="Davis-Gonzalez"/>
    <s v="Balanced regional flexibility"/>
    <n v="179100"/>
    <n v="93991"/>
    <x v="0"/>
    <n v="1221"/>
    <n v="76.978705978705975"/>
    <x v="1"/>
    <s v="USD"/>
    <n v="1576476000"/>
    <n v="1576994400"/>
    <x v="804"/>
    <d v="2019-12-22T06:00:00"/>
    <x v="8"/>
    <b v="0"/>
    <b v="0"/>
    <x v="4"/>
    <x v="886"/>
    <x v="4"/>
    <x v="4"/>
  </r>
  <r>
    <n v="899"/>
    <s v="Best-Young"/>
    <s v="Implemented multimedia time-frame"/>
    <n v="3100"/>
    <n v="12620"/>
    <x v="1"/>
    <n v="123"/>
    <n v="102.60162601626017"/>
    <x v="5"/>
    <s v="CHF"/>
    <n v="1381122000"/>
    <n v="1382677200"/>
    <x v="805"/>
    <d v="2013-10-25T05:00:00"/>
    <x v="51"/>
    <b v="0"/>
    <b v="0"/>
    <x v="17"/>
    <x v="887"/>
    <x v="1"/>
    <x v="17"/>
  </r>
  <r>
    <n v="900"/>
    <s v="Powers, Smith and Deleon"/>
    <s v="Enhanced uniform service-desk"/>
    <n v="100"/>
    <n v="2"/>
    <x v="0"/>
    <n v="1"/>
    <n v="2"/>
    <x v="1"/>
    <s v="USD"/>
    <n v="1411102800"/>
    <n v="1411189200"/>
    <x v="806"/>
    <d v="2014-09-20T05:00:00"/>
    <x v="5"/>
    <b v="0"/>
    <b v="1"/>
    <x v="2"/>
    <x v="50"/>
    <x v="2"/>
    <x v="2"/>
  </r>
  <r>
    <n v="901"/>
    <s v="Hogan Group"/>
    <s v="Versatile bottom-line definition"/>
    <n v="5600"/>
    <n v="8746"/>
    <x v="1"/>
    <n v="159"/>
    <n v="55.0062893081761"/>
    <x v="1"/>
    <s v="USD"/>
    <n v="1531803600"/>
    <n v="1534654800"/>
    <x v="807"/>
    <d v="2018-08-19T05:00:00"/>
    <x v="72"/>
    <b v="0"/>
    <b v="1"/>
    <x v="1"/>
    <x v="888"/>
    <x v="1"/>
    <x v="1"/>
  </r>
  <r>
    <n v="902"/>
    <s v="Wang, Silva and Byrd"/>
    <s v="Integrated bifurcated software"/>
    <n v="1400"/>
    <n v="3534"/>
    <x v="1"/>
    <n v="110"/>
    <n v="32.127272727272725"/>
    <x v="1"/>
    <s v="USD"/>
    <n v="1454133600"/>
    <n v="1457762400"/>
    <x v="722"/>
    <d v="2016-03-12T06:00:00"/>
    <x v="24"/>
    <b v="0"/>
    <b v="0"/>
    <x v="2"/>
    <x v="889"/>
    <x v="2"/>
    <x v="2"/>
  </r>
  <r>
    <n v="903"/>
    <s v="Parker-Morris"/>
    <s v="Assimilated next generation instruction set"/>
    <n v="41000"/>
    <n v="709"/>
    <x v="2"/>
    <n v="14"/>
    <n v="50.642857142857146"/>
    <x v="1"/>
    <s v="USD"/>
    <n v="1336194000"/>
    <n v="1337490000"/>
    <x v="477"/>
    <d v="2012-05-20T05:00:00"/>
    <x v="16"/>
    <b v="0"/>
    <b v="1"/>
    <x v="9"/>
    <x v="890"/>
    <x v="5"/>
    <x v="9"/>
  </r>
  <r>
    <n v="904"/>
    <s v="Rodriguez, Johnson and Jackson"/>
    <s v="Digitized foreground array"/>
    <n v="6500"/>
    <n v="795"/>
    <x v="0"/>
    <n v="16"/>
    <n v="49.6875"/>
    <x v="1"/>
    <s v="USD"/>
    <n v="1349326800"/>
    <n v="1349672400"/>
    <x v="259"/>
    <d v="2012-10-08T05:00:00"/>
    <x v="3"/>
    <b v="0"/>
    <b v="0"/>
    <x v="15"/>
    <x v="891"/>
    <x v="5"/>
    <x v="15"/>
  </r>
  <r>
    <n v="905"/>
    <s v="Haynes PLC"/>
    <s v="Re-engineered clear-thinking project"/>
    <n v="7900"/>
    <n v="12955"/>
    <x v="1"/>
    <n v="236"/>
    <n v="54.894067796610166"/>
    <x v="1"/>
    <s v="USD"/>
    <n v="1379566800"/>
    <n v="1379826000"/>
    <x v="9"/>
    <d v="2013-09-22T05:00:00"/>
    <x v="39"/>
    <b v="0"/>
    <b v="0"/>
    <x v="3"/>
    <x v="892"/>
    <x v="3"/>
    <x v="3"/>
  </r>
  <r>
    <n v="906"/>
    <s v="Hayes Group"/>
    <s v="Implemented even-keeled standardization"/>
    <n v="5500"/>
    <n v="8964"/>
    <x v="1"/>
    <n v="191"/>
    <n v="46.931937172774866"/>
    <x v="1"/>
    <s v="USD"/>
    <n v="1494651600"/>
    <n v="1497762000"/>
    <x v="808"/>
    <d v="2017-06-18T05:00:00"/>
    <x v="42"/>
    <b v="1"/>
    <b v="1"/>
    <x v="4"/>
    <x v="893"/>
    <x v="4"/>
    <x v="4"/>
  </r>
  <r>
    <n v="907"/>
    <s v="White, Pena and Calhoun"/>
    <s v="Quality-focused asymmetric adapter"/>
    <n v="9100"/>
    <n v="1843"/>
    <x v="0"/>
    <n v="41"/>
    <n v="44.951219512195124"/>
    <x v="1"/>
    <s v="USD"/>
    <n v="1303880400"/>
    <n v="1304485200"/>
    <x v="809"/>
    <d v="2011-05-04T05:00:00"/>
    <x v="37"/>
    <b v="0"/>
    <b v="0"/>
    <x v="3"/>
    <x v="894"/>
    <x v="3"/>
    <x v="3"/>
  </r>
  <r>
    <n v="908"/>
    <s v="Bryant-Pope"/>
    <s v="Networked intangible help-desk"/>
    <n v="38200"/>
    <n v="121950"/>
    <x v="1"/>
    <n v="3934"/>
    <n v="30.99898322318251"/>
    <x v="1"/>
    <s v="USD"/>
    <n v="1335934800"/>
    <n v="1336885200"/>
    <x v="444"/>
    <d v="2012-05-13T05:00:00"/>
    <x v="4"/>
    <b v="0"/>
    <b v="0"/>
    <x v="11"/>
    <x v="895"/>
    <x v="6"/>
    <x v="11"/>
  </r>
  <r>
    <n v="909"/>
    <s v="Gates, Li and Thompson"/>
    <s v="Synchronized attitude-oriented frame"/>
    <n v="1800"/>
    <n v="8621"/>
    <x v="1"/>
    <n v="80"/>
    <n v="107.7625"/>
    <x v="0"/>
    <s v="CAD"/>
    <n v="1528088400"/>
    <n v="1530421200"/>
    <x v="384"/>
    <d v="2018-07-01T05:00:00"/>
    <x v="19"/>
    <b v="0"/>
    <b v="1"/>
    <x v="3"/>
    <x v="896"/>
    <x v="3"/>
    <x v="3"/>
  </r>
  <r>
    <n v="910"/>
    <s v="King-Morris"/>
    <s v="Proactive incremental architecture"/>
    <n v="154500"/>
    <n v="30215"/>
    <x v="3"/>
    <n v="296"/>
    <n v="102.07770270270271"/>
    <x v="1"/>
    <s v="USD"/>
    <n v="1421906400"/>
    <n v="1421992800"/>
    <x v="810"/>
    <d v="2015-01-23T06:00:00"/>
    <x v="5"/>
    <b v="0"/>
    <b v="0"/>
    <x v="3"/>
    <x v="897"/>
    <x v="3"/>
    <x v="3"/>
  </r>
  <r>
    <n v="911"/>
    <s v="Carter, Cole and Curtis"/>
    <s v="Cloned responsive standardization"/>
    <n v="5800"/>
    <n v="11539"/>
    <x v="1"/>
    <n v="462"/>
    <n v="24.976190476190474"/>
    <x v="1"/>
    <s v="USD"/>
    <n v="1568005200"/>
    <n v="1568178000"/>
    <x v="811"/>
    <d v="2019-09-11T05:00:00"/>
    <x v="1"/>
    <b v="1"/>
    <b v="0"/>
    <x v="2"/>
    <x v="898"/>
    <x v="2"/>
    <x v="2"/>
  </r>
  <r>
    <n v="912"/>
    <s v="Sanchez-Parsons"/>
    <s v="Reduced bifurcated pricing structure"/>
    <n v="1800"/>
    <n v="14310"/>
    <x v="1"/>
    <n v="179"/>
    <n v="79.944134078212286"/>
    <x v="1"/>
    <s v="USD"/>
    <n v="1346821200"/>
    <n v="1347944400"/>
    <x v="812"/>
    <d v="2012-09-18T05:00:00"/>
    <x v="38"/>
    <b v="1"/>
    <b v="0"/>
    <x v="6"/>
    <x v="899"/>
    <x v="4"/>
    <x v="6"/>
  </r>
  <r>
    <n v="913"/>
    <s v="Rivera-Pearson"/>
    <s v="Re-engineered asymmetric challenge"/>
    <n v="70200"/>
    <n v="35536"/>
    <x v="0"/>
    <n v="523"/>
    <n v="67.946462715105156"/>
    <x v="2"/>
    <s v="AUD"/>
    <n v="1557637200"/>
    <n v="1558760400"/>
    <x v="813"/>
    <d v="2019-05-25T05:00:00"/>
    <x v="38"/>
    <b v="0"/>
    <b v="0"/>
    <x v="6"/>
    <x v="900"/>
    <x v="4"/>
    <x v="6"/>
  </r>
  <r>
    <n v="914"/>
    <s v="Ramirez, Padilla and Barrera"/>
    <s v="Diverse client-driven conglomeration"/>
    <n v="6400"/>
    <n v="3676"/>
    <x v="0"/>
    <n v="141"/>
    <n v="26.070921985815602"/>
    <x v="4"/>
    <s v="GBP"/>
    <n v="1375592400"/>
    <n v="1376629200"/>
    <x v="814"/>
    <d v="2013-08-16T05:00:00"/>
    <x v="10"/>
    <b v="0"/>
    <b v="0"/>
    <x v="3"/>
    <x v="901"/>
    <x v="3"/>
    <x v="3"/>
  </r>
  <r>
    <n v="915"/>
    <s v="Riggs Group"/>
    <s v="Configurable upward-trending solution"/>
    <n v="125900"/>
    <n v="195936"/>
    <x v="1"/>
    <n v="1866"/>
    <n v="105.0032154340836"/>
    <x v="4"/>
    <s v="GBP"/>
    <n v="1503982800"/>
    <n v="1504760400"/>
    <x v="80"/>
    <d v="2017-09-07T05:00:00"/>
    <x v="30"/>
    <b v="0"/>
    <b v="0"/>
    <x v="19"/>
    <x v="902"/>
    <x v="4"/>
    <x v="19"/>
  </r>
  <r>
    <n v="916"/>
    <s v="Clements Ltd"/>
    <s v="Persistent bandwidth-monitored framework"/>
    <n v="3700"/>
    <n v="1343"/>
    <x v="0"/>
    <n v="52"/>
    <n v="25.826923076923077"/>
    <x v="1"/>
    <s v="USD"/>
    <n v="1418882400"/>
    <n v="1419660000"/>
    <x v="815"/>
    <d v="2014-12-27T06:00:00"/>
    <x v="30"/>
    <b v="0"/>
    <b v="0"/>
    <x v="14"/>
    <x v="903"/>
    <x v="7"/>
    <x v="14"/>
  </r>
  <r>
    <n v="917"/>
    <s v="Cooper Inc"/>
    <s v="Polarized discrete product"/>
    <n v="3600"/>
    <n v="2097"/>
    <x v="2"/>
    <n v="27"/>
    <n v="77.666666666666671"/>
    <x v="4"/>
    <s v="GBP"/>
    <n v="1309237200"/>
    <n v="1311310800"/>
    <x v="816"/>
    <d v="2011-07-22T05:00:00"/>
    <x v="61"/>
    <b v="0"/>
    <b v="1"/>
    <x v="12"/>
    <x v="904"/>
    <x v="4"/>
    <x v="12"/>
  </r>
  <r>
    <n v="918"/>
    <s v="Jones-Gonzalez"/>
    <s v="Seamless dynamic website"/>
    <n v="3800"/>
    <n v="9021"/>
    <x v="1"/>
    <n v="156"/>
    <n v="57.82692307692308"/>
    <x v="5"/>
    <s v="CHF"/>
    <n v="1343365200"/>
    <n v="1344315600"/>
    <x v="474"/>
    <d v="2012-08-07T05:00:00"/>
    <x v="4"/>
    <b v="0"/>
    <b v="0"/>
    <x v="15"/>
    <x v="905"/>
    <x v="5"/>
    <x v="15"/>
  </r>
  <r>
    <n v="919"/>
    <s v="Fox Ltd"/>
    <s v="Extended multimedia firmware"/>
    <n v="35600"/>
    <n v="20915"/>
    <x v="0"/>
    <n v="225"/>
    <n v="92.955555555555549"/>
    <x v="2"/>
    <s v="AUD"/>
    <n v="1507957200"/>
    <n v="1510725600"/>
    <x v="817"/>
    <d v="2017-11-15T06:00:00"/>
    <x v="129"/>
    <b v="0"/>
    <b v="1"/>
    <x v="3"/>
    <x v="906"/>
    <x v="3"/>
    <x v="3"/>
  </r>
  <r>
    <n v="920"/>
    <s v="Green, Murphy and Webb"/>
    <s v="Versatile directional project"/>
    <n v="5300"/>
    <n v="9676"/>
    <x v="1"/>
    <n v="255"/>
    <n v="37.945098039215686"/>
    <x v="1"/>
    <s v="USD"/>
    <n v="1549519200"/>
    <n v="1551247200"/>
    <x v="818"/>
    <d v="2019-02-27T06:00:00"/>
    <x v="18"/>
    <b v="1"/>
    <b v="0"/>
    <x v="10"/>
    <x v="907"/>
    <x v="4"/>
    <x v="10"/>
  </r>
  <r>
    <n v="921"/>
    <s v="Stevenson PLC"/>
    <s v="Profound directional knowledge user"/>
    <n v="160400"/>
    <n v="1210"/>
    <x v="0"/>
    <n v="38"/>
    <n v="31.842105263157894"/>
    <x v="1"/>
    <s v="USD"/>
    <n v="1329026400"/>
    <n v="1330236000"/>
    <x v="819"/>
    <d v="2012-02-26T06:00:00"/>
    <x v="44"/>
    <b v="0"/>
    <b v="0"/>
    <x v="2"/>
    <x v="908"/>
    <x v="2"/>
    <x v="2"/>
  </r>
  <r>
    <n v="922"/>
    <s v="Soto-Anthony"/>
    <s v="Ameliorated logistical capability"/>
    <n v="51400"/>
    <n v="90440"/>
    <x v="1"/>
    <n v="2261"/>
    <n v="40"/>
    <x v="1"/>
    <s v="USD"/>
    <n v="1544335200"/>
    <n v="1545112800"/>
    <x v="609"/>
    <d v="2018-12-18T06:00:00"/>
    <x v="30"/>
    <b v="0"/>
    <b v="1"/>
    <x v="21"/>
    <x v="909"/>
    <x v="1"/>
    <x v="21"/>
  </r>
  <r>
    <n v="923"/>
    <s v="Wise and Sons"/>
    <s v="Sharable discrete definition"/>
    <n v="1700"/>
    <n v="4044"/>
    <x v="1"/>
    <n v="40"/>
    <n v="101.1"/>
    <x v="1"/>
    <s v="USD"/>
    <n v="1279083600"/>
    <n v="1279170000"/>
    <x v="547"/>
    <d v="2010-07-15T05:00:00"/>
    <x v="5"/>
    <b v="0"/>
    <b v="0"/>
    <x v="3"/>
    <x v="910"/>
    <x v="3"/>
    <x v="3"/>
  </r>
  <r>
    <n v="924"/>
    <s v="Butler-Barr"/>
    <s v="User-friendly next generation core"/>
    <n v="39400"/>
    <n v="192292"/>
    <x v="1"/>
    <n v="2289"/>
    <n v="84.006989951944078"/>
    <x v="6"/>
    <s v="EUR"/>
    <n v="1572498000"/>
    <n v="1573452000"/>
    <x v="820"/>
    <d v="2019-11-11T06:00:00"/>
    <x v="130"/>
    <b v="0"/>
    <b v="0"/>
    <x v="3"/>
    <x v="911"/>
    <x v="3"/>
    <x v="3"/>
  </r>
  <r>
    <n v="925"/>
    <s v="Wilson, Jefferson and Anderson"/>
    <s v="Profit-focused empowering system engine"/>
    <n v="3000"/>
    <n v="6722"/>
    <x v="1"/>
    <n v="65"/>
    <n v="103.41538461538461"/>
    <x v="1"/>
    <s v="USD"/>
    <n v="1506056400"/>
    <n v="1507093200"/>
    <x v="821"/>
    <d v="2017-10-04T05:00:00"/>
    <x v="10"/>
    <b v="0"/>
    <b v="0"/>
    <x v="3"/>
    <x v="912"/>
    <x v="3"/>
    <x v="3"/>
  </r>
  <r>
    <n v="926"/>
    <s v="Brown-Oliver"/>
    <s v="Synchronized cohesive encoding"/>
    <n v="8700"/>
    <n v="1577"/>
    <x v="0"/>
    <n v="15"/>
    <n v="105.13333333333334"/>
    <x v="1"/>
    <s v="USD"/>
    <n v="1463029200"/>
    <n v="1463374800"/>
    <x v="151"/>
    <d v="2016-05-16T05:00:00"/>
    <x v="3"/>
    <b v="0"/>
    <b v="0"/>
    <x v="0"/>
    <x v="913"/>
    <x v="0"/>
    <x v="0"/>
  </r>
  <r>
    <n v="927"/>
    <s v="Davis-Gardner"/>
    <s v="Synergistic dynamic utilization"/>
    <n v="7200"/>
    <n v="3301"/>
    <x v="0"/>
    <n v="37"/>
    <n v="89.21621621621621"/>
    <x v="1"/>
    <s v="USD"/>
    <n v="1342069200"/>
    <n v="1344574800"/>
    <x v="822"/>
    <d v="2012-08-10T05:00:00"/>
    <x v="50"/>
    <b v="0"/>
    <b v="0"/>
    <x v="3"/>
    <x v="914"/>
    <x v="3"/>
    <x v="3"/>
  </r>
  <r>
    <n v="928"/>
    <s v="Dawson Group"/>
    <s v="Triple-buffered bi-directional model"/>
    <n v="167400"/>
    <n v="196386"/>
    <x v="1"/>
    <n v="3777"/>
    <n v="51.995234312946785"/>
    <x v="6"/>
    <s v="EUR"/>
    <n v="1388296800"/>
    <n v="1389074400"/>
    <x v="823"/>
    <d v="2014-01-07T06:00:00"/>
    <x v="30"/>
    <b v="0"/>
    <b v="0"/>
    <x v="2"/>
    <x v="915"/>
    <x v="2"/>
    <x v="2"/>
  </r>
  <r>
    <n v="929"/>
    <s v="Turner-Terrell"/>
    <s v="Polarized tertiary function"/>
    <n v="5500"/>
    <n v="11952"/>
    <x v="1"/>
    <n v="184"/>
    <n v="64.956521739130437"/>
    <x v="4"/>
    <s v="GBP"/>
    <n v="1493787600"/>
    <n v="1494997200"/>
    <x v="824"/>
    <d v="2017-05-17T05:00:00"/>
    <x v="44"/>
    <b v="0"/>
    <b v="0"/>
    <x v="3"/>
    <x v="916"/>
    <x v="3"/>
    <x v="3"/>
  </r>
  <r>
    <n v="930"/>
    <s v="Hall, Buchanan and Benton"/>
    <s v="Configurable fault-tolerant structure"/>
    <n v="3500"/>
    <n v="3930"/>
    <x v="1"/>
    <n v="85"/>
    <n v="46.235294117647058"/>
    <x v="1"/>
    <s v="USD"/>
    <n v="1424844000"/>
    <n v="1425448800"/>
    <x v="825"/>
    <d v="2015-03-04T06:00:00"/>
    <x v="37"/>
    <b v="0"/>
    <b v="1"/>
    <x v="3"/>
    <x v="917"/>
    <x v="3"/>
    <x v="3"/>
  </r>
  <r>
    <n v="931"/>
    <s v="Lowery, Hayden and Cruz"/>
    <s v="Digitized 24/7 budgetary management"/>
    <n v="7900"/>
    <n v="5729"/>
    <x v="0"/>
    <n v="112"/>
    <n v="51.151785714285715"/>
    <x v="1"/>
    <s v="USD"/>
    <n v="1403931600"/>
    <n v="1404104400"/>
    <x v="826"/>
    <d v="2014-06-30T05:00:00"/>
    <x v="1"/>
    <b v="0"/>
    <b v="1"/>
    <x v="3"/>
    <x v="918"/>
    <x v="3"/>
    <x v="3"/>
  </r>
  <r>
    <n v="932"/>
    <s v="Mora, Miller and Harper"/>
    <s v="Stand-alone zero tolerance algorithm"/>
    <n v="2300"/>
    <n v="4883"/>
    <x v="1"/>
    <n v="144"/>
    <n v="33.909722222222221"/>
    <x v="1"/>
    <s v="USD"/>
    <n v="1394514000"/>
    <n v="1394773200"/>
    <x v="827"/>
    <d v="2014-03-14T05:00:00"/>
    <x v="39"/>
    <b v="0"/>
    <b v="0"/>
    <x v="1"/>
    <x v="919"/>
    <x v="1"/>
    <x v="1"/>
  </r>
  <r>
    <n v="933"/>
    <s v="Espinoza Group"/>
    <s v="Implemented tangible support"/>
    <n v="73000"/>
    <n v="175015"/>
    <x v="1"/>
    <n v="1902"/>
    <n v="92.016298633017882"/>
    <x v="1"/>
    <s v="USD"/>
    <n v="1365397200"/>
    <n v="1366520400"/>
    <x v="828"/>
    <d v="2013-04-21T05:00:00"/>
    <x v="38"/>
    <b v="0"/>
    <b v="0"/>
    <x v="3"/>
    <x v="920"/>
    <x v="3"/>
    <x v="3"/>
  </r>
  <r>
    <n v="934"/>
    <s v="Davis, Crawford and Lopez"/>
    <s v="Reactive radical framework"/>
    <n v="6200"/>
    <n v="11280"/>
    <x v="1"/>
    <n v="105"/>
    <n v="107.42857142857143"/>
    <x v="1"/>
    <s v="USD"/>
    <n v="1456120800"/>
    <n v="1456639200"/>
    <x v="829"/>
    <d v="2016-02-28T06:00:00"/>
    <x v="8"/>
    <b v="0"/>
    <b v="0"/>
    <x v="3"/>
    <x v="921"/>
    <x v="3"/>
    <x v="3"/>
  </r>
  <r>
    <n v="935"/>
    <s v="Richards, Stevens and Fleming"/>
    <s v="Object-based full-range knowledge user"/>
    <n v="6100"/>
    <n v="10012"/>
    <x v="1"/>
    <n v="132"/>
    <n v="75.848484848484844"/>
    <x v="1"/>
    <s v="USD"/>
    <n v="1437714000"/>
    <n v="1438318800"/>
    <x v="830"/>
    <d v="2015-07-31T05:00:00"/>
    <x v="37"/>
    <b v="0"/>
    <b v="0"/>
    <x v="3"/>
    <x v="922"/>
    <x v="3"/>
    <x v="3"/>
  </r>
  <r>
    <n v="936"/>
    <s v="Brown Ltd"/>
    <s v="Enhanced composite contingency"/>
    <n v="103200"/>
    <n v="1690"/>
    <x v="0"/>
    <n v="21"/>
    <n v="80.476190476190482"/>
    <x v="1"/>
    <s v="USD"/>
    <n v="1563771600"/>
    <n v="1564030800"/>
    <x v="831"/>
    <d v="2019-07-25T05:00:00"/>
    <x v="39"/>
    <b v="1"/>
    <b v="0"/>
    <x v="3"/>
    <x v="923"/>
    <x v="3"/>
    <x v="3"/>
  </r>
  <r>
    <n v="937"/>
    <s v="Tapia, Sandoval and Hurley"/>
    <s v="Cloned fresh-thinking model"/>
    <n v="171000"/>
    <n v="84891"/>
    <x v="3"/>
    <n v="976"/>
    <n v="86.978483606557376"/>
    <x v="1"/>
    <s v="USD"/>
    <n v="1448517600"/>
    <n v="1449295200"/>
    <x v="832"/>
    <d v="2015-12-05T06:00:00"/>
    <x v="30"/>
    <b v="0"/>
    <b v="0"/>
    <x v="4"/>
    <x v="924"/>
    <x v="4"/>
    <x v="4"/>
  </r>
  <r>
    <n v="938"/>
    <s v="Allen Inc"/>
    <s v="Total dedicated benchmark"/>
    <n v="9200"/>
    <n v="10093"/>
    <x v="1"/>
    <n v="96"/>
    <n v="105.13541666666667"/>
    <x v="1"/>
    <s v="USD"/>
    <n v="1528779600"/>
    <n v="1531890000"/>
    <x v="833"/>
    <d v="2018-07-18T05:00:00"/>
    <x v="42"/>
    <b v="0"/>
    <b v="1"/>
    <x v="13"/>
    <x v="925"/>
    <x v="5"/>
    <x v="13"/>
  </r>
  <r>
    <n v="939"/>
    <s v="Williams, Johnson and Campbell"/>
    <s v="Streamlined human-resource Graphic Interface"/>
    <n v="7800"/>
    <n v="3839"/>
    <x v="0"/>
    <n v="67"/>
    <n v="57.298507462686565"/>
    <x v="1"/>
    <s v="USD"/>
    <n v="1304744400"/>
    <n v="1306213200"/>
    <x v="834"/>
    <d v="2011-05-24T05:00:00"/>
    <x v="0"/>
    <b v="0"/>
    <b v="1"/>
    <x v="11"/>
    <x v="926"/>
    <x v="6"/>
    <x v="11"/>
  </r>
  <r>
    <n v="940"/>
    <s v="Wiggins Ltd"/>
    <s v="Upgradable analyzing core"/>
    <n v="9900"/>
    <n v="6161"/>
    <x v="2"/>
    <n v="66"/>
    <n v="93.348484848484844"/>
    <x v="0"/>
    <s v="CAD"/>
    <n v="1354341600"/>
    <n v="1356242400"/>
    <x v="835"/>
    <d v="2012-12-23T06:00:00"/>
    <x v="12"/>
    <b v="0"/>
    <b v="0"/>
    <x v="2"/>
    <x v="927"/>
    <x v="2"/>
    <x v="2"/>
  </r>
  <r>
    <n v="941"/>
    <s v="Luna-Horne"/>
    <s v="Profound exuding pricing structure"/>
    <n v="43000"/>
    <n v="5615"/>
    <x v="0"/>
    <n v="78"/>
    <n v="71.987179487179489"/>
    <x v="1"/>
    <s v="USD"/>
    <n v="1294552800"/>
    <n v="1297576800"/>
    <x v="836"/>
    <d v="2011-02-13T06:00:00"/>
    <x v="53"/>
    <b v="1"/>
    <b v="0"/>
    <x v="3"/>
    <x v="928"/>
    <x v="3"/>
    <x v="3"/>
  </r>
  <r>
    <n v="942"/>
    <s v="Allen Inc"/>
    <s v="Horizontal optimizing model"/>
    <n v="9600"/>
    <n v="6205"/>
    <x v="0"/>
    <n v="67"/>
    <n v="92.611940298507463"/>
    <x v="2"/>
    <s v="AUD"/>
    <n v="1295935200"/>
    <n v="1296194400"/>
    <x v="837"/>
    <d v="2011-01-28T06:00:00"/>
    <x v="39"/>
    <b v="0"/>
    <b v="0"/>
    <x v="3"/>
    <x v="929"/>
    <x v="3"/>
    <x v="3"/>
  </r>
  <r>
    <n v="943"/>
    <s v="Peterson, Gonzalez and Spencer"/>
    <s v="Synchronized fault-tolerant algorithm"/>
    <n v="7500"/>
    <n v="11969"/>
    <x v="1"/>
    <n v="114"/>
    <n v="104.99122807017544"/>
    <x v="1"/>
    <s v="USD"/>
    <n v="1411534800"/>
    <n v="1414558800"/>
    <x v="219"/>
    <d v="2014-10-29T05:00:00"/>
    <x v="53"/>
    <b v="0"/>
    <b v="0"/>
    <x v="0"/>
    <x v="930"/>
    <x v="0"/>
    <x v="0"/>
  </r>
  <r>
    <n v="944"/>
    <s v="Walter Inc"/>
    <s v="Streamlined 5thgeneration intranet"/>
    <n v="10000"/>
    <n v="8142"/>
    <x v="0"/>
    <n v="263"/>
    <n v="30.958174904942965"/>
    <x v="2"/>
    <s v="AUD"/>
    <n v="1486706400"/>
    <n v="1488348000"/>
    <x v="365"/>
    <d v="2017-03-01T06:00:00"/>
    <x v="28"/>
    <b v="0"/>
    <b v="0"/>
    <x v="14"/>
    <x v="931"/>
    <x v="7"/>
    <x v="14"/>
  </r>
  <r>
    <n v="945"/>
    <s v="Sanders, Farley and Huffman"/>
    <s v="Cross-group clear-thinking task-force"/>
    <n v="172000"/>
    <n v="55805"/>
    <x v="0"/>
    <n v="1691"/>
    <n v="33.001182732111175"/>
    <x v="1"/>
    <s v="USD"/>
    <n v="1333602000"/>
    <n v="1334898000"/>
    <x v="838"/>
    <d v="2012-04-20T05:00:00"/>
    <x v="16"/>
    <b v="1"/>
    <b v="0"/>
    <x v="14"/>
    <x v="932"/>
    <x v="7"/>
    <x v="14"/>
  </r>
  <r>
    <n v="946"/>
    <s v="Hall, Holmes and Walker"/>
    <s v="Public-key bandwidth-monitored intranet"/>
    <n v="153700"/>
    <n v="15238"/>
    <x v="0"/>
    <n v="181"/>
    <n v="84.187845303867405"/>
    <x v="1"/>
    <s v="USD"/>
    <n v="1308200400"/>
    <n v="1308373200"/>
    <x v="839"/>
    <d v="2011-06-18T05:00:00"/>
    <x v="1"/>
    <b v="0"/>
    <b v="0"/>
    <x v="3"/>
    <x v="933"/>
    <x v="3"/>
    <x v="3"/>
  </r>
  <r>
    <n v="947"/>
    <s v="Smith-Powell"/>
    <s v="Upgradable clear-thinking hardware"/>
    <n v="3600"/>
    <n v="961"/>
    <x v="0"/>
    <n v="13"/>
    <n v="73.92307692307692"/>
    <x v="1"/>
    <s v="USD"/>
    <n v="1411707600"/>
    <n v="1412312400"/>
    <x v="840"/>
    <d v="2014-10-03T05:00:00"/>
    <x v="37"/>
    <b v="0"/>
    <b v="0"/>
    <x v="3"/>
    <x v="934"/>
    <x v="3"/>
    <x v="3"/>
  </r>
  <r>
    <n v="948"/>
    <s v="Smith-Hill"/>
    <s v="Integrated holistic paradigm"/>
    <n v="9400"/>
    <n v="5918"/>
    <x v="3"/>
    <n v="160"/>
    <n v="36.987499999999997"/>
    <x v="1"/>
    <s v="USD"/>
    <n v="1418364000"/>
    <n v="1419228000"/>
    <x v="841"/>
    <d v="2014-12-22T06:00:00"/>
    <x v="46"/>
    <b v="1"/>
    <b v="1"/>
    <x v="4"/>
    <x v="935"/>
    <x v="4"/>
    <x v="4"/>
  </r>
  <r>
    <n v="949"/>
    <s v="Wright LLC"/>
    <s v="Seamless clear-thinking conglomeration"/>
    <n v="5900"/>
    <n v="9520"/>
    <x v="1"/>
    <n v="203"/>
    <n v="46.896551724137929"/>
    <x v="1"/>
    <s v="USD"/>
    <n v="1429333200"/>
    <n v="1430974800"/>
    <x v="842"/>
    <d v="2015-05-07T05:00:00"/>
    <x v="28"/>
    <b v="0"/>
    <b v="0"/>
    <x v="2"/>
    <x v="936"/>
    <x v="2"/>
    <x v="2"/>
  </r>
  <r>
    <n v="950"/>
    <s v="Williams, Orozco and Gomez"/>
    <s v="Persistent content-based methodology"/>
    <n v="100"/>
    <n v="5"/>
    <x v="0"/>
    <n v="1"/>
    <n v="5"/>
    <x v="1"/>
    <s v="USD"/>
    <n v="1555390800"/>
    <n v="1555822800"/>
    <x v="843"/>
    <d v="2019-04-21T05:00:00"/>
    <x v="21"/>
    <b v="0"/>
    <b v="1"/>
    <x v="3"/>
    <x v="298"/>
    <x v="3"/>
    <x v="3"/>
  </r>
  <r>
    <n v="951"/>
    <s v="Peterson Ltd"/>
    <s v="Re-engineered 24hour matrix"/>
    <n v="14500"/>
    <n v="159056"/>
    <x v="1"/>
    <n v="1559"/>
    <n v="102.02437459910199"/>
    <x v="1"/>
    <s v="USD"/>
    <n v="1482732000"/>
    <n v="1482818400"/>
    <x v="844"/>
    <d v="2016-12-27T06:00:00"/>
    <x v="5"/>
    <b v="0"/>
    <b v="1"/>
    <x v="1"/>
    <x v="937"/>
    <x v="1"/>
    <x v="1"/>
  </r>
  <r>
    <n v="952"/>
    <s v="Cummings-Hayes"/>
    <s v="Virtual multi-tasking core"/>
    <n v="145500"/>
    <n v="101987"/>
    <x v="3"/>
    <n v="2266"/>
    <n v="45.007502206531335"/>
    <x v="1"/>
    <s v="USD"/>
    <n v="1470718800"/>
    <n v="1471928400"/>
    <x v="845"/>
    <d v="2016-08-23T05:00:00"/>
    <x v="44"/>
    <b v="0"/>
    <b v="0"/>
    <x v="4"/>
    <x v="938"/>
    <x v="4"/>
    <x v="4"/>
  </r>
  <r>
    <n v="953"/>
    <s v="Boyle Ltd"/>
    <s v="Streamlined fault-tolerant conglomeration"/>
    <n v="3300"/>
    <n v="1980"/>
    <x v="0"/>
    <n v="21"/>
    <n v="94.285714285714292"/>
    <x v="1"/>
    <s v="USD"/>
    <n v="1450591200"/>
    <n v="1453701600"/>
    <x v="846"/>
    <d v="2016-01-25T06:00:00"/>
    <x v="42"/>
    <b v="0"/>
    <b v="1"/>
    <x v="22"/>
    <x v="939"/>
    <x v="4"/>
    <x v="22"/>
  </r>
  <r>
    <n v="954"/>
    <s v="Henderson, Parker and Diaz"/>
    <s v="Enterprise-wide client-driven policy"/>
    <n v="42600"/>
    <n v="156384"/>
    <x v="1"/>
    <n v="1548"/>
    <n v="101.02325581395348"/>
    <x v="2"/>
    <s v="AUD"/>
    <n v="1348290000"/>
    <n v="1350363600"/>
    <x v="110"/>
    <d v="2012-10-16T05:00:00"/>
    <x v="61"/>
    <b v="0"/>
    <b v="0"/>
    <x v="2"/>
    <x v="940"/>
    <x v="2"/>
    <x v="2"/>
  </r>
  <r>
    <n v="955"/>
    <s v="Moss-Obrien"/>
    <s v="Function-based next generation emulation"/>
    <n v="700"/>
    <n v="7763"/>
    <x v="1"/>
    <n v="80"/>
    <n v="97.037499999999994"/>
    <x v="1"/>
    <s v="USD"/>
    <n v="1353823200"/>
    <n v="1353996000"/>
    <x v="847"/>
    <d v="2012-11-27T06:00:00"/>
    <x v="1"/>
    <b v="0"/>
    <b v="0"/>
    <x v="3"/>
    <x v="941"/>
    <x v="3"/>
    <x v="3"/>
  </r>
  <r>
    <n v="956"/>
    <s v="Wood Inc"/>
    <s v="Re-engineered composite focus group"/>
    <n v="187600"/>
    <n v="35698"/>
    <x v="0"/>
    <n v="830"/>
    <n v="43.00963855421687"/>
    <x v="1"/>
    <s v="USD"/>
    <n v="1450764000"/>
    <n v="1451109600"/>
    <x v="848"/>
    <d v="2015-12-26T06:00:00"/>
    <x v="3"/>
    <b v="0"/>
    <b v="0"/>
    <x v="22"/>
    <x v="942"/>
    <x v="4"/>
    <x v="22"/>
  </r>
  <r>
    <n v="957"/>
    <s v="Riley, Cohen and Goodman"/>
    <s v="Profound mission-critical function"/>
    <n v="9800"/>
    <n v="12434"/>
    <x v="1"/>
    <n v="131"/>
    <n v="94.916030534351151"/>
    <x v="1"/>
    <s v="USD"/>
    <n v="1329372000"/>
    <n v="1329631200"/>
    <x v="849"/>
    <d v="2012-02-19T06:00:00"/>
    <x v="39"/>
    <b v="0"/>
    <b v="0"/>
    <x v="3"/>
    <x v="943"/>
    <x v="3"/>
    <x v="3"/>
  </r>
  <r>
    <n v="958"/>
    <s v="Green, Robinson and Ho"/>
    <s v="De-engineered zero-defect open system"/>
    <n v="1100"/>
    <n v="8081"/>
    <x v="1"/>
    <n v="112"/>
    <n v="72.151785714285708"/>
    <x v="1"/>
    <s v="USD"/>
    <n v="1277096400"/>
    <n v="1278997200"/>
    <x v="780"/>
    <d v="2010-07-13T05:00:00"/>
    <x v="12"/>
    <b v="0"/>
    <b v="0"/>
    <x v="10"/>
    <x v="944"/>
    <x v="4"/>
    <x v="10"/>
  </r>
  <r>
    <n v="959"/>
    <s v="Black-Graham"/>
    <s v="Operative hybrid utilization"/>
    <n v="145000"/>
    <n v="6631"/>
    <x v="0"/>
    <n v="130"/>
    <n v="51.007692307692309"/>
    <x v="1"/>
    <s v="USD"/>
    <n v="1277701200"/>
    <n v="1280120400"/>
    <x v="140"/>
    <d v="2010-07-26T05:00:00"/>
    <x v="22"/>
    <b v="0"/>
    <b v="0"/>
    <x v="18"/>
    <x v="945"/>
    <x v="5"/>
    <x v="18"/>
  </r>
  <r>
    <n v="960"/>
    <s v="Robbins Group"/>
    <s v="Function-based interactive matrix"/>
    <n v="5500"/>
    <n v="4678"/>
    <x v="0"/>
    <n v="55"/>
    <n v="85.054545454545448"/>
    <x v="1"/>
    <s v="USD"/>
    <n v="1454911200"/>
    <n v="1458104400"/>
    <x v="850"/>
    <d v="2016-03-16T05:00:00"/>
    <x v="131"/>
    <b v="0"/>
    <b v="0"/>
    <x v="2"/>
    <x v="946"/>
    <x v="2"/>
    <x v="2"/>
  </r>
  <r>
    <n v="961"/>
    <s v="Mason, Case and May"/>
    <s v="Optimized content-based collaboration"/>
    <n v="5700"/>
    <n v="6800"/>
    <x v="1"/>
    <n v="155"/>
    <n v="43.87096774193548"/>
    <x v="1"/>
    <s v="USD"/>
    <n v="1297922400"/>
    <n v="1298268000"/>
    <x v="851"/>
    <d v="2011-02-21T06:00:00"/>
    <x v="3"/>
    <b v="0"/>
    <b v="0"/>
    <x v="18"/>
    <x v="947"/>
    <x v="5"/>
    <x v="18"/>
  </r>
  <r>
    <n v="962"/>
    <s v="Harris, Russell and Mitchell"/>
    <s v="User-centric cohesive policy"/>
    <n v="3600"/>
    <n v="10657"/>
    <x v="1"/>
    <n v="266"/>
    <n v="40.063909774436091"/>
    <x v="1"/>
    <s v="USD"/>
    <n v="1384408800"/>
    <n v="1386223200"/>
    <x v="852"/>
    <d v="2013-12-05T06:00:00"/>
    <x v="74"/>
    <b v="0"/>
    <b v="0"/>
    <x v="0"/>
    <x v="948"/>
    <x v="0"/>
    <x v="0"/>
  </r>
  <r>
    <n v="963"/>
    <s v="Rodriguez-Robinson"/>
    <s v="Ergonomic methodical hub"/>
    <n v="5900"/>
    <n v="4997"/>
    <x v="0"/>
    <n v="114"/>
    <n v="43.833333333333336"/>
    <x v="6"/>
    <s v="EUR"/>
    <n v="1299304800"/>
    <n v="1299823200"/>
    <x v="853"/>
    <d v="2011-03-11T06:00:00"/>
    <x v="8"/>
    <b v="0"/>
    <b v="1"/>
    <x v="14"/>
    <x v="949"/>
    <x v="7"/>
    <x v="14"/>
  </r>
  <r>
    <n v="964"/>
    <s v="Peck, Higgins and Smith"/>
    <s v="Devolved disintermediate encryption"/>
    <n v="3700"/>
    <n v="13164"/>
    <x v="1"/>
    <n v="155"/>
    <n v="84.92903225806451"/>
    <x v="1"/>
    <s v="USD"/>
    <n v="1431320400"/>
    <n v="1431752400"/>
    <x v="854"/>
    <d v="2015-05-16T05:00:00"/>
    <x v="21"/>
    <b v="0"/>
    <b v="0"/>
    <x v="3"/>
    <x v="950"/>
    <x v="3"/>
    <x v="3"/>
  </r>
  <r>
    <n v="965"/>
    <s v="Nunez-King"/>
    <s v="Phased clear-thinking policy"/>
    <n v="2200"/>
    <n v="8501"/>
    <x v="1"/>
    <n v="207"/>
    <n v="41.067632850241544"/>
    <x v="4"/>
    <s v="GBP"/>
    <n v="1264399200"/>
    <n v="1267855200"/>
    <x v="67"/>
    <d v="2010-03-06T06:00:00"/>
    <x v="2"/>
    <b v="0"/>
    <b v="0"/>
    <x v="1"/>
    <x v="951"/>
    <x v="1"/>
    <x v="1"/>
  </r>
  <r>
    <n v="966"/>
    <s v="Davis and Sons"/>
    <s v="Seamless solution-oriented capacity"/>
    <n v="1700"/>
    <n v="13468"/>
    <x v="1"/>
    <n v="245"/>
    <n v="54.971428571428568"/>
    <x v="1"/>
    <s v="USD"/>
    <n v="1497502800"/>
    <n v="1497675600"/>
    <x v="855"/>
    <d v="2017-06-17T05:00:00"/>
    <x v="1"/>
    <b v="0"/>
    <b v="0"/>
    <x v="3"/>
    <x v="952"/>
    <x v="3"/>
    <x v="3"/>
  </r>
  <r>
    <n v="967"/>
    <s v="Howard-Douglas"/>
    <s v="Organized human-resource attitude"/>
    <n v="88400"/>
    <n v="121138"/>
    <x v="1"/>
    <n v="1573"/>
    <n v="77.010807374443743"/>
    <x v="1"/>
    <s v="USD"/>
    <n v="1333688400"/>
    <n v="1336885200"/>
    <x v="107"/>
    <d v="2012-05-13T05:00:00"/>
    <x v="52"/>
    <b v="0"/>
    <b v="0"/>
    <x v="21"/>
    <x v="953"/>
    <x v="1"/>
    <x v="21"/>
  </r>
  <r>
    <n v="968"/>
    <s v="Gonzalez-White"/>
    <s v="Open-architected disintermediate budgetary management"/>
    <n v="2400"/>
    <n v="8117"/>
    <x v="1"/>
    <n v="114"/>
    <n v="71.201754385964918"/>
    <x v="1"/>
    <s v="USD"/>
    <n v="1293861600"/>
    <n v="1295157600"/>
    <x v="344"/>
    <d v="2011-01-16T06:00:00"/>
    <x v="16"/>
    <b v="0"/>
    <b v="0"/>
    <x v="0"/>
    <x v="954"/>
    <x v="0"/>
    <x v="0"/>
  </r>
  <r>
    <n v="969"/>
    <s v="Lopez-King"/>
    <s v="Multi-lateral radical solution"/>
    <n v="7900"/>
    <n v="8550"/>
    <x v="1"/>
    <n v="93"/>
    <n v="91.935483870967744"/>
    <x v="1"/>
    <s v="USD"/>
    <n v="1576994400"/>
    <n v="1577599200"/>
    <x v="856"/>
    <d v="2019-12-29T06:00:00"/>
    <x v="37"/>
    <b v="0"/>
    <b v="0"/>
    <x v="3"/>
    <x v="955"/>
    <x v="3"/>
    <x v="3"/>
  </r>
  <r>
    <n v="970"/>
    <s v="Glover-Nelson"/>
    <s v="Inverse context-sensitive info-mediaries"/>
    <n v="94900"/>
    <n v="57659"/>
    <x v="0"/>
    <n v="594"/>
    <n v="97.069023569023571"/>
    <x v="1"/>
    <s v="USD"/>
    <n v="1304917200"/>
    <n v="1305003600"/>
    <x v="857"/>
    <d v="2011-05-10T05:00:00"/>
    <x v="5"/>
    <b v="0"/>
    <b v="0"/>
    <x v="3"/>
    <x v="956"/>
    <x v="3"/>
    <x v="3"/>
  </r>
  <r>
    <n v="971"/>
    <s v="Garner and Sons"/>
    <s v="Versatile neutral workforce"/>
    <n v="5100"/>
    <n v="1414"/>
    <x v="0"/>
    <n v="24"/>
    <n v="58.916666666666664"/>
    <x v="1"/>
    <s v="USD"/>
    <n v="1381208400"/>
    <n v="1381726800"/>
    <x v="858"/>
    <d v="2013-10-14T05:00:00"/>
    <x v="8"/>
    <b v="0"/>
    <b v="0"/>
    <x v="19"/>
    <x v="957"/>
    <x v="4"/>
    <x v="19"/>
  </r>
  <r>
    <n v="972"/>
    <s v="Sellers, Roach and Garrison"/>
    <s v="Multi-tiered systematic knowledge user"/>
    <n v="42700"/>
    <n v="97524"/>
    <x v="1"/>
    <n v="1681"/>
    <n v="58.015466983938133"/>
    <x v="1"/>
    <s v="USD"/>
    <n v="1401685200"/>
    <n v="1402462800"/>
    <x v="859"/>
    <d v="2014-06-11T05:00:00"/>
    <x v="30"/>
    <b v="0"/>
    <b v="1"/>
    <x v="2"/>
    <x v="958"/>
    <x v="2"/>
    <x v="2"/>
  </r>
  <r>
    <n v="973"/>
    <s v="Herrera, Bennett and Silva"/>
    <s v="Programmable multi-state algorithm"/>
    <n v="121100"/>
    <n v="26176"/>
    <x v="0"/>
    <n v="252"/>
    <n v="103.87301587301587"/>
    <x v="1"/>
    <s v="USD"/>
    <n v="1291960800"/>
    <n v="1292133600"/>
    <x v="860"/>
    <d v="2010-12-12T06:00:00"/>
    <x v="1"/>
    <b v="0"/>
    <b v="1"/>
    <x v="3"/>
    <x v="959"/>
    <x v="3"/>
    <x v="3"/>
  </r>
  <r>
    <n v="974"/>
    <s v="Thomas, Clay and Mendoza"/>
    <s v="Multi-channeled reciprocal interface"/>
    <n v="800"/>
    <n v="2991"/>
    <x v="1"/>
    <n v="32"/>
    <n v="93.46875"/>
    <x v="1"/>
    <s v="USD"/>
    <n v="1368853200"/>
    <n v="1368939600"/>
    <x v="170"/>
    <d v="2013-05-19T05:00:00"/>
    <x v="5"/>
    <b v="0"/>
    <b v="0"/>
    <x v="7"/>
    <x v="960"/>
    <x v="1"/>
    <x v="7"/>
  </r>
  <r>
    <n v="975"/>
    <s v="Ayala Group"/>
    <s v="Right-sized maximized migration"/>
    <n v="5400"/>
    <n v="8366"/>
    <x v="1"/>
    <n v="135"/>
    <n v="61.970370370370368"/>
    <x v="1"/>
    <s v="USD"/>
    <n v="1448776800"/>
    <n v="1452146400"/>
    <x v="861"/>
    <d v="2016-01-07T06:00:00"/>
    <x v="35"/>
    <b v="0"/>
    <b v="1"/>
    <x v="3"/>
    <x v="961"/>
    <x v="3"/>
    <x v="3"/>
  </r>
  <r>
    <n v="976"/>
    <s v="Huerta, Roberts and Dickerson"/>
    <s v="Self-enabling value-added artificial intelligence"/>
    <n v="4000"/>
    <n v="12886"/>
    <x v="1"/>
    <n v="140"/>
    <n v="92.042857142857144"/>
    <x v="1"/>
    <s v="USD"/>
    <n v="1296194400"/>
    <n v="1296712800"/>
    <x v="862"/>
    <d v="2011-02-03T06:00:00"/>
    <x v="8"/>
    <b v="0"/>
    <b v="1"/>
    <x v="3"/>
    <x v="962"/>
    <x v="3"/>
    <x v="3"/>
  </r>
  <r>
    <n v="977"/>
    <s v="Johnson Group"/>
    <s v="Vision-oriented interactive solution"/>
    <n v="7000"/>
    <n v="5177"/>
    <x v="0"/>
    <n v="67"/>
    <n v="77.268656716417908"/>
    <x v="1"/>
    <s v="USD"/>
    <n v="1517983200"/>
    <n v="1520748000"/>
    <x v="863"/>
    <d v="2018-03-11T06:00:00"/>
    <x v="63"/>
    <b v="0"/>
    <b v="0"/>
    <x v="0"/>
    <x v="963"/>
    <x v="0"/>
    <x v="0"/>
  </r>
  <r>
    <n v="978"/>
    <s v="Bailey, Nguyen and Martinez"/>
    <s v="Fundamental user-facing productivity"/>
    <n v="1000"/>
    <n v="8641"/>
    <x v="1"/>
    <n v="92"/>
    <n v="93.923913043478265"/>
    <x v="1"/>
    <s v="USD"/>
    <n v="1478930400"/>
    <n v="1480831200"/>
    <x v="864"/>
    <d v="2016-12-04T06:00:00"/>
    <x v="12"/>
    <b v="0"/>
    <b v="0"/>
    <x v="11"/>
    <x v="964"/>
    <x v="6"/>
    <x v="11"/>
  </r>
  <r>
    <n v="979"/>
    <s v="Williams, Martin and Meyer"/>
    <s v="Innovative well-modulated capability"/>
    <n v="60200"/>
    <n v="86244"/>
    <x v="1"/>
    <n v="1015"/>
    <n v="84.969458128078813"/>
    <x v="4"/>
    <s v="GBP"/>
    <n v="1426395600"/>
    <n v="1426914000"/>
    <x v="527"/>
    <d v="2015-03-21T05:00:00"/>
    <x v="8"/>
    <b v="0"/>
    <b v="0"/>
    <x v="3"/>
    <x v="965"/>
    <x v="3"/>
    <x v="3"/>
  </r>
  <r>
    <n v="980"/>
    <s v="Huff-Johnson"/>
    <s v="Universal fault-tolerant orchestration"/>
    <n v="195200"/>
    <n v="78630"/>
    <x v="0"/>
    <n v="742"/>
    <n v="105.97035040431267"/>
    <x v="1"/>
    <s v="USD"/>
    <n v="1446181200"/>
    <n v="1446616800"/>
    <x v="865"/>
    <d v="2015-11-04T06:00:00"/>
    <x v="132"/>
    <b v="1"/>
    <b v="0"/>
    <x v="9"/>
    <x v="966"/>
    <x v="5"/>
    <x v="9"/>
  </r>
  <r>
    <n v="981"/>
    <s v="Diaz-Little"/>
    <s v="Grass-roots executive synergy"/>
    <n v="6700"/>
    <n v="11941"/>
    <x v="1"/>
    <n v="323"/>
    <n v="36.969040247678016"/>
    <x v="1"/>
    <s v="USD"/>
    <n v="1514181600"/>
    <n v="1517032800"/>
    <x v="866"/>
    <d v="2018-01-27T06:00:00"/>
    <x v="72"/>
    <b v="0"/>
    <b v="0"/>
    <x v="2"/>
    <x v="967"/>
    <x v="2"/>
    <x v="2"/>
  </r>
  <r>
    <n v="982"/>
    <s v="Freeman-French"/>
    <s v="Multi-layered optimal application"/>
    <n v="7200"/>
    <n v="6115"/>
    <x v="0"/>
    <n v="75"/>
    <n v="81.533333333333331"/>
    <x v="1"/>
    <s v="USD"/>
    <n v="1311051600"/>
    <n v="1311224400"/>
    <x v="867"/>
    <d v="2011-07-21T05:00:00"/>
    <x v="1"/>
    <b v="0"/>
    <b v="1"/>
    <x v="4"/>
    <x v="968"/>
    <x v="4"/>
    <x v="4"/>
  </r>
  <r>
    <n v="983"/>
    <s v="Beck-Weber"/>
    <s v="Business-focused full-range core"/>
    <n v="129100"/>
    <n v="188404"/>
    <x v="1"/>
    <n v="2326"/>
    <n v="80.999140154772135"/>
    <x v="1"/>
    <s v="USD"/>
    <n v="1564894800"/>
    <n v="1566190800"/>
    <x v="868"/>
    <d v="2019-08-19T05:00:00"/>
    <x v="16"/>
    <b v="0"/>
    <b v="0"/>
    <x v="4"/>
    <x v="969"/>
    <x v="4"/>
    <x v="4"/>
  </r>
  <r>
    <n v="984"/>
    <s v="Lewis-Jacobson"/>
    <s v="Exclusive system-worthy Graphic Interface"/>
    <n v="6500"/>
    <n v="9910"/>
    <x v="1"/>
    <n v="381"/>
    <n v="26.010498687664043"/>
    <x v="1"/>
    <s v="USD"/>
    <n v="1567918800"/>
    <n v="1570165200"/>
    <x v="105"/>
    <d v="2019-10-04T05:00:00"/>
    <x v="29"/>
    <b v="0"/>
    <b v="0"/>
    <x v="3"/>
    <x v="970"/>
    <x v="3"/>
    <x v="3"/>
  </r>
  <r>
    <n v="985"/>
    <s v="Logan-Curtis"/>
    <s v="Enhanced optimal ability"/>
    <n v="170600"/>
    <n v="114523"/>
    <x v="0"/>
    <n v="4405"/>
    <n v="25.998410896708286"/>
    <x v="1"/>
    <s v="USD"/>
    <n v="1386309600"/>
    <n v="1388556000"/>
    <x v="481"/>
    <d v="2014-01-01T06:00:00"/>
    <x v="29"/>
    <b v="0"/>
    <b v="1"/>
    <x v="1"/>
    <x v="971"/>
    <x v="1"/>
    <x v="1"/>
  </r>
  <r>
    <n v="986"/>
    <s v="Chan, Washington and Callahan"/>
    <s v="Optional zero administration neural-net"/>
    <n v="7800"/>
    <n v="3144"/>
    <x v="0"/>
    <n v="92"/>
    <n v="34.173913043478258"/>
    <x v="1"/>
    <s v="USD"/>
    <n v="1301979600"/>
    <n v="1303189200"/>
    <x v="253"/>
    <d v="2011-04-19T05:00:00"/>
    <x v="44"/>
    <b v="0"/>
    <b v="0"/>
    <x v="1"/>
    <x v="972"/>
    <x v="1"/>
    <x v="1"/>
  </r>
  <r>
    <n v="987"/>
    <s v="Wilson Group"/>
    <s v="Ameliorated foreground focus group"/>
    <n v="6200"/>
    <n v="13441"/>
    <x v="1"/>
    <n v="480"/>
    <n v="28.002083333333335"/>
    <x v="1"/>
    <s v="USD"/>
    <n v="1493269200"/>
    <n v="1494478800"/>
    <x v="869"/>
    <d v="2017-05-11T05:00:00"/>
    <x v="44"/>
    <b v="0"/>
    <b v="0"/>
    <x v="4"/>
    <x v="973"/>
    <x v="4"/>
    <x v="4"/>
  </r>
  <r>
    <n v="988"/>
    <s v="Gardner, Ryan and Gutierrez"/>
    <s v="Triple-buffered multi-tasking matrices"/>
    <n v="9400"/>
    <n v="4899"/>
    <x v="0"/>
    <n v="64"/>
    <n v="76.546875"/>
    <x v="1"/>
    <s v="USD"/>
    <n v="1478930400"/>
    <n v="1480744800"/>
    <x v="864"/>
    <d v="2016-12-03T06:00:00"/>
    <x v="74"/>
    <b v="0"/>
    <b v="0"/>
    <x v="15"/>
    <x v="974"/>
    <x v="5"/>
    <x v="15"/>
  </r>
  <r>
    <n v="989"/>
    <s v="Hernandez Inc"/>
    <s v="Versatile dedicated migration"/>
    <n v="2400"/>
    <n v="11990"/>
    <x v="1"/>
    <n v="226"/>
    <n v="53.053097345132741"/>
    <x v="1"/>
    <s v="USD"/>
    <n v="1555390800"/>
    <n v="1555822800"/>
    <x v="843"/>
    <d v="2019-04-21T05:00:00"/>
    <x v="21"/>
    <b v="0"/>
    <b v="0"/>
    <x v="18"/>
    <x v="975"/>
    <x v="5"/>
    <x v="18"/>
  </r>
  <r>
    <n v="990"/>
    <s v="Ortiz-Roberts"/>
    <s v="Devolved foreground customer loyalty"/>
    <n v="7800"/>
    <n v="6839"/>
    <x v="0"/>
    <n v="64"/>
    <n v="106.859375"/>
    <x v="1"/>
    <s v="USD"/>
    <n v="1456984800"/>
    <n v="1458882000"/>
    <x v="289"/>
    <d v="2016-03-25T05:00:00"/>
    <x v="133"/>
    <b v="0"/>
    <b v="1"/>
    <x v="6"/>
    <x v="976"/>
    <x v="4"/>
    <x v="6"/>
  </r>
  <r>
    <n v="991"/>
    <s v="Ramirez LLC"/>
    <s v="Reduced reciprocal focus group"/>
    <n v="9800"/>
    <n v="11091"/>
    <x v="1"/>
    <n v="241"/>
    <n v="46.020746887966808"/>
    <x v="1"/>
    <s v="USD"/>
    <n v="1411621200"/>
    <n v="1411966800"/>
    <x v="870"/>
    <d v="2014-09-29T05:00:00"/>
    <x v="3"/>
    <b v="0"/>
    <b v="1"/>
    <x v="1"/>
    <x v="977"/>
    <x v="1"/>
    <x v="1"/>
  </r>
  <r>
    <n v="992"/>
    <s v="Morrow Inc"/>
    <s v="Networked global migration"/>
    <n v="3100"/>
    <n v="13223"/>
    <x v="1"/>
    <n v="132"/>
    <n v="100.17424242424242"/>
    <x v="1"/>
    <s v="USD"/>
    <n v="1525669200"/>
    <n v="1526878800"/>
    <x v="871"/>
    <d v="2018-05-21T05:00:00"/>
    <x v="44"/>
    <b v="0"/>
    <b v="1"/>
    <x v="6"/>
    <x v="978"/>
    <x v="4"/>
    <x v="6"/>
  </r>
  <r>
    <n v="993"/>
    <s v="Erickson-Rogers"/>
    <s v="De-engineered even-keeled definition"/>
    <n v="9800"/>
    <n v="7608"/>
    <x v="3"/>
    <n v="75"/>
    <n v="101.44"/>
    <x v="6"/>
    <s v="EUR"/>
    <n v="1450936800"/>
    <n v="1452405600"/>
    <x v="872"/>
    <d v="2016-01-10T06:00:00"/>
    <x v="0"/>
    <b v="0"/>
    <b v="1"/>
    <x v="14"/>
    <x v="979"/>
    <x v="7"/>
    <x v="14"/>
  </r>
  <r>
    <n v="994"/>
    <s v="Leach, Rich and Price"/>
    <s v="Implemented bi-directional flexibility"/>
    <n v="141100"/>
    <n v="74073"/>
    <x v="0"/>
    <n v="842"/>
    <n v="87.972684085510693"/>
    <x v="1"/>
    <s v="USD"/>
    <n v="1413522000"/>
    <n v="1414040400"/>
    <x v="873"/>
    <d v="2014-10-23T05:00:00"/>
    <x v="8"/>
    <b v="0"/>
    <b v="1"/>
    <x v="18"/>
    <x v="980"/>
    <x v="5"/>
    <x v="18"/>
  </r>
  <r>
    <n v="995"/>
    <s v="Manning-Hamilton"/>
    <s v="Vision-oriented scalable definition"/>
    <n v="97300"/>
    <n v="153216"/>
    <x v="1"/>
    <n v="2043"/>
    <n v="74.995594713656388"/>
    <x v="1"/>
    <s v="USD"/>
    <n v="1541307600"/>
    <n v="1543816800"/>
    <x v="874"/>
    <d v="2018-12-03T06:00:00"/>
    <x v="134"/>
    <b v="0"/>
    <b v="1"/>
    <x v="0"/>
    <x v="981"/>
    <x v="0"/>
    <x v="0"/>
  </r>
  <r>
    <n v="996"/>
    <s v="Butler LLC"/>
    <s v="Future-proofed upward-trending migration"/>
    <n v="6600"/>
    <n v="4814"/>
    <x v="0"/>
    <n v="112"/>
    <n v="42.982142857142854"/>
    <x v="1"/>
    <s v="USD"/>
    <n v="1357106400"/>
    <n v="1359698400"/>
    <x v="875"/>
    <d v="2013-02-01T06:00:00"/>
    <x v="33"/>
    <b v="0"/>
    <b v="0"/>
    <x v="3"/>
    <x v="982"/>
    <x v="3"/>
    <x v="3"/>
  </r>
  <r>
    <n v="997"/>
    <s v="Ball LLC"/>
    <s v="Right-sized full-range throughput"/>
    <n v="7600"/>
    <n v="4603"/>
    <x v="3"/>
    <n v="139"/>
    <n v="33.115107913669064"/>
    <x v="6"/>
    <s v="EUR"/>
    <n v="1390197600"/>
    <n v="1390629600"/>
    <x v="876"/>
    <d v="2014-01-25T06:00:00"/>
    <x v="21"/>
    <b v="0"/>
    <b v="0"/>
    <x v="3"/>
    <x v="983"/>
    <x v="3"/>
    <x v="3"/>
  </r>
  <r>
    <n v="998"/>
    <s v="Taylor, Santiago and Flores"/>
    <s v="Polarized composite customer loyalty"/>
    <n v="66600"/>
    <n v="37823"/>
    <x v="0"/>
    <n v="374"/>
    <n v="101.13101604278074"/>
    <x v="1"/>
    <s v="USD"/>
    <n v="1265868000"/>
    <n v="1267077600"/>
    <x v="877"/>
    <d v="2010-02-25T06:00:00"/>
    <x v="44"/>
    <b v="0"/>
    <b v="1"/>
    <x v="7"/>
    <x v="984"/>
    <x v="1"/>
    <x v="7"/>
  </r>
  <r>
    <n v="999"/>
    <s v="Hernandez, Norton and Kelley"/>
    <s v="Expanded eco-centric policy"/>
    <n v="111100"/>
    <n v="62819"/>
    <x v="3"/>
    <n v="1122"/>
    <n v="55.98841354723708"/>
    <x v="1"/>
    <s v="USD"/>
    <n v="1467176400"/>
    <n v="1467781200"/>
    <x v="878"/>
    <d v="2016-07-06T05:00:00"/>
    <x v="37"/>
    <b v="0"/>
    <b v="0"/>
    <x v="0"/>
    <x v="985"/>
    <x v="0"/>
    <x v="0"/>
  </r>
  <r>
    <m/>
    <m/>
    <m/>
    <m/>
    <m/>
    <x v="4"/>
    <m/>
    <m/>
    <x v="7"/>
    <m/>
    <m/>
    <m/>
    <x v="879"/>
    <m/>
    <x v="135"/>
    <m/>
    <m/>
    <x v="24"/>
    <x v="986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1EE9-A169-4FE9-948C-E272BBF6FC4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BEBC-C62E-4C23-A90A-D783708FCC0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87C3D-730E-45DA-AFAA-61A73A43962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7">
        <item x="14"/>
        <item x="5"/>
        <item x="1"/>
        <item x="116"/>
        <item x="39"/>
        <item x="3"/>
        <item x="57"/>
        <item x="21"/>
        <item x="132"/>
        <item x="36"/>
        <item x="8"/>
        <item x="37"/>
        <item x="95"/>
        <item x="9"/>
        <item x="68"/>
        <item x="98"/>
        <item x="30"/>
        <item x="46"/>
        <item x="109"/>
        <item x="47"/>
        <item x="4"/>
        <item x="130"/>
        <item x="10"/>
        <item x="117"/>
        <item x="78"/>
        <item x="115"/>
        <item x="48"/>
        <item x="38"/>
        <item x="27"/>
        <item x="44"/>
        <item x="90"/>
        <item x="89"/>
        <item x="100"/>
        <item x="16"/>
        <item x="32"/>
        <item x="31"/>
        <item x="55"/>
        <item x="82"/>
        <item x="124"/>
        <item x="0"/>
        <item x="105"/>
        <item x="80"/>
        <item x="127"/>
        <item x="51"/>
        <item x="111"/>
        <item x="128"/>
        <item x="28"/>
        <item x="18"/>
        <item x="13"/>
        <item x="76"/>
        <item x="74"/>
        <item x="121"/>
        <item x="133"/>
        <item x="12"/>
        <item x="64"/>
        <item x="20"/>
        <item x="110"/>
        <item x="96"/>
        <item x="122"/>
        <item x="61"/>
        <item x="85"/>
        <item x="93"/>
        <item x="25"/>
        <item x="45"/>
        <item x="79"/>
        <item x="106"/>
        <item x="29"/>
        <item x="66"/>
        <item x="11"/>
        <item x="19"/>
        <item x="91"/>
        <item x="113"/>
        <item x="65"/>
        <item x="22"/>
        <item x="50"/>
        <item x="134"/>
        <item x="84"/>
        <item x="94"/>
        <item x="33"/>
        <item x="75"/>
        <item x="112"/>
        <item x="63"/>
        <item x="129"/>
        <item x="72"/>
        <item x="26"/>
        <item x="15"/>
        <item x="126"/>
        <item x="53"/>
        <item x="42"/>
        <item x="97"/>
        <item x="131"/>
        <item x="52"/>
        <item x="23"/>
        <item x="77"/>
        <item x="86"/>
        <item x="35"/>
        <item x="40"/>
        <item x="2"/>
        <item x="58"/>
        <item x="108"/>
        <item x="101"/>
        <item x="24"/>
        <item x="99"/>
        <item x="104"/>
        <item x="114"/>
        <item x="71"/>
        <item x="123"/>
        <item x="102"/>
        <item x="69"/>
        <item x="34"/>
        <item x="67"/>
        <item x="73"/>
        <item x="41"/>
        <item x="7"/>
        <item x="43"/>
        <item x="56"/>
        <item x="6"/>
        <item x="62"/>
        <item x="92"/>
        <item x="87"/>
        <item x="60"/>
        <item x="120"/>
        <item x="107"/>
        <item x="59"/>
        <item x="17"/>
        <item x="54"/>
        <item x="119"/>
        <item x="49"/>
        <item x="83"/>
        <item x="81"/>
        <item x="103"/>
        <item x="88"/>
        <item x="118"/>
        <item x="70"/>
        <item x="125"/>
        <item x="135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4" hier="-1"/>
  </pageFields>
  <dataFields count="1">
    <dataField name="Count of outcome" fld="5" subtotal="count" baseField="0" baseItem="0"/>
  </dataFields>
  <chartFormats count="5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H5" sqref="H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125" style="4" bestFit="1" customWidth="1"/>
    <col min="11" max="12" width="11.125" bestFit="1" customWidth="1"/>
    <col min="13" max="13" width="22" style="9" bestFit="1" customWidth="1"/>
    <col min="14" max="14" width="20.75" style="11" bestFit="1" customWidth="1"/>
    <col min="15" max="15" width="20.75" style="11" customWidth="1"/>
    <col min="18" max="18" width="28" bestFit="1" customWidth="1"/>
    <col min="19" max="19" width="14.25" style="6" bestFit="1" customWidth="1"/>
    <col min="20" max="20" width="14.75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5" t="s">
        <v>2029</v>
      </c>
      <c r="T1" s="1" t="s">
        <v>2030</v>
      </c>
      <c r="U1" s="1" t="s">
        <v>2031</v>
      </c>
    </row>
    <row r="2" spans="1:21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 t="e">
        <f>E2/G2</f>
        <v>#DIV/0!</v>
      </c>
      <c r="I2" t="s">
        <v>15</v>
      </c>
      <c r="J2" t="s">
        <v>16</v>
      </c>
      <c r="K2">
        <v>1448690400</v>
      </c>
      <c r="L2">
        <v>1450159200</v>
      </c>
      <c r="M2" s="10">
        <f>(((K2/60)/60)/24)+DATE(1970,1,1)</f>
        <v>42336.25</v>
      </c>
      <c r="N2" s="10">
        <f>(((L2/60)/60)/24)+DATE(1970,1,1)</f>
        <v>42353.25</v>
      </c>
      <c r="O2" s="12">
        <f>N2-M2</f>
        <v>17</v>
      </c>
      <c r="P2" t="b">
        <v>0</v>
      </c>
      <c r="Q2" t="b">
        <v>0</v>
      </c>
      <c r="R2" t="s">
        <v>17</v>
      </c>
      <c r="S2" s="6">
        <f>E2/D2</f>
        <v>0</v>
      </c>
      <c r="T2" t="s">
        <v>2032</v>
      </c>
      <c r="U2" t="s">
        <v>2033</v>
      </c>
    </row>
    <row r="3" spans="1:21" ht="19.5" x14ac:dyDescent="0.4">
      <c r="A3">
        <v>500</v>
      </c>
      <c r="B3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s="4" t="e">
        <f>E3/G3</f>
        <v>#DIV/0!</v>
      </c>
      <c r="I3" t="s">
        <v>21</v>
      </c>
      <c r="J3" t="s">
        <v>22</v>
      </c>
      <c r="K3">
        <v>1367384400</v>
      </c>
      <c r="L3">
        <v>1369803600</v>
      </c>
      <c r="M3" s="10">
        <f>(((K3/60)/60)/24)+DATE(1970,1,1)</f>
        <v>41395.208333333336</v>
      </c>
      <c r="N3" s="10">
        <f>(((L3/60)/60)/24)+DATE(1970,1,1)</f>
        <v>41423.208333333336</v>
      </c>
      <c r="O3" s="12">
        <f>N3-M3</f>
        <v>28</v>
      </c>
      <c r="P3" t="b">
        <v>0</v>
      </c>
      <c r="Q3" t="b">
        <v>1</v>
      </c>
      <c r="R3" t="s">
        <v>33</v>
      </c>
      <c r="S3" s="6">
        <f>E3/D3</f>
        <v>0</v>
      </c>
      <c r="T3" t="s">
        <v>2038</v>
      </c>
      <c r="U3" t="s">
        <v>2039</v>
      </c>
    </row>
    <row r="4" spans="1:21" ht="19.5" x14ac:dyDescent="0.4">
      <c r="A4">
        <v>921</v>
      </c>
      <c r="B4" t="s">
        <v>1874</v>
      </c>
      <c r="C4" s="3" t="s">
        <v>1875</v>
      </c>
      <c r="D4">
        <v>160400</v>
      </c>
      <c r="E4">
        <v>1210</v>
      </c>
      <c r="F4" t="s">
        <v>14</v>
      </c>
      <c r="G4">
        <v>38</v>
      </c>
      <c r="H4" s="4">
        <f>E4/G4</f>
        <v>31.842105263157894</v>
      </c>
      <c r="I4" t="s">
        <v>21</v>
      </c>
      <c r="J4" t="s">
        <v>22</v>
      </c>
      <c r="K4">
        <v>1329026400</v>
      </c>
      <c r="L4">
        <v>1330236000</v>
      </c>
      <c r="M4" s="10">
        <f>(((K4/60)/60)/24)+DATE(1970,1,1)</f>
        <v>40951.25</v>
      </c>
      <c r="N4" s="10">
        <f>(((L4/60)/60)/24)+DATE(1970,1,1)</f>
        <v>40965.25</v>
      </c>
      <c r="O4" s="12">
        <f>N4-M4</f>
        <v>14</v>
      </c>
      <c r="P4" t="b">
        <v>0</v>
      </c>
      <c r="Q4" t="b">
        <v>0</v>
      </c>
      <c r="R4" t="s">
        <v>28</v>
      </c>
      <c r="S4" s="6">
        <f>E4/D4</f>
        <v>7.5436408977556111E-3</v>
      </c>
      <c r="T4" t="s">
        <v>2036</v>
      </c>
      <c r="U4" t="s">
        <v>2037</v>
      </c>
    </row>
    <row r="5" spans="1:21" ht="19.5" x14ac:dyDescent="0.4">
      <c r="A5">
        <v>496</v>
      </c>
      <c r="B5" t="s">
        <v>1040</v>
      </c>
      <c r="C5" s="3" t="s">
        <v>1041</v>
      </c>
      <c r="D5">
        <v>183800</v>
      </c>
      <c r="E5">
        <v>1667</v>
      </c>
      <c r="F5" t="s">
        <v>14</v>
      </c>
      <c r="G5">
        <v>54</v>
      </c>
      <c r="H5" s="4">
        <f>E5/G5</f>
        <v>30.87037037037037</v>
      </c>
      <c r="I5" t="s">
        <v>21</v>
      </c>
      <c r="J5" t="s">
        <v>22</v>
      </c>
      <c r="K5">
        <v>1495342800</v>
      </c>
      <c r="L5">
        <v>1496811600</v>
      </c>
      <c r="M5" s="10">
        <f>(((K5/60)/60)/24)+DATE(1970,1,1)</f>
        <v>42876.208333333328</v>
      </c>
      <c r="N5" s="10">
        <f>(((L5/60)/60)/24)+DATE(1970,1,1)</f>
        <v>42893.208333333328</v>
      </c>
      <c r="O5" s="12">
        <f>N5-M5</f>
        <v>17</v>
      </c>
      <c r="P5" t="b">
        <v>0</v>
      </c>
      <c r="Q5" t="b">
        <v>0</v>
      </c>
      <c r="R5" t="s">
        <v>71</v>
      </c>
      <c r="S5" s="6">
        <f>E5/D5</f>
        <v>9.0696409140369975E-3</v>
      </c>
      <c r="T5" t="s">
        <v>2040</v>
      </c>
      <c r="U5" t="s">
        <v>2048</v>
      </c>
    </row>
    <row r="6" spans="1:21" ht="19.5" x14ac:dyDescent="0.4">
      <c r="A6">
        <v>100</v>
      </c>
      <c r="B6" t="s">
        <v>249</v>
      </c>
      <c r="C6" s="3" t="s">
        <v>250</v>
      </c>
      <c r="D6">
        <v>100</v>
      </c>
      <c r="E6">
        <v>1</v>
      </c>
      <c r="F6" t="s">
        <v>14</v>
      </c>
      <c r="G6">
        <v>1</v>
      </c>
      <c r="H6" s="4">
        <f>E6/G6</f>
        <v>1</v>
      </c>
      <c r="I6" t="s">
        <v>21</v>
      </c>
      <c r="J6" t="s">
        <v>22</v>
      </c>
      <c r="K6">
        <v>1319000400</v>
      </c>
      <c r="L6">
        <v>1320555600</v>
      </c>
      <c r="M6" s="10">
        <f>(((K6/60)/60)/24)+DATE(1970,1,1)</f>
        <v>40835.208333333336</v>
      </c>
      <c r="N6" s="10">
        <f>(((L6/60)/60)/24)+DATE(1970,1,1)</f>
        <v>40853.208333333336</v>
      </c>
      <c r="O6" s="12">
        <f>N6-M6</f>
        <v>18</v>
      </c>
      <c r="P6" t="b">
        <v>0</v>
      </c>
      <c r="Q6" t="b">
        <v>0</v>
      </c>
      <c r="R6" t="s">
        <v>33</v>
      </c>
      <c r="S6" s="6">
        <f>E6/D6</f>
        <v>0.01</v>
      </c>
      <c r="T6" t="s">
        <v>2038</v>
      </c>
      <c r="U6" t="s">
        <v>2039</v>
      </c>
    </row>
    <row r="7" spans="1:21" ht="19.5" x14ac:dyDescent="0.4">
      <c r="A7">
        <v>150</v>
      </c>
      <c r="B7" t="s">
        <v>352</v>
      </c>
      <c r="C7" s="3" t="s">
        <v>353</v>
      </c>
      <c r="D7">
        <v>100</v>
      </c>
      <c r="E7">
        <v>1</v>
      </c>
      <c r="F7" t="s">
        <v>14</v>
      </c>
      <c r="G7">
        <v>1</v>
      </c>
      <c r="H7" s="4">
        <f>E7/G7</f>
        <v>1</v>
      </c>
      <c r="I7" t="s">
        <v>21</v>
      </c>
      <c r="J7" t="s">
        <v>22</v>
      </c>
      <c r="K7">
        <v>1544940000</v>
      </c>
      <c r="L7">
        <v>1545026400</v>
      </c>
      <c r="M7" s="10">
        <f>(((K7/60)/60)/24)+DATE(1970,1,1)</f>
        <v>43450.25</v>
      </c>
      <c r="N7" s="10">
        <f>(((L7/60)/60)/24)+DATE(1970,1,1)</f>
        <v>43451.25</v>
      </c>
      <c r="O7" s="12">
        <f>N7-M7</f>
        <v>1</v>
      </c>
      <c r="P7" t="b">
        <v>0</v>
      </c>
      <c r="Q7" t="b">
        <v>0</v>
      </c>
      <c r="R7" t="s">
        <v>23</v>
      </c>
      <c r="S7" s="6">
        <f>E7/D7</f>
        <v>0.01</v>
      </c>
      <c r="T7" t="s">
        <v>2034</v>
      </c>
      <c r="U7" t="s">
        <v>2035</v>
      </c>
    </row>
    <row r="8" spans="1:21" ht="19.5" x14ac:dyDescent="0.4">
      <c r="A8">
        <v>750</v>
      </c>
      <c r="B8" t="s">
        <v>1536</v>
      </c>
      <c r="C8" s="3" t="s">
        <v>1537</v>
      </c>
      <c r="D8">
        <v>100</v>
      </c>
      <c r="E8">
        <v>1</v>
      </c>
      <c r="F8" t="s">
        <v>14</v>
      </c>
      <c r="G8">
        <v>1</v>
      </c>
      <c r="H8" s="4">
        <f>E8/G8</f>
        <v>1</v>
      </c>
      <c r="I8" t="s">
        <v>40</v>
      </c>
      <c r="J8" t="s">
        <v>41</v>
      </c>
      <c r="K8">
        <v>1277960400</v>
      </c>
      <c r="L8">
        <v>1280120400</v>
      </c>
      <c r="M8" s="10">
        <f>(((K8/60)/60)/24)+DATE(1970,1,1)</f>
        <v>40360.208333333336</v>
      </c>
      <c r="N8" s="10">
        <f>(((L8/60)/60)/24)+DATE(1970,1,1)</f>
        <v>40385.208333333336</v>
      </c>
      <c r="O8" s="12">
        <f>N8-M8</f>
        <v>25</v>
      </c>
      <c r="P8" t="b">
        <v>0</v>
      </c>
      <c r="Q8" t="b">
        <v>0</v>
      </c>
      <c r="R8" t="s">
        <v>50</v>
      </c>
      <c r="S8" s="6">
        <f>E8/D8</f>
        <v>0.01</v>
      </c>
      <c r="T8" t="s">
        <v>2034</v>
      </c>
      <c r="U8" t="s">
        <v>2042</v>
      </c>
    </row>
    <row r="9" spans="1:21" ht="19.5" x14ac:dyDescent="0.4">
      <c r="A9">
        <v>800</v>
      </c>
      <c r="B9" t="s">
        <v>1635</v>
      </c>
      <c r="C9" s="3" t="s">
        <v>1636</v>
      </c>
      <c r="D9">
        <v>100</v>
      </c>
      <c r="E9">
        <v>1</v>
      </c>
      <c r="F9" t="s">
        <v>14</v>
      </c>
      <c r="G9">
        <v>1</v>
      </c>
      <c r="H9" s="4">
        <f>E9/G9</f>
        <v>1</v>
      </c>
      <c r="I9" t="s">
        <v>98</v>
      </c>
      <c r="J9" t="s">
        <v>99</v>
      </c>
      <c r="K9">
        <v>1434085200</v>
      </c>
      <c r="L9">
        <v>1434430800</v>
      </c>
      <c r="M9" s="10">
        <f>(((K9/60)/60)/24)+DATE(1970,1,1)</f>
        <v>42167.208333333328</v>
      </c>
      <c r="N9" s="10">
        <f>(((L9/60)/60)/24)+DATE(1970,1,1)</f>
        <v>42171.208333333328</v>
      </c>
      <c r="O9" s="12">
        <f>N9-M9</f>
        <v>4</v>
      </c>
      <c r="P9" t="b">
        <v>0</v>
      </c>
      <c r="Q9" t="b">
        <v>0</v>
      </c>
      <c r="R9" t="s">
        <v>23</v>
      </c>
      <c r="S9" s="6">
        <f>E9/D9</f>
        <v>0.01</v>
      </c>
      <c r="T9" t="s">
        <v>2034</v>
      </c>
      <c r="U9" t="s">
        <v>2035</v>
      </c>
    </row>
    <row r="10" spans="1:21" ht="19.5" x14ac:dyDescent="0.4">
      <c r="A10">
        <v>850</v>
      </c>
      <c r="B10" t="s">
        <v>1733</v>
      </c>
      <c r="C10" s="3" t="s">
        <v>1734</v>
      </c>
      <c r="D10">
        <v>100</v>
      </c>
      <c r="E10">
        <v>1</v>
      </c>
      <c r="F10" t="s">
        <v>14</v>
      </c>
      <c r="G10">
        <v>1</v>
      </c>
      <c r="H10" s="4">
        <f>E10/G10</f>
        <v>1</v>
      </c>
      <c r="I10" t="s">
        <v>21</v>
      </c>
      <c r="J10" t="s">
        <v>22</v>
      </c>
      <c r="K10">
        <v>1321682400</v>
      </c>
      <c r="L10">
        <v>1322978400</v>
      </c>
      <c r="M10" s="10">
        <f>(((K10/60)/60)/24)+DATE(1970,1,1)</f>
        <v>40866.25</v>
      </c>
      <c r="N10" s="10">
        <f>(((L10/60)/60)/24)+DATE(1970,1,1)</f>
        <v>40881.25</v>
      </c>
      <c r="O10" s="12">
        <f>N10-M10</f>
        <v>15</v>
      </c>
      <c r="P10" t="b">
        <v>1</v>
      </c>
      <c r="Q10" t="b">
        <v>0</v>
      </c>
      <c r="R10" t="s">
        <v>23</v>
      </c>
      <c r="S10" s="6">
        <f>E10/D10</f>
        <v>0.01</v>
      </c>
      <c r="T10" t="s">
        <v>2034</v>
      </c>
      <c r="U10" t="s">
        <v>2035</v>
      </c>
    </row>
    <row r="11" spans="1:21" ht="33.75" x14ac:dyDescent="0.4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t="s">
        <v>14</v>
      </c>
      <c r="G11">
        <v>22</v>
      </c>
      <c r="H11" s="4">
        <f>E11/G11</f>
        <v>64.727272727272734</v>
      </c>
      <c r="I11" t="s">
        <v>21</v>
      </c>
      <c r="J11" t="s">
        <v>22</v>
      </c>
      <c r="K11">
        <v>1514959200</v>
      </c>
      <c r="L11">
        <v>1520056800</v>
      </c>
      <c r="M11" s="10">
        <f>(((K11/60)/60)/24)+DATE(1970,1,1)</f>
        <v>43103.25</v>
      </c>
      <c r="N11" s="10">
        <f>(((L11/60)/60)/24)+DATE(1970,1,1)</f>
        <v>43162.25</v>
      </c>
      <c r="O11" s="12">
        <f>N11-M11</f>
        <v>59</v>
      </c>
      <c r="P11" t="b">
        <v>0</v>
      </c>
      <c r="Q11" t="b">
        <v>0</v>
      </c>
      <c r="R11" t="s">
        <v>33</v>
      </c>
      <c r="S11" s="6">
        <f>E11/D11</f>
        <v>1.1710526315789473E-2</v>
      </c>
      <c r="T11" t="s">
        <v>2038</v>
      </c>
      <c r="U11" t="s">
        <v>2039</v>
      </c>
    </row>
    <row r="12" spans="1:21" ht="33.75" x14ac:dyDescent="0.4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t="s">
        <v>47</v>
      </c>
      <c r="G12">
        <v>61</v>
      </c>
      <c r="H12" s="4">
        <f>E12/G12</f>
        <v>32.016393442622949</v>
      </c>
      <c r="I12" t="s">
        <v>21</v>
      </c>
      <c r="J12" t="s">
        <v>22</v>
      </c>
      <c r="K12">
        <v>1449468000</v>
      </c>
      <c r="L12">
        <v>1452146400</v>
      </c>
      <c r="M12" s="10">
        <f>(((K12/60)/60)/24)+DATE(1970,1,1)</f>
        <v>42345.25</v>
      </c>
      <c r="N12" s="10">
        <f>(((L12/60)/60)/24)+DATE(1970,1,1)</f>
        <v>42376.25</v>
      </c>
      <c r="O12" s="12">
        <f>N12-M12</f>
        <v>31</v>
      </c>
      <c r="P12" t="b">
        <v>0</v>
      </c>
      <c r="Q12" t="b">
        <v>0</v>
      </c>
      <c r="R12" t="s">
        <v>122</v>
      </c>
      <c r="S12" s="6">
        <f>E12/D12</f>
        <v>1.2706571242680547E-2</v>
      </c>
      <c r="T12" t="s">
        <v>2053</v>
      </c>
      <c r="U12" t="s">
        <v>2054</v>
      </c>
    </row>
    <row r="13" spans="1:21" ht="19.5" x14ac:dyDescent="0.4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t="s">
        <v>14</v>
      </c>
      <c r="G13">
        <v>21</v>
      </c>
      <c r="H13" s="4">
        <f>E13/G13</f>
        <v>80.476190476190482</v>
      </c>
      <c r="I13" t="s">
        <v>21</v>
      </c>
      <c r="J13" t="s">
        <v>22</v>
      </c>
      <c r="K13">
        <v>1563771600</v>
      </c>
      <c r="L13">
        <v>1564030800</v>
      </c>
      <c r="M13" s="10">
        <f>(((K13/60)/60)/24)+DATE(1970,1,1)</f>
        <v>43668.208333333328</v>
      </c>
      <c r="N13" s="10">
        <f>(((L13/60)/60)/24)+DATE(1970,1,1)</f>
        <v>43671.208333333328</v>
      </c>
      <c r="O13" s="12">
        <f>N13-M13</f>
        <v>3</v>
      </c>
      <c r="P13" t="b">
        <v>1</v>
      </c>
      <c r="Q13" t="b">
        <v>0</v>
      </c>
      <c r="R13" t="s">
        <v>33</v>
      </c>
      <c r="S13" s="6">
        <f>E13/D13</f>
        <v>1.6375968992248063E-2</v>
      </c>
      <c r="T13" t="s">
        <v>2038</v>
      </c>
      <c r="U13" t="s">
        <v>2039</v>
      </c>
    </row>
    <row r="14" spans="1:21" ht="33.75" x14ac:dyDescent="0.4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t="s">
        <v>47</v>
      </c>
      <c r="G14">
        <v>14</v>
      </c>
      <c r="H14" s="4">
        <f>E14/G14</f>
        <v>50.642857142857146</v>
      </c>
      <c r="I14" t="s">
        <v>21</v>
      </c>
      <c r="J14" t="s">
        <v>22</v>
      </c>
      <c r="K14">
        <v>1336194000</v>
      </c>
      <c r="L14">
        <v>1337490000</v>
      </c>
      <c r="M14" s="10">
        <f>(((K14/60)/60)/24)+DATE(1970,1,1)</f>
        <v>41034.208333333336</v>
      </c>
      <c r="N14" s="10">
        <f>(((L14/60)/60)/24)+DATE(1970,1,1)</f>
        <v>41049.208333333336</v>
      </c>
      <c r="O14" s="12">
        <f>N14-M14</f>
        <v>15</v>
      </c>
      <c r="P14" t="b">
        <v>0</v>
      </c>
      <c r="Q14" t="b">
        <v>1</v>
      </c>
      <c r="R14" t="s">
        <v>68</v>
      </c>
      <c r="S14" s="6">
        <f>E14/D14</f>
        <v>1.729268292682927E-2</v>
      </c>
      <c r="T14" t="s">
        <v>2046</v>
      </c>
      <c r="U14" t="s">
        <v>2047</v>
      </c>
    </row>
    <row r="15" spans="1:21" ht="33.75" x14ac:dyDescent="0.4">
      <c r="A15">
        <v>50</v>
      </c>
      <c r="B15" t="s">
        <v>146</v>
      </c>
      <c r="C15" s="3" t="s">
        <v>147</v>
      </c>
      <c r="D15">
        <v>100</v>
      </c>
      <c r="E15">
        <v>2</v>
      </c>
      <c r="F15" t="s">
        <v>14</v>
      </c>
      <c r="G15">
        <v>1</v>
      </c>
      <c r="H15" s="4">
        <f>E15/G15</f>
        <v>2</v>
      </c>
      <c r="I15" t="s">
        <v>107</v>
      </c>
      <c r="J15" t="s">
        <v>108</v>
      </c>
      <c r="K15">
        <v>1375333200</v>
      </c>
      <c r="L15">
        <v>1377752400</v>
      </c>
      <c r="M15" s="10">
        <f>(((K15/60)/60)/24)+DATE(1970,1,1)</f>
        <v>41487.208333333336</v>
      </c>
      <c r="N15" s="10">
        <f>(((L15/60)/60)/24)+DATE(1970,1,1)</f>
        <v>41515.208333333336</v>
      </c>
      <c r="O15" s="12">
        <f>N15-M15</f>
        <v>28</v>
      </c>
      <c r="P15" t="b">
        <v>0</v>
      </c>
      <c r="Q15" t="b">
        <v>0</v>
      </c>
      <c r="R15" t="s">
        <v>148</v>
      </c>
      <c r="S15" s="6">
        <f>E15/D15</f>
        <v>0.02</v>
      </c>
      <c r="T15" t="s">
        <v>2034</v>
      </c>
      <c r="U15" t="s">
        <v>2056</v>
      </c>
    </row>
    <row r="16" spans="1:21" ht="19.5" x14ac:dyDescent="0.4">
      <c r="A16">
        <v>200</v>
      </c>
      <c r="B16" t="s">
        <v>452</v>
      </c>
      <c r="C16" s="3" t="s">
        <v>453</v>
      </c>
      <c r="D16">
        <v>100</v>
      </c>
      <c r="E16">
        <v>2</v>
      </c>
      <c r="F16" t="s">
        <v>14</v>
      </c>
      <c r="G16">
        <v>1</v>
      </c>
      <c r="H16" s="4">
        <f>E16/G16</f>
        <v>2</v>
      </c>
      <c r="I16" t="s">
        <v>15</v>
      </c>
      <c r="J16" t="s">
        <v>16</v>
      </c>
      <c r="K16">
        <v>1269493200</v>
      </c>
      <c r="L16">
        <v>1270443600</v>
      </c>
      <c r="M16" s="10">
        <f>(((K16/60)/60)/24)+DATE(1970,1,1)</f>
        <v>40262.208333333336</v>
      </c>
      <c r="N16" s="10">
        <f>(((L16/60)/60)/24)+DATE(1970,1,1)</f>
        <v>40273.208333333336</v>
      </c>
      <c r="O16" s="12">
        <f>N16-M16</f>
        <v>11</v>
      </c>
      <c r="P16" t="b">
        <v>0</v>
      </c>
      <c r="Q16" t="b">
        <v>0</v>
      </c>
      <c r="R16" t="s">
        <v>33</v>
      </c>
      <c r="S16" s="6">
        <f>E16/D16</f>
        <v>0.02</v>
      </c>
      <c r="T16" t="s">
        <v>2038</v>
      </c>
      <c r="U16" t="s">
        <v>2039</v>
      </c>
    </row>
    <row r="17" spans="1:21" ht="33.75" x14ac:dyDescent="0.4">
      <c r="A17">
        <v>400</v>
      </c>
      <c r="B17" t="s">
        <v>851</v>
      </c>
      <c r="C17" s="3" t="s">
        <v>852</v>
      </c>
      <c r="D17">
        <v>100</v>
      </c>
      <c r="E17">
        <v>2</v>
      </c>
      <c r="F17" t="s">
        <v>14</v>
      </c>
      <c r="G17">
        <v>1</v>
      </c>
      <c r="H17" s="4">
        <f>E17/G17</f>
        <v>2</v>
      </c>
      <c r="I17" t="s">
        <v>21</v>
      </c>
      <c r="J17" t="s">
        <v>22</v>
      </c>
      <c r="K17">
        <v>1376629200</v>
      </c>
      <c r="L17">
        <v>1378530000</v>
      </c>
      <c r="M17" s="10">
        <f>(((K17/60)/60)/24)+DATE(1970,1,1)</f>
        <v>41502.208333333336</v>
      </c>
      <c r="N17" s="10">
        <f>(((L17/60)/60)/24)+DATE(1970,1,1)</f>
        <v>41524.208333333336</v>
      </c>
      <c r="O17" s="12">
        <f>N17-M17</f>
        <v>22</v>
      </c>
      <c r="P17" t="b">
        <v>0</v>
      </c>
      <c r="Q17" t="b">
        <v>1</v>
      </c>
      <c r="R17" t="s">
        <v>122</v>
      </c>
      <c r="S17" s="6">
        <f>E17/D17</f>
        <v>0.02</v>
      </c>
      <c r="T17" t="s">
        <v>2053</v>
      </c>
      <c r="U17" t="s">
        <v>2054</v>
      </c>
    </row>
    <row r="18" spans="1:21" ht="19.5" x14ac:dyDescent="0.4">
      <c r="A18">
        <v>650</v>
      </c>
      <c r="B18" t="s">
        <v>1342</v>
      </c>
      <c r="C18" s="3" t="s">
        <v>1343</v>
      </c>
      <c r="D18">
        <v>100</v>
      </c>
      <c r="E18">
        <v>2</v>
      </c>
      <c r="F18" t="s">
        <v>14</v>
      </c>
      <c r="G18">
        <v>1</v>
      </c>
      <c r="H18" s="4">
        <f>E18/G18</f>
        <v>2</v>
      </c>
      <c r="I18" t="s">
        <v>21</v>
      </c>
      <c r="J18" t="s">
        <v>22</v>
      </c>
      <c r="K18">
        <v>1404795600</v>
      </c>
      <c r="L18">
        <v>1407128400</v>
      </c>
      <c r="M18" s="10">
        <f>(((K18/60)/60)/24)+DATE(1970,1,1)</f>
        <v>41828.208333333336</v>
      </c>
      <c r="N18" s="10">
        <f>(((L18/60)/60)/24)+DATE(1970,1,1)</f>
        <v>41855.208333333336</v>
      </c>
      <c r="O18" s="12">
        <f>N18-M18</f>
        <v>27</v>
      </c>
      <c r="P18" t="b">
        <v>0</v>
      </c>
      <c r="Q18" t="b">
        <v>0</v>
      </c>
      <c r="R18" t="s">
        <v>159</v>
      </c>
      <c r="S18" s="6">
        <f>E18/D18</f>
        <v>0.02</v>
      </c>
      <c r="T18" t="s">
        <v>2034</v>
      </c>
      <c r="U18" t="s">
        <v>2057</v>
      </c>
    </row>
    <row r="19" spans="1:21" ht="19.5" x14ac:dyDescent="0.4">
      <c r="A19">
        <v>900</v>
      </c>
      <c r="B19" t="s">
        <v>1832</v>
      </c>
      <c r="C19" s="3" t="s">
        <v>1833</v>
      </c>
      <c r="D19">
        <v>100</v>
      </c>
      <c r="E19">
        <v>2</v>
      </c>
      <c r="F19" t="s">
        <v>14</v>
      </c>
      <c r="G19">
        <v>1</v>
      </c>
      <c r="H19" s="4">
        <f>E19/G19</f>
        <v>2</v>
      </c>
      <c r="I19" t="s">
        <v>21</v>
      </c>
      <c r="J19" t="s">
        <v>22</v>
      </c>
      <c r="K19">
        <v>1411102800</v>
      </c>
      <c r="L19">
        <v>1411189200</v>
      </c>
      <c r="M19" s="10">
        <f>(((K19/60)/60)/24)+DATE(1970,1,1)</f>
        <v>41901.208333333336</v>
      </c>
      <c r="N19" s="10">
        <f>(((L19/60)/60)/24)+DATE(1970,1,1)</f>
        <v>41902.208333333336</v>
      </c>
      <c r="O19" s="12">
        <f>N19-M19</f>
        <v>1</v>
      </c>
      <c r="P19" t="b">
        <v>0</v>
      </c>
      <c r="Q19" t="b">
        <v>1</v>
      </c>
      <c r="R19" t="s">
        <v>28</v>
      </c>
      <c r="S19" s="6">
        <f>E19/D19</f>
        <v>0.02</v>
      </c>
      <c r="T19" t="s">
        <v>2036</v>
      </c>
      <c r="U19" t="s">
        <v>2037</v>
      </c>
    </row>
    <row r="20" spans="1:21" ht="19.5" x14ac:dyDescent="0.4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t="s">
        <v>14</v>
      </c>
      <c r="G20">
        <v>15</v>
      </c>
      <c r="H20" s="4">
        <f>E20/G20</f>
        <v>103.8</v>
      </c>
      <c r="I20" t="s">
        <v>21</v>
      </c>
      <c r="J20" t="s">
        <v>22</v>
      </c>
      <c r="K20">
        <v>1416117600</v>
      </c>
      <c r="L20">
        <v>1418018400</v>
      </c>
      <c r="M20" s="10">
        <f>(((K20/60)/60)/24)+DATE(1970,1,1)</f>
        <v>41959.25</v>
      </c>
      <c r="N20" s="10">
        <f>(((L20/60)/60)/24)+DATE(1970,1,1)</f>
        <v>41981.25</v>
      </c>
      <c r="O20" s="12">
        <f>N20-M20</f>
        <v>22</v>
      </c>
      <c r="P20" t="b">
        <v>0</v>
      </c>
      <c r="Q20" t="b">
        <v>1</v>
      </c>
      <c r="R20" t="s">
        <v>33</v>
      </c>
      <c r="S20" s="6">
        <f>E20/D20</f>
        <v>2.0843373493975904E-2</v>
      </c>
      <c r="T20" t="s">
        <v>2038</v>
      </c>
      <c r="U20" t="s">
        <v>2039</v>
      </c>
    </row>
    <row r="21" spans="1:21" ht="19.5" x14ac:dyDescent="0.4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t="s">
        <v>14</v>
      </c>
      <c r="G21">
        <v>49</v>
      </c>
      <c r="H21" s="4">
        <f>E21/G21</f>
        <v>39.387755102040813</v>
      </c>
      <c r="I21" t="s">
        <v>40</v>
      </c>
      <c r="J21" t="s">
        <v>41</v>
      </c>
      <c r="K21">
        <v>1453442400</v>
      </c>
      <c r="L21">
        <v>1456034400</v>
      </c>
      <c r="M21" s="10">
        <f>(((K21/60)/60)/24)+DATE(1970,1,1)</f>
        <v>42391.25</v>
      </c>
      <c r="N21" s="10">
        <f>(((L21/60)/60)/24)+DATE(1970,1,1)</f>
        <v>42421.25</v>
      </c>
      <c r="O21" s="12">
        <f>N21-M21</f>
        <v>30</v>
      </c>
      <c r="P21" t="b">
        <v>0</v>
      </c>
      <c r="Q21" t="b">
        <v>0</v>
      </c>
      <c r="R21" t="s">
        <v>60</v>
      </c>
      <c r="S21" s="6">
        <f>E21/D21</f>
        <v>2.5064935064935064E-2</v>
      </c>
      <c r="T21" t="s">
        <v>2034</v>
      </c>
      <c r="U21" t="s">
        <v>2044</v>
      </c>
    </row>
    <row r="22" spans="1:21" ht="19.5" x14ac:dyDescent="0.4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t="s">
        <v>14</v>
      </c>
      <c r="G22">
        <v>67</v>
      </c>
      <c r="H22" s="4">
        <f>E22/G22</f>
        <v>82.507462686567166</v>
      </c>
      <c r="I22" t="s">
        <v>21</v>
      </c>
      <c r="J22" t="s">
        <v>22</v>
      </c>
      <c r="K22">
        <v>1501736400</v>
      </c>
      <c r="L22">
        <v>1502341200</v>
      </c>
      <c r="M22" s="10">
        <f>(((K22/60)/60)/24)+DATE(1970,1,1)</f>
        <v>42950.208333333328</v>
      </c>
      <c r="N22" s="10">
        <f>(((L22/60)/60)/24)+DATE(1970,1,1)</f>
        <v>42957.208333333328</v>
      </c>
      <c r="O22" s="12">
        <f>N22-M22</f>
        <v>7</v>
      </c>
      <c r="P22" t="b">
        <v>0</v>
      </c>
      <c r="Q22" t="b">
        <v>0</v>
      </c>
      <c r="R22" t="s">
        <v>60</v>
      </c>
      <c r="S22" s="6">
        <f>E22/D22</f>
        <v>2.9388623072833599E-2</v>
      </c>
      <c r="T22" t="s">
        <v>2034</v>
      </c>
      <c r="U22" t="s">
        <v>2044</v>
      </c>
    </row>
    <row r="23" spans="1:21" ht="19.5" x14ac:dyDescent="0.4">
      <c r="A23">
        <v>250</v>
      </c>
      <c r="B23" t="s">
        <v>552</v>
      </c>
      <c r="C23" s="3" t="s">
        <v>553</v>
      </c>
      <c r="D23">
        <v>100</v>
      </c>
      <c r="E23">
        <v>3</v>
      </c>
      <c r="F23" t="s">
        <v>14</v>
      </c>
      <c r="G23">
        <v>1</v>
      </c>
      <c r="H23" s="4">
        <f>E23/G23</f>
        <v>3</v>
      </c>
      <c r="I23" t="s">
        <v>21</v>
      </c>
      <c r="J23" t="s">
        <v>22</v>
      </c>
      <c r="K23">
        <v>1264399200</v>
      </c>
      <c r="L23">
        <v>1267423200</v>
      </c>
      <c r="M23" s="10">
        <f>(((K23/60)/60)/24)+DATE(1970,1,1)</f>
        <v>40203.25</v>
      </c>
      <c r="N23" s="10">
        <f>(((L23/60)/60)/24)+DATE(1970,1,1)</f>
        <v>40238.25</v>
      </c>
      <c r="O23" s="12">
        <f>N23-M23</f>
        <v>35</v>
      </c>
      <c r="P23" t="b">
        <v>0</v>
      </c>
      <c r="Q23" t="b">
        <v>0</v>
      </c>
      <c r="R23" t="s">
        <v>23</v>
      </c>
      <c r="S23" s="6">
        <f>E23/D23</f>
        <v>0.03</v>
      </c>
      <c r="T23" t="s">
        <v>2034</v>
      </c>
      <c r="U23" t="s">
        <v>2035</v>
      </c>
    </row>
    <row r="24" spans="1:21" ht="33.75" x14ac:dyDescent="0.4">
      <c r="A24">
        <v>700</v>
      </c>
      <c r="B24" t="s">
        <v>1438</v>
      </c>
      <c r="C24" s="3" t="s">
        <v>1439</v>
      </c>
      <c r="D24">
        <v>100</v>
      </c>
      <c r="E24">
        <v>3</v>
      </c>
      <c r="F24" t="s">
        <v>14</v>
      </c>
      <c r="G24">
        <v>1</v>
      </c>
      <c r="H24" s="4">
        <f>E24/G24</f>
        <v>3</v>
      </c>
      <c r="I24" t="s">
        <v>21</v>
      </c>
      <c r="J24" t="s">
        <v>22</v>
      </c>
      <c r="K24">
        <v>1264399200</v>
      </c>
      <c r="L24">
        <v>1265695200</v>
      </c>
      <c r="M24" s="10">
        <f>(((K24/60)/60)/24)+DATE(1970,1,1)</f>
        <v>40203.25</v>
      </c>
      <c r="N24" s="10">
        <f>(((L24/60)/60)/24)+DATE(1970,1,1)</f>
        <v>40218.25</v>
      </c>
      <c r="O24" s="12">
        <f>N24-M24</f>
        <v>15</v>
      </c>
      <c r="P24" t="b">
        <v>0</v>
      </c>
      <c r="Q24" t="b">
        <v>0</v>
      </c>
      <c r="R24" t="s">
        <v>65</v>
      </c>
      <c r="S24" s="6">
        <f>E24/D24</f>
        <v>0.03</v>
      </c>
      <c r="T24" t="s">
        <v>2036</v>
      </c>
      <c r="U24" t="s">
        <v>2045</v>
      </c>
    </row>
    <row r="25" spans="1:21" ht="19.5" x14ac:dyDescent="0.4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t="s">
        <v>14</v>
      </c>
      <c r="G25">
        <v>64</v>
      </c>
      <c r="H25" s="4">
        <f>E25/G25</f>
        <v>92.4375</v>
      </c>
      <c r="I25" t="s">
        <v>21</v>
      </c>
      <c r="J25" t="s">
        <v>22</v>
      </c>
      <c r="K25">
        <v>1523768400</v>
      </c>
      <c r="L25">
        <v>1526014800</v>
      </c>
      <c r="M25" s="10">
        <f>(((K25/60)/60)/24)+DATE(1970,1,1)</f>
        <v>43205.208333333328</v>
      </c>
      <c r="N25" s="10">
        <f>(((L25/60)/60)/24)+DATE(1970,1,1)</f>
        <v>43231.208333333328</v>
      </c>
      <c r="O25" s="12">
        <f>N25-M25</f>
        <v>26</v>
      </c>
      <c r="P25" t="b">
        <v>0</v>
      </c>
      <c r="Q25" t="b">
        <v>0</v>
      </c>
      <c r="R25" t="s">
        <v>60</v>
      </c>
      <c r="S25" s="6">
        <f>E25/D25</f>
        <v>3.1301587301587303E-2</v>
      </c>
      <c r="T25" t="s">
        <v>2034</v>
      </c>
      <c r="U25" t="s">
        <v>2044</v>
      </c>
    </row>
    <row r="26" spans="1:21" ht="19.5" x14ac:dyDescent="0.4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t="s">
        <v>74</v>
      </c>
      <c r="G26">
        <v>55</v>
      </c>
      <c r="H26" s="4">
        <f>E26/G26</f>
        <v>86.472727272727269</v>
      </c>
      <c r="I26" t="s">
        <v>26</v>
      </c>
      <c r="J26" t="s">
        <v>27</v>
      </c>
      <c r="K26">
        <v>1422943200</v>
      </c>
      <c r="L26">
        <v>1425103200</v>
      </c>
      <c r="M26" s="10">
        <f>(((K26/60)/60)/24)+DATE(1970,1,1)</f>
        <v>42038.25</v>
      </c>
      <c r="N26" s="10">
        <f>(((L26/60)/60)/24)+DATE(1970,1,1)</f>
        <v>42063.25</v>
      </c>
      <c r="O26" s="12">
        <f>N26-M26</f>
        <v>25</v>
      </c>
      <c r="P26" t="b">
        <v>0</v>
      </c>
      <c r="Q26" t="b">
        <v>0</v>
      </c>
      <c r="R26" t="s">
        <v>17</v>
      </c>
      <c r="S26" s="6">
        <f>E26/D26</f>
        <v>3.2026936026936029E-2</v>
      </c>
      <c r="T26" t="s">
        <v>2032</v>
      </c>
      <c r="U26" t="s">
        <v>2033</v>
      </c>
    </row>
    <row r="27" spans="1:21" ht="19.5" x14ac:dyDescent="0.4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t="s">
        <v>74</v>
      </c>
      <c r="G27">
        <v>58</v>
      </c>
      <c r="H27" s="4">
        <f>E27/G27</f>
        <v>46.913793103448278</v>
      </c>
      <c r="I27" t="s">
        <v>21</v>
      </c>
      <c r="J27" t="s">
        <v>22</v>
      </c>
      <c r="K27">
        <v>1402117200</v>
      </c>
      <c r="L27">
        <v>1403154000</v>
      </c>
      <c r="M27" s="10">
        <f>(((K27/60)/60)/24)+DATE(1970,1,1)</f>
        <v>41797.208333333336</v>
      </c>
      <c r="N27" s="10">
        <f>(((L27/60)/60)/24)+DATE(1970,1,1)</f>
        <v>41809.208333333336</v>
      </c>
      <c r="O27" s="12">
        <f>N27-M27</f>
        <v>12</v>
      </c>
      <c r="P27" t="b">
        <v>0</v>
      </c>
      <c r="Q27" t="b">
        <v>1</v>
      </c>
      <c r="R27" t="s">
        <v>53</v>
      </c>
      <c r="S27" s="6">
        <f>E27/D27</f>
        <v>3.2862318840579711E-2</v>
      </c>
      <c r="T27" t="s">
        <v>2040</v>
      </c>
      <c r="U27" t="s">
        <v>2043</v>
      </c>
    </row>
    <row r="28" spans="1:21" ht="19.5" x14ac:dyDescent="0.4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t="s">
        <v>14</v>
      </c>
      <c r="G28">
        <v>40</v>
      </c>
      <c r="H28" s="4">
        <f>E28/G28</f>
        <v>63.225000000000001</v>
      </c>
      <c r="I28" t="s">
        <v>21</v>
      </c>
      <c r="J28" t="s">
        <v>22</v>
      </c>
      <c r="K28">
        <v>1301806800</v>
      </c>
      <c r="L28">
        <v>1302670800</v>
      </c>
      <c r="M28" s="10">
        <f>(((K28/60)/60)/24)+DATE(1970,1,1)</f>
        <v>40636.208333333336</v>
      </c>
      <c r="N28" s="10">
        <f>(((L28/60)/60)/24)+DATE(1970,1,1)</f>
        <v>40646.208333333336</v>
      </c>
      <c r="O28" s="12">
        <f>N28-M28</f>
        <v>10</v>
      </c>
      <c r="P28" t="b">
        <v>0</v>
      </c>
      <c r="Q28" t="b">
        <v>0</v>
      </c>
      <c r="R28" t="s">
        <v>159</v>
      </c>
      <c r="S28" s="6">
        <f>E28/D28</f>
        <v>3.372E-2</v>
      </c>
      <c r="T28" t="s">
        <v>2034</v>
      </c>
      <c r="U28" t="s">
        <v>2057</v>
      </c>
    </row>
    <row r="29" spans="1:21" ht="33.75" x14ac:dyDescent="0.4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t="s">
        <v>14</v>
      </c>
      <c r="G29">
        <v>82</v>
      </c>
      <c r="H29" s="4">
        <f>E29/G29</f>
        <v>62.341463414634148</v>
      </c>
      <c r="I29" t="s">
        <v>36</v>
      </c>
      <c r="J29" t="s">
        <v>37</v>
      </c>
      <c r="K29">
        <v>1423720800</v>
      </c>
      <c r="L29">
        <v>1424412000</v>
      </c>
      <c r="M29" s="10">
        <f>(((K29/60)/60)/24)+DATE(1970,1,1)</f>
        <v>42047.25</v>
      </c>
      <c r="N29" s="10">
        <f>(((L29/60)/60)/24)+DATE(1970,1,1)</f>
        <v>42055.25</v>
      </c>
      <c r="O29" s="12">
        <f>N29-M29</f>
        <v>8</v>
      </c>
      <c r="P29" t="b">
        <v>0</v>
      </c>
      <c r="Q29" t="b">
        <v>0</v>
      </c>
      <c r="R29" t="s">
        <v>42</v>
      </c>
      <c r="S29" s="6">
        <f>E29/D29</f>
        <v>3.6436208125445471E-2</v>
      </c>
      <c r="T29" t="s">
        <v>2040</v>
      </c>
      <c r="U29" t="s">
        <v>2041</v>
      </c>
    </row>
    <row r="30" spans="1:21" ht="19.5" x14ac:dyDescent="0.4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t="s">
        <v>14</v>
      </c>
      <c r="G30">
        <v>143</v>
      </c>
      <c r="H30" s="4">
        <f>E30/G30</f>
        <v>42.125874125874127</v>
      </c>
      <c r="I30" t="s">
        <v>21</v>
      </c>
      <c r="J30" t="s">
        <v>22</v>
      </c>
      <c r="K30">
        <v>1550037600</v>
      </c>
      <c r="L30">
        <v>1550210400</v>
      </c>
      <c r="M30" s="10">
        <f>(((K30/60)/60)/24)+DATE(1970,1,1)</f>
        <v>43509.25</v>
      </c>
      <c r="N30" s="10">
        <f>(((L30/60)/60)/24)+DATE(1970,1,1)</f>
        <v>43511.25</v>
      </c>
      <c r="O30" s="12">
        <f>N30-M30</f>
        <v>2</v>
      </c>
      <c r="P30" t="b">
        <v>0</v>
      </c>
      <c r="Q30" t="b">
        <v>0</v>
      </c>
      <c r="R30" t="s">
        <v>33</v>
      </c>
      <c r="S30" s="6">
        <f>E30/D30</f>
        <v>3.8418367346938778E-2</v>
      </c>
      <c r="T30" t="s">
        <v>2038</v>
      </c>
      <c r="U30" t="s">
        <v>2039</v>
      </c>
    </row>
    <row r="31" spans="1:21" ht="19.5" x14ac:dyDescent="0.4">
      <c r="A31">
        <v>450</v>
      </c>
      <c r="B31" t="s">
        <v>948</v>
      </c>
      <c r="C31" s="3" t="s">
        <v>949</v>
      </c>
      <c r="D31">
        <v>100</v>
      </c>
      <c r="E31">
        <v>4</v>
      </c>
      <c r="F31" t="s">
        <v>14</v>
      </c>
      <c r="G31">
        <v>1</v>
      </c>
      <c r="H31" s="4">
        <f>E31/G31</f>
        <v>4</v>
      </c>
      <c r="I31" t="s">
        <v>15</v>
      </c>
      <c r="J31" t="s">
        <v>16</v>
      </c>
      <c r="K31">
        <v>1540098000</v>
      </c>
      <c r="L31">
        <v>1542088800</v>
      </c>
      <c r="M31" s="10">
        <f>(((K31/60)/60)/24)+DATE(1970,1,1)</f>
        <v>43394.208333333328</v>
      </c>
      <c r="N31" s="10">
        <f>(((L31/60)/60)/24)+DATE(1970,1,1)</f>
        <v>43417.25</v>
      </c>
      <c r="O31" s="12">
        <f>N31-M31</f>
        <v>23.041666666671517</v>
      </c>
      <c r="P31" t="b">
        <v>0</v>
      </c>
      <c r="Q31" t="b">
        <v>0</v>
      </c>
      <c r="R31" t="s">
        <v>71</v>
      </c>
      <c r="S31" s="6">
        <f>E31/D31</f>
        <v>0.04</v>
      </c>
      <c r="T31" t="s">
        <v>2040</v>
      </c>
      <c r="U31" t="s">
        <v>2048</v>
      </c>
    </row>
    <row r="32" spans="1:21" ht="33.75" x14ac:dyDescent="0.4">
      <c r="A32">
        <v>550</v>
      </c>
      <c r="B32" t="s">
        <v>1145</v>
      </c>
      <c r="C32" s="3" t="s">
        <v>1146</v>
      </c>
      <c r="D32">
        <v>100</v>
      </c>
      <c r="E32">
        <v>4</v>
      </c>
      <c r="F32" t="s">
        <v>74</v>
      </c>
      <c r="G32">
        <v>1</v>
      </c>
      <c r="H32" s="4">
        <f>E32/G32</f>
        <v>4</v>
      </c>
      <c r="I32" t="s">
        <v>98</v>
      </c>
      <c r="J32" t="s">
        <v>99</v>
      </c>
      <c r="K32">
        <v>1330495200</v>
      </c>
      <c r="L32">
        <v>1332306000</v>
      </c>
      <c r="M32" s="10">
        <f>(((K32/60)/60)/24)+DATE(1970,1,1)</f>
        <v>40968.25</v>
      </c>
      <c r="N32" s="10">
        <f>(((L32/60)/60)/24)+DATE(1970,1,1)</f>
        <v>40989.208333333336</v>
      </c>
      <c r="O32" s="12">
        <f>N32-M32</f>
        <v>20.958333333335759</v>
      </c>
      <c r="P32" t="b">
        <v>0</v>
      </c>
      <c r="Q32" t="b">
        <v>0</v>
      </c>
      <c r="R32" t="s">
        <v>60</v>
      </c>
      <c r="S32" s="6">
        <f>E32/D32</f>
        <v>0.04</v>
      </c>
      <c r="T32" t="s">
        <v>2034</v>
      </c>
      <c r="U32" t="s">
        <v>2044</v>
      </c>
    </row>
    <row r="33" spans="1:21" ht="19.5" x14ac:dyDescent="0.4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t="s">
        <v>74</v>
      </c>
      <c r="G33">
        <v>60</v>
      </c>
      <c r="H33" s="4">
        <f>E33/G33</f>
        <v>90.483333333333334</v>
      </c>
      <c r="I33" t="s">
        <v>21</v>
      </c>
      <c r="J33" t="s">
        <v>22</v>
      </c>
      <c r="K33">
        <v>1522818000</v>
      </c>
      <c r="L33">
        <v>1523336400</v>
      </c>
      <c r="M33" s="10">
        <f>(((K33/60)/60)/24)+DATE(1970,1,1)</f>
        <v>43194.208333333328</v>
      </c>
      <c r="N33" s="10">
        <f>(((L33/60)/60)/24)+DATE(1970,1,1)</f>
        <v>43200.208333333328</v>
      </c>
      <c r="O33" s="12">
        <f>N33-M33</f>
        <v>6</v>
      </c>
      <c r="P33" t="b">
        <v>0</v>
      </c>
      <c r="Q33" t="b">
        <v>0</v>
      </c>
      <c r="R33" t="s">
        <v>23</v>
      </c>
      <c r="S33" s="6">
        <f>E33/D33</f>
        <v>4.3923948220064728E-2</v>
      </c>
      <c r="T33" t="s">
        <v>2034</v>
      </c>
      <c r="U33" t="s">
        <v>2035</v>
      </c>
    </row>
    <row r="34" spans="1:21" ht="19.5" x14ac:dyDescent="0.4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t="s">
        <v>14</v>
      </c>
      <c r="G34">
        <v>130</v>
      </c>
      <c r="H34" s="4">
        <f>E34/G34</f>
        <v>51.007692307692309</v>
      </c>
      <c r="I34" t="s">
        <v>21</v>
      </c>
      <c r="J34" t="s">
        <v>22</v>
      </c>
      <c r="K34">
        <v>1277701200</v>
      </c>
      <c r="L34">
        <v>1280120400</v>
      </c>
      <c r="M34" s="10">
        <f>(((K34/60)/60)/24)+DATE(1970,1,1)</f>
        <v>40357.208333333336</v>
      </c>
      <c r="N34" s="10">
        <f>(((L34/60)/60)/24)+DATE(1970,1,1)</f>
        <v>40385.208333333336</v>
      </c>
      <c r="O34" s="12">
        <f>N34-M34</f>
        <v>28</v>
      </c>
      <c r="P34" t="b">
        <v>0</v>
      </c>
      <c r="Q34" t="b">
        <v>0</v>
      </c>
      <c r="R34" t="s">
        <v>206</v>
      </c>
      <c r="S34" s="6">
        <f>E34/D34</f>
        <v>4.5731034482758622E-2</v>
      </c>
      <c r="T34" t="s">
        <v>2046</v>
      </c>
      <c r="U34" t="s">
        <v>2058</v>
      </c>
    </row>
    <row r="35" spans="1:21" ht="19.5" x14ac:dyDescent="0.4">
      <c r="A35">
        <v>300</v>
      </c>
      <c r="B35" t="s">
        <v>652</v>
      </c>
      <c r="C35" s="3" t="s">
        <v>653</v>
      </c>
      <c r="D35">
        <v>100</v>
      </c>
      <c r="E35">
        <v>5</v>
      </c>
      <c r="F35" t="s">
        <v>14</v>
      </c>
      <c r="G35">
        <v>1</v>
      </c>
      <c r="H35" s="4">
        <f>E35/G35</f>
        <v>5</v>
      </c>
      <c r="I35" t="s">
        <v>36</v>
      </c>
      <c r="J35" t="s">
        <v>37</v>
      </c>
      <c r="K35">
        <v>1504069200</v>
      </c>
      <c r="L35">
        <v>1504155600</v>
      </c>
      <c r="M35" s="10">
        <f>(((K35/60)/60)/24)+DATE(1970,1,1)</f>
        <v>42977.208333333328</v>
      </c>
      <c r="N35" s="10">
        <f>(((L35/60)/60)/24)+DATE(1970,1,1)</f>
        <v>42978.208333333328</v>
      </c>
      <c r="O35" s="12">
        <f>N35-M35</f>
        <v>1</v>
      </c>
      <c r="P35" t="b">
        <v>0</v>
      </c>
      <c r="Q35" t="b">
        <v>1</v>
      </c>
      <c r="R35" t="s">
        <v>68</v>
      </c>
      <c r="S35" s="6">
        <f>E35/D35</f>
        <v>0.05</v>
      </c>
      <c r="T35" t="s">
        <v>2046</v>
      </c>
      <c r="U35" t="s">
        <v>2047</v>
      </c>
    </row>
    <row r="36" spans="1:21" ht="19.5" x14ac:dyDescent="0.4">
      <c r="A36">
        <v>350</v>
      </c>
      <c r="B36" t="s">
        <v>752</v>
      </c>
      <c r="C36" s="3" t="s">
        <v>753</v>
      </c>
      <c r="D36">
        <v>100</v>
      </c>
      <c r="E36">
        <v>5</v>
      </c>
      <c r="F36" t="s">
        <v>14</v>
      </c>
      <c r="G36">
        <v>1</v>
      </c>
      <c r="H36" s="4">
        <f>E36/G36</f>
        <v>5</v>
      </c>
      <c r="I36" t="s">
        <v>21</v>
      </c>
      <c r="J36" t="s">
        <v>22</v>
      </c>
      <c r="K36">
        <v>1432098000</v>
      </c>
      <c r="L36">
        <v>1433653200</v>
      </c>
      <c r="M36" s="10">
        <f>(((K36/60)/60)/24)+DATE(1970,1,1)</f>
        <v>42144.208333333328</v>
      </c>
      <c r="N36" s="10">
        <f>(((L36/60)/60)/24)+DATE(1970,1,1)</f>
        <v>42162.208333333328</v>
      </c>
      <c r="O36" s="12">
        <f>N36-M36</f>
        <v>18</v>
      </c>
      <c r="P36" t="b">
        <v>0</v>
      </c>
      <c r="Q36" t="b">
        <v>1</v>
      </c>
      <c r="R36" t="s">
        <v>159</v>
      </c>
      <c r="S36" s="6">
        <f>E36/D36</f>
        <v>0.05</v>
      </c>
      <c r="T36" t="s">
        <v>2034</v>
      </c>
      <c r="U36" t="s">
        <v>2057</v>
      </c>
    </row>
    <row r="37" spans="1:21" ht="19.5" x14ac:dyDescent="0.4">
      <c r="A37">
        <v>600</v>
      </c>
      <c r="B37" t="s">
        <v>1242</v>
      </c>
      <c r="C37" s="3" t="s">
        <v>1243</v>
      </c>
      <c r="D37">
        <v>100</v>
      </c>
      <c r="E37">
        <v>5</v>
      </c>
      <c r="F37" t="s">
        <v>14</v>
      </c>
      <c r="G37">
        <v>1</v>
      </c>
      <c r="H37" s="4">
        <f>E37/G37</f>
        <v>5</v>
      </c>
      <c r="I37" t="s">
        <v>40</v>
      </c>
      <c r="J37" t="s">
        <v>41</v>
      </c>
      <c r="K37">
        <v>1375160400</v>
      </c>
      <c r="L37">
        <v>1376197200</v>
      </c>
      <c r="M37" s="10">
        <f>(((K37/60)/60)/24)+DATE(1970,1,1)</f>
        <v>41485.208333333336</v>
      </c>
      <c r="N37" s="10">
        <f>(((L37/60)/60)/24)+DATE(1970,1,1)</f>
        <v>41497.208333333336</v>
      </c>
      <c r="O37" s="12">
        <f>N37-M37</f>
        <v>12</v>
      </c>
      <c r="P37" t="b">
        <v>0</v>
      </c>
      <c r="Q37" t="b">
        <v>0</v>
      </c>
      <c r="R37" t="s">
        <v>17</v>
      </c>
      <c r="S37" s="6">
        <f>E37/D37</f>
        <v>0.05</v>
      </c>
      <c r="T37" t="s">
        <v>2032</v>
      </c>
      <c r="U37" t="s">
        <v>2033</v>
      </c>
    </row>
    <row r="38" spans="1:21" ht="19.5" x14ac:dyDescent="0.4">
      <c r="A38">
        <v>950</v>
      </c>
      <c r="B38" t="s">
        <v>1930</v>
      </c>
      <c r="C38" s="3" t="s">
        <v>1931</v>
      </c>
      <c r="D38">
        <v>100</v>
      </c>
      <c r="E38">
        <v>5</v>
      </c>
      <c r="F38" t="s">
        <v>14</v>
      </c>
      <c r="G38">
        <v>1</v>
      </c>
      <c r="H38" s="4">
        <f>E38/G38</f>
        <v>5</v>
      </c>
      <c r="I38" t="s">
        <v>21</v>
      </c>
      <c r="J38" t="s">
        <v>22</v>
      </c>
      <c r="K38">
        <v>1555390800</v>
      </c>
      <c r="L38">
        <v>1555822800</v>
      </c>
      <c r="M38" s="10">
        <f>(((K38/60)/60)/24)+DATE(1970,1,1)</f>
        <v>43571.208333333328</v>
      </c>
      <c r="N38" s="10">
        <f>(((L38/60)/60)/24)+DATE(1970,1,1)</f>
        <v>43576.208333333328</v>
      </c>
      <c r="O38" s="12">
        <f>N38-M38</f>
        <v>5</v>
      </c>
      <c r="P38" t="b">
        <v>0</v>
      </c>
      <c r="Q38" t="b">
        <v>1</v>
      </c>
      <c r="R38" t="s">
        <v>33</v>
      </c>
      <c r="S38" s="6">
        <f>E38/D38</f>
        <v>0.05</v>
      </c>
      <c r="T38" t="s">
        <v>2038</v>
      </c>
      <c r="U38" t="s">
        <v>2039</v>
      </c>
    </row>
    <row r="39" spans="1:21" ht="33.75" x14ac:dyDescent="0.4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t="s">
        <v>14</v>
      </c>
      <c r="G39">
        <v>107</v>
      </c>
      <c r="H39" s="4">
        <f>E39/G39</f>
        <v>103.81308411214954</v>
      </c>
      <c r="I39" t="s">
        <v>21</v>
      </c>
      <c r="J39" t="s">
        <v>22</v>
      </c>
      <c r="K39">
        <v>1517637600</v>
      </c>
      <c r="L39">
        <v>1518415200</v>
      </c>
      <c r="M39" s="10">
        <f>(((K39/60)/60)/24)+DATE(1970,1,1)</f>
        <v>43134.25</v>
      </c>
      <c r="N39" s="10">
        <f>(((L39/60)/60)/24)+DATE(1970,1,1)</f>
        <v>43143.25</v>
      </c>
      <c r="O39" s="12">
        <f>N39-M39</f>
        <v>9</v>
      </c>
      <c r="P39" t="b">
        <v>0</v>
      </c>
      <c r="Q39" t="b">
        <v>0</v>
      </c>
      <c r="R39" t="s">
        <v>33</v>
      </c>
      <c r="S39" s="6">
        <f>E39/D39</f>
        <v>6.9511889862327911E-2</v>
      </c>
      <c r="T39" t="s">
        <v>2038</v>
      </c>
      <c r="U39" t="s">
        <v>2039</v>
      </c>
    </row>
    <row r="40" spans="1:21" ht="33.75" x14ac:dyDescent="0.4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t="s">
        <v>14</v>
      </c>
      <c r="G40">
        <v>10</v>
      </c>
      <c r="H40" s="4">
        <f>E40/G40</f>
        <v>62.2</v>
      </c>
      <c r="I40" t="s">
        <v>21</v>
      </c>
      <c r="J40" t="s">
        <v>22</v>
      </c>
      <c r="K40">
        <v>1519365600</v>
      </c>
      <c r="L40">
        <v>1519538400</v>
      </c>
      <c r="M40" s="10">
        <f>(((K40/60)/60)/24)+DATE(1970,1,1)</f>
        <v>43154.25</v>
      </c>
      <c r="N40" s="10">
        <f>(((L40/60)/60)/24)+DATE(1970,1,1)</f>
        <v>43156.25</v>
      </c>
      <c r="O40" s="12">
        <f>N40-M40</f>
        <v>2</v>
      </c>
      <c r="P40" t="b">
        <v>0</v>
      </c>
      <c r="Q40" t="b">
        <v>1</v>
      </c>
      <c r="R40" t="s">
        <v>71</v>
      </c>
      <c r="S40" s="6">
        <f>E40/D40</f>
        <v>7.0681818181818179E-2</v>
      </c>
      <c r="T40" t="s">
        <v>2040</v>
      </c>
      <c r="U40" t="s">
        <v>2048</v>
      </c>
    </row>
    <row r="41" spans="1:21" ht="33.75" x14ac:dyDescent="0.4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t="s">
        <v>14</v>
      </c>
      <c r="G41">
        <v>157</v>
      </c>
      <c r="H41" s="4">
        <f>E41/G41</f>
        <v>71.127388535031841</v>
      </c>
      <c r="I41" t="s">
        <v>21</v>
      </c>
      <c r="J41" t="s">
        <v>22</v>
      </c>
      <c r="K41">
        <v>1467003600</v>
      </c>
      <c r="L41">
        <v>1467262800</v>
      </c>
      <c r="M41" s="10">
        <f>(((K41/60)/60)/24)+DATE(1970,1,1)</f>
        <v>42548.208333333328</v>
      </c>
      <c r="N41" s="10">
        <f>(((L41/60)/60)/24)+DATE(1970,1,1)</f>
        <v>42551.208333333328</v>
      </c>
      <c r="O41" s="12">
        <f>N41-M41</f>
        <v>3</v>
      </c>
      <c r="P41" t="b">
        <v>0</v>
      </c>
      <c r="Q41" t="b">
        <v>1</v>
      </c>
      <c r="R41" t="s">
        <v>33</v>
      </c>
      <c r="S41" s="6">
        <f>E41/D41</f>
        <v>7.0991735537190084E-2</v>
      </c>
      <c r="T41" t="s">
        <v>2038</v>
      </c>
      <c r="U41" t="s">
        <v>2039</v>
      </c>
    </row>
    <row r="42" spans="1:21" ht="19.5" x14ac:dyDescent="0.4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t="s">
        <v>14</v>
      </c>
      <c r="G42">
        <v>151</v>
      </c>
      <c r="H42" s="4">
        <f>E42/G42</f>
        <v>29.09271523178808</v>
      </c>
      <c r="I42" t="s">
        <v>21</v>
      </c>
      <c r="J42" t="s">
        <v>22</v>
      </c>
      <c r="K42">
        <v>1389679200</v>
      </c>
      <c r="L42">
        <v>1389852000</v>
      </c>
      <c r="M42" s="10">
        <f>(((K42/60)/60)/24)+DATE(1970,1,1)</f>
        <v>41653.25</v>
      </c>
      <c r="N42" s="10">
        <f>(((L42/60)/60)/24)+DATE(1970,1,1)</f>
        <v>41655.25</v>
      </c>
      <c r="O42" s="12">
        <f>N42-M42</f>
        <v>2</v>
      </c>
      <c r="P42" t="b">
        <v>0</v>
      </c>
      <c r="Q42" t="b">
        <v>0</v>
      </c>
      <c r="R42" t="s">
        <v>68</v>
      </c>
      <c r="S42" s="6">
        <f>E42/D42</f>
        <v>7.27317880794702E-2</v>
      </c>
      <c r="T42" t="s">
        <v>2046</v>
      </c>
      <c r="U42" t="s">
        <v>2047</v>
      </c>
    </row>
    <row r="43" spans="1:21" ht="33.75" x14ac:dyDescent="0.4">
      <c r="A43">
        <v>306</v>
      </c>
      <c r="B43" t="s">
        <v>664</v>
      </c>
      <c r="C43" s="3" t="s">
        <v>665</v>
      </c>
      <c r="D43">
        <v>6500</v>
      </c>
      <c r="E43">
        <v>514</v>
      </c>
      <c r="F43" t="s">
        <v>14</v>
      </c>
      <c r="G43">
        <v>7</v>
      </c>
      <c r="H43" s="4">
        <f>E43/G43</f>
        <v>73.428571428571431</v>
      </c>
      <c r="I43" t="s">
        <v>21</v>
      </c>
      <c r="J43" t="s">
        <v>22</v>
      </c>
      <c r="K43">
        <v>1500008400</v>
      </c>
      <c r="L43">
        <v>1500267600</v>
      </c>
      <c r="M43" s="10">
        <f>(((K43/60)/60)/24)+DATE(1970,1,1)</f>
        <v>42930.208333333328</v>
      </c>
      <c r="N43" s="10">
        <f>(((L43/60)/60)/24)+DATE(1970,1,1)</f>
        <v>42933.208333333328</v>
      </c>
      <c r="O43" s="12">
        <f>N43-M43</f>
        <v>3</v>
      </c>
      <c r="P43" t="b">
        <v>0</v>
      </c>
      <c r="Q43" t="b">
        <v>1</v>
      </c>
      <c r="R43" t="s">
        <v>33</v>
      </c>
      <c r="S43" s="6">
        <f>E43/D43</f>
        <v>7.9076923076923072E-2</v>
      </c>
      <c r="T43" t="s">
        <v>2038</v>
      </c>
      <c r="U43" t="s">
        <v>2039</v>
      </c>
    </row>
    <row r="44" spans="1:21" ht="19.5" x14ac:dyDescent="0.4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t="s">
        <v>14</v>
      </c>
      <c r="G44">
        <v>14</v>
      </c>
      <c r="H44" s="4">
        <f>E44/G44</f>
        <v>58.857142857142854</v>
      </c>
      <c r="I44" t="s">
        <v>21</v>
      </c>
      <c r="J44" t="s">
        <v>22</v>
      </c>
      <c r="K44">
        <v>1514354400</v>
      </c>
      <c r="L44">
        <v>1515736800</v>
      </c>
      <c r="M44" s="10">
        <f>(((K44/60)/60)/24)+DATE(1970,1,1)</f>
        <v>43096.25</v>
      </c>
      <c r="N44" s="10">
        <f>(((L44/60)/60)/24)+DATE(1970,1,1)</f>
        <v>43112.25</v>
      </c>
      <c r="O44" s="12">
        <f>N44-M44</f>
        <v>16</v>
      </c>
      <c r="P44" t="b">
        <v>0</v>
      </c>
      <c r="Q44" t="b">
        <v>0</v>
      </c>
      <c r="R44" t="s">
        <v>474</v>
      </c>
      <c r="S44" s="6">
        <f>E44/D44</f>
        <v>8.2400000000000001E-2</v>
      </c>
      <c r="T44" t="s">
        <v>2040</v>
      </c>
      <c r="U44" t="s">
        <v>2062</v>
      </c>
    </row>
    <row r="45" spans="1:21" ht="19.5" x14ac:dyDescent="0.4">
      <c r="A45">
        <v>220</v>
      </c>
      <c r="B45" t="s">
        <v>493</v>
      </c>
      <c r="C45" s="3" t="s">
        <v>494</v>
      </c>
      <c r="D45">
        <v>7900</v>
      </c>
      <c r="E45">
        <v>667</v>
      </c>
      <c r="F45" t="s">
        <v>14</v>
      </c>
      <c r="G45">
        <v>17</v>
      </c>
      <c r="H45" s="4">
        <f>E45/G45</f>
        <v>39.235294117647058</v>
      </c>
      <c r="I45" t="s">
        <v>21</v>
      </c>
      <c r="J45" t="s">
        <v>22</v>
      </c>
      <c r="K45">
        <v>1309496400</v>
      </c>
      <c r="L45">
        <v>1311051600</v>
      </c>
      <c r="M45" s="10">
        <f>(((K45/60)/60)/24)+DATE(1970,1,1)</f>
        <v>40725.208333333336</v>
      </c>
      <c r="N45" s="10">
        <f>(((L45/60)/60)/24)+DATE(1970,1,1)</f>
        <v>40743.208333333336</v>
      </c>
      <c r="O45" s="12">
        <f>N45-M45</f>
        <v>18</v>
      </c>
      <c r="P45" t="b">
        <v>1</v>
      </c>
      <c r="Q45" t="b">
        <v>0</v>
      </c>
      <c r="R45" t="s">
        <v>33</v>
      </c>
      <c r="S45" s="6">
        <f>E45/D45</f>
        <v>8.4430379746835441E-2</v>
      </c>
      <c r="T45" t="s">
        <v>2038</v>
      </c>
      <c r="U45" t="s">
        <v>2039</v>
      </c>
    </row>
    <row r="46" spans="1:21" ht="19.5" x14ac:dyDescent="0.4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t="s">
        <v>14</v>
      </c>
      <c r="G46">
        <v>168</v>
      </c>
      <c r="H46" s="4">
        <f>E46/G46</f>
        <v>35.958333333333336</v>
      </c>
      <c r="I46" t="s">
        <v>21</v>
      </c>
      <c r="J46" t="s">
        <v>22</v>
      </c>
      <c r="K46">
        <v>1281070800</v>
      </c>
      <c r="L46">
        <v>1283576400</v>
      </c>
      <c r="M46" s="10">
        <f>(((K46/60)/60)/24)+DATE(1970,1,1)</f>
        <v>40396.208333333336</v>
      </c>
      <c r="N46" s="10">
        <f>(((L46/60)/60)/24)+DATE(1970,1,1)</f>
        <v>40425.208333333336</v>
      </c>
      <c r="O46" s="12">
        <f>N46-M46</f>
        <v>29</v>
      </c>
      <c r="P46" t="b">
        <v>0</v>
      </c>
      <c r="Q46" t="b">
        <v>0</v>
      </c>
      <c r="R46" t="s">
        <v>50</v>
      </c>
      <c r="S46" s="6">
        <f>E46/D46</f>
        <v>9.5585443037974685E-2</v>
      </c>
      <c r="T46" t="s">
        <v>2034</v>
      </c>
      <c r="U46" t="s">
        <v>2042</v>
      </c>
    </row>
    <row r="47" spans="1:21" ht="19.5" x14ac:dyDescent="0.4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t="s">
        <v>14</v>
      </c>
      <c r="G47">
        <v>80</v>
      </c>
      <c r="H47" s="4">
        <f>E47/G47</f>
        <v>101.15</v>
      </c>
      <c r="I47" t="s">
        <v>21</v>
      </c>
      <c r="J47" t="s">
        <v>22</v>
      </c>
      <c r="K47">
        <v>1305003600</v>
      </c>
      <c r="L47">
        <v>1305781200</v>
      </c>
      <c r="M47" s="10">
        <f>(((K47/60)/60)/24)+DATE(1970,1,1)</f>
        <v>40673.208333333336</v>
      </c>
      <c r="N47" s="10">
        <f>(((L47/60)/60)/24)+DATE(1970,1,1)</f>
        <v>40682.208333333336</v>
      </c>
      <c r="O47" s="12">
        <f>N47-M47</f>
        <v>9</v>
      </c>
      <c r="P47" t="b">
        <v>0</v>
      </c>
      <c r="Q47" t="b">
        <v>0</v>
      </c>
      <c r="R47" t="s">
        <v>119</v>
      </c>
      <c r="S47" s="6">
        <f>E47/D47</f>
        <v>9.5876777251184833E-2</v>
      </c>
      <c r="T47" t="s">
        <v>2046</v>
      </c>
      <c r="U47" t="s">
        <v>2052</v>
      </c>
    </row>
    <row r="48" spans="1:21" ht="19.5" x14ac:dyDescent="0.4">
      <c r="A48">
        <v>292</v>
      </c>
      <c r="B48" t="s">
        <v>636</v>
      </c>
      <c r="C48" s="3" t="s">
        <v>637</v>
      </c>
      <c r="D48">
        <v>7300</v>
      </c>
      <c r="E48">
        <v>717</v>
      </c>
      <c r="F48" t="s">
        <v>14</v>
      </c>
      <c r="G48">
        <v>10</v>
      </c>
      <c r="H48" s="4">
        <f>E48/G48</f>
        <v>71.7</v>
      </c>
      <c r="I48" t="s">
        <v>21</v>
      </c>
      <c r="J48" t="s">
        <v>22</v>
      </c>
      <c r="K48">
        <v>1331874000</v>
      </c>
      <c r="L48">
        <v>1333429200</v>
      </c>
      <c r="M48" s="10">
        <f>(((K48/60)/60)/24)+DATE(1970,1,1)</f>
        <v>40984.208333333336</v>
      </c>
      <c r="N48" s="10">
        <f>(((L48/60)/60)/24)+DATE(1970,1,1)</f>
        <v>41002.208333333336</v>
      </c>
      <c r="O48" s="12">
        <f>N48-M48</f>
        <v>18</v>
      </c>
      <c r="P48" t="b">
        <v>0</v>
      </c>
      <c r="Q48" t="b">
        <v>0</v>
      </c>
      <c r="R48" t="s">
        <v>17</v>
      </c>
      <c r="S48" s="6">
        <f>E48/D48</f>
        <v>9.8219178082191785E-2</v>
      </c>
      <c r="T48" t="s">
        <v>2032</v>
      </c>
      <c r="U48" t="s">
        <v>2033</v>
      </c>
    </row>
    <row r="49" spans="1:21" ht="33.75" x14ac:dyDescent="0.4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t="s">
        <v>14</v>
      </c>
      <c r="G49">
        <v>181</v>
      </c>
      <c r="H49" s="4">
        <f>E49/G49</f>
        <v>84.187845303867405</v>
      </c>
      <c r="I49" t="s">
        <v>21</v>
      </c>
      <c r="J49" t="s">
        <v>22</v>
      </c>
      <c r="K49">
        <v>1308200400</v>
      </c>
      <c r="L49">
        <v>1308373200</v>
      </c>
      <c r="M49" s="10">
        <f>(((K49/60)/60)/24)+DATE(1970,1,1)</f>
        <v>40710.208333333336</v>
      </c>
      <c r="N49" s="10">
        <f>(((L49/60)/60)/24)+DATE(1970,1,1)</f>
        <v>40712.208333333336</v>
      </c>
      <c r="O49" s="12">
        <f>N49-M49</f>
        <v>2</v>
      </c>
      <c r="P49" t="b">
        <v>0</v>
      </c>
      <c r="Q49" t="b">
        <v>0</v>
      </c>
      <c r="R49" t="s">
        <v>33</v>
      </c>
      <c r="S49" s="6">
        <f>E49/D49</f>
        <v>9.9141184124918666E-2</v>
      </c>
      <c r="T49" t="s">
        <v>2038</v>
      </c>
      <c r="U49" t="s">
        <v>2039</v>
      </c>
    </row>
    <row r="50" spans="1:21" ht="19.5" x14ac:dyDescent="0.4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t="s">
        <v>14</v>
      </c>
      <c r="G50">
        <v>127</v>
      </c>
      <c r="H50" s="4">
        <f>E50/G50</f>
        <v>40.14173228346457</v>
      </c>
      <c r="I50" t="s">
        <v>21</v>
      </c>
      <c r="J50" t="s">
        <v>22</v>
      </c>
      <c r="K50">
        <v>1571720400</v>
      </c>
      <c r="L50">
        <v>1572933600</v>
      </c>
      <c r="M50" s="10">
        <f>(((K50/60)/60)/24)+DATE(1970,1,1)</f>
        <v>43760.208333333328</v>
      </c>
      <c r="N50" s="10">
        <f>(((L50/60)/60)/24)+DATE(1970,1,1)</f>
        <v>43774.25</v>
      </c>
      <c r="O50" s="12">
        <f>N50-M50</f>
        <v>14.041666666671517</v>
      </c>
      <c r="P50" t="b">
        <v>0</v>
      </c>
      <c r="Q50" t="b">
        <v>0</v>
      </c>
      <c r="R50" t="s">
        <v>33</v>
      </c>
      <c r="S50" s="6">
        <f>E50/D50</f>
        <v>0.10257545271629778</v>
      </c>
      <c r="T50" t="s">
        <v>2038</v>
      </c>
      <c r="U50" t="s">
        <v>2039</v>
      </c>
    </row>
    <row r="51" spans="1:21" ht="33.75" x14ac:dyDescent="0.4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t="s">
        <v>14</v>
      </c>
      <c r="G51">
        <v>10</v>
      </c>
      <c r="H51" s="4">
        <f>E51/G51</f>
        <v>96.8</v>
      </c>
      <c r="I51" t="s">
        <v>21</v>
      </c>
      <c r="J51" t="s">
        <v>22</v>
      </c>
      <c r="K51">
        <v>1415253600</v>
      </c>
      <c r="L51">
        <v>1416117600</v>
      </c>
      <c r="M51" s="10">
        <f>(((K51/60)/60)/24)+DATE(1970,1,1)</f>
        <v>41949.25</v>
      </c>
      <c r="N51" s="10">
        <f>(((L51/60)/60)/24)+DATE(1970,1,1)</f>
        <v>41959.25</v>
      </c>
      <c r="O51" s="12">
        <f>N51-M51</f>
        <v>10</v>
      </c>
      <c r="P51" t="b">
        <v>0</v>
      </c>
      <c r="Q51" t="b">
        <v>0</v>
      </c>
      <c r="R51" t="s">
        <v>23</v>
      </c>
      <c r="S51" s="6">
        <f>E51/D51</f>
        <v>0.10297872340425532</v>
      </c>
      <c r="T51" t="s">
        <v>2034</v>
      </c>
      <c r="U51" t="s">
        <v>2035</v>
      </c>
    </row>
    <row r="52" spans="1:21" ht="33.75" x14ac:dyDescent="0.4">
      <c r="A52">
        <v>171</v>
      </c>
      <c r="B52" t="s">
        <v>394</v>
      </c>
      <c r="C52" s="3" t="s">
        <v>395</v>
      </c>
      <c r="D52">
        <v>4900</v>
      </c>
      <c r="E52">
        <v>521</v>
      </c>
      <c r="F52" t="s">
        <v>14</v>
      </c>
      <c r="G52">
        <v>5</v>
      </c>
      <c r="H52" s="4">
        <f>E52/G52</f>
        <v>104.2</v>
      </c>
      <c r="I52" t="s">
        <v>21</v>
      </c>
      <c r="J52" t="s">
        <v>22</v>
      </c>
      <c r="K52">
        <v>1395291600</v>
      </c>
      <c r="L52">
        <v>1397192400</v>
      </c>
      <c r="M52" s="10">
        <f>(((K52/60)/60)/24)+DATE(1970,1,1)</f>
        <v>41718.208333333336</v>
      </c>
      <c r="N52" s="10">
        <f>(((L52/60)/60)/24)+DATE(1970,1,1)</f>
        <v>41740.208333333336</v>
      </c>
      <c r="O52" s="12">
        <f>N52-M52</f>
        <v>22</v>
      </c>
      <c r="P52" t="b">
        <v>0</v>
      </c>
      <c r="Q52" t="b">
        <v>0</v>
      </c>
      <c r="R52" t="s">
        <v>206</v>
      </c>
      <c r="S52" s="6">
        <f>E52/D52</f>
        <v>0.1063265306122449</v>
      </c>
      <c r="T52" t="s">
        <v>2046</v>
      </c>
      <c r="U52" t="s">
        <v>2058</v>
      </c>
    </row>
    <row r="53" spans="1:21" ht="19.5" x14ac:dyDescent="0.4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t="s">
        <v>14</v>
      </c>
      <c r="G53">
        <v>162</v>
      </c>
      <c r="H53" s="4">
        <f>E53/G53</f>
        <v>97.055555555555557</v>
      </c>
      <c r="I53" t="s">
        <v>21</v>
      </c>
      <c r="J53" t="s">
        <v>22</v>
      </c>
      <c r="K53">
        <v>1316667600</v>
      </c>
      <c r="L53">
        <v>1316840400</v>
      </c>
      <c r="M53" s="10">
        <f>(((K53/60)/60)/24)+DATE(1970,1,1)</f>
        <v>40808.208333333336</v>
      </c>
      <c r="N53" s="10">
        <f>(((L53/60)/60)/24)+DATE(1970,1,1)</f>
        <v>40810.208333333336</v>
      </c>
      <c r="O53" s="12">
        <f>N53-M53</f>
        <v>2</v>
      </c>
      <c r="P53" t="b">
        <v>0</v>
      </c>
      <c r="Q53" t="b">
        <v>1</v>
      </c>
      <c r="R53" t="s">
        <v>17</v>
      </c>
      <c r="S53" s="6">
        <f>E53/D53</f>
        <v>0.10638024357239513</v>
      </c>
      <c r="T53" t="s">
        <v>2032</v>
      </c>
      <c r="U53" t="s">
        <v>2033</v>
      </c>
    </row>
    <row r="54" spans="1:21" ht="19.5" x14ac:dyDescent="0.4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t="s">
        <v>14</v>
      </c>
      <c r="G54">
        <v>57</v>
      </c>
      <c r="H54" s="4">
        <f>E54/G54</f>
        <v>75.84210526315789</v>
      </c>
      <c r="I54" t="s">
        <v>26</v>
      </c>
      <c r="J54" t="s">
        <v>27</v>
      </c>
      <c r="K54">
        <v>1561438800</v>
      </c>
      <c r="L54">
        <v>1562043600</v>
      </c>
      <c r="M54" s="10">
        <f>(((K54/60)/60)/24)+DATE(1970,1,1)</f>
        <v>43641.208333333328</v>
      </c>
      <c r="N54" s="10">
        <f>(((L54/60)/60)/24)+DATE(1970,1,1)</f>
        <v>43648.208333333328</v>
      </c>
      <c r="O54" s="12">
        <f>N54-M54</f>
        <v>7</v>
      </c>
      <c r="P54" t="b">
        <v>0</v>
      </c>
      <c r="Q54" t="b">
        <v>1</v>
      </c>
      <c r="R54" t="s">
        <v>23</v>
      </c>
      <c r="S54" s="6">
        <f>E54/D54</f>
        <v>0.10944303797468355</v>
      </c>
      <c r="T54" t="s">
        <v>2034</v>
      </c>
      <c r="U54" t="s">
        <v>2035</v>
      </c>
    </row>
    <row r="55" spans="1:21" ht="19.5" x14ac:dyDescent="0.4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t="s">
        <v>14</v>
      </c>
      <c r="G55">
        <v>418</v>
      </c>
      <c r="H55" s="4">
        <f>E55/G55</f>
        <v>30.028708133971293</v>
      </c>
      <c r="I55" t="s">
        <v>21</v>
      </c>
      <c r="J55" t="s">
        <v>22</v>
      </c>
      <c r="K55">
        <v>1326434400</v>
      </c>
      <c r="L55">
        <v>1327903200</v>
      </c>
      <c r="M55" s="10">
        <f>(((K55/60)/60)/24)+DATE(1970,1,1)</f>
        <v>40921.25</v>
      </c>
      <c r="N55" s="10">
        <f>(((L55/60)/60)/24)+DATE(1970,1,1)</f>
        <v>40938.25</v>
      </c>
      <c r="O55" s="12">
        <f>N55-M55</f>
        <v>17</v>
      </c>
      <c r="P55" t="b">
        <v>0</v>
      </c>
      <c r="Q55" t="b">
        <v>0</v>
      </c>
      <c r="R55" t="s">
        <v>33</v>
      </c>
      <c r="S55" s="6">
        <f>E55/D55</f>
        <v>0.11059030837004405</v>
      </c>
      <c r="T55" t="s">
        <v>2038</v>
      </c>
      <c r="U55" t="s">
        <v>2039</v>
      </c>
    </row>
    <row r="56" spans="1:21" ht="19.5" x14ac:dyDescent="0.4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t="s">
        <v>14</v>
      </c>
      <c r="G56">
        <v>9</v>
      </c>
      <c r="H56" s="4">
        <f>E56/G56</f>
        <v>63.777777777777779</v>
      </c>
      <c r="I56" t="s">
        <v>21</v>
      </c>
      <c r="J56" t="s">
        <v>22</v>
      </c>
      <c r="K56">
        <v>1399698000</v>
      </c>
      <c r="L56">
        <v>1402117200</v>
      </c>
      <c r="M56" s="10">
        <f>(((K56/60)/60)/24)+DATE(1970,1,1)</f>
        <v>41769.208333333336</v>
      </c>
      <c r="N56" s="10">
        <f>(((L56/60)/60)/24)+DATE(1970,1,1)</f>
        <v>41797.208333333336</v>
      </c>
      <c r="O56" s="12">
        <f>N56-M56</f>
        <v>28</v>
      </c>
      <c r="P56" t="b">
        <v>0</v>
      </c>
      <c r="Q56" t="b">
        <v>0</v>
      </c>
      <c r="R56" t="s">
        <v>89</v>
      </c>
      <c r="S56" s="6">
        <f>E56/D56</f>
        <v>0.11254901960784314</v>
      </c>
      <c r="T56" t="s">
        <v>2049</v>
      </c>
      <c r="U56" t="s">
        <v>2050</v>
      </c>
    </row>
    <row r="57" spans="1:21" ht="19.5" x14ac:dyDescent="0.4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t="s">
        <v>74</v>
      </c>
      <c r="G57">
        <v>145</v>
      </c>
      <c r="H57" s="4">
        <f>E57/G57</f>
        <v>89.227586206896547</v>
      </c>
      <c r="I57" t="s">
        <v>98</v>
      </c>
      <c r="J57" t="s">
        <v>99</v>
      </c>
      <c r="K57">
        <v>1325656800</v>
      </c>
      <c r="L57">
        <v>1325829600</v>
      </c>
      <c r="M57" s="10">
        <f>(((K57/60)/60)/24)+DATE(1970,1,1)</f>
        <v>40912.25</v>
      </c>
      <c r="N57" s="10">
        <f>(((L57/60)/60)/24)+DATE(1970,1,1)</f>
        <v>40914.25</v>
      </c>
      <c r="O57" s="12">
        <f>N57-M57</f>
        <v>2</v>
      </c>
      <c r="P57" t="b">
        <v>0</v>
      </c>
      <c r="Q57" t="b">
        <v>0</v>
      </c>
      <c r="R57" t="s">
        <v>60</v>
      </c>
      <c r="S57" s="6">
        <f>E57/D57</f>
        <v>0.11270034843205574</v>
      </c>
      <c r="T57" t="s">
        <v>2034</v>
      </c>
      <c r="U57" t="s">
        <v>2044</v>
      </c>
    </row>
    <row r="58" spans="1:21" ht="19.5" x14ac:dyDescent="0.4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t="s">
        <v>14</v>
      </c>
      <c r="G58">
        <v>94</v>
      </c>
      <c r="H58" s="4">
        <f>E58/G58</f>
        <v>99.127659574468083</v>
      </c>
      <c r="I58" t="s">
        <v>21</v>
      </c>
      <c r="J58" t="s">
        <v>22</v>
      </c>
      <c r="K58">
        <v>1280206800</v>
      </c>
      <c r="L58">
        <v>1281243600</v>
      </c>
      <c r="M58" s="10">
        <f>(((K58/60)/60)/24)+DATE(1970,1,1)</f>
        <v>40386.208333333336</v>
      </c>
      <c r="N58" s="10">
        <f>(((L58/60)/60)/24)+DATE(1970,1,1)</f>
        <v>40398.208333333336</v>
      </c>
      <c r="O58" s="12">
        <f>N58-M58</f>
        <v>12</v>
      </c>
      <c r="P58" t="b">
        <v>0</v>
      </c>
      <c r="Q58" t="b">
        <v>1</v>
      </c>
      <c r="R58" t="s">
        <v>33</v>
      </c>
      <c r="S58" s="6">
        <f>E58/D58</f>
        <v>0.11419117647058824</v>
      </c>
      <c r="T58" t="s">
        <v>2038</v>
      </c>
      <c r="U58" t="s">
        <v>2039</v>
      </c>
    </row>
    <row r="59" spans="1:21" ht="19.5" x14ac:dyDescent="0.4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t="s">
        <v>14</v>
      </c>
      <c r="G59">
        <v>23</v>
      </c>
      <c r="H59" s="4">
        <f>E59/G59</f>
        <v>49.826086956521742</v>
      </c>
      <c r="I59" t="s">
        <v>15</v>
      </c>
      <c r="J59" t="s">
        <v>16</v>
      </c>
      <c r="K59">
        <v>1533877200</v>
      </c>
      <c r="L59">
        <v>1534136400</v>
      </c>
      <c r="M59" s="10">
        <f>(((K59/60)/60)/24)+DATE(1970,1,1)</f>
        <v>43322.208333333328</v>
      </c>
      <c r="N59" s="10">
        <f>(((L59/60)/60)/24)+DATE(1970,1,1)</f>
        <v>43325.208333333328</v>
      </c>
      <c r="O59" s="12">
        <f>N59-M59</f>
        <v>3</v>
      </c>
      <c r="P59" t="b">
        <v>1</v>
      </c>
      <c r="Q59" t="b">
        <v>0</v>
      </c>
      <c r="R59" t="s">
        <v>122</v>
      </c>
      <c r="S59" s="6">
        <f>E59/D59</f>
        <v>0.11814432989690722</v>
      </c>
      <c r="T59" t="s">
        <v>2053</v>
      </c>
      <c r="U59" t="s">
        <v>2054</v>
      </c>
    </row>
    <row r="60" spans="1:21" ht="19.5" x14ac:dyDescent="0.4">
      <c r="A60">
        <v>63</v>
      </c>
      <c r="B60" t="s">
        <v>174</v>
      </c>
      <c r="C60" s="3" t="s">
        <v>175</v>
      </c>
      <c r="D60">
        <v>4700</v>
      </c>
      <c r="E60">
        <v>557</v>
      </c>
      <c r="F60" t="s">
        <v>14</v>
      </c>
      <c r="G60">
        <v>5</v>
      </c>
      <c r="H60" s="4">
        <f>E60/G60</f>
        <v>111.4</v>
      </c>
      <c r="I60" t="s">
        <v>21</v>
      </c>
      <c r="J60" t="s">
        <v>22</v>
      </c>
      <c r="K60">
        <v>1493355600</v>
      </c>
      <c r="L60">
        <v>1493874000</v>
      </c>
      <c r="M60" s="10">
        <f>(((K60/60)/60)/24)+DATE(1970,1,1)</f>
        <v>42853.208333333328</v>
      </c>
      <c r="N60" s="10">
        <f>(((L60/60)/60)/24)+DATE(1970,1,1)</f>
        <v>42859.208333333328</v>
      </c>
      <c r="O60" s="12">
        <f>N60-M60</f>
        <v>6</v>
      </c>
      <c r="P60" t="b">
        <v>0</v>
      </c>
      <c r="Q60" t="b">
        <v>0</v>
      </c>
      <c r="R60" t="s">
        <v>33</v>
      </c>
      <c r="S60" s="6">
        <f>E60/D60</f>
        <v>0.11851063829787234</v>
      </c>
      <c r="T60" t="s">
        <v>2038</v>
      </c>
      <c r="U60" t="s">
        <v>2039</v>
      </c>
    </row>
    <row r="61" spans="1:21" ht="19.5" x14ac:dyDescent="0.4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t="s">
        <v>14</v>
      </c>
      <c r="G61">
        <v>16</v>
      </c>
      <c r="H61" s="4">
        <f>E61/G61</f>
        <v>49.6875</v>
      </c>
      <c r="I61" t="s">
        <v>21</v>
      </c>
      <c r="J61" t="s">
        <v>22</v>
      </c>
      <c r="K61">
        <v>1349326800</v>
      </c>
      <c r="L61">
        <v>1349672400</v>
      </c>
      <c r="M61" s="10">
        <f>(((K61/60)/60)/24)+DATE(1970,1,1)</f>
        <v>41186.208333333336</v>
      </c>
      <c r="N61" s="10">
        <f>(((L61/60)/60)/24)+DATE(1970,1,1)</f>
        <v>41190.208333333336</v>
      </c>
      <c r="O61" s="12">
        <f>N61-M61</f>
        <v>4</v>
      </c>
      <c r="P61" t="b">
        <v>0</v>
      </c>
      <c r="Q61" t="b">
        <v>0</v>
      </c>
      <c r="R61" t="s">
        <v>133</v>
      </c>
      <c r="S61" s="6">
        <f>E61/D61</f>
        <v>0.12230769230769231</v>
      </c>
      <c r="T61" t="s">
        <v>2046</v>
      </c>
      <c r="U61" t="s">
        <v>2055</v>
      </c>
    </row>
    <row r="62" spans="1:21" ht="33.75" x14ac:dyDescent="0.4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t="s">
        <v>14</v>
      </c>
      <c r="G62">
        <v>26</v>
      </c>
      <c r="H62" s="4">
        <f>E62/G62</f>
        <v>48.807692307692307</v>
      </c>
      <c r="I62" t="s">
        <v>98</v>
      </c>
      <c r="J62" t="s">
        <v>99</v>
      </c>
      <c r="K62">
        <v>1552366800</v>
      </c>
      <c r="L62">
        <v>1552539600</v>
      </c>
      <c r="M62" s="10">
        <f>(((K62/60)/60)/24)+DATE(1970,1,1)</f>
        <v>43536.208333333328</v>
      </c>
      <c r="N62" s="10">
        <f>(((L62/60)/60)/24)+DATE(1970,1,1)</f>
        <v>43538.208333333328</v>
      </c>
      <c r="O62" s="12">
        <f>N62-M62</f>
        <v>2</v>
      </c>
      <c r="P62" t="b">
        <v>0</v>
      </c>
      <c r="Q62" t="b">
        <v>0</v>
      </c>
      <c r="R62" t="s">
        <v>23</v>
      </c>
      <c r="S62" s="6">
        <f>E62/D62</f>
        <v>0.12818181818181817</v>
      </c>
      <c r="T62" t="s">
        <v>2034</v>
      </c>
      <c r="U62" t="s">
        <v>2035</v>
      </c>
    </row>
    <row r="63" spans="1:21" ht="33.75" x14ac:dyDescent="0.4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t="s">
        <v>14</v>
      </c>
      <c r="G63">
        <v>253</v>
      </c>
      <c r="H63" s="4">
        <f>E63/G63</f>
        <v>80.011857707509876</v>
      </c>
      <c r="I63" t="s">
        <v>21</v>
      </c>
      <c r="J63" t="s">
        <v>22</v>
      </c>
      <c r="K63">
        <v>1401426000</v>
      </c>
      <c r="L63">
        <v>1402203600</v>
      </c>
      <c r="M63" s="10">
        <f>(((K63/60)/60)/24)+DATE(1970,1,1)</f>
        <v>41789.208333333336</v>
      </c>
      <c r="N63" s="10">
        <f>(((L63/60)/60)/24)+DATE(1970,1,1)</f>
        <v>41798.208333333336</v>
      </c>
      <c r="O63" s="12">
        <f>N63-M63</f>
        <v>9</v>
      </c>
      <c r="P63" t="b">
        <v>0</v>
      </c>
      <c r="Q63" t="b">
        <v>0</v>
      </c>
      <c r="R63" t="s">
        <v>33</v>
      </c>
      <c r="S63" s="6">
        <f>E63/D63</f>
        <v>0.12910076530612244</v>
      </c>
      <c r="T63" t="s">
        <v>2038</v>
      </c>
      <c r="U63" t="s">
        <v>2039</v>
      </c>
    </row>
    <row r="64" spans="1:21" ht="33.75" x14ac:dyDescent="0.4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t="s">
        <v>14</v>
      </c>
      <c r="G64">
        <v>17</v>
      </c>
      <c r="H64" s="4">
        <f>E64/G64</f>
        <v>29.647058823529413</v>
      </c>
      <c r="I64" t="s">
        <v>21</v>
      </c>
      <c r="J64" t="s">
        <v>22</v>
      </c>
      <c r="K64">
        <v>1445403600</v>
      </c>
      <c r="L64">
        <v>1445922000</v>
      </c>
      <c r="M64" s="10">
        <f>(((K64/60)/60)/24)+DATE(1970,1,1)</f>
        <v>42298.208333333328</v>
      </c>
      <c r="N64" s="10">
        <f>(((L64/60)/60)/24)+DATE(1970,1,1)</f>
        <v>42304.208333333328</v>
      </c>
      <c r="O64" s="12">
        <f>N64-M64</f>
        <v>6</v>
      </c>
      <c r="P64" t="b">
        <v>0</v>
      </c>
      <c r="Q64" t="b">
        <v>1</v>
      </c>
      <c r="R64" t="s">
        <v>33</v>
      </c>
      <c r="S64" s="6">
        <f>E64/D64</f>
        <v>0.12923076923076923</v>
      </c>
      <c r="T64" t="s">
        <v>2038</v>
      </c>
      <c r="U64" t="s">
        <v>2039</v>
      </c>
    </row>
    <row r="65" spans="1:21" ht="19.5" x14ac:dyDescent="0.4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t="s">
        <v>14</v>
      </c>
      <c r="G65">
        <v>78</v>
      </c>
      <c r="H65" s="4">
        <f>E65/G65</f>
        <v>71.987179487179489</v>
      </c>
      <c r="I65" t="s">
        <v>21</v>
      </c>
      <c r="J65" t="s">
        <v>22</v>
      </c>
      <c r="K65">
        <v>1294552800</v>
      </c>
      <c r="L65">
        <v>1297576800</v>
      </c>
      <c r="M65" s="10">
        <f>(((K65/60)/60)/24)+DATE(1970,1,1)</f>
        <v>40552.25</v>
      </c>
      <c r="N65" s="10">
        <f>(((L65/60)/60)/24)+DATE(1970,1,1)</f>
        <v>40587.25</v>
      </c>
      <c r="O65" s="12">
        <f>N65-M65</f>
        <v>35</v>
      </c>
      <c r="P65" t="b">
        <v>1</v>
      </c>
      <c r="Q65" t="b">
        <v>0</v>
      </c>
      <c r="R65" t="s">
        <v>33</v>
      </c>
      <c r="S65" s="6">
        <f>E65/D65</f>
        <v>0.1305813953488372</v>
      </c>
      <c r="T65" t="s">
        <v>2038</v>
      </c>
      <c r="U65" t="s">
        <v>2039</v>
      </c>
    </row>
    <row r="66" spans="1:21" ht="33.75" x14ac:dyDescent="0.4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t="s">
        <v>14</v>
      </c>
      <c r="G66">
        <v>441</v>
      </c>
      <c r="H66" s="4">
        <f>E66/G66</f>
        <v>50.05215419501134</v>
      </c>
      <c r="I66" t="s">
        <v>21</v>
      </c>
      <c r="J66" t="s">
        <v>22</v>
      </c>
      <c r="K66">
        <v>1547186400</v>
      </c>
      <c r="L66">
        <v>1547618400</v>
      </c>
      <c r="M66" s="10">
        <f>(((K66/60)/60)/24)+DATE(1970,1,1)</f>
        <v>43476.25</v>
      </c>
      <c r="N66" s="10">
        <f>(((L66/60)/60)/24)+DATE(1970,1,1)</f>
        <v>43481.25</v>
      </c>
      <c r="O66" s="12">
        <f>N66-M66</f>
        <v>5</v>
      </c>
      <c r="P66" t="b">
        <v>0</v>
      </c>
      <c r="Q66" t="b">
        <v>1</v>
      </c>
      <c r="R66" t="s">
        <v>42</v>
      </c>
      <c r="S66" s="6">
        <f>E66/D66</f>
        <v>0.13185782556750297</v>
      </c>
      <c r="T66" t="s">
        <v>2040</v>
      </c>
      <c r="U66" t="s">
        <v>2041</v>
      </c>
    </row>
    <row r="67" spans="1:21" ht="33.75" x14ac:dyDescent="0.4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t="s">
        <v>14</v>
      </c>
      <c r="G67">
        <v>21</v>
      </c>
      <c r="H67" s="4">
        <f>E67/G67</f>
        <v>33.428571428571431</v>
      </c>
      <c r="I67" t="s">
        <v>40</v>
      </c>
      <c r="J67" t="s">
        <v>41</v>
      </c>
      <c r="K67">
        <v>1520575200</v>
      </c>
      <c r="L67">
        <v>1521867600</v>
      </c>
      <c r="M67" s="10">
        <f>(((K67/60)/60)/24)+DATE(1970,1,1)</f>
        <v>43168.25</v>
      </c>
      <c r="N67" s="10">
        <f>(((L67/60)/60)/24)+DATE(1970,1,1)</f>
        <v>43183.208333333328</v>
      </c>
      <c r="O67" s="12">
        <f>N67-M67</f>
        <v>14.958333333328483</v>
      </c>
      <c r="P67" t="b">
        <v>0</v>
      </c>
      <c r="Q67" t="b">
        <v>1</v>
      </c>
      <c r="R67" t="s">
        <v>206</v>
      </c>
      <c r="S67" s="6">
        <f>E67/D67</f>
        <v>0.13500000000000001</v>
      </c>
      <c r="T67" t="s">
        <v>2046</v>
      </c>
      <c r="U67" t="s">
        <v>2058</v>
      </c>
    </row>
    <row r="68" spans="1:21" ht="19.5" x14ac:dyDescent="0.4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t="s">
        <v>74</v>
      </c>
      <c r="G68">
        <v>15</v>
      </c>
      <c r="H68" s="4">
        <f>E68/G68</f>
        <v>75.733333333333334</v>
      </c>
      <c r="I68" t="s">
        <v>21</v>
      </c>
      <c r="J68" t="s">
        <v>22</v>
      </c>
      <c r="K68">
        <v>1374728400</v>
      </c>
      <c r="L68">
        <v>1375765200</v>
      </c>
      <c r="M68" s="10">
        <f>(((K68/60)/60)/24)+DATE(1970,1,1)</f>
        <v>41480.208333333336</v>
      </c>
      <c r="N68" s="10">
        <f>(((L68/60)/60)/24)+DATE(1970,1,1)</f>
        <v>41492.208333333336</v>
      </c>
      <c r="O68" s="12">
        <f>N68-M68</f>
        <v>12</v>
      </c>
      <c r="P68" t="b">
        <v>0</v>
      </c>
      <c r="Q68" t="b">
        <v>0</v>
      </c>
      <c r="R68" t="s">
        <v>33</v>
      </c>
      <c r="S68" s="6">
        <f>E68/D68</f>
        <v>0.13853658536585367</v>
      </c>
      <c r="T68" t="s">
        <v>2038</v>
      </c>
      <c r="U68" t="s">
        <v>2039</v>
      </c>
    </row>
    <row r="69" spans="1:21" ht="19.5" x14ac:dyDescent="0.4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t="s">
        <v>14</v>
      </c>
      <c r="G69">
        <v>347</v>
      </c>
      <c r="H69" s="4">
        <f>E69/G69</f>
        <v>36.014409221902014</v>
      </c>
      <c r="I69" t="s">
        <v>21</v>
      </c>
      <c r="J69" t="s">
        <v>22</v>
      </c>
      <c r="K69">
        <v>1362722400</v>
      </c>
      <c r="L69">
        <v>1366347600</v>
      </c>
      <c r="M69" s="10">
        <f>(((K69/60)/60)/24)+DATE(1970,1,1)</f>
        <v>41341.25</v>
      </c>
      <c r="N69" s="10">
        <f>(((L69/60)/60)/24)+DATE(1970,1,1)</f>
        <v>41383.208333333336</v>
      </c>
      <c r="O69" s="12">
        <f>N69-M69</f>
        <v>41.958333333335759</v>
      </c>
      <c r="P69" t="b">
        <v>0</v>
      </c>
      <c r="Q69" t="b">
        <v>1</v>
      </c>
      <c r="R69" t="s">
        <v>133</v>
      </c>
      <c r="S69" s="6">
        <f>E69/D69</f>
        <v>0.13901001112347053</v>
      </c>
      <c r="T69" t="s">
        <v>2046</v>
      </c>
      <c r="U69" t="s">
        <v>2055</v>
      </c>
    </row>
    <row r="70" spans="1:21" ht="19.5" x14ac:dyDescent="0.4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t="s">
        <v>14</v>
      </c>
      <c r="G70">
        <v>355</v>
      </c>
      <c r="H70" s="4">
        <f>E70/G70</f>
        <v>70.090140845070422</v>
      </c>
      <c r="I70" t="s">
        <v>21</v>
      </c>
      <c r="J70" t="s">
        <v>22</v>
      </c>
      <c r="K70">
        <v>1526878800</v>
      </c>
      <c r="L70">
        <v>1530162000</v>
      </c>
      <c r="M70" s="10">
        <f>(((K70/60)/60)/24)+DATE(1970,1,1)</f>
        <v>43241.208333333328</v>
      </c>
      <c r="N70" s="10">
        <f>(((L70/60)/60)/24)+DATE(1970,1,1)</f>
        <v>43279.208333333328</v>
      </c>
      <c r="O70" s="12">
        <f>N70-M70</f>
        <v>38</v>
      </c>
      <c r="P70" t="b">
        <v>0</v>
      </c>
      <c r="Q70" t="b">
        <v>0</v>
      </c>
      <c r="R70" t="s">
        <v>42</v>
      </c>
      <c r="S70" s="6">
        <f>E70/D70</f>
        <v>0.13962962962962963</v>
      </c>
      <c r="T70" t="s">
        <v>2040</v>
      </c>
      <c r="U70" t="s">
        <v>2041</v>
      </c>
    </row>
    <row r="71" spans="1:21" ht="33.75" x14ac:dyDescent="0.4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t="s">
        <v>14</v>
      </c>
      <c r="G71">
        <v>31</v>
      </c>
      <c r="H71" s="4">
        <f>E71/G71</f>
        <v>32.967741935483872</v>
      </c>
      <c r="I71" t="s">
        <v>21</v>
      </c>
      <c r="J71" t="s">
        <v>22</v>
      </c>
      <c r="K71">
        <v>1477976400</v>
      </c>
      <c r="L71">
        <v>1478235600</v>
      </c>
      <c r="M71" s="10">
        <f>(((K71/60)/60)/24)+DATE(1970,1,1)</f>
        <v>42675.208333333328</v>
      </c>
      <c r="N71" s="10">
        <f>(((L71/60)/60)/24)+DATE(1970,1,1)</f>
        <v>42678.208333333328</v>
      </c>
      <c r="O71" s="12">
        <f>N71-M71</f>
        <v>3</v>
      </c>
      <c r="P71" t="b">
        <v>0</v>
      </c>
      <c r="Q71" t="b">
        <v>0</v>
      </c>
      <c r="R71" t="s">
        <v>53</v>
      </c>
      <c r="S71" s="6">
        <f>E71/D71</f>
        <v>0.14394366197183098</v>
      </c>
      <c r="T71" t="s">
        <v>2040</v>
      </c>
      <c r="U71" t="s">
        <v>2043</v>
      </c>
    </row>
    <row r="72" spans="1:21" ht="19.5" x14ac:dyDescent="0.4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t="s">
        <v>14</v>
      </c>
      <c r="G72">
        <v>331</v>
      </c>
      <c r="H72" s="4">
        <f>E72/G72</f>
        <v>69.966767371601208</v>
      </c>
      <c r="I72" t="s">
        <v>40</v>
      </c>
      <c r="J72" t="s">
        <v>41</v>
      </c>
      <c r="K72">
        <v>1436418000</v>
      </c>
      <c r="L72">
        <v>1436504400</v>
      </c>
      <c r="M72" s="10">
        <f>(((K72/60)/60)/24)+DATE(1970,1,1)</f>
        <v>42194.208333333328</v>
      </c>
      <c r="N72" s="10">
        <f>(((L72/60)/60)/24)+DATE(1970,1,1)</f>
        <v>42195.208333333328</v>
      </c>
      <c r="O72" s="12">
        <f>N72-M72</f>
        <v>1</v>
      </c>
      <c r="P72" t="b">
        <v>0</v>
      </c>
      <c r="Q72" t="b">
        <v>0</v>
      </c>
      <c r="R72" t="s">
        <v>53</v>
      </c>
      <c r="S72" s="6">
        <f>E72/D72</f>
        <v>0.14694796954314721</v>
      </c>
      <c r="T72" t="s">
        <v>2040</v>
      </c>
      <c r="U72" t="s">
        <v>2043</v>
      </c>
    </row>
    <row r="73" spans="1:21" ht="33.75" x14ac:dyDescent="0.4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t="s">
        <v>14</v>
      </c>
      <c r="G73">
        <v>296</v>
      </c>
      <c r="H73" s="4">
        <f>E73/G73</f>
        <v>71.983108108108112</v>
      </c>
      <c r="I73" t="s">
        <v>21</v>
      </c>
      <c r="J73" t="s">
        <v>22</v>
      </c>
      <c r="K73">
        <v>1536642000</v>
      </c>
      <c r="L73">
        <v>1538283600</v>
      </c>
      <c r="M73" s="10">
        <f>(((K73/60)/60)/24)+DATE(1970,1,1)</f>
        <v>43354.208333333328</v>
      </c>
      <c r="N73" s="10">
        <f>(((L73/60)/60)/24)+DATE(1970,1,1)</f>
        <v>43373.208333333328</v>
      </c>
      <c r="O73" s="12">
        <f>N73-M73</f>
        <v>19</v>
      </c>
      <c r="P73" t="b">
        <v>0</v>
      </c>
      <c r="Q73" t="b">
        <v>0</v>
      </c>
      <c r="R73" t="s">
        <v>17</v>
      </c>
      <c r="S73" s="6">
        <f>E73/D73</f>
        <v>0.14962780898876404</v>
      </c>
      <c r="T73" t="s">
        <v>2032</v>
      </c>
      <c r="U73" t="s">
        <v>2033</v>
      </c>
    </row>
    <row r="74" spans="1:21" ht="19.5" x14ac:dyDescent="0.4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t="s">
        <v>14</v>
      </c>
      <c r="G74">
        <v>243</v>
      </c>
      <c r="H74" s="4">
        <f>E74/G74</f>
        <v>55.08230452674897</v>
      </c>
      <c r="I74" t="s">
        <v>21</v>
      </c>
      <c r="J74" t="s">
        <v>22</v>
      </c>
      <c r="K74">
        <v>1534482000</v>
      </c>
      <c r="L74">
        <v>1534568400</v>
      </c>
      <c r="M74" s="10">
        <f>(((K74/60)/60)/24)+DATE(1970,1,1)</f>
        <v>43329.208333333328</v>
      </c>
      <c r="N74" s="10">
        <f>(((L74/60)/60)/24)+DATE(1970,1,1)</f>
        <v>43330.208333333328</v>
      </c>
      <c r="O74" s="12">
        <f>N74-M74</f>
        <v>1</v>
      </c>
      <c r="P74" t="b">
        <v>0</v>
      </c>
      <c r="Q74" t="b">
        <v>1</v>
      </c>
      <c r="R74" t="s">
        <v>53</v>
      </c>
      <c r="S74" s="6">
        <f>E74/D74</f>
        <v>0.15022446689113356</v>
      </c>
      <c r="T74" t="s">
        <v>2040</v>
      </c>
      <c r="U74" t="s">
        <v>2043</v>
      </c>
    </row>
    <row r="75" spans="1:21" ht="33.75" x14ac:dyDescent="0.4">
      <c r="A75">
        <v>318</v>
      </c>
      <c r="B75" t="s">
        <v>688</v>
      </c>
      <c r="C75" s="3" t="s">
        <v>689</v>
      </c>
      <c r="D75">
        <v>5700</v>
      </c>
      <c r="E75">
        <v>903</v>
      </c>
      <c r="F75" t="s">
        <v>14</v>
      </c>
      <c r="G75">
        <v>17</v>
      </c>
      <c r="H75" s="4">
        <f>E75/G75</f>
        <v>53.117647058823529</v>
      </c>
      <c r="I75" t="s">
        <v>21</v>
      </c>
      <c r="J75" t="s">
        <v>22</v>
      </c>
      <c r="K75">
        <v>1392357600</v>
      </c>
      <c r="L75">
        <v>1392530400</v>
      </c>
      <c r="M75" s="10">
        <f>(((K75/60)/60)/24)+DATE(1970,1,1)</f>
        <v>41684.25</v>
      </c>
      <c r="N75" s="10">
        <f>(((L75/60)/60)/24)+DATE(1970,1,1)</f>
        <v>41686.25</v>
      </c>
      <c r="O75" s="12">
        <f>N75-M75</f>
        <v>2</v>
      </c>
      <c r="P75" t="b">
        <v>0</v>
      </c>
      <c r="Q75" t="b">
        <v>0</v>
      </c>
      <c r="R75" t="s">
        <v>23</v>
      </c>
      <c r="S75" s="6">
        <f>E75/D75</f>
        <v>0.15842105263157893</v>
      </c>
      <c r="T75" t="s">
        <v>2034</v>
      </c>
      <c r="U75" t="s">
        <v>2035</v>
      </c>
    </row>
    <row r="76" spans="1:21" ht="19.5" x14ac:dyDescent="0.4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t="s">
        <v>14</v>
      </c>
      <c r="G76">
        <v>180</v>
      </c>
      <c r="H76" s="4">
        <f>E76/G76</f>
        <v>77.022222222222226</v>
      </c>
      <c r="I76" t="s">
        <v>21</v>
      </c>
      <c r="J76" t="s">
        <v>22</v>
      </c>
      <c r="K76">
        <v>1378875600</v>
      </c>
      <c r="L76">
        <v>1380171600</v>
      </c>
      <c r="M76" s="10">
        <f>(((K76/60)/60)/24)+DATE(1970,1,1)</f>
        <v>41528.208333333336</v>
      </c>
      <c r="N76" s="10">
        <f>(((L76/60)/60)/24)+DATE(1970,1,1)</f>
        <v>41543.208333333336</v>
      </c>
      <c r="O76" s="12">
        <f>N76-M76</f>
        <v>15</v>
      </c>
      <c r="P76" t="b">
        <v>0</v>
      </c>
      <c r="Q76" t="b">
        <v>0</v>
      </c>
      <c r="R76" t="s">
        <v>89</v>
      </c>
      <c r="S76" s="6">
        <f>E76/D76</f>
        <v>0.1632979976442874</v>
      </c>
      <c r="T76" t="s">
        <v>2049</v>
      </c>
      <c r="U76" t="s">
        <v>2050</v>
      </c>
    </row>
    <row r="77" spans="1:21" ht="19.5" x14ac:dyDescent="0.4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t="s">
        <v>74</v>
      </c>
      <c r="G77">
        <v>32</v>
      </c>
      <c r="H77" s="4">
        <f>E77/G77</f>
        <v>33.28125</v>
      </c>
      <c r="I77" t="s">
        <v>107</v>
      </c>
      <c r="J77" t="s">
        <v>108</v>
      </c>
      <c r="K77">
        <v>1286254800</v>
      </c>
      <c r="L77">
        <v>1287032400</v>
      </c>
      <c r="M77" s="10">
        <f>(((K77/60)/60)/24)+DATE(1970,1,1)</f>
        <v>40456.208333333336</v>
      </c>
      <c r="N77" s="10">
        <f>(((L77/60)/60)/24)+DATE(1970,1,1)</f>
        <v>40465.208333333336</v>
      </c>
      <c r="O77" s="12">
        <f>N77-M77</f>
        <v>9</v>
      </c>
      <c r="P77" t="b">
        <v>0</v>
      </c>
      <c r="Q77" t="b">
        <v>0</v>
      </c>
      <c r="R77" t="s">
        <v>33</v>
      </c>
      <c r="S77" s="6">
        <f>E77/D77</f>
        <v>0.16384615384615384</v>
      </c>
      <c r="T77" t="s">
        <v>2038</v>
      </c>
      <c r="U77" t="s">
        <v>2039</v>
      </c>
    </row>
    <row r="78" spans="1:21" ht="33.75" x14ac:dyDescent="0.4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t="s">
        <v>14</v>
      </c>
      <c r="G78">
        <v>9</v>
      </c>
      <c r="H78" s="4">
        <f>E78/G78</f>
        <v>76.555555555555557</v>
      </c>
      <c r="I78" t="s">
        <v>21</v>
      </c>
      <c r="J78" t="s">
        <v>22</v>
      </c>
      <c r="K78">
        <v>1330063200</v>
      </c>
      <c r="L78">
        <v>1331013600</v>
      </c>
      <c r="M78" s="10">
        <f>(((K78/60)/60)/24)+DATE(1970,1,1)</f>
        <v>40963.25</v>
      </c>
      <c r="N78" s="10">
        <f>(((L78/60)/60)/24)+DATE(1970,1,1)</f>
        <v>40974.25</v>
      </c>
      <c r="O78" s="12">
        <f>N78-M78</f>
        <v>11</v>
      </c>
      <c r="P78" t="b">
        <v>0</v>
      </c>
      <c r="Q78" t="b">
        <v>1</v>
      </c>
      <c r="R78" t="s">
        <v>119</v>
      </c>
      <c r="S78" s="6">
        <f>E78/D78</f>
        <v>0.16404761904761905</v>
      </c>
      <c r="T78" t="s">
        <v>2046</v>
      </c>
      <c r="U78" t="s">
        <v>2052</v>
      </c>
    </row>
    <row r="79" spans="1:21" ht="19.5" x14ac:dyDescent="0.4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t="s">
        <v>14</v>
      </c>
      <c r="G79">
        <v>257</v>
      </c>
      <c r="H79" s="4">
        <f>E79/G79</f>
        <v>76.922178988326849</v>
      </c>
      <c r="I79" t="s">
        <v>21</v>
      </c>
      <c r="J79" t="s">
        <v>22</v>
      </c>
      <c r="K79">
        <v>1453096800</v>
      </c>
      <c r="L79">
        <v>1453356000</v>
      </c>
      <c r="M79" s="10">
        <f>(((K79/60)/60)/24)+DATE(1970,1,1)</f>
        <v>42387.25</v>
      </c>
      <c r="N79" s="10">
        <f>(((L79/60)/60)/24)+DATE(1970,1,1)</f>
        <v>42390.25</v>
      </c>
      <c r="O79" s="12">
        <f>N79-M79</f>
        <v>3</v>
      </c>
      <c r="P79" t="b">
        <v>0</v>
      </c>
      <c r="Q79" t="b">
        <v>0</v>
      </c>
      <c r="R79" t="s">
        <v>33</v>
      </c>
      <c r="S79" s="6">
        <f>E79/D79</f>
        <v>0.16501669449081802</v>
      </c>
      <c r="T79" t="s">
        <v>2038</v>
      </c>
      <c r="U79" t="s">
        <v>2039</v>
      </c>
    </row>
    <row r="80" spans="1:21" ht="19.5" x14ac:dyDescent="0.4">
      <c r="A80">
        <v>434</v>
      </c>
      <c r="B80" t="s">
        <v>917</v>
      </c>
      <c r="C80" s="3" t="s">
        <v>918</v>
      </c>
      <c r="D80">
        <v>5400</v>
      </c>
      <c r="E80">
        <v>903</v>
      </c>
      <c r="F80" t="s">
        <v>74</v>
      </c>
      <c r="G80">
        <v>10</v>
      </c>
      <c r="H80" s="4">
        <f>E80/G80</f>
        <v>90.3</v>
      </c>
      <c r="I80" t="s">
        <v>15</v>
      </c>
      <c r="J80" t="s">
        <v>16</v>
      </c>
      <c r="K80">
        <v>1480572000</v>
      </c>
      <c r="L80">
        <v>1481781600</v>
      </c>
      <c r="M80" s="10">
        <f>(((K80/60)/60)/24)+DATE(1970,1,1)</f>
        <v>42705.25</v>
      </c>
      <c r="N80" s="10">
        <f>(((L80/60)/60)/24)+DATE(1970,1,1)</f>
        <v>42719.25</v>
      </c>
      <c r="O80" s="12">
        <f>N80-M80</f>
        <v>14</v>
      </c>
      <c r="P80" t="b">
        <v>1</v>
      </c>
      <c r="Q80" t="b">
        <v>0</v>
      </c>
      <c r="R80" t="s">
        <v>33</v>
      </c>
      <c r="S80" s="6">
        <f>E80/D80</f>
        <v>0.16722222222222222</v>
      </c>
      <c r="T80" t="s">
        <v>2038</v>
      </c>
      <c r="U80" t="s">
        <v>2039</v>
      </c>
    </row>
    <row r="81" spans="1:21" ht="19.5" x14ac:dyDescent="0.4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t="s">
        <v>14</v>
      </c>
      <c r="G81">
        <v>245</v>
      </c>
      <c r="H81" s="4">
        <f>E81/G81</f>
        <v>65.991836734693877</v>
      </c>
      <c r="I81" t="s">
        <v>21</v>
      </c>
      <c r="J81" t="s">
        <v>22</v>
      </c>
      <c r="K81">
        <v>1322719200</v>
      </c>
      <c r="L81">
        <v>1322978400</v>
      </c>
      <c r="M81" s="10">
        <f>(((K81/60)/60)/24)+DATE(1970,1,1)</f>
        <v>40878.25</v>
      </c>
      <c r="N81" s="10">
        <f>(((L81/60)/60)/24)+DATE(1970,1,1)</f>
        <v>40881.25</v>
      </c>
      <c r="O81" s="12">
        <f>N81-M81</f>
        <v>3</v>
      </c>
      <c r="P81" t="b">
        <v>0</v>
      </c>
      <c r="Q81" t="b">
        <v>0</v>
      </c>
      <c r="R81" t="s">
        <v>474</v>
      </c>
      <c r="S81" s="6">
        <f>E81/D81</f>
        <v>0.1675440414507772</v>
      </c>
      <c r="T81" t="s">
        <v>2040</v>
      </c>
      <c r="U81" t="s">
        <v>2062</v>
      </c>
    </row>
    <row r="82" spans="1:21" ht="33.75" x14ac:dyDescent="0.4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t="s">
        <v>74</v>
      </c>
      <c r="G82">
        <v>51</v>
      </c>
      <c r="H82" s="4">
        <f>E82/G82</f>
        <v>29.764705882352942</v>
      </c>
      <c r="I82" t="s">
        <v>21</v>
      </c>
      <c r="J82" t="s">
        <v>22</v>
      </c>
      <c r="K82">
        <v>1320732000</v>
      </c>
      <c r="L82">
        <v>1322460000</v>
      </c>
      <c r="M82" s="10">
        <f>(((K82/60)/60)/24)+DATE(1970,1,1)</f>
        <v>40855.25</v>
      </c>
      <c r="N82" s="10">
        <f>(((L82/60)/60)/24)+DATE(1970,1,1)</f>
        <v>40875.25</v>
      </c>
      <c r="O82" s="12">
        <f>N82-M82</f>
        <v>20</v>
      </c>
      <c r="P82" t="b">
        <v>0</v>
      </c>
      <c r="Q82" t="b">
        <v>0</v>
      </c>
      <c r="R82" t="s">
        <v>33</v>
      </c>
      <c r="S82" s="6">
        <f>E82/D82</f>
        <v>0.17249999999999999</v>
      </c>
      <c r="T82" t="s">
        <v>2038</v>
      </c>
      <c r="U82" t="s">
        <v>2039</v>
      </c>
    </row>
    <row r="83" spans="1:21" ht="19.5" x14ac:dyDescent="0.4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t="s">
        <v>74</v>
      </c>
      <c r="G83">
        <v>184</v>
      </c>
      <c r="H83" s="4">
        <f>E83/G83</f>
        <v>106.28804347826087</v>
      </c>
      <c r="I83" t="s">
        <v>21</v>
      </c>
      <c r="J83" t="s">
        <v>22</v>
      </c>
      <c r="K83">
        <v>1479880800</v>
      </c>
      <c r="L83">
        <v>1480485600</v>
      </c>
      <c r="M83" s="10">
        <f>(((K83/60)/60)/24)+DATE(1970,1,1)</f>
        <v>42697.25</v>
      </c>
      <c r="N83" s="10">
        <f>(((L83/60)/60)/24)+DATE(1970,1,1)</f>
        <v>42704.25</v>
      </c>
      <c r="O83" s="12">
        <f>N83-M83</f>
        <v>7</v>
      </c>
      <c r="P83" t="b">
        <v>0</v>
      </c>
      <c r="Q83" t="b">
        <v>0</v>
      </c>
      <c r="R83" t="s">
        <v>33</v>
      </c>
      <c r="S83" s="6">
        <f>E83/D83</f>
        <v>0.17446030330062445</v>
      </c>
      <c r="T83" t="s">
        <v>2038</v>
      </c>
      <c r="U83" t="s">
        <v>2039</v>
      </c>
    </row>
    <row r="84" spans="1:21" ht="33.75" x14ac:dyDescent="0.4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t="s">
        <v>14</v>
      </c>
      <c r="G84">
        <v>10</v>
      </c>
      <c r="H84" s="4">
        <f>E84/G84</f>
        <v>73.5</v>
      </c>
      <c r="I84" t="s">
        <v>21</v>
      </c>
      <c r="J84" t="s">
        <v>22</v>
      </c>
      <c r="K84">
        <v>1464152400</v>
      </c>
      <c r="L84">
        <v>1465102800</v>
      </c>
      <c r="M84" s="10">
        <f>(((K84/60)/60)/24)+DATE(1970,1,1)</f>
        <v>42515.208333333328</v>
      </c>
      <c r="N84" s="10">
        <f>(((L84/60)/60)/24)+DATE(1970,1,1)</f>
        <v>42526.208333333328</v>
      </c>
      <c r="O84" s="12">
        <f>N84-M84</f>
        <v>11</v>
      </c>
      <c r="P84" t="b">
        <v>0</v>
      </c>
      <c r="Q84" t="b">
        <v>0</v>
      </c>
      <c r="R84" t="s">
        <v>33</v>
      </c>
      <c r="S84" s="6">
        <f>E84/D84</f>
        <v>0.17499999999999999</v>
      </c>
      <c r="T84" t="s">
        <v>2038</v>
      </c>
      <c r="U84" t="s">
        <v>2039</v>
      </c>
    </row>
    <row r="85" spans="1:21" ht="19.5" x14ac:dyDescent="0.4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t="s">
        <v>74</v>
      </c>
      <c r="G85">
        <v>215</v>
      </c>
      <c r="H85" s="4">
        <f>E85/G85</f>
        <v>83.158139534883716</v>
      </c>
      <c r="I85" t="s">
        <v>21</v>
      </c>
      <c r="J85" t="s">
        <v>22</v>
      </c>
      <c r="K85">
        <v>1547877600</v>
      </c>
      <c r="L85">
        <v>1548050400</v>
      </c>
      <c r="M85" s="10">
        <f>(((K85/60)/60)/24)+DATE(1970,1,1)</f>
        <v>43484.25</v>
      </c>
      <c r="N85" s="10">
        <f>(((L85/60)/60)/24)+DATE(1970,1,1)</f>
        <v>43486.25</v>
      </c>
      <c r="O85" s="12">
        <f>N85-M85</f>
        <v>2</v>
      </c>
      <c r="P85" t="b">
        <v>0</v>
      </c>
      <c r="Q85" t="b">
        <v>0</v>
      </c>
      <c r="R85" t="s">
        <v>53</v>
      </c>
      <c r="S85" s="6">
        <f>E85/D85</f>
        <v>0.17968844221105529</v>
      </c>
      <c r="T85" t="s">
        <v>2040</v>
      </c>
      <c r="U85" t="s">
        <v>2043</v>
      </c>
    </row>
    <row r="86" spans="1:21" ht="19.5" x14ac:dyDescent="0.4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t="s">
        <v>14</v>
      </c>
      <c r="G86">
        <v>15</v>
      </c>
      <c r="H86" s="4">
        <f>E86/G86</f>
        <v>105.13333333333334</v>
      </c>
      <c r="I86" t="s">
        <v>21</v>
      </c>
      <c r="J86" t="s">
        <v>22</v>
      </c>
      <c r="K86">
        <v>1463029200</v>
      </c>
      <c r="L86">
        <v>1463374800</v>
      </c>
      <c r="M86" s="10">
        <f>(((K86/60)/60)/24)+DATE(1970,1,1)</f>
        <v>42502.208333333328</v>
      </c>
      <c r="N86" s="10">
        <f>(((L86/60)/60)/24)+DATE(1970,1,1)</f>
        <v>42506.208333333328</v>
      </c>
      <c r="O86" s="12">
        <f>N86-M86</f>
        <v>4</v>
      </c>
      <c r="P86" t="b">
        <v>0</v>
      </c>
      <c r="Q86" t="b">
        <v>0</v>
      </c>
      <c r="R86" t="s">
        <v>17</v>
      </c>
      <c r="S86" s="6">
        <f>E86/D86</f>
        <v>0.18126436781609195</v>
      </c>
      <c r="T86" t="s">
        <v>2032</v>
      </c>
      <c r="U86" t="s">
        <v>2033</v>
      </c>
    </row>
    <row r="87" spans="1:21" ht="19.5" x14ac:dyDescent="0.4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t="s">
        <v>14</v>
      </c>
      <c r="G87">
        <v>662</v>
      </c>
      <c r="H87" s="4">
        <f>E87/G87</f>
        <v>49.987915407854985</v>
      </c>
      <c r="I87" t="s">
        <v>15</v>
      </c>
      <c r="J87" t="s">
        <v>16</v>
      </c>
      <c r="K87">
        <v>1448344800</v>
      </c>
      <c r="L87">
        <v>1448604000</v>
      </c>
      <c r="M87" s="10">
        <f>(((K87/60)/60)/24)+DATE(1970,1,1)</f>
        <v>42332.25</v>
      </c>
      <c r="N87" s="10">
        <f>(((L87/60)/60)/24)+DATE(1970,1,1)</f>
        <v>42335.25</v>
      </c>
      <c r="O87" s="12">
        <f>N87-M87</f>
        <v>3</v>
      </c>
      <c r="P87" t="b">
        <v>1</v>
      </c>
      <c r="Q87" t="b">
        <v>0</v>
      </c>
      <c r="R87" t="s">
        <v>33</v>
      </c>
      <c r="S87" s="6">
        <f>E87/D87</f>
        <v>0.18622397298818233</v>
      </c>
      <c r="T87" t="s">
        <v>2038</v>
      </c>
      <c r="U87" t="s">
        <v>2039</v>
      </c>
    </row>
    <row r="88" spans="1:21" ht="33.75" x14ac:dyDescent="0.4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t="s">
        <v>14</v>
      </c>
      <c r="G88">
        <v>29</v>
      </c>
      <c r="H88" s="4">
        <f>E88/G88</f>
        <v>52.310344827586206</v>
      </c>
      <c r="I88" t="s">
        <v>36</v>
      </c>
      <c r="J88" t="s">
        <v>37</v>
      </c>
      <c r="K88">
        <v>1464584400</v>
      </c>
      <c r="L88">
        <v>1465016400</v>
      </c>
      <c r="M88" s="10">
        <f>(((K88/60)/60)/24)+DATE(1970,1,1)</f>
        <v>42520.208333333328</v>
      </c>
      <c r="N88" s="10">
        <f>(((L88/60)/60)/24)+DATE(1970,1,1)</f>
        <v>42525.208333333328</v>
      </c>
      <c r="O88" s="12">
        <f>N88-M88</f>
        <v>5</v>
      </c>
      <c r="P88" t="b">
        <v>0</v>
      </c>
      <c r="Q88" t="b">
        <v>0</v>
      </c>
      <c r="R88" t="s">
        <v>23</v>
      </c>
      <c r="S88" s="6">
        <f>E88/D88</f>
        <v>0.18728395061728395</v>
      </c>
      <c r="T88" t="s">
        <v>2034</v>
      </c>
      <c r="U88" t="s">
        <v>2035</v>
      </c>
    </row>
    <row r="89" spans="1:21" ht="19.5" x14ac:dyDescent="0.4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t="s">
        <v>74</v>
      </c>
      <c r="G89">
        <v>37</v>
      </c>
      <c r="H89" s="4">
        <f>E89/G89</f>
        <v>41.783783783783782</v>
      </c>
      <c r="I89" t="s">
        <v>21</v>
      </c>
      <c r="J89" t="s">
        <v>22</v>
      </c>
      <c r="K89">
        <v>1299823200</v>
      </c>
      <c r="L89">
        <v>1302066000</v>
      </c>
      <c r="M89" s="10">
        <f>(((K89/60)/60)/24)+DATE(1970,1,1)</f>
        <v>40613.25</v>
      </c>
      <c r="N89" s="10">
        <f>(((L89/60)/60)/24)+DATE(1970,1,1)</f>
        <v>40639.208333333336</v>
      </c>
      <c r="O89" s="12">
        <f>N89-M89</f>
        <v>25.958333333335759</v>
      </c>
      <c r="P89" t="b">
        <v>0</v>
      </c>
      <c r="Q89" t="b">
        <v>0</v>
      </c>
      <c r="R89" t="s">
        <v>159</v>
      </c>
      <c r="S89" s="6">
        <f>E89/D89</f>
        <v>0.18853658536585366</v>
      </c>
      <c r="T89" t="s">
        <v>2034</v>
      </c>
      <c r="U89" t="s">
        <v>2057</v>
      </c>
    </row>
    <row r="90" spans="1:21" ht="19.5" x14ac:dyDescent="0.4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t="s">
        <v>14</v>
      </c>
      <c r="G90">
        <v>75</v>
      </c>
      <c r="H90" s="4">
        <f>E90/G90</f>
        <v>24.933333333333334</v>
      </c>
      <c r="I90" t="s">
        <v>21</v>
      </c>
      <c r="J90" t="s">
        <v>22</v>
      </c>
      <c r="K90">
        <v>1413608400</v>
      </c>
      <c r="L90">
        <v>1415685600</v>
      </c>
      <c r="M90" s="10">
        <f>(((K90/60)/60)/24)+DATE(1970,1,1)</f>
        <v>41930.208333333336</v>
      </c>
      <c r="N90" s="10">
        <f>(((L90/60)/60)/24)+DATE(1970,1,1)</f>
        <v>41954.25</v>
      </c>
      <c r="O90" s="12">
        <f>N90-M90</f>
        <v>24.041666666664241</v>
      </c>
      <c r="P90" t="b">
        <v>0</v>
      </c>
      <c r="Q90" t="b">
        <v>1</v>
      </c>
      <c r="R90" t="s">
        <v>33</v>
      </c>
      <c r="S90" s="6">
        <f>E90/D90</f>
        <v>0.18888888888888888</v>
      </c>
      <c r="T90" t="s">
        <v>2038</v>
      </c>
      <c r="U90" t="s">
        <v>2039</v>
      </c>
    </row>
    <row r="91" spans="1:21" ht="19.5" x14ac:dyDescent="0.4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t="s">
        <v>14</v>
      </c>
      <c r="G91">
        <v>830</v>
      </c>
      <c r="H91" s="4">
        <f>E91/G91</f>
        <v>43.00963855421687</v>
      </c>
      <c r="I91" t="s">
        <v>21</v>
      </c>
      <c r="J91" t="s">
        <v>22</v>
      </c>
      <c r="K91">
        <v>1450764000</v>
      </c>
      <c r="L91">
        <v>1451109600</v>
      </c>
      <c r="M91" s="10">
        <f>(((K91/60)/60)/24)+DATE(1970,1,1)</f>
        <v>42360.25</v>
      </c>
      <c r="N91" s="10">
        <f>(((L91/60)/60)/24)+DATE(1970,1,1)</f>
        <v>42364.25</v>
      </c>
      <c r="O91" s="12">
        <f>N91-M91</f>
        <v>4</v>
      </c>
      <c r="P91" t="b">
        <v>0</v>
      </c>
      <c r="Q91" t="b">
        <v>0</v>
      </c>
      <c r="R91" t="s">
        <v>474</v>
      </c>
      <c r="S91" s="6">
        <f>E91/D91</f>
        <v>0.19028784648187633</v>
      </c>
      <c r="T91" t="s">
        <v>2040</v>
      </c>
      <c r="U91" t="s">
        <v>2062</v>
      </c>
    </row>
    <row r="92" spans="1:21" ht="19.5" x14ac:dyDescent="0.4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t="s">
        <v>14</v>
      </c>
      <c r="G92">
        <v>30</v>
      </c>
      <c r="H92" s="4">
        <f>E92/G92</f>
        <v>42.3</v>
      </c>
      <c r="I92" t="s">
        <v>21</v>
      </c>
      <c r="J92" t="s">
        <v>22</v>
      </c>
      <c r="K92">
        <v>1494738000</v>
      </c>
      <c r="L92">
        <v>1495861200</v>
      </c>
      <c r="M92" s="10">
        <f>(((K92/60)/60)/24)+DATE(1970,1,1)</f>
        <v>42869.208333333328</v>
      </c>
      <c r="N92" s="10">
        <f>(((L92/60)/60)/24)+DATE(1970,1,1)</f>
        <v>42882.208333333328</v>
      </c>
      <c r="O92" s="12">
        <f>N92-M92</f>
        <v>13</v>
      </c>
      <c r="P92" t="b">
        <v>0</v>
      </c>
      <c r="Q92" t="b">
        <v>0</v>
      </c>
      <c r="R92" t="s">
        <v>33</v>
      </c>
      <c r="S92" s="6">
        <f>E92/D92</f>
        <v>0.19227272727272726</v>
      </c>
      <c r="T92" t="s">
        <v>2038</v>
      </c>
      <c r="U92" t="s">
        <v>2039</v>
      </c>
    </row>
    <row r="93" spans="1:21" ht="19.5" x14ac:dyDescent="0.4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t="s">
        <v>74</v>
      </c>
      <c r="G93">
        <v>296</v>
      </c>
      <c r="H93" s="4">
        <f>E93/G93</f>
        <v>102.07770270270271</v>
      </c>
      <c r="I93" t="s">
        <v>21</v>
      </c>
      <c r="J93" t="s">
        <v>22</v>
      </c>
      <c r="K93">
        <v>1421906400</v>
      </c>
      <c r="L93">
        <v>1421992800</v>
      </c>
      <c r="M93" s="10">
        <f>(((K93/60)/60)/24)+DATE(1970,1,1)</f>
        <v>42026.25</v>
      </c>
      <c r="N93" s="10">
        <f>(((L93/60)/60)/24)+DATE(1970,1,1)</f>
        <v>42027.25</v>
      </c>
      <c r="O93" s="12">
        <f>N93-M93</f>
        <v>1</v>
      </c>
      <c r="P93" t="b">
        <v>0</v>
      </c>
      <c r="Q93" t="b">
        <v>0</v>
      </c>
      <c r="R93" t="s">
        <v>33</v>
      </c>
      <c r="S93" s="6">
        <f>E93/D93</f>
        <v>0.19556634304207121</v>
      </c>
      <c r="T93" t="s">
        <v>2038</v>
      </c>
      <c r="U93" t="s">
        <v>2039</v>
      </c>
    </row>
    <row r="94" spans="1:21" ht="19.5" x14ac:dyDescent="0.4">
      <c r="A94">
        <v>8</v>
      </c>
      <c r="B94" t="s">
        <v>45</v>
      </c>
      <c r="C94" s="3" t="s">
        <v>46</v>
      </c>
      <c r="D94">
        <v>110100</v>
      </c>
      <c r="E94">
        <v>21946</v>
      </c>
      <c r="F94" t="s">
        <v>47</v>
      </c>
      <c r="G94">
        <v>708</v>
      </c>
      <c r="H94" s="4">
        <f>E94/G94</f>
        <v>30.997175141242938</v>
      </c>
      <c r="I94" t="s">
        <v>36</v>
      </c>
      <c r="J94" t="s">
        <v>37</v>
      </c>
      <c r="K94">
        <v>1281330000</v>
      </c>
      <c r="L94">
        <v>1281502800</v>
      </c>
      <c r="M94" s="10">
        <f>(((K94/60)/60)/24)+DATE(1970,1,1)</f>
        <v>40399.208333333336</v>
      </c>
      <c r="N94" s="10">
        <f>(((L94/60)/60)/24)+DATE(1970,1,1)</f>
        <v>40401.208333333336</v>
      </c>
      <c r="O94" s="12">
        <f>N94-M94</f>
        <v>2</v>
      </c>
      <c r="P94" t="b">
        <v>0</v>
      </c>
      <c r="Q94" t="b">
        <v>0</v>
      </c>
      <c r="R94" t="s">
        <v>33</v>
      </c>
      <c r="S94" s="6">
        <f>E94/D94</f>
        <v>0.19932788374205268</v>
      </c>
      <c r="T94" t="s">
        <v>2038</v>
      </c>
      <c r="U94" t="s">
        <v>2039</v>
      </c>
    </row>
    <row r="95" spans="1:21" ht="19.5" x14ac:dyDescent="0.4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t="s">
        <v>14</v>
      </c>
      <c r="G95">
        <v>243</v>
      </c>
      <c r="H95" s="4">
        <f>E95/G95</f>
        <v>35.049382716049379</v>
      </c>
      <c r="I95" t="s">
        <v>21</v>
      </c>
      <c r="J95" t="s">
        <v>22</v>
      </c>
      <c r="K95">
        <v>1403845200</v>
      </c>
      <c r="L95">
        <v>1404190800</v>
      </c>
      <c r="M95" s="10">
        <f>(((K95/60)/60)/24)+DATE(1970,1,1)</f>
        <v>41817.208333333336</v>
      </c>
      <c r="N95" s="10">
        <f>(((L95/60)/60)/24)+DATE(1970,1,1)</f>
        <v>41821.208333333336</v>
      </c>
      <c r="O95" s="12">
        <f>N95-M95</f>
        <v>4</v>
      </c>
      <c r="P95" t="b">
        <v>0</v>
      </c>
      <c r="Q95" t="b">
        <v>0</v>
      </c>
      <c r="R95" t="s">
        <v>23</v>
      </c>
      <c r="S95" s="6">
        <f>E95/D95</f>
        <v>0.19992957746478873</v>
      </c>
      <c r="T95" t="s">
        <v>2034</v>
      </c>
      <c r="U95" t="s">
        <v>2035</v>
      </c>
    </row>
    <row r="96" spans="1:21" ht="19.5" x14ac:dyDescent="0.4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t="s">
        <v>14</v>
      </c>
      <c r="G96">
        <v>41</v>
      </c>
      <c r="H96" s="4">
        <f>E96/G96</f>
        <v>44.951219512195124</v>
      </c>
      <c r="I96" t="s">
        <v>21</v>
      </c>
      <c r="J96" t="s">
        <v>22</v>
      </c>
      <c r="K96">
        <v>1303880400</v>
      </c>
      <c r="L96">
        <v>1304485200</v>
      </c>
      <c r="M96" s="10">
        <f>(((K96/60)/60)/24)+DATE(1970,1,1)</f>
        <v>40660.208333333336</v>
      </c>
      <c r="N96" s="10">
        <f>(((L96/60)/60)/24)+DATE(1970,1,1)</f>
        <v>40667.208333333336</v>
      </c>
      <c r="O96" s="12">
        <f>N96-M96</f>
        <v>7</v>
      </c>
      <c r="P96" t="b">
        <v>0</v>
      </c>
      <c r="Q96" t="b">
        <v>0</v>
      </c>
      <c r="R96" t="s">
        <v>33</v>
      </c>
      <c r="S96" s="6">
        <f>E96/D96</f>
        <v>0.20252747252747252</v>
      </c>
      <c r="T96" t="s">
        <v>2038</v>
      </c>
      <c r="U96" t="s">
        <v>2039</v>
      </c>
    </row>
    <row r="97" spans="1:21" ht="33.75" x14ac:dyDescent="0.4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t="s">
        <v>14</v>
      </c>
      <c r="G97">
        <v>14</v>
      </c>
      <c r="H97" s="4">
        <f>E97/G97</f>
        <v>90</v>
      </c>
      <c r="I97" t="s">
        <v>107</v>
      </c>
      <c r="J97" t="s">
        <v>108</v>
      </c>
      <c r="K97">
        <v>1453615200</v>
      </c>
      <c r="L97">
        <v>1453788000</v>
      </c>
      <c r="M97" s="10">
        <f>(((K97/60)/60)/24)+DATE(1970,1,1)</f>
        <v>42393.25</v>
      </c>
      <c r="N97" s="10">
        <f>(((L97/60)/60)/24)+DATE(1970,1,1)</f>
        <v>42395.25</v>
      </c>
      <c r="O97" s="12">
        <f>N97-M97</f>
        <v>2</v>
      </c>
      <c r="P97" t="b">
        <v>1</v>
      </c>
      <c r="Q97" t="b">
        <v>1</v>
      </c>
      <c r="R97" t="s">
        <v>33</v>
      </c>
      <c r="S97" s="6">
        <f>E97/D97</f>
        <v>0.20322580645161289</v>
      </c>
      <c r="T97" t="s">
        <v>2038</v>
      </c>
      <c r="U97" t="s">
        <v>2039</v>
      </c>
    </row>
    <row r="98" spans="1:21" ht="19.5" x14ac:dyDescent="0.4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t="s">
        <v>14</v>
      </c>
      <c r="G98">
        <v>16</v>
      </c>
      <c r="H98" s="4">
        <f>E98/G98</f>
        <v>99.125</v>
      </c>
      <c r="I98" t="s">
        <v>21</v>
      </c>
      <c r="J98" t="s">
        <v>22</v>
      </c>
      <c r="K98">
        <v>1270789200</v>
      </c>
      <c r="L98">
        <v>1272171600</v>
      </c>
      <c r="M98" s="10">
        <f>(((K98/60)/60)/24)+DATE(1970,1,1)</f>
        <v>40277.208333333336</v>
      </c>
      <c r="N98" s="10">
        <f>(((L98/60)/60)/24)+DATE(1970,1,1)</f>
        <v>40293.208333333336</v>
      </c>
      <c r="O98" s="12">
        <f>N98-M98</f>
        <v>16</v>
      </c>
      <c r="P98" t="b">
        <v>0</v>
      </c>
      <c r="Q98" t="b">
        <v>0</v>
      </c>
      <c r="R98" t="s">
        <v>89</v>
      </c>
      <c r="S98" s="6">
        <f>E98/D98</f>
        <v>0.20333333333333334</v>
      </c>
      <c r="T98" t="s">
        <v>2049</v>
      </c>
      <c r="U98" t="s">
        <v>2050</v>
      </c>
    </row>
    <row r="99" spans="1:21" ht="33.75" x14ac:dyDescent="0.4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t="s">
        <v>14</v>
      </c>
      <c r="G99">
        <v>76</v>
      </c>
      <c r="H99" s="4">
        <f>E99/G99</f>
        <v>73.59210526315789</v>
      </c>
      <c r="I99" t="s">
        <v>21</v>
      </c>
      <c r="J99" t="s">
        <v>22</v>
      </c>
      <c r="K99">
        <v>1343797200</v>
      </c>
      <c r="L99">
        <v>1344834000</v>
      </c>
      <c r="M99" s="10">
        <f>(((K99/60)/60)/24)+DATE(1970,1,1)</f>
        <v>41122.208333333336</v>
      </c>
      <c r="N99" s="10">
        <f>(((L99/60)/60)/24)+DATE(1970,1,1)</f>
        <v>41134.208333333336</v>
      </c>
      <c r="O99" s="12">
        <f>N99-M99</f>
        <v>12</v>
      </c>
      <c r="P99" t="b">
        <v>0</v>
      </c>
      <c r="Q99" t="b">
        <v>0</v>
      </c>
      <c r="R99" t="s">
        <v>33</v>
      </c>
      <c r="S99" s="6">
        <f>E99/D99</f>
        <v>0.20338181818181819</v>
      </c>
      <c r="T99" t="s">
        <v>2038</v>
      </c>
      <c r="U99" t="s">
        <v>2039</v>
      </c>
    </row>
    <row r="100" spans="1:21" ht="19.5" x14ac:dyDescent="0.4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t="s">
        <v>14</v>
      </c>
      <c r="G100">
        <v>326</v>
      </c>
      <c r="H100" s="4">
        <f>E100/G100</f>
        <v>59.036809815950917</v>
      </c>
      <c r="I100" t="s">
        <v>21</v>
      </c>
      <c r="J100" t="s">
        <v>22</v>
      </c>
      <c r="K100">
        <v>1429592400</v>
      </c>
      <c r="L100">
        <v>1430974800</v>
      </c>
      <c r="M100" s="10">
        <f>(((K100/60)/60)/24)+DATE(1970,1,1)</f>
        <v>42115.208333333328</v>
      </c>
      <c r="N100" s="10">
        <f>(((L100/60)/60)/24)+DATE(1970,1,1)</f>
        <v>42131.208333333328</v>
      </c>
      <c r="O100" s="12">
        <f>N100-M100</f>
        <v>16</v>
      </c>
      <c r="P100" t="b">
        <v>0</v>
      </c>
      <c r="Q100" t="b">
        <v>1</v>
      </c>
      <c r="R100" t="s">
        <v>65</v>
      </c>
      <c r="S100" s="6">
        <f>E100/D100</f>
        <v>0.20896851248642778</v>
      </c>
      <c r="T100" t="s">
        <v>2036</v>
      </c>
      <c r="U100" t="s">
        <v>2045</v>
      </c>
    </row>
    <row r="101" spans="1:21" ht="19.5" x14ac:dyDescent="0.4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t="s">
        <v>14</v>
      </c>
      <c r="G101">
        <v>18</v>
      </c>
      <c r="H101" s="4">
        <f>E101/G101</f>
        <v>60.555555555555557</v>
      </c>
      <c r="I101" t="s">
        <v>40</v>
      </c>
      <c r="J101" t="s">
        <v>41</v>
      </c>
      <c r="K101">
        <v>1505278800</v>
      </c>
      <c r="L101">
        <v>1505365200</v>
      </c>
      <c r="M101" s="10">
        <f>(((K101/60)/60)/24)+DATE(1970,1,1)</f>
        <v>42991.208333333328</v>
      </c>
      <c r="N101" s="10">
        <f>(((L101/60)/60)/24)+DATE(1970,1,1)</f>
        <v>42992.208333333328</v>
      </c>
      <c r="O101" s="12">
        <f>N101-M101</f>
        <v>1</v>
      </c>
      <c r="P101" t="b">
        <v>0</v>
      </c>
      <c r="Q101" t="b">
        <v>0</v>
      </c>
      <c r="R101" t="s">
        <v>42</v>
      </c>
      <c r="S101" s="6">
        <f>E101/D101</f>
        <v>0.20961538461538462</v>
      </c>
      <c r="T101" t="s">
        <v>2040</v>
      </c>
      <c r="U101" t="s">
        <v>2041</v>
      </c>
    </row>
    <row r="102" spans="1:21" ht="19.5" x14ac:dyDescent="0.4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t="s">
        <v>47</v>
      </c>
      <c r="G102">
        <v>808</v>
      </c>
      <c r="H102" s="4">
        <f>E102/G102</f>
        <v>51.004950495049506</v>
      </c>
      <c r="I102" t="s">
        <v>26</v>
      </c>
      <c r="J102" t="s">
        <v>27</v>
      </c>
      <c r="K102">
        <v>1462510800</v>
      </c>
      <c r="L102">
        <v>1463115600</v>
      </c>
      <c r="M102" s="10">
        <f>(((K102/60)/60)/24)+DATE(1970,1,1)</f>
        <v>42496.208333333328</v>
      </c>
      <c r="N102" s="10">
        <f>(((L102/60)/60)/24)+DATE(1970,1,1)</f>
        <v>42503.208333333328</v>
      </c>
      <c r="O102" s="12">
        <f>N102-M102</f>
        <v>7</v>
      </c>
      <c r="P102" t="b">
        <v>0</v>
      </c>
      <c r="Q102" t="b">
        <v>0</v>
      </c>
      <c r="R102" t="s">
        <v>42</v>
      </c>
      <c r="S102" s="6">
        <f>E102/D102</f>
        <v>0.21188688946015424</v>
      </c>
      <c r="T102" t="s">
        <v>2040</v>
      </c>
      <c r="U102" t="s">
        <v>2041</v>
      </c>
    </row>
    <row r="103" spans="1:21" ht="19.5" x14ac:dyDescent="0.4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t="s">
        <v>14</v>
      </c>
      <c r="G103">
        <v>252</v>
      </c>
      <c r="H103" s="4">
        <f>E103/G103</f>
        <v>103.87301587301587</v>
      </c>
      <c r="I103" t="s">
        <v>21</v>
      </c>
      <c r="J103" t="s">
        <v>22</v>
      </c>
      <c r="K103">
        <v>1291960800</v>
      </c>
      <c r="L103">
        <v>1292133600</v>
      </c>
      <c r="M103" s="10">
        <f>(((K103/60)/60)/24)+DATE(1970,1,1)</f>
        <v>40522.25</v>
      </c>
      <c r="N103" s="10">
        <f>(((L103/60)/60)/24)+DATE(1970,1,1)</f>
        <v>40524.25</v>
      </c>
      <c r="O103" s="12">
        <f>N103-M103</f>
        <v>2</v>
      </c>
      <c r="P103" t="b">
        <v>0</v>
      </c>
      <c r="Q103" t="b">
        <v>1</v>
      </c>
      <c r="R103" t="s">
        <v>33</v>
      </c>
      <c r="S103" s="6">
        <f>E103/D103</f>
        <v>0.21615194054500414</v>
      </c>
      <c r="T103" t="s">
        <v>2038</v>
      </c>
      <c r="U103" t="s">
        <v>2039</v>
      </c>
    </row>
    <row r="104" spans="1:21" ht="19.5" x14ac:dyDescent="0.4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t="s">
        <v>74</v>
      </c>
      <c r="G104">
        <v>528</v>
      </c>
      <c r="H104" s="4">
        <f>E104/G104</f>
        <v>58.945075757575758</v>
      </c>
      <c r="I104" t="s">
        <v>98</v>
      </c>
      <c r="J104" t="s">
        <v>99</v>
      </c>
      <c r="K104">
        <v>1386309600</v>
      </c>
      <c r="L104">
        <v>1386741600</v>
      </c>
      <c r="M104" s="10">
        <f>(((K104/60)/60)/24)+DATE(1970,1,1)</f>
        <v>41614.25</v>
      </c>
      <c r="N104" s="10">
        <f>(((L104/60)/60)/24)+DATE(1970,1,1)</f>
        <v>41619.25</v>
      </c>
      <c r="O104" s="12">
        <f>N104-M104</f>
        <v>5</v>
      </c>
      <c r="P104" t="b">
        <v>0</v>
      </c>
      <c r="Q104" t="b">
        <v>1</v>
      </c>
      <c r="R104" t="s">
        <v>23</v>
      </c>
      <c r="S104" s="6">
        <f>E104/D104</f>
        <v>0.22439077144917088</v>
      </c>
      <c r="T104" t="s">
        <v>2034</v>
      </c>
      <c r="U104" t="s">
        <v>2035</v>
      </c>
    </row>
    <row r="105" spans="1:21" ht="19.5" x14ac:dyDescent="0.4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t="s">
        <v>47</v>
      </c>
      <c r="G105">
        <v>211</v>
      </c>
      <c r="H105" s="4">
        <f>E105/G105</f>
        <v>101.78672985781991</v>
      </c>
      <c r="I105" t="s">
        <v>21</v>
      </c>
      <c r="J105" t="s">
        <v>22</v>
      </c>
      <c r="K105">
        <v>1481522400</v>
      </c>
      <c r="L105">
        <v>1482472800</v>
      </c>
      <c r="M105" s="10">
        <f>(((K105/60)/60)/24)+DATE(1970,1,1)</f>
        <v>42716.25</v>
      </c>
      <c r="N105" s="10">
        <f>(((L105/60)/60)/24)+DATE(1970,1,1)</f>
        <v>42727.25</v>
      </c>
      <c r="O105" s="12">
        <f>N105-M105</f>
        <v>11</v>
      </c>
      <c r="P105" t="b">
        <v>0</v>
      </c>
      <c r="Q105" t="b">
        <v>0</v>
      </c>
      <c r="R105" t="s">
        <v>89</v>
      </c>
      <c r="S105" s="6">
        <f>E105/D105</f>
        <v>0.22896588486140726</v>
      </c>
      <c r="T105" t="s">
        <v>2049</v>
      </c>
      <c r="U105" t="s">
        <v>2050</v>
      </c>
    </row>
    <row r="106" spans="1:21" ht="19.5" x14ac:dyDescent="0.4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t="s">
        <v>14</v>
      </c>
      <c r="G106">
        <v>15</v>
      </c>
      <c r="H106" s="4">
        <f>E106/G106</f>
        <v>63.93333333333333</v>
      </c>
      <c r="I106" t="s">
        <v>40</v>
      </c>
      <c r="J106" t="s">
        <v>41</v>
      </c>
      <c r="K106">
        <v>1453615200</v>
      </c>
      <c r="L106">
        <v>1456812000</v>
      </c>
      <c r="M106" s="10">
        <f>(((K106/60)/60)/24)+DATE(1970,1,1)</f>
        <v>42393.25</v>
      </c>
      <c r="N106" s="10">
        <f>(((L106/60)/60)/24)+DATE(1970,1,1)</f>
        <v>42430.25</v>
      </c>
      <c r="O106" s="12">
        <f>N106-M106</f>
        <v>37</v>
      </c>
      <c r="P106" t="b">
        <v>0</v>
      </c>
      <c r="Q106" t="b">
        <v>0</v>
      </c>
      <c r="R106" t="s">
        <v>23</v>
      </c>
      <c r="S106" s="6">
        <f>E106/D106</f>
        <v>0.23390243902439026</v>
      </c>
      <c r="T106" t="s">
        <v>2034</v>
      </c>
      <c r="U106" t="s">
        <v>2035</v>
      </c>
    </row>
    <row r="107" spans="1:21" ht="19.5" x14ac:dyDescent="0.4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t="s">
        <v>74</v>
      </c>
      <c r="G107">
        <v>441</v>
      </c>
      <c r="H107" s="4">
        <f>E107/G107</f>
        <v>102.0498866213152</v>
      </c>
      <c r="I107" t="s">
        <v>21</v>
      </c>
      <c r="J107" t="s">
        <v>22</v>
      </c>
      <c r="K107">
        <v>1457071200</v>
      </c>
      <c r="L107">
        <v>1457071200</v>
      </c>
      <c r="M107" s="10">
        <f>(((K107/60)/60)/24)+DATE(1970,1,1)</f>
        <v>42433.25</v>
      </c>
      <c r="N107" s="10">
        <f>(((L107/60)/60)/24)+DATE(1970,1,1)</f>
        <v>42433.25</v>
      </c>
      <c r="O107" s="12">
        <f>N107-M107</f>
        <v>0</v>
      </c>
      <c r="P107" t="b">
        <v>0</v>
      </c>
      <c r="Q107" t="b">
        <v>0</v>
      </c>
      <c r="R107" t="s">
        <v>33</v>
      </c>
      <c r="S107" s="6">
        <f>E107/D107</f>
        <v>0.23525352848928385</v>
      </c>
      <c r="T107" t="s">
        <v>2038</v>
      </c>
      <c r="U107" t="s">
        <v>2039</v>
      </c>
    </row>
    <row r="108" spans="1:21" ht="19.5" x14ac:dyDescent="0.4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t="s">
        <v>14</v>
      </c>
      <c r="G108">
        <v>526</v>
      </c>
      <c r="H108" s="4">
        <f>E108/G108</f>
        <v>72.958174904942965</v>
      </c>
      <c r="I108" t="s">
        <v>21</v>
      </c>
      <c r="J108" t="s">
        <v>22</v>
      </c>
      <c r="K108">
        <v>1277096400</v>
      </c>
      <c r="L108">
        <v>1278306000</v>
      </c>
      <c r="M108" s="10">
        <f>(((K108/60)/60)/24)+DATE(1970,1,1)</f>
        <v>40350.208333333336</v>
      </c>
      <c r="N108" s="10">
        <f>(((L108/60)/60)/24)+DATE(1970,1,1)</f>
        <v>40364.208333333336</v>
      </c>
      <c r="O108" s="12">
        <f>N108-M108</f>
        <v>14</v>
      </c>
      <c r="P108" t="b">
        <v>0</v>
      </c>
      <c r="Q108" t="b">
        <v>0</v>
      </c>
      <c r="R108" t="s">
        <v>53</v>
      </c>
      <c r="S108" s="6">
        <f>E108/D108</f>
        <v>0.23703520691785052</v>
      </c>
      <c r="T108" t="s">
        <v>2040</v>
      </c>
      <c r="U108" t="s">
        <v>2043</v>
      </c>
    </row>
    <row r="109" spans="1:21" ht="19.5" x14ac:dyDescent="0.4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t="s">
        <v>14</v>
      </c>
      <c r="G109">
        <v>579</v>
      </c>
      <c r="H109" s="4">
        <f>E109/G109</f>
        <v>79.994818652849744</v>
      </c>
      <c r="I109" t="s">
        <v>36</v>
      </c>
      <c r="J109" t="s">
        <v>37</v>
      </c>
      <c r="K109">
        <v>1420092000</v>
      </c>
      <c r="L109">
        <v>1420264800</v>
      </c>
      <c r="M109" s="10">
        <f>(((K109/60)/60)/24)+DATE(1970,1,1)</f>
        <v>42005.25</v>
      </c>
      <c r="N109" s="10">
        <f>(((L109/60)/60)/24)+DATE(1970,1,1)</f>
        <v>42007.25</v>
      </c>
      <c r="O109" s="12">
        <f>N109-M109</f>
        <v>2</v>
      </c>
      <c r="P109" t="b">
        <v>0</v>
      </c>
      <c r="Q109" t="b">
        <v>0</v>
      </c>
      <c r="R109" t="s">
        <v>28</v>
      </c>
      <c r="S109" s="6">
        <f>E109/D109</f>
        <v>0.239488107549121</v>
      </c>
      <c r="T109" t="s">
        <v>2036</v>
      </c>
      <c r="U109" t="s">
        <v>2037</v>
      </c>
    </row>
    <row r="110" spans="1:21" ht="19.5" x14ac:dyDescent="0.4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t="s">
        <v>74</v>
      </c>
      <c r="G110">
        <v>595</v>
      </c>
      <c r="H110" s="4">
        <f>E110/G110</f>
        <v>77.026890756302521</v>
      </c>
      <c r="I110" t="s">
        <v>21</v>
      </c>
      <c r="J110" t="s">
        <v>22</v>
      </c>
      <c r="K110">
        <v>1275886800</v>
      </c>
      <c r="L110">
        <v>1278910800</v>
      </c>
      <c r="M110" s="10">
        <f>(((K110/60)/60)/24)+DATE(1970,1,1)</f>
        <v>40336.208333333336</v>
      </c>
      <c r="N110" s="10">
        <f>(((L110/60)/60)/24)+DATE(1970,1,1)</f>
        <v>40371.208333333336</v>
      </c>
      <c r="O110" s="12">
        <f>N110-M110</f>
        <v>35</v>
      </c>
      <c r="P110" t="b">
        <v>1</v>
      </c>
      <c r="Q110" t="b">
        <v>1</v>
      </c>
      <c r="R110" t="s">
        <v>100</v>
      </c>
      <c r="S110" s="6">
        <f>E110/D110</f>
        <v>0.23995287958115183</v>
      </c>
      <c r="T110" t="s">
        <v>2040</v>
      </c>
      <c r="U110" t="s">
        <v>2051</v>
      </c>
    </row>
    <row r="111" spans="1:21" ht="19.5" x14ac:dyDescent="0.4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t="s">
        <v>14</v>
      </c>
      <c r="G111">
        <v>362</v>
      </c>
      <c r="H111" s="4">
        <f>E111/G111</f>
        <v>98.060773480662988</v>
      </c>
      <c r="I111" t="s">
        <v>21</v>
      </c>
      <c r="J111" t="s">
        <v>22</v>
      </c>
      <c r="K111">
        <v>1564030800</v>
      </c>
      <c r="L111">
        <v>1564894800</v>
      </c>
      <c r="M111" s="10">
        <f>(((K111/60)/60)/24)+DATE(1970,1,1)</f>
        <v>43671.208333333328</v>
      </c>
      <c r="N111" s="10">
        <f>(((L111/60)/60)/24)+DATE(1970,1,1)</f>
        <v>43681.208333333328</v>
      </c>
      <c r="O111" s="12">
        <f>N111-M111</f>
        <v>10</v>
      </c>
      <c r="P111" t="b">
        <v>0</v>
      </c>
      <c r="Q111" t="b">
        <v>0</v>
      </c>
      <c r="R111" t="s">
        <v>33</v>
      </c>
      <c r="S111" s="6">
        <f>E111/D111</f>
        <v>0.24017591339648173</v>
      </c>
      <c r="T111" t="s">
        <v>2038</v>
      </c>
      <c r="U111" t="s">
        <v>2039</v>
      </c>
    </row>
    <row r="112" spans="1:21" ht="19.5" x14ac:dyDescent="0.4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t="s">
        <v>74</v>
      </c>
      <c r="G112">
        <v>17</v>
      </c>
      <c r="H112" s="4">
        <f>E112/G112</f>
        <v>111.82352941176471</v>
      </c>
      <c r="I112" t="s">
        <v>21</v>
      </c>
      <c r="J112" t="s">
        <v>22</v>
      </c>
      <c r="K112">
        <v>1292738400</v>
      </c>
      <c r="L112">
        <v>1295676000</v>
      </c>
      <c r="M112" s="10">
        <f>(((K112/60)/60)/24)+DATE(1970,1,1)</f>
        <v>40531.25</v>
      </c>
      <c r="N112" s="10">
        <f>(((L112/60)/60)/24)+DATE(1970,1,1)</f>
        <v>40565.25</v>
      </c>
      <c r="O112" s="12">
        <f>N112-M112</f>
        <v>34</v>
      </c>
      <c r="P112" t="b">
        <v>0</v>
      </c>
      <c r="Q112" t="b">
        <v>0</v>
      </c>
      <c r="R112" t="s">
        <v>33</v>
      </c>
      <c r="S112" s="6">
        <f>E112/D112</f>
        <v>0.24063291139240506</v>
      </c>
      <c r="T112" t="s">
        <v>2038</v>
      </c>
      <c r="U112" t="s">
        <v>2039</v>
      </c>
    </row>
    <row r="113" spans="1:21" ht="19.5" x14ac:dyDescent="0.4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t="s">
        <v>14</v>
      </c>
      <c r="G113">
        <v>26</v>
      </c>
      <c r="H113" s="4">
        <f>E113/G113</f>
        <v>82.615384615384613</v>
      </c>
      <c r="I113" t="s">
        <v>40</v>
      </c>
      <c r="J113" t="s">
        <v>41</v>
      </c>
      <c r="K113">
        <v>1395896400</v>
      </c>
      <c r="L113">
        <v>1396069200</v>
      </c>
      <c r="M113" s="10">
        <f>(((K113/60)/60)/24)+DATE(1970,1,1)</f>
        <v>41725.208333333336</v>
      </c>
      <c r="N113" s="10">
        <f>(((L113/60)/60)/24)+DATE(1970,1,1)</f>
        <v>41727.208333333336</v>
      </c>
      <c r="O113" s="12">
        <f>N113-M113</f>
        <v>2</v>
      </c>
      <c r="P113" t="b">
        <v>0</v>
      </c>
      <c r="Q113" t="b">
        <v>0</v>
      </c>
      <c r="R113" t="s">
        <v>42</v>
      </c>
      <c r="S113" s="6">
        <f>E113/D113</f>
        <v>0.24134831460674158</v>
      </c>
      <c r="T113" t="s">
        <v>2040</v>
      </c>
      <c r="U113" t="s">
        <v>2041</v>
      </c>
    </row>
    <row r="114" spans="1:21" ht="19.5" x14ac:dyDescent="0.4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t="s">
        <v>14</v>
      </c>
      <c r="G114">
        <v>395</v>
      </c>
      <c r="H114" s="4">
        <f>E114/G114</f>
        <v>109.07848101265823</v>
      </c>
      <c r="I114" t="s">
        <v>107</v>
      </c>
      <c r="J114" t="s">
        <v>108</v>
      </c>
      <c r="K114">
        <v>1433912400</v>
      </c>
      <c r="L114">
        <v>1436158800</v>
      </c>
      <c r="M114" s="10">
        <f>(((K114/60)/60)/24)+DATE(1970,1,1)</f>
        <v>42165.208333333328</v>
      </c>
      <c r="N114" s="10">
        <f>(((L114/60)/60)/24)+DATE(1970,1,1)</f>
        <v>42191.208333333328</v>
      </c>
      <c r="O114" s="12">
        <f>N114-M114</f>
        <v>26</v>
      </c>
      <c r="P114" t="b">
        <v>0</v>
      </c>
      <c r="Q114" t="b">
        <v>0</v>
      </c>
      <c r="R114" t="s">
        <v>292</v>
      </c>
      <c r="S114" s="6">
        <f>E114/D114</f>
        <v>0.24205617977528091</v>
      </c>
      <c r="T114" t="s">
        <v>2049</v>
      </c>
      <c r="U114" t="s">
        <v>2060</v>
      </c>
    </row>
    <row r="115" spans="1:21" ht="33.75" x14ac:dyDescent="0.4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t="s">
        <v>74</v>
      </c>
      <c r="G115">
        <v>439</v>
      </c>
      <c r="H115" s="4">
        <f>E115/G115</f>
        <v>86</v>
      </c>
      <c r="I115" t="s">
        <v>40</v>
      </c>
      <c r="J115" t="s">
        <v>41</v>
      </c>
      <c r="K115">
        <v>1513663200</v>
      </c>
      <c r="L115">
        <v>1515045600</v>
      </c>
      <c r="M115" s="10">
        <f>(((K115/60)/60)/24)+DATE(1970,1,1)</f>
        <v>43088.25</v>
      </c>
      <c r="N115" s="10">
        <f>(((L115/60)/60)/24)+DATE(1970,1,1)</f>
        <v>43104.25</v>
      </c>
      <c r="O115" s="12">
        <f>N115-M115</f>
        <v>16</v>
      </c>
      <c r="P115" t="b">
        <v>0</v>
      </c>
      <c r="Q115" t="b">
        <v>0</v>
      </c>
      <c r="R115" t="s">
        <v>269</v>
      </c>
      <c r="S115" s="6">
        <f>E115/D115</f>
        <v>0.24326030927835052</v>
      </c>
      <c r="T115" t="s">
        <v>2040</v>
      </c>
      <c r="U115" t="s">
        <v>2059</v>
      </c>
    </row>
    <row r="116" spans="1:21" ht="19.5" x14ac:dyDescent="0.4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t="s">
        <v>14</v>
      </c>
      <c r="G116">
        <v>656</v>
      </c>
      <c r="H116" s="4">
        <f>E116/G116</f>
        <v>44.009146341463413</v>
      </c>
      <c r="I116" t="s">
        <v>21</v>
      </c>
      <c r="J116" t="s">
        <v>22</v>
      </c>
      <c r="K116">
        <v>1281157200</v>
      </c>
      <c r="L116">
        <v>1281589200</v>
      </c>
      <c r="M116" s="10">
        <f>(((K116/60)/60)/24)+DATE(1970,1,1)</f>
        <v>40397.208333333336</v>
      </c>
      <c r="N116" s="10">
        <f>(((L116/60)/60)/24)+DATE(1970,1,1)</f>
        <v>40402.208333333336</v>
      </c>
      <c r="O116" s="12">
        <f>N116-M116</f>
        <v>5</v>
      </c>
      <c r="P116" t="b">
        <v>0</v>
      </c>
      <c r="Q116" t="b">
        <v>0</v>
      </c>
      <c r="R116" t="s">
        <v>292</v>
      </c>
      <c r="S116" s="6">
        <f>E116/D116</f>
        <v>0.24466101694915254</v>
      </c>
      <c r="T116" t="s">
        <v>2049</v>
      </c>
      <c r="U116" t="s">
        <v>2060</v>
      </c>
    </row>
    <row r="117" spans="1:21" ht="19.5" x14ac:dyDescent="0.4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t="s">
        <v>14</v>
      </c>
      <c r="G117">
        <v>37</v>
      </c>
      <c r="H117" s="4">
        <f>E117/G117</f>
        <v>66.513513513513516</v>
      </c>
      <c r="I117" t="s">
        <v>107</v>
      </c>
      <c r="J117" t="s">
        <v>108</v>
      </c>
      <c r="K117">
        <v>1287896400</v>
      </c>
      <c r="L117">
        <v>1288674000</v>
      </c>
      <c r="M117" s="10">
        <f>(((K117/60)/60)/24)+DATE(1970,1,1)</f>
        <v>40475.208333333336</v>
      </c>
      <c r="N117" s="10">
        <f>(((L117/60)/60)/24)+DATE(1970,1,1)</f>
        <v>40484.208333333336</v>
      </c>
      <c r="O117" s="12">
        <f>N117-M117</f>
        <v>9</v>
      </c>
      <c r="P117" t="b">
        <v>0</v>
      </c>
      <c r="Q117" t="b">
        <v>0</v>
      </c>
      <c r="R117" t="s">
        <v>50</v>
      </c>
      <c r="S117" s="6">
        <f>E117/D117</f>
        <v>0.24610000000000001</v>
      </c>
      <c r="T117" t="s">
        <v>2034</v>
      </c>
      <c r="U117" t="s">
        <v>2042</v>
      </c>
    </row>
    <row r="118" spans="1:21" ht="19.5" x14ac:dyDescent="0.4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t="s">
        <v>14</v>
      </c>
      <c r="G118">
        <v>32</v>
      </c>
      <c r="H118" s="4">
        <f>E118/G118</f>
        <v>54.5</v>
      </c>
      <c r="I118" t="s">
        <v>21</v>
      </c>
      <c r="J118" t="s">
        <v>22</v>
      </c>
      <c r="K118">
        <v>1335416400</v>
      </c>
      <c r="L118">
        <v>1337835600</v>
      </c>
      <c r="M118" s="10">
        <f>(((K118/60)/60)/24)+DATE(1970,1,1)</f>
        <v>41025.208333333336</v>
      </c>
      <c r="N118" s="10">
        <f>(((L118/60)/60)/24)+DATE(1970,1,1)</f>
        <v>41053.208333333336</v>
      </c>
      <c r="O118" s="12">
        <f>N118-M118</f>
        <v>28</v>
      </c>
      <c r="P118" t="b">
        <v>0</v>
      </c>
      <c r="Q118" t="b">
        <v>0</v>
      </c>
      <c r="R118" t="s">
        <v>65</v>
      </c>
      <c r="S118" s="6">
        <f>E118/D118</f>
        <v>0.24914285714285714</v>
      </c>
      <c r="T118" t="s">
        <v>2036</v>
      </c>
      <c r="U118" t="s">
        <v>2045</v>
      </c>
    </row>
    <row r="119" spans="1:21" ht="33.75" x14ac:dyDescent="0.4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t="s">
        <v>14</v>
      </c>
      <c r="G119">
        <v>57</v>
      </c>
      <c r="H119" s="4">
        <f>E119/G119</f>
        <v>37.035087719298247</v>
      </c>
      <c r="I119" t="s">
        <v>15</v>
      </c>
      <c r="J119" t="s">
        <v>16</v>
      </c>
      <c r="K119">
        <v>1559970000</v>
      </c>
      <c r="L119">
        <v>1562043600</v>
      </c>
      <c r="M119" s="10">
        <f>(((K119/60)/60)/24)+DATE(1970,1,1)</f>
        <v>43624.208333333328</v>
      </c>
      <c r="N119" s="10">
        <f>(((L119/60)/60)/24)+DATE(1970,1,1)</f>
        <v>43648.208333333328</v>
      </c>
      <c r="O119" s="12">
        <f>N119-M119</f>
        <v>24</v>
      </c>
      <c r="P119" t="b">
        <v>0</v>
      </c>
      <c r="Q119" t="b">
        <v>0</v>
      </c>
      <c r="R119" t="s">
        <v>122</v>
      </c>
      <c r="S119" s="6">
        <f>E119/D119</f>
        <v>0.25433734939759034</v>
      </c>
      <c r="T119" t="s">
        <v>2053</v>
      </c>
      <c r="U119" t="s">
        <v>2054</v>
      </c>
    </row>
    <row r="120" spans="1:21" ht="19.5" x14ac:dyDescent="0.4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t="s">
        <v>14</v>
      </c>
      <c r="G120">
        <v>6</v>
      </c>
      <c r="H120" s="4">
        <f>E120/G120</f>
        <v>90</v>
      </c>
      <c r="I120" t="s">
        <v>21</v>
      </c>
      <c r="J120" t="s">
        <v>22</v>
      </c>
      <c r="K120">
        <v>1481436000</v>
      </c>
      <c r="L120">
        <v>1482818400</v>
      </c>
      <c r="M120" s="10">
        <f>(((K120/60)/60)/24)+DATE(1970,1,1)</f>
        <v>42715.25</v>
      </c>
      <c r="N120" s="10">
        <f>(((L120/60)/60)/24)+DATE(1970,1,1)</f>
        <v>42731.25</v>
      </c>
      <c r="O120" s="12">
        <f>N120-M120</f>
        <v>16</v>
      </c>
      <c r="P120" t="b">
        <v>0</v>
      </c>
      <c r="Q120" t="b">
        <v>0</v>
      </c>
      <c r="R120" t="s">
        <v>17</v>
      </c>
      <c r="S120" s="6">
        <f>E120/D120</f>
        <v>0.25714285714285712</v>
      </c>
      <c r="T120" t="s">
        <v>2032</v>
      </c>
      <c r="U120" t="s">
        <v>2033</v>
      </c>
    </row>
    <row r="121" spans="1:21" ht="19.5" x14ac:dyDescent="0.4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t="s">
        <v>14</v>
      </c>
      <c r="G121">
        <v>1130</v>
      </c>
      <c r="H121" s="4">
        <f>E121/G121</f>
        <v>41.999115044247787</v>
      </c>
      <c r="I121" t="s">
        <v>21</v>
      </c>
      <c r="J121" t="s">
        <v>22</v>
      </c>
      <c r="K121">
        <v>1472619600</v>
      </c>
      <c r="L121">
        <v>1474261200</v>
      </c>
      <c r="M121" s="10">
        <f>(((K121/60)/60)/24)+DATE(1970,1,1)</f>
        <v>42613.208333333328</v>
      </c>
      <c r="N121" s="10">
        <f>(((L121/60)/60)/24)+DATE(1970,1,1)</f>
        <v>42632.208333333328</v>
      </c>
      <c r="O121" s="12">
        <f>N121-M121</f>
        <v>19</v>
      </c>
      <c r="P121" t="b">
        <v>0</v>
      </c>
      <c r="Q121" t="b">
        <v>0</v>
      </c>
      <c r="R121" t="s">
        <v>33</v>
      </c>
      <c r="S121" s="6">
        <f>E121/D121</f>
        <v>0.26191501103752757</v>
      </c>
      <c r="T121" t="s">
        <v>2038</v>
      </c>
      <c r="U121" t="s">
        <v>2039</v>
      </c>
    </row>
    <row r="122" spans="1:21" ht="19.5" x14ac:dyDescent="0.4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t="s">
        <v>14</v>
      </c>
      <c r="G122">
        <v>46</v>
      </c>
      <c r="H122" s="4">
        <f>E122/G122</f>
        <v>28.956521739130434</v>
      </c>
      <c r="I122" t="s">
        <v>21</v>
      </c>
      <c r="J122" t="s">
        <v>22</v>
      </c>
      <c r="K122">
        <v>1476421200</v>
      </c>
      <c r="L122">
        <v>1476594000</v>
      </c>
      <c r="M122" s="10">
        <f>(((K122/60)/60)/24)+DATE(1970,1,1)</f>
        <v>42657.208333333328</v>
      </c>
      <c r="N122" s="10">
        <f>(((L122/60)/60)/24)+DATE(1970,1,1)</f>
        <v>42659.208333333328</v>
      </c>
      <c r="O122" s="12">
        <f>N122-M122</f>
        <v>2</v>
      </c>
      <c r="P122" t="b">
        <v>0</v>
      </c>
      <c r="Q122" t="b">
        <v>0</v>
      </c>
      <c r="R122" t="s">
        <v>33</v>
      </c>
      <c r="S122" s="6">
        <f>E122/D122</f>
        <v>0.26640000000000003</v>
      </c>
      <c r="T122" t="s">
        <v>2038</v>
      </c>
      <c r="U122" t="s">
        <v>2039</v>
      </c>
    </row>
    <row r="123" spans="1:21" ht="19.5" x14ac:dyDescent="0.4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t="s">
        <v>14</v>
      </c>
      <c r="G123">
        <v>13</v>
      </c>
      <c r="H123" s="4">
        <f>E123/G123</f>
        <v>73.92307692307692</v>
      </c>
      <c r="I123" t="s">
        <v>21</v>
      </c>
      <c r="J123" t="s">
        <v>22</v>
      </c>
      <c r="K123">
        <v>1411707600</v>
      </c>
      <c r="L123">
        <v>1412312400</v>
      </c>
      <c r="M123" s="10">
        <f>(((K123/60)/60)/24)+DATE(1970,1,1)</f>
        <v>41908.208333333336</v>
      </c>
      <c r="N123" s="10">
        <f>(((L123/60)/60)/24)+DATE(1970,1,1)</f>
        <v>41915.208333333336</v>
      </c>
      <c r="O123" s="12">
        <f>N123-M123</f>
        <v>7</v>
      </c>
      <c r="P123" t="b">
        <v>0</v>
      </c>
      <c r="Q123" t="b">
        <v>0</v>
      </c>
      <c r="R123" t="s">
        <v>33</v>
      </c>
      <c r="S123" s="6">
        <f>E123/D123</f>
        <v>0.26694444444444443</v>
      </c>
      <c r="T123" t="s">
        <v>2038</v>
      </c>
      <c r="U123" t="s">
        <v>2039</v>
      </c>
    </row>
    <row r="124" spans="1:21" ht="19.5" x14ac:dyDescent="0.4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t="s">
        <v>74</v>
      </c>
      <c r="G124">
        <v>1890</v>
      </c>
      <c r="H124" s="4">
        <f>E124/G124</f>
        <v>25.005291005291006</v>
      </c>
      <c r="I124" t="s">
        <v>21</v>
      </c>
      <c r="J124" t="s">
        <v>22</v>
      </c>
      <c r="K124">
        <v>1291269600</v>
      </c>
      <c r="L124">
        <v>1291442400</v>
      </c>
      <c r="M124" s="10">
        <f>(((K124/60)/60)/24)+DATE(1970,1,1)</f>
        <v>40514.25</v>
      </c>
      <c r="N124" s="10">
        <f>(((L124/60)/60)/24)+DATE(1970,1,1)</f>
        <v>40516.25</v>
      </c>
      <c r="O124" s="12">
        <f>N124-M124</f>
        <v>2</v>
      </c>
      <c r="P124" t="b">
        <v>0</v>
      </c>
      <c r="Q124" t="b">
        <v>0</v>
      </c>
      <c r="R124" t="s">
        <v>89</v>
      </c>
      <c r="S124" s="6">
        <f>E124/D124</f>
        <v>0.27176538240368026</v>
      </c>
      <c r="T124" t="s">
        <v>2049</v>
      </c>
      <c r="U124" t="s">
        <v>2050</v>
      </c>
    </row>
    <row r="125" spans="1:21" ht="19.5" x14ac:dyDescent="0.4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t="s">
        <v>14</v>
      </c>
      <c r="G125">
        <v>27</v>
      </c>
      <c r="H125" s="4">
        <f>E125/G125</f>
        <v>90.259259259259252</v>
      </c>
      <c r="I125" t="s">
        <v>21</v>
      </c>
      <c r="J125" t="s">
        <v>22</v>
      </c>
      <c r="K125">
        <v>1556427600</v>
      </c>
      <c r="L125">
        <v>1556600400</v>
      </c>
      <c r="M125" s="10">
        <f>(((K125/60)/60)/24)+DATE(1970,1,1)</f>
        <v>43583.208333333328</v>
      </c>
      <c r="N125" s="10">
        <f>(((L125/60)/60)/24)+DATE(1970,1,1)</f>
        <v>43585.208333333328</v>
      </c>
      <c r="O125" s="12">
        <f>N125-M125</f>
        <v>2</v>
      </c>
      <c r="P125" t="b">
        <v>0</v>
      </c>
      <c r="Q125" t="b">
        <v>0</v>
      </c>
      <c r="R125" t="s">
        <v>33</v>
      </c>
      <c r="S125" s="6">
        <f>E125/D125</f>
        <v>0.27693181818181817</v>
      </c>
      <c r="T125" t="s">
        <v>2038</v>
      </c>
      <c r="U125" t="s">
        <v>2039</v>
      </c>
    </row>
    <row r="126" spans="1:21" ht="19.5" x14ac:dyDescent="0.4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t="s">
        <v>14</v>
      </c>
      <c r="G126">
        <v>24</v>
      </c>
      <c r="H126" s="4">
        <f>E126/G126</f>
        <v>58.916666666666664</v>
      </c>
      <c r="I126" t="s">
        <v>21</v>
      </c>
      <c r="J126" t="s">
        <v>22</v>
      </c>
      <c r="K126">
        <v>1381208400</v>
      </c>
      <c r="L126">
        <v>1381726800</v>
      </c>
      <c r="M126" s="10">
        <f>(((K126/60)/60)/24)+DATE(1970,1,1)</f>
        <v>41555.208333333336</v>
      </c>
      <c r="N126" s="10">
        <f>(((L126/60)/60)/24)+DATE(1970,1,1)</f>
        <v>41561.208333333336</v>
      </c>
      <c r="O126" s="12">
        <f>N126-M126</f>
        <v>6</v>
      </c>
      <c r="P126" t="b">
        <v>0</v>
      </c>
      <c r="Q126" t="b">
        <v>0</v>
      </c>
      <c r="R126" t="s">
        <v>269</v>
      </c>
      <c r="S126" s="6">
        <f>E126/D126</f>
        <v>0.27725490196078434</v>
      </c>
      <c r="T126" t="s">
        <v>2040</v>
      </c>
      <c r="U126" t="s">
        <v>2059</v>
      </c>
    </row>
    <row r="127" spans="1:21" ht="19.5" x14ac:dyDescent="0.4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t="s">
        <v>14</v>
      </c>
      <c r="G127">
        <v>648</v>
      </c>
      <c r="H127" s="4">
        <f>E127/G127</f>
        <v>86.044753086419746</v>
      </c>
      <c r="I127" t="s">
        <v>21</v>
      </c>
      <c r="J127" t="s">
        <v>22</v>
      </c>
      <c r="K127">
        <v>1304658000</v>
      </c>
      <c r="L127">
        <v>1304744400</v>
      </c>
      <c r="M127" s="10">
        <f>(((K127/60)/60)/24)+DATE(1970,1,1)</f>
        <v>40669.208333333336</v>
      </c>
      <c r="N127" s="10">
        <f>(((L127/60)/60)/24)+DATE(1970,1,1)</f>
        <v>40670.208333333336</v>
      </c>
      <c r="O127" s="12">
        <f>N127-M127</f>
        <v>1</v>
      </c>
      <c r="P127" t="b">
        <v>1</v>
      </c>
      <c r="Q127" t="b">
        <v>1</v>
      </c>
      <c r="R127" t="s">
        <v>33</v>
      </c>
      <c r="S127" s="6">
        <f>E127/D127</f>
        <v>0.28461970393057684</v>
      </c>
      <c r="T127" t="s">
        <v>2038</v>
      </c>
      <c r="U127" t="s">
        <v>2039</v>
      </c>
    </row>
    <row r="128" spans="1:21" ht="33.75" x14ac:dyDescent="0.4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t="s">
        <v>14</v>
      </c>
      <c r="G128">
        <v>31</v>
      </c>
      <c r="H128" s="4">
        <f>E128/G128</f>
        <v>73.838709677419359</v>
      </c>
      <c r="I128" t="s">
        <v>21</v>
      </c>
      <c r="J128" t="s">
        <v>22</v>
      </c>
      <c r="K128">
        <v>1437109200</v>
      </c>
      <c r="L128">
        <v>1441170000</v>
      </c>
      <c r="M128" s="10">
        <f>(((K128/60)/60)/24)+DATE(1970,1,1)</f>
        <v>42202.208333333328</v>
      </c>
      <c r="N128" s="10">
        <f>(((L128/60)/60)/24)+DATE(1970,1,1)</f>
        <v>42249.208333333328</v>
      </c>
      <c r="O128" s="12">
        <f>N128-M128</f>
        <v>47</v>
      </c>
      <c r="P128" t="b">
        <v>0</v>
      </c>
      <c r="Q128" t="b">
        <v>1</v>
      </c>
      <c r="R128" t="s">
        <v>33</v>
      </c>
      <c r="S128" s="6">
        <f>E128/D128</f>
        <v>0.29346153846153844</v>
      </c>
      <c r="T128" t="s">
        <v>2038</v>
      </c>
      <c r="U128" t="s">
        <v>2039</v>
      </c>
    </row>
    <row r="129" spans="1:21" ht="33.75" x14ac:dyDescent="0.4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t="s">
        <v>14</v>
      </c>
      <c r="G129">
        <v>1120</v>
      </c>
      <c r="H129" s="4">
        <f>E129/G129</f>
        <v>51.001785714285717</v>
      </c>
      <c r="I129" t="s">
        <v>21</v>
      </c>
      <c r="J129" t="s">
        <v>22</v>
      </c>
      <c r="K129">
        <v>1533877200</v>
      </c>
      <c r="L129">
        <v>1534395600</v>
      </c>
      <c r="M129" s="10">
        <f>(((K129/60)/60)/24)+DATE(1970,1,1)</f>
        <v>43322.208333333328</v>
      </c>
      <c r="N129" s="10">
        <f>(((L129/60)/60)/24)+DATE(1970,1,1)</f>
        <v>43328.208333333328</v>
      </c>
      <c r="O129" s="12">
        <f>N129-M129</f>
        <v>6</v>
      </c>
      <c r="P129" t="b">
        <v>0</v>
      </c>
      <c r="Q129" t="b">
        <v>0</v>
      </c>
      <c r="R129" t="s">
        <v>119</v>
      </c>
      <c r="S129" s="6">
        <f>E129/D129</f>
        <v>0.29828720626631855</v>
      </c>
      <c r="T129" t="s">
        <v>2046</v>
      </c>
      <c r="U129" t="s">
        <v>2052</v>
      </c>
    </row>
    <row r="130" spans="1:21" ht="19.5" x14ac:dyDescent="0.4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t="s">
        <v>14</v>
      </c>
      <c r="G130">
        <v>16</v>
      </c>
      <c r="H130" s="4">
        <f>E130/G130</f>
        <v>99.5</v>
      </c>
      <c r="I130" t="s">
        <v>21</v>
      </c>
      <c r="J130" t="s">
        <v>22</v>
      </c>
      <c r="K130">
        <v>1486101600</v>
      </c>
      <c r="L130">
        <v>1486360800</v>
      </c>
      <c r="M130" s="10">
        <f>(((K130/60)/60)/24)+DATE(1970,1,1)</f>
        <v>42769.25</v>
      </c>
      <c r="N130" s="10">
        <f>(((L130/60)/60)/24)+DATE(1970,1,1)</f>
        <v>42772.25</v>
      </c>
      <c r="O130" s="12">
        <f>N130-M130</f>
        <v>3</v>
      </c>
      <c r="P130" t="b">
        <v>0</v>
      </c>
      <c r="Q130" t="b">
        <v>0</v>
      </c>
      <c r="R130" t="s">
        <v>33</v>
      </c>
      <c r="S130" s="6">
        <f>E130/D130</f>
        <v>0.30037735849056602</v>
      </c>
      <c r="T130" t="s">
        <v>2038</v>
      </c>
      <c r="U130" t="s">
        <v>2039</v>
      </c>
    </row>
    <row r="131" spans="1:21" ht="33.75" x14ac:dyDescent="0.4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t="s">
        <v>14</v>
      </c>
      <c r="G131">
        <v>34</v>
      </c>
      <c r="H131" s="4">
        <f>E131/G131</f>
        <v>61.5</v>
      </c>
      <c r="I131" t="s">
        <v>21</v>
      </c>
      <c r="J131" t="s">
        <v>22</v>
      </c>
      <c r="K131">
        <v>1275195600</v>
      </c>
      <c r="L131">
        <v>1277528400</v>
      </c>
      <c r="M131" s="10">
        <f>(((K131/60)/60)/24)+DATE(1970,1,1)</f>
        <v>40328.208333333336</v>
      </c>
      <c r="N131" s="10">
        <f>(((L131/60)/60)/24)+DATE(1970,1,1)</f>
        <v>40355.208333333336</v>
      </c>
      <c r="O131" s="12">
        <f>N131-M131</f>
        <v>27</v>
      </c>
      <c r="P131" t="b">
        <v>0</v>
      </c>
      <c r="Q131" t="b">
        <v>0</v>
      </c>
      <c r="R131" t="s">
        <v>65</v>
      </c>
      <c r="S131" s="6">
        <f>E131/D131</f>
        <v>0.30304347826086958</v>
      </c>
      <c r="T131" t="s">
        <v>2036</v>
      </c>
      <c r="U131" t="s">
        <v>2045</v>
      </c>
    </row>
    <row r="132" spans="1:21" ht="19.5" x14ac:dyDescent="0.4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t="s">
        <v>14</v>
      </c>
      <c r="G132">
        <v>19</v>
      </c>
      <c r="H132" s="4">
        <f>E132/G132</f>
        <v>83.315789473684205</v>
      </c>
      <c r="I132" t="s">
        <v>21</v>
      </c>
      <c r="J132" t="s">
        <v>22</v>
      </c>
      <c r="K132">
        <v>1463461200</v>
      </c>
      <c r="L132">
        <v>1464930000</v>
      </c>
      <c r="M132" s="10">
        <f>(((K132/60)/60)/24)+DATE(1970,1,1)</f>
        <v>42507.208333333328</v>
      </c>
      <c r="N132" s="10">
        <f>(((L132/60)/60)/24)+DATE(1970,1,1)</f>
        <v>42524.208333333328</v>
      </c>
      <c r="O132" s="12">
        <f>N132-M132</f>
        <v>17</v>
      </c>
      <c r="P132" t="b">
        <v>0</v>
      </c>
      <c r="Q132" t="b">
        <v>0</v>
      </c>
      <c r="R132" t="s">
        <v>17</v>
      </c>
      <c r="S132" s="6">
        <f>E132/D132</f>
        <v>0.30442307692307691</v>
      </c>
      <c r="T132" t="s">
        <v>2032</v>
      </c>
      <c r="U132" t="s">
        <v>2033</v>
      </c>
    </row>
    <row r="133" spans="1:21" ht="19.5" x14ac:dyDescent="0.4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t="s">
        <v>74</v>
      </c>
      <c r="G133">
        <v>1113</v>
      </c>
      <c r="H133" s="4">
        <f>E133/G133</f>
        <v>51.009883198562441</v>
      </c>
      <c r="I133" t="s">
        <v>21</v>
      </c>
      <c r="J133" t="s">
        <v>22</v>
      </c>
      <c r="K133">
        <v>1266127200</v>
      </c>
      <c r="L133">
        <v>1266645600</v>
      </c>
      <c r="M133" s="10">
        <f>(((K133/60)/60)/24)+DATE(1970,1,1)</f>
        <v>40223.25</v>
      </c>
      <c r="N133" s="10">
        <f>(((L133/60)/60)/24)+DATE(1970,1,1)</f>
        <v>40229.25</v>
      </c>
      <c r="O133" s="12">
        <f>N133-M133</f>
        <v>6</v>
      </c>
      <c r="P133" t="b">
        <v>0</v>
      </c>
      <c r="Q133" t="b">
        <v>0</v>
      </c>
      <c r="R133" t="s">
        <v>33</v>
      </c>
      <c r="S133" s="6">
        <f>E133/D133</f>
        <v>0.30540075309306081</v>
      </c>
      <c r="T133" t="s">
        <v>2038</v>
      </c>
      <c r="U133" t="s">
        <v>2039</v>
      </c>
    </row>
    <row r="134" spans="1:21" ht="19.5" x14ac:dyDescent="0.4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t="s">
        <v>14</v>
      </c>
      <c r="G134">
        <v>535</v>
      </c>
      <c r="H134" s="4">
        <f>E134/G134</f>
        <v>107.91401869158878</v>
      </c>
      <c r="I134" t="s">
        <v>21</v>
      </c>
      <c r="J134" t="s">
        <v>22</v>
      </c>
      <c r="K134">
        <v>1359525600</v>
      </c>
      <c r="L134">
        <v>1362808800</v>
      </c>
      <c r="M134" s="10">
        <f>(((K134/60)/60)/24)+DATE(1970,1,1)</f>
        <v>41304.25</v>
      </c>
      <c r="N134" s="10">
        <f>(((L134/60)/60)/24)+DATE(1970,1,1)</f>
        <v>41342.25</v>
      </c>
      <c r="O134" s="12">
        <f>N134-M134</f>
        <v>38</v>
      </c>
      <c r="P134" t="b">
        <v>0</v>
      </c>
      <c r="Q134" t="b">
        <v>0</v>
      </c>
      <c r="R134" t="s">
        <v>292</v>
      </c>
      <c r="S134" s="6">
        <f>E134/D134</f>
        <v>0.30579449152542371</v>
      </c>
      <c r="T134" t="s">
        <v>2049</v>
      </c>
      <c r="U134" t="s">
        <v>2060</v>
      </c>
    </row>
    <row r="135" spans="1:21" ht="33.75" x14ac:dyDescent="0.4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t="s">
        <v>14</v>
      </c>
      <c r="G135">
        <v>33</v>
      </c>
      <c r="H135" s="4">
        <f>E135/G135</f>
        <v>81.909090909090907</v>
      </c>
      <c r="I135" t="s">
        <v>21</v>
      </c>
      <c r="J135" t="s">
        <v>22</v>
      </c>
      <c r="K135">
        <v>1535259600</v>
      </c>
      <c r="L135">
        <v>1535778000</v>
      </c>
      <c r="M135" s="10">
        <f>(((K135/60)/60)/24)+DATE(1970,1,1)</f>
        <v>43338.208333333328</v>
      </c>
      <c r="N135" s="10">
        <f>(((L135/60)/60)/24)+DATE(1970,1,1)</f>
        <v>43344.208333333328</v>
      </c>
      <c r="O135" s="12">
        <f>N135-M135</f>
        <v>6</v>
      </c>
      <c r="P135" t="b">
        <v>0</v>
      </c>
      <c r="Q135" t="b">
        <v>0</v>
      </c>
      <c r="R135" t="s">
        <v>122</v>
      </c>
      <c r="S135" s="6">
        <f>E135/D135</f>
        <v>0.30715909090909088</v>
      </c>
      <c r="T135" t="s">
        <v>2053</v>
      </c>
      <c r="U135" t="s">
        <v>2054</v>
      </c>
    </row>
    <row r="136" spans="1:21" ht="33.75" x14ac:dyDescent="0.4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t="s">
        <v>14</v>
      </c>
      <c r="G136">
        <v>648</v>
      </c>
      <c r="H136" s="4">
        <f>E136/G136</f>
        <v>42.969135802469133</v>
      </c>
      <c r="I136" t="s">
        <v>40</v>
      </c>
      <c r="J136" t="s">
        <v>41</v>
      </c>
      <c r="K136">
        <v>1560142800</v>
      </c>
      <c r="L136">
        <v>1563685200</v>
      </c>
      <c r="M136" s="10">
        <f>(((K136/60)/60)/24)+DATE(1970,1,1)</f>
        <v>43626.208333333328</v>
      </c>
      <c r="N136" s="10">
        <f>(((L136/60)/60)/24)+DATE(1970,1,1)</f>
        <v>43667.208333333328</v>
      </c>
      <c r="O136" s="12">
        <f>N136-M136</f>
        <v>41</v>
      </c>
      <c r="P136" t="b">
        <v>0</v>
      </c>
      <c r="Q136" t="b">
        <v>0</v>
      </c>
      <c r="R136" t="s">
        <v>33</v>
      </c>
      <c r="S136" s="6">
        <f>E136/D136</f>
        <v>0.30732891832229581</v>
      </c>
      <c r="T136" t="s">
        <v>2038</v>
      </c>
      <c r="U136" t="s">
        <v>2039</v>
      </c>
    </row>
    <row r="137" spans="1:21" ht="33.75" x14ac:dyDescent="0.4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t="s">
        <v>14</v>
      </c>
      <c r="G137">
        <v>248</v>
      </c>
      <c r="H137" s="4">
        <f>E137/G137</f>
        <v>55.052419354838712</v>
      </c>
      <c r="I137" t="s">
        <v>26</v>
      </c>
      <c r="J137" t="s">
        <v>27</v>
      </c>
      <c r="K137">
        <v>1537333200</v>
      </c>
      <c r="L137">
        <v>1537419600</v>
      </c>
      <c r="M137" s="10">
        <f>(((K137/60)/60)/24)+DATE(1970,1,1)</f>
        <v>43362.208333333328</v>
      </c>
      <c r="N137" s="10">
        <f>(((L137/60)/60)/24)+DATE(1970,1,1)</f>
        <v>43363.208333333328</v>
      </c>
      <c r="O137" s="12">
        <f>N137-M137</f>
        <v>1</v>
      </c>
      <c r="P137" t="b">
        <v>0</v>
      </c>
      <c r="Q137" t="b">
        <v>0</v>
      </c>
      <c r="R137" t="s">
        <v>474</v>
      </c>
      <c r="S137" s="6">
        <f>E137/D137</f>
        <v>0.31171232876712329</v>
      </c>
      <c r="T137" t="s">
        <v>2040</v>
      </c>
      <c r="U137" t="s">
        <v>2062</v>
      </c>
    </row>
    <row r="138" spans="1:21" ht="33.75" x14ac:dyDescent="0.4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t="s">
        <v>14</v>
      </c>
      <c r="G138">
        <v>454</v>
      </c>
      <c r="H138" s="4">
        <f>E138/G138</f>
        <v>57.936123348017624</v>
      </c>
      <c r="I138" t="s">
        <v>21</v>
      </c>
      <c r="J138" t="s">
        <v>22</v>
      </c>
      <c r="K138">
        <v>1282712400</v>
      </c>
      <c r="L138">
        <v>1283058000</v>
      </c>
      <c r="M138" s="10">
        <f>(((K138/60)/60)/24)+DATE(1970,1,1)</f>
        <v>40415.208333333336</v>
      </c>
      <c r="N138" s="10">
        <f>(((L138/60)/60)/24)+DATE(1970,1,1)</f>
        <v>40419.208333333336</v>
      </c>
      <c r="O138" s="12">
        <f>N138-M138</f>
        <v>4</v>
      </c>
      <c r="P138" t="b">
        <v>0</v>
      </c>
      <c r="Q138" t="b">
        <v>1</v>
      </c>
      <c r="R138" t="s">
        <v>23</v>
      </c>
      <c r="S138" s="6">
        <f>E138/D138</f>
        <v>0.31201660735468567</v>
      </c>
      <c r="T138" t="s">
        <v>2034</v>
      </c>
      <c r="U138" t="s">
        <v>2035</v>
      </c>
    </row>
    <row r="139" spans="1:21" ht="19.5" x14ac:dyDescent="0.4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t="s">
        <v>14</v>
      </c>
      <c r="G139">
        <v>955</v>
      </c>
      <c r="H139" s="4">
        <f>E139/G139</f>
        <v>41.996858638743454</v>
      </c>
      <c r="I139" t="s">
        <v>36</v>
      </c>
      <c r="J139" t="s">
        <v>37</v>
      </c>
      <c r="K139">
        <v>1550815200</v>
      </c>
      <c r="L139">
        <v>1552798800</v>
      </c>
      <c r="M139" s="10">
        <f>(((K139/60)/60)/24)+DATE(1970,1,1)</f>
        <v>43518.25</v>
      </c>
      <c r="N139" s="10">
        <f>(((L139/60)/60)/24)+DATE(1970,1,1)</f>
        <v>43541.208333333328</v>
      </c>
      <c r="O139" s="12">
        <f>N139-M139</f>
        <v>22.958333333328483</v>
      </c>
      <c r="P139" t="b">
        <v>0</v>
      </c>
      <c r="Q139" t="b">
        <v>1</v>
      </c>
      <c r="R139" t="s">
        <v>60</v>
      </c>
      <c r="S139" s="6">
        <f>E139/D139</f>
        <v>0.3130913348946136</v>
      </c>
      <c r="T139" t="s">
        <v>2034</v>
      </c>
      <c r="U139" t="s">
        <v>2044</v>
      </c>
    </row>
    <row r="140" spans="1:21" ht="19.5" x14ac:dyDescent="0.4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t="s">
        <v>14</v>
      </c>
      <c r="G140">
        <v>245</v>
      </c>
      <c r="H140" s="4">
        <f>E140/G140</f>
        <v>98.914285714285711</v>
      </c>
      <c r="I140" t="s">
        <v>21</v>
      </c>
      <c r="J140" t="s">
        <v>22</v>
      </c>
      <c r="K140">
        <v>1535864400</v>
      </c>
      <c r="L140">
        <v>1537074000</v>
      </c>
      <c r="M140" s="10">
        <f>(((K140/60)/60)/24)+DATE(1970,1,1)</f>
        <v>43345.208333333328</v>
      </c>
      <c r="N140" s="10">
        <f>(((L140/60)/60)/24)+DATE(1970,1,1)</f>
        <v>43359.208333333328</v>
      </c>
      <c r="O140" s="12">
        <f>N140-M140</f>
        <v>14</v>
      </c>
      <c r="P140" t="b">
        <v>0</v>
      </c>
      <c r="Q140" t="b">
        <v>0</v>
      </c>
      <c r="R140" t="s">
        <v>33</v>
      </c>
      <c r="S140" s="6">
        <f>E140/D140</f>
        <v>0.31844940867279897</v>
      </c>
      <c r="T140" t="s">
        <v>2038</v>
      </c>
      <c r="U140" t="s">
        <v>2039</v>
      </c>
    </row>
    <row r="141" spans="1:21" ht="19.5" x14ac:dyDescent="0.4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t="s">
        <v>14</v>
      </c>
      <c r="G141">
        <v>886</v>
      </c>
      <c r="H141" s="4">
        <f>E141/G141</f>
        <v>32.006772009029348</v>
      </c>
      <c r="I141" t="s">
        <v>21</v>
      </c>
      <c r="J141" t="s">
        <v>22</v>
      </c>
      <c r="K141">
        <v>1400821200</v>
      </c>
      <c r="L141">
        <v>1402117200</v>
      </c>
      <c r="M141" s="10">
        <f>(((K141/60)/60)/24)+DATE(1970,1,1)</f>
        <v>41782.208333333336</v>
      </c>
      <c r="N141" s="10">
        <f>(((L141/60)/60)/24)+DATE(1970,1,1)</f>
        <v>41797.208333333336</v>
      </c>
      <c r="O141" s="12">
        <f>N141-M141</f>
        <v>15</v>
      </c>
      <c r="P141" t="b">
        <v>0</v>
      </c>
      <c r="Q141" t="b">
        <v>0</v>
      </c>
      <c r="R141" t="s">
        <v>33</v>
      </c>
      <c r="S141" s="6">
        <f>E141/D141</f>
        <v>0.31934684684684683</v>
      </c>
      <c r="T141" t="s">
        <v>2038</v>
      </c>
      <c r="U141" t="s">
        <v>2039</v>
      </c>
    </row>
    <row r="142" spans="1:21" ht="19.5" x14ac:dyDescent="0.4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t="s">
        <v>14</v>
      </c>
      <c r="G142">
        <v>35</v>
      </c>
      <c r="H142" s="4">
        <f>E142/G142</f>
        <v>75</v>
      </c>
      <c r="I142" t="s">
        <v>107</v>
      </c>
      <c r="J142" t="s">
        <v>108</v>
      </c>
      <c r="K142">
        <v>1417500000</v>
      </c>
      <c r="L142">
        <v>1417586400</v>
      </c>
      <c r="M142" s="10">
        <f>(((K142/60)/60)/24)+DATE(1970,1,1)</f>
        <v>41975.25</v>
      </c>
      <c r="N142" s="10">
        <f>(((L142/60)/60)/24)+DATE(1970,1,1)</f>
        <v>41976.25</v>
      </c>
      <c r="O142" s="12">
        <f>N142-M142</f>
        <v>1</v>
      </c>
      <c r="P142" t="b">
        <v>0</v>
      </c>
      <c r="Q142" t="b">
        <v>0</v>
      </c>
      <c r="R142" t="s">
        <v>33</v>
      </c>
      <c r="S142" s="6">
        <f>E142/D142</f>
        <v>0.3201219512195122</v>
      </c>
      <c r="T142" t="s">
        <v>2038</v>
      </c>
      <c r="U142" t="s">
        <v>2039</v>
      </c>
    </row>
    <row r="143" spans="1:21" ht="33.75" x14ac:dyDescent="0.4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t="s">
        <v>14</v>
      </c>
      <c r="G143">
        <v>15</v>
      </c>
      <c r="H143" s="4">
        <f>E143/G143</f>
        <v>51.533333333333331</v>
      </c>
      <c r="I143" t="s">
        <v>21</v>
      </c>
      <c r="J143" t="s">
        <v>22</v>
      </c>
      <c r="K143">
        <v>1509948000</v>
      </c>
      <c r="L143">
        <v>1510380000</v>
      </c>
      <c r="M143" s="10">
        <f>(((K143/60)/60)/24)+DATE(1970,1,1)</f>
        <v>43045.25</v>
      </c>
      <c r="N143" s="10">
        <f>(((L143/60)/60)/24)+DATE(1970,1,1)</f>
        <v>43050.25</v>
      </c>
      <c r="O143" s="12">
        <f>N143-M143</f>
        <v>5</v>
      </c>
      <c r="P143" t="b">
        <v>0</v>
      </c>
      <c r="Q143" t="b">
        <v>0</v>
      </c>
      <c r="R143" t="s">
        <v>33</v>
      </c>
      <c r="S143" s="6">
        <f>E143/D143</f>
        <v>0.32208333333333333</v>
      </c>
      <c r="T143" t="s">
        <v>2038</v>
      </c>
      <c r="U143" t="s">
        <v>2039</v>
      </c>
    </row>
    <row r="144" spans="1:21" ht="19.5" x14ac:dyDescent="0.4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t="s">
        <v>14</v>
      </c>
      <c r="G144">
        <v>1691</v>
      </c>
      <c r="H144" s="4">
        <f>E144/G144</f>
        <v>33.001182732111175</v>
      </c>
      <c r="I144" t="s">
        <v>21</v>
      </c>
      <c r="J144" t="s">
        <v>22</v>
      </c>
      <c r="K144">
        <v>1333602000</v>
      </c>
      <c r="L144">
        <v>1334898000</v>
      </c>
      <c r="M144" s="10">
        <f>(((K144/60)/60)/24)+DATE(1970,1,1)</f>
        <v>41004.208333333336</v>
      </c>
      <c r="N144" s="10">
        <f>(((L144/60)/60)/24)+DATE(1970,1,1)</f>
        <v>41019.208333333336</v>
      </c>
      <c r="O144" s="12">
        <f>N144-M144</f>
        <v>15</v>
      </c>
      <c r="P144" t="b">
        <v>1</v>
      </c>
      <c r="Q144" t="b">
        <v>0</v>
      </c>
      <c r="R144" t="s">
        <v>122</v>
      </c>
      <c r="S144" s="6">
        <f>E144/D144</f>
        <v>0.32444767441860467</v>
      </c>
      <c r="T144" t="s">
        <v>2053</v>
      </c>
      <c r="U144" t="s">
        <v>2054</v>
      </c>
    </row>
    <row r="145" spans="1:21" ht="33.75" x14ac:dyDescent="0.4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t="s">
        <v>14</v>
      </c>
      <c r="G145">
        <v>191</v>
      </c>
      <c r="H145" s="4">
        <f>E145/G145</f>
        <v>85.806282722513089</v>
      </c>
      <c r="I145" t="s">
        <v>21</v>
      </c>
      <c r="J145" t="s">
        <v>22</v>
      </c>
      <c r="K145">
        <v>1341291600</v>
      </c>
      <c r="L145">
        <v>1342328400</v>
      </c>
      <c r="M145" s="10">
        <f>(((K145/60)/60)/24)+DATE(1970,1,1)</f>
        <v>41093.208333333336</v>
      </c>
      <c r="N145" s="10">
        <f>(((L145/60)/60)/24)+DATE(1970,1,1)</f>
        <v>41105.208333333336</v>
      </c>
      <c r="O145" s="12">
        <f>N145-M145</f>
        <v>12</v>
      </c>
      <c r="P145" t="b">
        <v>0</v>
      </c>
      <c r="Q145" t="b">
        <v>0</v>
      </c>
      <c r="R145" t="s">
        <v>100</v>
      </c>
      <c r="S145" s="6">
        <f>E145/D145</f>
        <v>0.32453465346534655</v>
      </c>
      <c r="T145" t="s">
        <v>2040</v>
      </c>
      <c r="U145" t="s">
        <v>2051</v>
      </c>
    </row>
    <row r="146" spans="1:21" ht="19.5" x14ac:dyDescent="0.4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t="s">
        <v>74</v>
      </c>
      <c r="G146">
        <v>29</v>
      </c>
      <c r="H146" s="4">
        <f>E146/G146</f>
        <v>87.34482758620689</v>
      </c>
      <c r="I146" t="s">
        <v>21</v>
      </c>
      <c r="J146" t="s">
        <v>22</v>
      </c>
      <c r="K146">
        <v>1424412000</v>
      </c>
      <c r="L146">
        <v>1424757600</v>
      </c>
      <c r="M146" s="10">
        <f>(((K146/60)/60)/24)+DATE(1970,1,1)</f>
        <v>42055.25</v>
      </c>
      <c r="N146" s="10">
        <f>(((L146/60)/60)/24)+DATE(1970,1,1)</f>
        <v>42059.25</v>
      </c>
      <c r="O146" s="12">
        <f>N146-M146</f>
        <v>4</v>
      </c>
      <c r="P146" t="b">
        <v>0</v>
      </c>
      <c r="Q146" t="b">
        <v>0</v>
      </c>
      <c r="R146" t="s">
        <v>68</v>
      </c>
      <c r="S146" s="6">
        <f>E146/D146</f>
        <v>0.32896103896103895</v>
      </c>
      <c r="T146" t="s">
        <v>2046</v>
      </c>
      <c r="U146" t="s">
        <v>2047</v>
      </c>
    </row>
    <row r="147" spans="1:21" ht="19.5" x14ac:dyDescent="0.4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t="s">
        <v>14</v>
      </c>
      <c r="G147">
        <v>1063</v>
      </c>
      <c r="H147" s="4">
        <f>E147/G147</f>
        <v>24.99623706491063</v>
      </c>
      <c r="I147" t="s">
        <v>21</v>
      </c>
      <c r="J147" t="s">
        <v>22</v>
      </c>
      <c r="K147">
        <v>1329717600</v>
      </c>
      <c r="L147">
        <v>1330581600</v>
      </c>
      <c r="M147" s="10">
        <f>(((K147/60)/60)/24)+DATE(1970,1,1)</f>
        <v>40959.25</v>
      </c>
      <c r="N147" s="10">
        <f>(((L147/60)/60)/24)+DATE(1970,1,1)</f>
        <v>40969.25</v>
      </c>
      <c r="O147" s="12">
        <f>N147-M147</f>
        <v>10</v>
      </c>
      <c r="P147" t="b">
        <v>0</v>
      </c>
      <c r="Q147" t="b">
        <v>0</v>
      </c>
      <c r="R147" t="s">
        <v>159</v>
      </c>
      <c r="S147" s="6">
        <f>E147/D147</f>
        <v>0.33464735516372796</v>
      </c>
      <c r="T147" t="s">
        <v>2034</v>
      </c>
      <c r="U147" t="s">
        <v>2057</v>
      </c>
    </row>
    <row r="148" spans="1:21" ht="19.5" x14ac:dyDescent="0.4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t="s">
        <v>74</v>
      </c>
      <c r="G148">
        <v>1218</v>
      </c>
      <c r="H148" s="4">
        <f>E148/G148</f>
        <v>47.003284072249592</v>
      </c>
      <c r="I148" t="s">
        <v>21</v>
      </c>
      <c r="J148" t="s">
        <v>22</v>
      </c>
      <c r="K148">
        <v>1313730000</v>
      </c>
      <c r="L148">
        <v>1317790800</v>
      </c>
      <c r="M148" s="10">
        <f>(((K148/60)/60)/24)+DATE(1970,1,1)</f>
        <v>40774.208333333336</v>
      </c>
      <c r="N148" s="10">
        <f>(((L148/60)/60)/24)+DATE(1970,1,1)</f>
        <v>40821.208333333336</v>
      </c>
      <c r="O148" s="12">
        <f>N148-M148</f>
        <v>47</v>
      </c>
      <c r="P148" t="b">
        <v>0</v>
      </c>
      <c r="Q148" t="b">
        <v>0</v>
      </c>
      <c r="R148" t="s">
        <v>122</v>
      </c>
      <c r="S148" s="6">
        <f>E148/D148</f>
        <v>0.33538371411833628</v>
      </c>
      <c r="T148" t="s">
        <v>2053</v>
      </c>
      <c r="U148" t="s">
        <v>2054</v>
      </c>
    </row>
    <row r="149" spans="1:21" ht="19.5" x14ac:dyDescent="0.4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t="s">
        <v>14</v>
      </c>
      <c r="G149">
        <v>1220</v>
      </c>
      <c r="H149" s="4">
        <f>E149/G149</f>
        <v>27.009016393442622</v>
      </c>
      <c r="I149" t="s">
        <v>26</v>
      </c>
      <c r="J149" t="s">
        <v>27</v>
      </c>
      <c r="K149">
        <v>1437973200</v>
      </c>
      <c r="L149">
        <v>1438318800</v>
      </c>
      <c r="M149" s="10">
        <f>(((K149/60)/60)/24)+DATE(1970,1,1)</f>
        <v>42212.208333333328</v>
      </c>
      <c r="N149" s="10">
        <f>(((L149/60)/60)/24)+DATE(1970,1,1)</f>
        <v>42216.208333333328</v>
      </c>
      <c r="O149" s="12">
        <f>N149-M149</f>
        <v>4</v>
      </c>
      <c r="P149" t="b">
        <v>0</v>
      </c>
      <c r="Q149" t="b">
        <v>0</v>
      </c>
      <c r="R149" t="s">
        <v>89</v>
      </c>
      <c r="S149" s="6">
        <f>E149/D149</f>
        <v>0.33692229038854804</v>
      </c>
      <c r="T149" t="s">
        <v>2049</v>
      </c>
      <c r="U149" t="s">
        <v>2050</v>
      </c>
    </row>
    <row r="150" spans="1:21" ht="33.75" x14ac:dyDescent="0.4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t="s">
        <v>14</v>
      </c>
      <c r="G150">
        <v>31</v>
      </c>
      <c r="H150" s="4">
        <f>E150/G150</f>
        <v>103.87096774193549</v>
      </c>
      <c r="I150" t="s">
        <v>21</v>
      </c>
      <c r="J150" t="s">
        <v>22</v>
      </c>
      <c r="K150">
        <v>1400907600</v>
      </c>
      <c r="L150">
        <v>1403413200</v>
      </c>
      <c r="M150" s="10">
        <f>(((K150/60)/60)/24)+DATE(1970,1,1)</f>
        <v>41783.208333333336</v>
      </c>
      <c r="N150" s="10">
        <f>(((L150/60)/60)/24)+DATE(1970,1,1)</f>
        <v>41812.208333333336</v>
      </c>
      <c r="O150" s="12">
        <f>N150-M150</f>
        <v>29</v>
      </c>
      <c r="P150" t="b">
        <v>0</v>
      </c>
      <c r="Q150" t="b">
        <v>0</v>
      </c>
      <c r="R150" t="s">
        <v>33</v>
      </c>
      <c r="S150" s="6">
        <f>E150/D150</f>
        <v>0.33894736842105261</v>
      </c>
      <c r="T150" t="s">
        <v>2038</v>
      </c>
      <c r="U150" t="s">
        <v>2039</v>
      </c>
    </row>
    <row r="151" spans="1:21" ht="19.5" x14ac:dyDescent="0.4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t="s">
        <v>14</v>
      </c>
      <c r="G151">
        <v>7</v>
      </c>
      <c r="H151" s="4">
        <f>E151/G151</f>
        <v>97.142857142857139</v>
      </c>
      <c r="I151" t="s">
        <v>21</v>
      </c>
      <c r="J151" t="s">
        <v>22</v>
      </c>
      <c r="K151">
        <v>1372222800</v>
      </c>
      <c r="L151">
        <v>1374642000</v>
      </c>
      <c r="M151" s="10">
        <f>(((K151/60)/60)/24)+DATE(1970,1,1)</f>
        <v>41451.208333333336</v>
      </c>
      <c r="N151" s="10">
        <f>(((L151/60)/60)/24)+DATE(1970,1,1)</f>
        <v>41479.208333333336</v>
      </c>
      <c r="O151" s="12">
        <f>N151-M151</f>
        <v>28</v>
      </c>
      <c r="P151" t="b">
        <v>0</v>
      </c>
      <c r="Q151" t="b">
        <v>1</v>
      </c>
      <c r="R151" t="s">
        <v>33</v>
      </c>
      <c r="S151" s="6">
        <f>E151/D151</f>
        <v>0.34</v>
      </c>
      <c r="T151" t="s">
        <v>2038</v>
      </c>
      <c r="U151" t="s">
        <v>2039</v>
      </c>
    </row>
    <row r="152" spans="1:21" ht="19.5" x14ac:dyDescent="0.4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t="s">
        <v>14</v>
      </c>
      <c r="G152">
        <v>75</v>
      </c>
      <c r="H152" s="4">
        <f>E152/G152</f>
        <v>32.786666666666669</v>
      </c>
      <c r="I152" t="s">
        <v>21</v>
      </c>
      <c r="J152" t="s">
        <v>22</v>
      </c>
      <c r="K152">
        <v>1284526800</v>
      </c>
      <c r="L152">
        <v>1284872400</v>
      </c>
      <c r="M152" s="10">
        <f>(((K152/60)/60)/24)+DATE(1970,1,1)</f>
        <v>40436.208333333336</v>
      </c>
      <c r="N152" s="10">
        <f>(((L152/60)/60)/24)+DATE(1970,1,1)</f>
        <v>40440.208333333336</v>
      </c>
      <c r="O152" s="12">
        <f>N152-M152</f>
        <v>4</v>
      </c>
      <c r="P152" t="b">
        <v>0</v>
      </c>
      <c r="Q152" t="b">
        <v>0</v>
      </c>
      <c r="R152" t="s">
        <v>33</v>
      </c>
      <c r="S152" s="6">
        <f>E152/D152</f>
        <v>0.34152777777777776</v>
      </c>
      <c r="T152" t="s">
        <v>2038</v>
      </c>
      <c r="U152" t="s">
        <v>2039</v>
      </c>
    </row>
    <row r="153" spans="1:21" ht="19.5" x14ac:dyDescent="0.4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t="s">
        <v>14</v>
      </c>
      <c r="G153">
        <v>120</v>
      </c>
      <c r="H153" s="4">
        <f>E153/G153</f>
        <v>27.908333333333335</v>
      </c>
      <c r="I153" t="s">
        <v>21</v>
      </c>
      <c r="J153" t="s">
        <v>22</v>
      </c>
      <c r="K153">
        <v>1482213600</v>
      </c>
      <c r="L153">
        <v>1482213600</v>
      </c>
      <c r="M153" s="10">
        <f>(((K153/60)/60)/24)+DATE(1970,1,1)</f>
        <v>42724.25</v>
      </c>
      <c r="N153" s="10">
        <f>(((L153/60)/60)/24)+DATE(1970,1,1)</f>
        <v>42724.25</v>
      </c>
      <c r="O153" s="12">
        <f>N153-M153</f>
        <v>0</v>
      </c>
      <c r="P153" t="b">
        <v>0</v>
      </c>
      <c r="Q153" t="b">
        <v>1</v>
      </c>
      <c r="R153" t="s">
        <v>65</v>
      </c>
      <c r="S153" s="6">
        <f>E153/D153</f>
        <v>0.34173469387755101</v>
      </c>
      <c r="T153" t="s">
        <v>2036</v>
      </c>
      <c r="U153" t="s">
        <v>2045</v>
      </c>
    </row>
    <row r="154" spans="1:21" ht="19.5" x14ac:dyDescent="0.4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t="s">
        <v>14</v>
      </c>
      <c r="G154">
        <v>210</v>
      </c>
      <c r="H154" s="4">
        <f>E154/G154</f>
        <v>79.009523809523813</v>
      </c>
      <c r="I154" t="s">
        <v>107</v>
      </c>
      <c r="J154" t="s">
        <v>108</v>
      </c>
      <c r="K154">
        <v>1564635600</v>
      </c>
      <c r="L154">
        <v>1567141200</v>
      </c>
      <c r="M154" s="10">
        <f>(((K154/60)/60)/24)+DATE(1970,1,1)</f>
        <v>43678.208333333328</v>
      </c>
      <c r="N154" s="10">
        <f>(((L154/60)/60)/24)+DATE(1970,1,1)</f>
        <v>43707.208333333328</v>
      </c>
      <c r="O154" s="12">
        <f>N154-M154</f>
        <v>29</v>
      </c>
      <c r="P154" t="b">
        <v>0</v>
      </c>
      <c r="Q154" t="b">
        <v>1</v>
      </c>
      <c r="R154" t="s">
        <v>89</v>
      </c>
      <c r="S154" s="6">
        <f>E154/D154</f>
        <v>0.34351966873706002</v>
      </c>
      <c r="T154" t="s">
        <v>2049</v>
      </c>
      <c r="U154" t="s">
        <v>2050</v>
      </c>
    </row>
    <row r="155" spans="1:21" ht="19.5" x14ac:dyDescent="0.4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t="s">
        <v>14</v>
      </c>
      <c r="G155">
        <v>25</v>
      </c>
      <c r="H155" s="4">
        <f>E155/G155</f>
        <v>110.32</v>
      </c>
      <c r="I155" t="s">
        <v>21</v>
      </c>
      <c r="J155" t="s">
        <v>22</v>
      </c>
      <c r="K155">
        <v>1503550800</v>
      </c>
      <c r="L155">
        <v>1508302800</v>
      </c>
      <c r="M155" s="10">
        <f>(((K155/60)/60)/24)+DATE(1970,1,1)</f>
        <v>42971.208333333328</v>
      </c>
      <c r="N155" s="10">
        <f>(((L155/60)/60)/24)+DATE(1970,1,1)</f>
        <v>43026.208333333328</v>
      </c>
      <c r="O155" s="12">
        <f>N155-M155</f>
        <v>55</v>
      </c>
      <c r="P155" t="b">
        <v>0</v>
      </c>
      <c r="Q155" t="b">
        <v>1</v>
      </c>
      <c r="R155" t="s">
        <v>60</v>
      </c>
      <c r="S155" s="6">
        <f>E155/D155</f>
        <v>0.34475</v>
      </c>
      <c r="T155" t="s">
        <v>2034</v>
      </c>
      <c r="U155" t="s">
        <v>2044</v>
      </c>
    </row>
    <row r="156" spans="1:21" ht="19.5" x14ac:dyDescent="0.4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t="s">
        <v>74</v>
      </c>
      <c r="G156">
        <v>90</v>
      </c>
      <c r="H156" s="4">
        <f>E156/G156</f>
        <v>35.911111111111111</v>
      </c>
      <c r="I156" t="s">
        <v>21</v>
      </c>
      <c r="J156" t="s">
        <v>22</v>
      </c>
      <c r="K156">
        <v>1285822800</v>
      </c>
      <c r="L156">
        <v>1287464400</v>
      </c>
      <c r="M156" s="10">
        <f>(((K156/60)/60)/24)+DATE(1970,1,1)</f>
        <v>40451.208333333336</v>
      </c>
      <c r="N156" s="10">
        <f>(((L156/60)/60)/24)+DATE(1970,1,1)</f>
        <v>40470.208333333336</v>
      </c>
      <c r="O156" s="12">
        <f>N156-M156</f>
        <v>19</v>
      </c>
      <c r="P156" t="b">
        <v>0</v>
      </c>
      <c r="Q156" t="b">
        <v>0</v>
      </c>
      <c r="R156" t="s">
        <v>33</v>
      </c>
      <c r="S156" s="6">
        <f>E156/D156</f>
        <v>0.34752688172043011</v>
      </c>
      <c r="T156" t="s">
        <v>2038</v>
      </c>
      <c r="U156" t="s">
        <v>2039</v>
      </c>
    </row>
    <row r="157" spans="1:21" ht="19.5" x14ac:dyDescent="0.4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t="s">
        <v>14</v>
      </c>
      <c r="G157">
        <v>33</v>
      </c>
      <c r="H157" s="4">
        <f>E157/G157</f>
        <v>29.606060606060606</v>
      </c>
      <c r="I157" t="s">
        <v>15</v>
      </c>
      <c r="J157" t="s">
        <v>16</v>
      </c>
      <c r="K157">
        <v>1446876000</v>
      </c>
      <c r="L157">
        <v>1447567200</v>
      </c>
      <c r="M157" s="10">
        <f>(((K157/60)/60)/24)+DATE(1970,1,1)</f>
        <v>42315.25</v>
      </c>
      <c r="N157" s="10">
        <f>(((L157/60)/60)/24)+DATE(1970,1,1)</f>
        <v>42323.25</v>
      </c>
      <c r="O157" s="12">
        <f>N157-M157</f>
        <v>8</v>
      </c>
      <c r="P157" t="b">
        <v>0</v>
      </c>
      <c r="Q157" t="b">
        <v>0</v>
      </c>
      <c r="R157" t="s">
        <v>33</v>
      </c>
      <c r="S157" s="6">
        <f>E157/D157</f>
        <v>0.34892857142857142</v>
      </c>
      <c r="T157" t="s">
        <v>2038</v>
      </c>
      <c r="U157" t="s">
        <v>2039</v>
      </c>
    </row>
    <row r="158" spans="1:21" ht="19.5" x14ac:dyDescent="0.4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t="s">
        <v>74</v>
      </c>
      <c r="G158">
        <v>614</v>
      </c>
      <c r="H158" s="4">
        <f>E158/G158</f>
        <v>110.97231270358306</v>
      </c>
      <c r="I158" t="s">
        <v>21</v>
      </c>
      <c r="J158" t="s">
        <v>22</v>
      </c>
      <c r="K158">
        <v>1267423200</v>
      </c>
      <c r="L158">
        <v>1269579600</v>
      </c>
      <c r="M158" s="10">
        <f>(((K158/60)/60)/24)+DATE(1970,1,1)</f>
        <v>40238.25</v>
      </c>
      <c r="N158" s="10">
        <f>(((L158/60)/60)/24)+DATE(1970,1,1)</f>
        <v>40263.208333333336</v>
      </c>
      <c r="O158" s="12">
        <f>N158-M158</f>
        <v>24.958333333335759</v>
      </c>
      <c r="P158" t="b">
        <v>0</v>
      </c>
      <c r="Q158" t="b">
        <v>1</v>
      </c>
      <c r="R158" t="s">
        <v>71</v>
      </c>
      <c r="S158" s="6">
        <f>E158/D158</f>
        <v>0.34959979476654696</v>
      </c>
      <c r="T158" t="s">
        <v>2040</v>
      </c>
      <c r="U158" t="s">
        <v>2048</v>
      </c>
    </row>
    <row r="159" spans="1:21" ht="33.75" x14ac:dyDescent="0.4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t="s">
        <v>14</v>
      </c>
      <c r="G159">
        <v>63</v>
      </c>
      <c r="H159" s="4">
        <f>E159/G159</f>
        <v>41.174603174603178</v>
      </c>
      <c r="I159" t="s">
        <v>21</v>
      </c>
      <c r="J159" t="s">
        <v>22</v>
      </c>
      <c r="K159">
        <v>1362117600</v>
      </c>
      <c r="L159">
        <v>1363669200</v>
      </c>
      <c r="M159" s="10">
        <f>(((K159/60)/60)/24)+DATE(1970,1,1)</f>
        <v>41334.25</v>
      </c>
      <c r="N159" s="10">
        <f>(((L159/60)/60)/24)+DATE(1970,1,1)</f>
        <v>41352.208333333336</v>
      </c>
      <c r="O159" s="12">
        <f>N159-M159</f>
        <v>17.958333333335759</v>
      </c>
      <c r="P159" t="b">
        <v>0</v>
      </c>
      <c r="Q159" t="b">
        <v>1</v>
      </c>
      <c r="R159" t="s">
        <v>33</v>
      </c>
      <c r="S159" s="6">
        <f>E159/D159</f>
        <v>0.35534246575342465</v>
      </c>
      <c r="T159" t="s">
        <v>2038</v>
      </c>
      <c r="U159" t="s">
        <v>2039</v>
      </c>
    </row>
    <row r="160" spans="1:21" ht="33.75" x14ac:dyDescent="0.4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t="s">
        <v>14</v>
      </c>
      <c r="G160">
        <v>1910</v>
      </c>
      <c r="H160" s="4">
        <f>E160/G160</f>
        <v>36.004712041884815</v>
      </c>
      <c r="I160" t="s">
        <v>98</v>
      </c>
      <c r="J160" t="s">
        <v>99</v>
      </c>
      <c r="K160">
        <v>1381813200</v>
      </c>
      <c r="L160">
        <v>1383976800</v>
      </c>
      <c r="M160" s="10">
        <f>(((K160/60)/60)/24)+DATE(1970,1,1)</f>
        <v>41562.208333333336</v>
      </c>
      <c r="N160" s="10">
        <f>(((L160/60)/60)/24)+DATE(1970,1,1)</f>
        <v>41587.25</v>
      </c>
      <c r="O160" s="12">
        <f>N160-M160</f>
        <v>25.041666666664241</v>
      </c>
      <c r="P160" t="b">
        <v>0</v>
      </c>
      <c r="Q160" t="b">
        <v>0</v>
      </c>
      <c r="R160" t="s">
        <v>33</v>
      </c>
      <c r="S160" s="6">
        <f>E160/D160</f>
        <v>0.35650077760497667</v>
      </c>
      <c r="T160" t="s">
        <v>2038</v>
      </c>
      <c r="U160" t="s">
        <v>2039</v>
      </c>
    </row>
    <row r="161" spans="1:21" ht="19.5" x14ac:dyDescent="0.4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t="s">
        <v>47</v>
      </c>
      <c r="G161">
        <v>1111</v>
      </c>
      <c r="H161" s="4">
        <f>E161/G161</f>
        <v>49.987398739873989</v>
      </c>
      <c r="I161" t="s">
        <v>21</v>
      </c>
      <c r="J161" t="s">
        <v>22</v>
      </c>
      <c r="K161">
        <v>1430197200</v>
      </c>
      <c r="L161">
        <v>1430197200</v>
      </c>
      <c r="M161" s="10">
        <f>(((K161/60)/60)/24)+DATE(1970,1,1)</f>
        <v>42122.208333333328</v>
      </c>
      <c r="N161" s="10">
        <f>(((L161/60)/60)/24)+DATE(1970,1,1)</f>
        <v>42122.208333333328</v>
      </c>
      <c r="O161" s="12">
        <f>N161-M161</f>
        <v>0</v>
      </c>
      <c r="P161" t="b">
        <v>0</v>
      </c>
      <c r="Q161" t="b">
        <v>0</v>
      </c>
      <c r="R161" t="s">
        <v>292</v>
      </c>
      <c r="S161" s="6">
        <f>E161/D161</f>
        <v>0.36132726089785294</v>
      </c>
      <c r="T161" t="s">
        <v>2049</v>
      </c>
      <c r="U161" t="s">
        <v>2060</v>
      </c>
    </row>
    <row r="162" spans="1:21" ht="33.75" x14ac:dyDescent="0.4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t="s">
        <v>14</v>
      </c>
      <c r="G162">
        <v>52</v>
      </c>
      <c r="H162" s="4">
        <f>E162/G162</f>
        <v>25.826923076923077</v>
      </c>
      <c r="I162" t="s">
        <v>21</v>
      </c>
      <c r="J162" t="s">
        <v>22</v>
      </c>
      <c r="K162">
        <v>1418882400</v>
      </c>
      <c r="L162">
        <v>1419660000</v>
      </c>
      <c r="M162" s="10">
        <f>(((K162/60)/60)/24)+DATE(1970,1,1)</f>
        <v>41991.25</v>
      </c>
      <c r="N162" s="10">
        <f>(((L162/60)/60)/24)+DATE(1970,1,1)</f>
        <v>42000.25</v>
      </c>
      <c r="O162" s="12">
        <f>N162-M162</f>
        <v>9</v>
      </c>
      <c r="P162" t="b">
        <v>0</v>
      </c>
      <c r="Q162" t="b">
        <v>0</v>
      </c>
      <c r="R162" t="s">
        <v>122</v>
      </c>
      <c r="S162" s="6">
        <f>E162/D162</f>
        <v>0.36297297297297298</v>
      </c>
      <c r="T162" t="s">
        <v>2053</v>
      </c>
      <c r="U162" t="s">
        <v>2054</v>
      </c>
    </row>
    <row r="163" spans="1:21" ht="19.5" x14ac:dyDescent="0.4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t="s">
        <v>14</v>
      </c>
      <c r="G163">
        <v>40</v>
      </c>
      <c r="H163" s="4">
        <f>E163/G163</f>
        <v>85.775000000000006</v>
      </c>
      <c r="I163" t="s">
        <v>107</v>
      </c>
      <c r="J163" t="s">
        <v>108</v>
      </c>
      <c r="K163">
        <v>1326520800</v>
      </c>
      <c r="L163">
        <v>1327298400</v>
      </c>
      <c r="M163" s="10">
        <f>(((K163/60)/60)/24)+DATE(1970,1,1)</f>
        <v>40922.25</v>
      </c>
      <c r="N163" s="10">
        <f>(((L163/60)/60)/24)+DATE(1970,1,1)</f>
        <v>40931.25</v>
      </c>
      <c r="O163" s="12">
        <f>N163-M163</f>
        <v>9</v>
      </c>
      <c r="P163" t="b">
        <v>0</v>
      </c>
      <c r="Q163" t="b">
        <v>0</v>
      </c>
      <c r="R163" t="s">
        <v>33</v>
      </c>
      <c r="S163" s="6">
        <f>E163/D163</f>
        <v>0.36892473118279567</v>
      </c>
      <c r="T163" t="s">
        <v>2038</v>
      </c>
      <c r="U163" t="s">
        <v>2039</v>
      </c>
    </row>
    <row r="164" spans="1:21" ht="33.75" x14ac:dyDescent="0.4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t="s">
        <v>74</v>
      </c>
      <c r="G164">
        <v>38</v>
      </c>
      <c r="H164" s="4">
        <f>E164/G164</f>
        <v>84.921052631578945</v>
      </c>
      <c r="I164" t="s">
        <v>36</v>
      </c>
      <c r="J164" t="s">
        <v>37</v>
      </c>
      <c r="K164">
        <v>1519192800</v>
      </c>
      <c r="L164">
        <v>1520402400</v>
      </c>
      <c r="M164" s="10">
        <f>(((K164/60)/60)/24)+DATE(1970,1,1)</f>
        <v>43152.25</v>
      </c>
      <c r="N164" s="10">
        <f>(((L164/60)/60)/24)+DATE(1970,1,1)</f>
        <v>43166.25</v>
      </c>
      <c r="O164" s="12">
        <f>N164-M164</f>
        <v>14</v>
      </c>
      <c r="P164" t="b">
        <v>0</v>
      </c>
      <c r="Q164" t="b">
        <v>1</v>
      </c>
      <c r="R164" t="s">
        <v>33</v>
      </c>
      <c r="S164" s="6">
        <f>E164/D164</f>
        <v>0.37091954022988505</v>
      </c>
      <c r="T164" t="s">
        <v>2038</v>
      </c>
      <c r="U164" t="s">
        <v>2039</v>
      </c>
    </row>
    <row r="165" spans="1:21" ht="19.5" x14ac:dyDescent="0.4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t="s">
        <v>14</v>
      </c>
      <c r="G165">
        <v>45</v>
      </c>
      <c r="H165" s="4">
        <f>E165/G165</f>
        <v>74.466666666666669</v>
      </c>
      <c r="I165" t="s">
        <v>21</v>
      </c>
      <c r="J165" t="s">
        <v>22</v>
      </c>
      <c r="K165">
        <v>1401166800</v>
      </c>
      <c r="L165">
        <v>1404363600</v>
      </c>
      <c r="M165" s="10">
        <f>(((K165/60)/60)/24)+DATE(1970,1,1)</f>
        <v>41786.208333333336</v>
      </c>
      <c r="N165" s="10">
        <f>(((L165/60)/60)/24)+DATE(1970,1,1)</f>
        <v>41823.208333333336</v>
      </c>
      <c r="O165" s="12">
        <f>N165-M165</f>
        <v>37</v>
      </c>
      <c r="P165" t="b">
        <v>0</v>
      </c>
      <c r="Q165" t="b">
        <v>0</v>
      </c>
      <c r="R165" t="s">
        <v>33</v>
      </c>
      <c r="S165" s="6">
        <f>E165/D165</f>
        <v>0.37233333333333335</v>
      </c>
      <c r="T165" t="s">
        <v>2038</v>
      </c>
      <c r="U165" t="s">
        <v>2039</v>
      </c>
    </row>
    <row r="166" spans="1:21" ht="19.5" x14ac:dyDescent="0.4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t="s">
        <v>14</v>
      </c>
      <c r="G166">
        <v>12</v>
      </c>
      <c r="H166" s="4">
        <f>E166/G166</f>
        <v>84.333333333333329</v>
      </c>
      <c r="I166" t="s">
        <v>107</v>
      </c>
      <c r="J166" t="s">
        <v>108</v>
      </c>
      <c r="K166">
        <v>1579068000</v>
      </c>
      <c r="L166">
        <v>1581141600</v>
      </c>
      <c r="M166" s="10">
        <f>(((K166/60)/60)/24)+DATE(1970,1,1)</f>
        <v>43845.25</v>
      </c>
      <c r="N166" s="10">
        <f>(((L166/60)/60)/24)+DATE(1970,1,1)</f>
        <v>43869.25</v>
      </c>
      <c r="O166" s="12">
        <f>N166-M166</f>
        <v>24</v>
      </c>
      <c r="P166" t="b">
        <v>0</v>
      </c>
      <c r="Q166" t="b">
        <v>0</v>
      </c>
      <c r="R166" t="s">
        <v>148</v>
      </c>
      <c r="S166" s="6">
        <f>E166/D166</f>
        <v>0.37481481481481482</v>
      </c>
      <c r="T166" t="s">
        <v>2034</v>
      </c>
      <c r="U166" t="s">
        <v>2056</v>
      </c>
    </row>
    <row r="167" spans="1:21" ht="19.5" x14ac:dyDescent="0.4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t="s">
        <v>14</v>
      </c>
      <c r="G167">
        <v>1000</v>
      </c>
      <c r="H167" s="4">
        <f>E167/G167</f>
        <v>39.996000000000002</v>
      </c>
      <c r="I167" t="s">
        <v>21</v>
      </c>
      <c r="J167" t="s">
        <v>22</v>
      </c>
      <c r="K167">
        <v>1469682000</v>
      </c>
      <c r="L167">
        <v>1471582800</v>
      </c>
      <c r="M167" s="10">
        <f>(((K167/60)/60)/24)+DATE(1970,1,1)</f>
        <v>42579.208333333328</v>
      </c>
      <c r="N167" s="10">
        <f>(((L167/60)/60)/24)+DATE(1970,1,1)</f>
        <v>42601.208333333328</v>
      </c>
      <c r="O167" s="12">
        <f>N167-M167</f>
        <v>22</v>
      </c>
      <c r="P167" t="b">
        <v>0</v>
      </c>
      <c r="Q167" t="b">
        <v>0</v>
      </c>
      <c r="R167" t="s">
        <v>50</v>
      </c>
      <c r="S167" s="6">
        <f>E167/D167</f>
        <v>0.37590225563909774</v>
      </c>
      <c r="T167" t="s">
        <v>2034</v>
      </c>
      <c r="U167" t="s">
        <v>2042</v>
      </c>
    </row>
    <row r="168" spans="1:21" ht="19.5" x14ac:dyDescent="0.4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t="s">
        <v>14</v>
      </c>
      <c r="G168">
        <v>1296</v>
      </c>
      <c r="H168" s="4">
        <f>E168/G168</f>
        <v>44.007716049382715</v>
      </c>
      <c r="I168" t="s">
        <v>21</v>
      </c>
      <c r="J168" t="s">
        <v>22</v>
      </c>
      <c r="K168">
        <v>1379826000</v>
      </c>
      <c r="L168">
        <v>1381208400</v>
      </c>
      <c r="M168" s="10">
        <f>(((K168/60)/60)/24)+DATE(1970,1,1)</f>
        <v>41539.208333333336</v>
      </c>
      <c r="N168" s="10">
        <f>(((L168/60)/60)/24)+DATE(1970,1,1)</f>
        <v>41555.208333333336</v>
      </c>
      <c r="O168" s="12">
        <f>N168-M168</f>
        <v>16</v>
      </c>
      <c r="P168" t="b">
        <v>0</v>
      </c>
      <c r="Q168" t="b">
        <v>0</v>
      </c>
      <c r="R168" t="s">
        <v>292</v>
      </c>
      <c r="S168" s="6">
        <f>E168/D168</f>
        <v>0.37695968274950431</v>
      </c>
      <c r="T168" t="s">
        <v>2049</v>
      </c>
      <c r="U168" t="s">
        <v>2060</v>
      </c>
    </row>
    <row r="169" spans="1:21" ht="19.5" x14ac:dyDescent="0.4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t="s">
        <v>14</v>
      </c>
      <c r="G169">
        <v>86</v>
      </c>
      <c r="H169" s="4">
        <f>E169/G169</f>
        <v>37.069767441860463</v>
      </c>
      <c r="I169" t="s">
        <v>107</v>
      </c>
      <c r="J169" t="s">
        <v>108</v>
      </c>
      <c r="K169">
        <v>1552366800</v>
      </c>
      <c r="L169">
        <v>1552626000</v>
      </c>
      <c r="M169" s="10">
        <f>(((K169/60)/60)/24)+DATE(1970,1,1)</f>
        <v>43536.208333333328</v>
      </c>
      <c r="N169" s="10">
        <f>(((L169/60)/60)/24)+DATE(1970,1,1)</f>
        <v>43539.208333333328</v>
      </c>
      <c r="O169" s="12">
        <f>N169-M169</f>
        <v>3</v>
      </c>
      <c r="P169" t="b">
        <v>0</v>
      </c>
      <c r="Q169" t="b">
        <v>0</v>
      </c>
      <c r="R169" t="s">
        <v>33</v>
      </c>
      <c r="S169" s="6">
        <f>E169/D169</f>
        <v>0.37952380952380954</v>
      </c>
      <c r="T169" t="s">
        <v>2038</v>
      </c>
      <c r="U169" t="s">
        <v>2039</v>
      </c>
    </row>
    <row r="170" spans="1:21" ht="19.5" x14ac:dyDescent="0.4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t="s">
        <v>14</v>
      </c>
      <c r="G170">
        <v>33</v>
      </c>
      <c r="H170" s="4">
        <f>E170/G170</f>
        <v>30.363636363636363</v>
      </c>
      <c r="I170" t="s">
        <v>21</v>
      </c>
      <c r="J170" t="s">
        <v>22</v>
      </c>
      <c r="K170">
        <v>1566968400</v>
      </c>
      <c r="L170">
        <v>1567314000</v>
      </c>
      <c r="M170" s="10">
        <f>(((K170/60)/60)/24)+DATE(1970,1,1)</f>
        <v>43705.208333333328</v>
      </c>
      <c r="N170" s="10">
        <f>(((L170/60)/60)/24)+DATE(1970,1,1)</f>
        <v>43709.208333333328</v>
      </c>
      <c r="O170" s="12">
        <f>N170-M170</f>
        <v>4</v>
      </c>
      <c r="P170" t="b">
        <v>0</v>
      </c>
      <c r="Q170" t="b">
        <v>1</v>
      </c>
      <c r="R170" t="s">
        <v>33</v>
      </c>
      <c r="S170" s="6">
        <f>E170/D170</f>
        <v>0.38538461538461538</v>
      </c>
      <c r="T170" t="s">
        <v>2038</v>
      </c>
      <c r="U170" t="s">
        <v>2039</v>
      </c>
    </row>
    <row r="171" spans="1:21" ht="19.5" x14ac:dyDescent="0.4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t="s">
        <v>14</v>
      </c>
      <c r="G171">
        <v>774</v>
      </c>
      <c r="H171" s="4">
        <f>E171/G171</f>
        <v>89.944444444444443</v>
      </c>
      <c r="I171" t="s">
        <v>21</v>
      </c>
      <c r="J171" t="s">
        <v>22</v>
      </c>
      <c r="K171">
        <v>1471150800</v>
      </c>
      <c r="L171">
        <v>1473570000</v>
      </c>
      <c r="M171" s="10">
        <f>(((K171/60)/60)/24)+DATE(1970,1,1)</f>
        <v>42596.208333333328</v>
      </c>
      <c r="N171" s="10">
        <f>(((L171/60)/60)/24)+DATE(1970,1,1)</f>
        <v>42624.208333333328</v>
      </c>
      <c r="O171" s="12">
        <f>N171-M171</f>
        <v>28</v>
      </c>
      <c r="P171" t="b">
        <v>0</v>
      </c>
      <c r="Q171" t="b">
        <v>1</v>
      </c>
      <c r="R171" t="s">
        <v>33</v>
      </c>
      <c r="S171" s="6">
        <f>E171/D171</f>
        <v>0.38633185349611543</v>
      </c>
      <c r="T171" t="s">
        <v>2038</v>
      </c>
      <c r="U171" t="s">
        <v>2039</v>
      </c>
    </row>
    <row r="172" spans="1:21" ht="19.5" x14ac:dyDescent="0.4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t="s">
        <v>74</v>
      </c>
      <c r="G172">
        <v>64</v>
      </c>
      <c r="H172" s="4">
        <f>E172/G172</f>
        <v>50.796875</v>
      </c>
      <c r="I172" t="s">
        <v>21</v>
      </c>
      <c r="J172" t="s">
        <v>22</v>
      </c>
      <c r="K172">
        <v>1281589200</v>
      </c>
      <c r="L172">
        <v>1283662800</v>
      </c>
      <c r="M172" s="10">
        <f>(((K172/60)/60)/24)+DATE(1970,1,1)</f>
        <v>40402.208333333336</v>
      </c>
      <c r="N172" s="10">
        <f>(((L172/60)/60)/24)+DATE(1970,1,1)</f>
        <v>40426.208333333336</v>
      </c>
      <c r="O172" s="12">
        <f>N172-M172</f>
        <v>24</v>
      </c>
      <c r="P172" t="b">
        <v>0</v>
      </c>
      <c r="Q172" t="b">
        <v>0</v>
      </c>
      <c r="R172" t="s">
        <v>28</v>
      </c>
      <c r="S172" s="6">
        <f>E172/D172</f>
        <v>0.38702380952380955</v>
      </c>
      <c r="T172" t="s">
        <v>2036</v>
      </c>
      <c r="U172" t="s">
        <v>2037</v>
      </c>
    </row>
    <row r="173" spans="1:21" ht="19.5" x14ac:dyDescent="0.4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t="s">
        <v>74</v>
      </c>
      <c r="G173">
        <v>57</v>
      </c>
      <c r="H173" s="4">
        <f>E173/G173</f>
        <v>61.333333333333336</v>
      </c>
      <c r="I173" t="s">
        <v>21</v>
      </c>
      <c r="J173" t="s">
        <v>22</v>
      </c>
      <c r="K173">
        <v>1267250400</v>
      </c>
      <c r="L173">
        <v>1268028000</v>
      </c>
      <c r="M173" s="10">
        <f>(((K173/60)/60)/24)+DATE(1970,1,1)</f>
        <v>40236.25</v>
      </c>
      <c r="N173" s="10">
        <f>(((L173/60)/60)/24)+DATE(1970,1,1)</f>
        <v>40245.25</v>
      </c>
      <c r="O173" s="12">
        <f>N173-M173</f>
        <v>9</v>
      </c>
      <c r="P173" t="b">
        <v>0</v>
      </c>
      <c r="Q173" t="b">
        <v>0</v>
      </c>
      <c r="R173" t="s">
        <v>119</v>
      </c>
      <c r="S173" s="6">
        <f>E173/D173</f>
        <v>0.38844444444444443</v>
      </c>
      <c r="T173" t="s">
        <v>2046</v>
      </c>
      <c r="U173" t="s">
        <v>2052</v>
      </c>
    </row>
    <row r="174" spans="1:21" ht="19.5" x14ac:dyDescent="0.4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t="s">
        <v>14</v>
      </c>
      <c r="G174">
        <v>452</v>
      </c>
      <c r="H174" s="4">
        <f>E174/G174</f>
        <v>70.055309734513273</v>
      </c>
      <c r="I174" t="s">
        <v>21</v>
      </c>
      <c r="J174" t="s">
        <v>22</v>
      </c>
      <c r="K174">
        <v>1436418000</v>
      </c>
      <c r="L174">
        <v>1438923600</v>
      </c>
      <c r="M174" s="10">
        <f>(((K174/60)/60)/24)+DATE(1970,1,1)</f>
        <v>42194.208333333328</v>
      </c>
      <c r="N174" s="10">
        <f>(((L174/60)/60)/24)+DATE(1970,1,1)</f>
        <v>42223.208333333328</v>
      </c>
      <c r="O174" s="12">
        <f>N174-M174</f>
        <v>29</v>
      </c>
      <c r="P174" t="b">
        <v>0</v>
      </c>
      <c r="Q174" t="b">
        <v>1</v>
      </c>
      <c r="R174" t="s">
        <v>33</v>
      </c>
      <c r="S174" s="6">
        <f>E174/D174</f>
        <v>0.38948339483394834</v>
      </c>
      <c r="T174" t="s">
        <v>2038</v>
      </c>
      <c r="U174" t="s">
        <v>2039</v>
      </c>
    </row>
    <row r="175" spans="1:21" ht="19.5" x14ac:dyDescent="0.4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t="s">
        <v>14</v>
      </c>
      <c r="G175">
        <v>575</v>
      </c>
      <c r="H175" s="4">
        <f>E175/G175</f>
        <v>104.94260869565217</v>
      </c>
      <c r="I175" t="s">
        <v>21</v>
      </c>
      <c r="J175" t="s">
        <v>22</v>
      </c>
      <c r="K175">
        <v>1552280400</v>
      </c>
      <c r="L175">
        <v>1556946000</v>
      </c>
      <c r="M175" s="10">
        <f>(((K175/60)/60)/24)+DATE(1970,1,1)</f>
        <v>43535.208333333328</v>
      </c>
      <c r="N175" s="10">
        <f>(((L175/60)/60)/24)+DATE(1970,1,1)</f>
        <v>43589.208333333328</v>
      </c>
      <c r="O175" s="12">
        <f>N175-M175</f>
        <v>54</v>
      </c>
      <c r="P175" t="b">
        <v>0</v>
      </c>
      <c r="Q175" t="b">
        <v>0</v>
      </c>
      <c r="R175" t="s">
        <v>23</v>
      </c>
      <c r="S175" s="6">
        <f>E175/D175</f>
        <v>0.39234070221066319</v>
      </c>
      <c r="T175" t="s">
        <v>2034</v>
      </c>
      <c r="U175" t="s">
        <v>2035</v>
      </c>
    </row>
    <row r="176" spans="1:21" ht="19.5" x14ac:dyDescent="0.4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t="s">
        <v>14</v>
      </c>
      <c r="G176">
        <v>424</v>
      </c>
      <c r="H176" s="4">
        <f>E176/G176</f>
        <v>100.93160377358491</v>
      </c>
      <c r="I176" t="s">
        <v>21</v>
      </c>
      <c r="J176" t="s">
        <v>22</v>
      </c>
      <c r="K176">
        <v>1339477200</v>
      </c>
      <c r="L176">
        <v>1339909200</v>
      </c>
      <c r="M176" s="10">
        <f>(((K176/60)/60)/24)+DATE(1970,1,1)</f>
        <v>41072.208333333336</v>
      </c>
      <c r="N176" s="10">
        <f>(((L176/60)/60)/24)+DATE(1970,1,1)</f>
        <v>41077.208333333336</v>
      </c>
      <c r="O176" s="12">
        <f>N176-M176</f>
        <v>5</v>
      </c>
      <c r="P176" t="b">
        <v>0</v>
      </c>
      <c r="Q176" t="b">
        <v>0</v>
      </c>
      <c r="R176" t="s">
        <v>65</v>
      </c>
      <c r="S176" s="6">
        <f>E176/D176</f>
        <v>0.39261467889908258</v>
      </c>
      <c r="T176" t="s">
        <v>2036</v>
      </c>
      <c r="U176" t="s">
        <v>2045</v>
      </c>
    </row>
    <row r="177" spans="1:21" ht="19.5" x14ac:dyDescent="0.4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t="s">
        <v>74</v>
      </c>
      <c r="G177">
        <v>35</v>
      </c>
      <c r="H177" s="4">
        <f>E177/G177</f>
        <v>93.142857142857139</v>
      </c>
      <c r="I177" t="s">
        <v>21</v>
      </c>
      <c r="J177" t="s">
        <v>22</v>
      </c>
      <c r="K177">
        <v>1284008400</v>
      </c>
      <c r="L177">
        <v>1284181200</v>
      </c>
      <c r="M177" s="10">
        <f>(((K177/60)/60)/24)+DATE(1970,1,1)</f>
        <v>40430.208333333336</v>
      </c>
      <c r="N177" s="10">
        <f>(((L177/60)/60)/24)+DATE(1970,1,1)</f>
        <v>40432.208333333336</v>
      </c>
      <c r="O177" s="12">
        <f>N177-M177</f>
        <v>2</v>
      </c>
      <c r="P177" t="b">
        <v>0</v>
      </c>
      <c r="Q177" t="b">
        <v>0</v>
      </c>
      <c r="R177" t="s">
        <v>269</v>
      </c>
      <c r="S177" s="6">
        <f>E177/D177</f>
        <v>0.39277108433734942</v>
      </c>
      <c r="T177" t="s">
        <v>2040</v>
      </c>
      <c r="U177" t="s">
        <v>2059</v>
      </c>
    </row>
    <row r="178" spans="1:21" ht="33.75" x14ac:dyDescent="0.4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t="s">
        <v>14</v>
      </c>
      <c r="G178">
        <v>19</v>
      </c>
      <c r="H178" s="4">
        <f>E178/G178</f>
        <v>44.05263157894737</v>
      </c>
      <c r="I178" t="s">
        <v>21</v>
      </c>
      <c r="J178" t="s">
        <v>22</v>
      </c>
      <c r="K178">
        <v>1365483600</v>
      </c>
      <c r="L178">
        <v>1369717200</v>
      </c>
      <c r="M178" s="10">
        <f>(((K178/60)/60)/24)+DATE(1970,1,1)</f>
        <v>41373.208333333336</v>
      </c>
      <c r="N178" s="10">
        <f>(((L178/60)/60)/24)+DATE(1970,1,1)</f>
        <v>41422.208333333336</v>
      </c>
      <c r="O178" s="12">
        <f>N178-M178</f>
        <v>49</v>
      </c>
      <c r="P178" t="b">
        <v>0</v>
      </c>
      <c r="Q178" t="b">
        <v>1</v>
      </c>
      <c r="R178" t="s">
        <v>28</v>
      </c>
      <c r="S178" s="6">
        <f>E178/D178</f>
        <v>0.39857142857142858</v>
      </c>
      <c r="T178" t="s">
        <v>2036</v>
      </c>
      <c r="U178" t="s">
        <v>2037</v>
      </c>
    </row>
    <row r="179" spans="1:21" ht="19.5" x14ac:dyDescent="0.4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t="s">
        <v>14</v>
      </c>
      <c r="G179">
        <v>742</v>
      </c>
      <c r="H179" s="4">
        <f>E179/G179</f>
        <v>105.97035040431267</v>
      </c>
      <c r="I179" t="s">
        <v>21</v>
      </c>
      <c r="J179" t="s">
        <v>22</v>
      </c>
      <c r="K179">
        <v>1446181200</v>
      </c>
      <c r="L179">
        <v>1446616800</v>
      </c>
      <c r="M179" s="10">
        <f>(((K179/60)/60)/24)+DATE(1970,1,1)</f>
        <v>42307.208333333328</v>
      </c>
      <c r="N179" s="10">
        <f>(((L179/60)/60)/24)+DATE(1970,1,1)</f>
        <v>42312.25</v>
      </c>
      <c r="O179" s="12">
        <f>N179-M179</f>
        <v>5.0416666666715173</v>
      </c>
      <c r="P179" t="b">
        <v>1</v>
      </c>
      <c r="Q179" t="b">
        <v>0</v>
      </c>
      <c r="R179" t="s">
        <v>68</v>
      </c>
      <c r="S179" s="6">
        <f>E179/D179</f>
        <v>0.40281762295081969</v>
      </c>
      <c r="T179" t="s">
        <v>2046</v>
      </c>
      <c r="U179" t="s">
        <v>2047</v>
      </c>
    </row>
    <row r="180" spans="1:21" ht="19.5" x14ac:dyDescent="0.4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t="s">
        <v>14</v>
      </c>
      <c r="G180">
        <v>92</v>
      </c>
      <c r="H180" s="4">
        <f>E180/G180</f>
        <v>34.173913043478258</v>
      </c>
      <c r="I180" t="s">
        <v>21</v>
      </c>
      <c r="J180" t="s">
        <v>22</v>
      </c>
      <c r="K180">
        <v>1301979600</v>
      </c>
      <c r="L180">
        <v>1303189200</v>
      </c>
      <c r="M180" s="10">
        <f>(((K180/60)/60)/24)+DATE(1970,1,1)</f>
        <v>40638.208333333336</v>
      </c>
      <c r="N180" s="10">
        <f>(((L180/60)/60)/24)+DATE(1970,1,1)</f>
        <v>40652.208333333336</v>
      </c>
      <c r="O180" s="12">
        <f>N180-M180</f>
        <v>14</v>
      </c>
      <c r="P180" t="b">
        <v>0</v>
      </c>
      <c r="Q180" t="b">
        <v>0</v>
      </c>
      <c r="R180" t="s">
        <v>23</v>
      </c>
      <c r="S180" s="6">
        <f>E180/D180</f>
        <v>0.40307692307692305</v>
      </c>
      <c r="T180" t="s">
        <v>2034</v>
      </c>
      <c r="U180" t="s">
        <v>2035</v>
      </c>
    </row>
    <row r="181" spans="1:21" ht="19.5" x14ac:dyDescent="0.4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t="s">
        <v>14</v>
      </c>
      <c r="G181">
        <v>40</v>
      </c>
      <c r="H181" s="4">
        <f>E181/G181</f>
        <v>73.650000000000006</v>
      </c>
      <c r="I181" t="s">
        <v>21</v>
      </c>
      <c r="J181" t="s">
        <v>22</v>
      </c>
      <c r="K181">
        <v>1325829600</v>
      </c>
      <c r="L181">
        <v>1329890400</v>
      </c>
      <c r="M181" s="10">
        <f>(((K181/60)/60)/24)+DATE(1970,1,1)</f>
        <v>40914.25</v>
      </c>
      <c r="N181" s="10">
        <f>(((L181/60)/60)/24)+DATE(1970,1,1)</f>
        <v>40961.25</v>
      </c>
      <c r="O181" s="12">
        <f>N181-M181</f>
        <v>47</v>
      </c>
      <c r="P181" t="b">
        <v>0</v>
      </c>
      <c r="Q181" t="b">
        <v>1</v>
      </c>
      <c r="R181" t="s">
        <v>100</v>
      </c>
      <c r="S181" s="6">
        <f>E181/D181</f>
        <v>0.40356164383561643</v>
      </c>
      <c r="T181" t="s">
        <v>2040</v>
      </c>
      <c r="U181" t="s">
        <v>2051</v>
      </c>
    </row>
    <row r="182" spans="1:21" ht="19.5" x14ac:dyDescent="0.4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t="s">
        <v>14</v>
      </c>
      <c r="G182">
        <v>44</v>
      </c>
      <c r="H182" s="4">
        <f>E182/G182</f>
        <v>66.181818181818187</v>
      </c>
      <c r="I182" t="s">
        <v>40</v>
      </c>
      <c r="J182" t="s">
        <v>41</v>
      </c>
      <c r="K182">
        <v>1319691600</v>
      </c>
      <c r="L182">
        <v>1320904800</v>
      </c>
      <c r="M182" s="10">
        <f>(((K182/60)/60)/24)+DATE(1970,1,1)</f>
        <v>40843.208333333336</v>
      </c>
      <c r="N182" s="10">
        <f>(((L182/60)/60)/24)+DATE(1970,1,1)</f>
        <v>40857.25</v>
      </c>
      <c r="O182" s="12">
        <f>N182-M182</f>
        <v>14.041666666664241</v>
      </c>
      <c r="P182" t="b">
        <v>0</v>
      </c>
      <c r="Q182" t="b">
        <v>0</v>
      </c>
      <c r="R182" t="s">
        <v>33</v>
      </c>
      <c r="S182" s="6">
        <f>E182/D182</f>
        <v>0.40444444444444444</v>
      </c>
      <c r="T182" t="s">
        <v>2038</v>
      </c>
      <c r="U182" t="s">
        <v>2039</v>
      </c>
    </row>
    <row r="183" spans="1:21" ht="19.5" x14ac:dyDescent="0.4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t="s">
        <v>14</v>
      </c>
      <c r="G183">
        <v>83</v>
      </c>
      <c r="H183" s="4">
        <f>E183/G183</f>
        <v>24.867469879518072</v>
      </c>
      <c r="I183" t="s">
        <v>21</v>
      </c>
      <c r="J183" t="s">
        <v>22</v>
      </c>
      <c r="K183">
        <v>1524027600</v>
      </c>
      <c r="L183">
        <v>1524546000</v>
      </c>
      <c r="M183" s="10">
        <f>(((K183/60)/60)/24)+DATE(1970,1,1)</f>
        <v>43208.208333333328</v>
      </c>
      <c r="N183" s="10">
        <f>(((L183/60)/60)/24)+DATE(1970,1,1)</f>
        <v>43214.208333333328</v>
      </c>
      <c r="O183" s="12">
        <f>N183-M183</f>
        <v>6</v>
      </c>
      <c r="P183" t="b">
        <v>0</v>
      </c>
      <c r="Q183" t="b">
        <v>0</v>
      </c>
      <c r="R183" t="s">
        <v>60</v>
      </c>
      <c r="S183" s="6">
        <f>E183/D183</f>
        <v>0.40470588235294119</v>
      </c>
      <c r="T183" t="s">
        <v>2034</v>
      </c>
      <c r="U183" t="s">
        <v>2044</v>
      </c>
    </row>
    <row r="184" spans="1:21" ht="19.5" x14ac:dyDescent="0.4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t="s">
        <v>14</v>
      </c>
      <c r="G184">
        <v>16</v>
      </c>
      <c r="H184" s="4">
        <f>E184/G184</f>
        <v>101.25</v>
      </c>
      <c r="I184" t="s">
        <v>21</v>
      </c>
      <c r="J184" t="s">
        <v>22</v>
      </c>
      <c r="K184">
        <v>1555218000</v>
      </c>
      <c r="L184">
        <v>1556600400</v>
      </c>
      <c r="M184" s="10">
        <f>(((K184/60)/60)/24)+DATE(1970,1,1)</f>
        <v>43569.208333333328</v>
      </c>
      <c r="N184" s="10">
        <f>(((L184/60)/60)/24)+DATE(1970,1,1)</f>
        <v>43585.208333333328</v>
      </c>
      <c r="O184" s="12">
        <f>N184-M184</f>
        <v>16</v>
      </c>
      <c r="P184" t="b">
        <v>0</v>
      </c>
      <c r="Q184" t="b">
        <v>0</v>
      </c>
      <c r="R184" t="s">
        <v>33</v>
      </c>
      <c r="S184" s="6">
        <f>E184/D184</f>
        <v>0.40500000000000003</v>
      </c>
      <c r="T184" t="s">
        <v>2038</v>
      </c>
      <c r="U184" t="s">
        <v>2039</v>
      </c>
    </row>
    <row r="185" spans="1:21" ht="19.5" x14ac:dyDescent="0.4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t="s">
        <v>14</v>
      </c>
      <c r="G185">
        <v>558</v>
      </c>
      <c r="H185" s="4">
        <f>E185/G185</f>
        <v>69.055555555555557</v>
      </c>
      <c r="I185" t="s">
        <v>21</v>
      </c>
      <c r="J185" t="s">
        <v>22</v>
      </c>
      <c r="K185">
        <v>1313384400</v>
      </c>
      <c r="L185">
        <v>1316322000</v>
      </c>
      <c r="M185" s="10">
        <f>(((K185/60)/60)/24)+DATE(1970,1,1)</f>
        <v>40770.208333333336</v>
      </c>
      <c r="N185" s="10">
        <f>(((L185/60)/60)/24)+DATE(1970,1,1)</f>
        <v>40804.208333333336</v>
      </c>
      <c r="O185" s="12">
        <f>N185-M185</f>
        <v>34</v>
      </c>
      <c r="P185" t="b">
        <v>0</v>
      </c>
      <c r="Q185" t="b">
        <v>0</v>
      </c>
      <c r="R185" t="s">
        <v>33</v>
      </c>
      <c r="S185" s="6">
        <f>E185/D185</f>
        <v>0.40992553191489361</v>
      </c>
      <c r="T185" t="s">
        <v>2038</v>
      </c>
      <c r="U185" t="s">
        <v>2039</v>
      </c>
    </row>
    <row r="186" spans="1:21" ht="19.5" x14ac:dyDescent="0.4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t="s">
        <v>14</v>
      </c>
      <c r="G186">
        <v>18</v>
      </c>
      <c r="H186" s="4">
        <f>E186/G186</f>
        <v>103.5</v>
      </c>
      <c r="I186" t="s">
        <v>21</v>
      </c>
      <c r="J186" t="s">
        <v>22</v>
      </c>
      <c r="K186">
        <v>1523250000</v>
      </c>
      <c r="L186">
        <v>1525323600</v>
      </c>
      <c r="M186" s="10">
        <f>(((K186/60)/60)/24)+DATE(1970,1,1)</f>
        <v>43199.208333333328</v>
      </c>
      <c r="N186" s="10">
        <f>(((L186/60)/60)/24)+DATE(1970,1,1)</f>
        <v>43223.208333333328</v>
      </c>
      <c r="O186" s="12">
        <f>N186-M186</f>
        <v>24</v>
      </c>
      <c r="P186" t="b">
        <v>0</v>
      </c>
      <c r="Q186" t="b">
        <v>0</v>
      </c>
      <c r="R186" t="s">
        <v>206</v>
      </c>
      <c r="S186" s="6">
        <f>E186/D186</f>
        <v>0.41399999999999998</v>
      </c>
      <c r="T186" t="s">
        <v>2046</v>
      </c>
      <c r="U186" t="s">
        <v>2058</v>
      </c>
    </row>
    <row r="187" spans="1:21" ht="33.75" x14ac:dyDescent="0.4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t="s">
        <v>14</v>
      </c>
      <c r="G187">
        <v>92</v>
      </c>
      <c r="H187" s="4">
        <f>E187/G187</f>
        <v>39.010869565217391</v>
      </c>
      <c r="I187" t="s">
        <v>21</v>
      </c>
      <c r="J187" t="s">
        <v>22</v>
      </c>
      <c r="K187">
        <v>1486965600</v>
      </c>
      <c r="L187">
        <v>1487397600</v>
      </c>
      <c r="M187" s="10">
        <f>(((K187/60)/60)/24)+DATE(1970,1,1)</f>
        <v>42779.25</v>
      </c>
      <c r="N187" s="10">
        <f>(((L187/60)/60)/24)+DATE(1970,1,1)</f>
        <v>42784.25</v>
      </c>
      <c r="O187" s="12">
        <f>N187-M187</f>
        <v>5</v>
      </c>
      <c r="P187" t="b">
        <v>0</v>
      </c>
      <c r="Q187" t="b">
        <v>0</v>
      </c>
      <c r="R187" t="s">
        <v>71</v>
      </c>
      <c r="S187" s="6">
        <f>E187/D187</f>
        <v>0.41732558139534881</v>
      </c>
      <c r="T187" t="s">
        <v>2040</v>
      </c>
      <c r="U187" t="s">
        <v>2048</v>
      </c>
    </row>
    <row r="188" spans="1:21" ht="19.5" x14ac:dyDescent="0.4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t="s">
        <v>14</v>
      </c>
      <c r="G188">
        <v>830</v>
      </c>
      <c r="H188" s="4">
        <f>E188/G188</f>
        <v>99.950602409638549</v>
      </c>
      <c r="I188" t="s">
        <v>21</v>
      </c>
      <c r="J188" t="s">
        <v>22</v>
      </c>
      <c r="K188">
        <v>1516600800</v>
      </c>
      <c r="L188">
        <v>1520056800</v>
      </c>
      <c r="M188" s="10">
        <f>(((K188/60)/60)/24)+DATE(1970,1,1)</f>
        <v>43122.25</v>
      </c>
      <c r="N188" s="10">
        <f>(((L188/60)/60)/24)+DATE(1970,1,1)</f>
        <v>43162.25</v>
      </c>
      <c r="O188" s="12">
        <f>N188-M188</f>
        <v>40</v>
      </c>
      <c r="P188" t="b">
        <v>0</v>
      </c>
      <c r="Q188" t="b">
        <v>0</v>
      </c>
      <c r="R188" t="s">
        <v>89</v>
      </c>
      <c r="S188" s="6">
        <f>E188/D188</f>
        <v>0.41983299595141699</v>
      </c>
      <c r="T188" t="s">
        <v>2049</v>
      </c>
      <c r="U188" t="s">
        <v>2050</v>
      </c>
    </row>
    <row r="189" spans="1:21" ht="33.75" x14ac:dyDescent="0.4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t="s">
        <v>14</v>
      </c>
      <c r="G189">
        <v>504</v>
      </c>
      <c r="H189" s="4">
        <f>E189/G189</f>
        <v>98.966269841269835</v>
      </c>
      <c r="I189" t="s">
        <v>26</v>
      </c>
      <c r="J189" t="s">
        <v>27</v>
      </c>
      <c r="K189">
        <v>1514440800</v>
      </c>
      <c r="L189">
        <v>1514872800</v>
      </c>
      <c r="M189" s="10">
        <f>(((K189/60)/60)/24)+DATE(1970,1,1)</f>
        <v>43097.25</v>
      </c>
      <c r="N189" s="10">
        <f>(((L189/60)/60)/24)+DATE(1970,1,1)</f>
        <v>43102.25</v>
      </c>
      <c r="O189" s="12">
        <f>N189-M189</f>
        <v>5</v>
      </c>
      <c r="P189" t="b">
        <v>0</v>
      </c>
      <c r="Q189" t="b">
        <v>0</v>
      </c>
      <c r="R189" t="s">
        <v>17</v>
      </c>
      <c r="S189" s="6">
        <f>E189/D189</f>
        <v>0.42127533783783783</v>
      </c>
      <c r="T189" t="s">
        <v>2032</v>
      </c>
      <c r="U189" t="s">
        <v>2033</v>
      </c>
    </row>
    <row r="190" spans="1:21" ht="19.5" x14ac:dyDescent="0.4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t="s">
        <v>14</v>
      </c>
      <c r="G190">
        <v>846</v>
      </c>
      <c r="H190" s="4">
        <f>E190/G190</f>
        <v>63.030732860520096</v>
      </c>
      <c r="I190" t="s">
        <v>21</v>
      </c>
      <c r="J190" t="s">
        <v>22</v>
      </c>
      <c r="K190">
        <v>1281070800</v>
      </c>
      <c r="L190">
        <v>1284354000</v>
      </c>
      <c r="M190" s="10">
        <f>(((K190/60)/60)/24)+DATE(1970,1,1)</f>
        <v>40396.208333333336</v>
      </c>
      <c r="N190" s="10">
        <f>(((L190/60)/60)/24)+DATE(1970,1,1)</f>
        <v>40434.208333333336</v>
      </c>
      <c r="O190" s="12">
        <f>N190-M190</f>
        <v>38</v>
      </c>
      <c r="P190" t="b">
        <v>0</v>
      </c>
      <c r="Q190" t="b">
        <v>0</v>
      </c>
      <c r="R190" t="s">
        <v>68</v>
      </c>
      <c r="S190" s="6">
        <f>E190/D190</f>
        <v>0.42523125996810207</v>
      </c>
      <c r="T190" t="s">
        <v>2046</v>
      </c>
      <c r="U190" t="s">
        <v>2047</v>
      </c>
    </row>
    <row r="191" spans="1:21" ht="19.5" x14ac:dyDescent="0.4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t="s">
        <v>47</v>
      </c>
      <c r="G191">
        <v>278</v>
      </c>
      <c r="H191" s="4">
        <f>E191/G191</f>
        <v>111.15827338129496</v>
      </c>
      <c r="I191" t="s">
        <v>21</v>
      </c>
      <c r="J191" t="s">
        <v>22</v>
      </c>
      <c r="K191">
        <v>1414904400</v>
      </c>
      <c r="L191">
        <v>1416463200</v>
      </c>
      <c r="M191" s="10">
        <f>(((K191/60)/60)/24)+DATE(1970,1,1)</f>
        <v>41945.208333333336</v>
      </c>
      <c r="N191" s="10">
        <f>(((L191/60)/60)/24)+DATE(1970,1,1)</f>
        <v>41963.25</v>
      </c>
      <c r="O191" s="12">
        <f>N191-M191</f>
        <v>18.041666666664241</v>
      </c>
      <c r="P191" t="b">
        <v>0</v>
      </c>
      <c r="Q191" t="b">
        <v>0</v>
      </c>
      <c r="R191" t="s">
        <v>33</v>
      </c>
      <c r="S191" s="6">
        <f>E191/D191</f>
        <v>0.42859916782246882</v>
      </c>
      <c r="T191" t="s">
        <v>2038</v>
      </c>
      <c r="U191" t="s">
        <v>2039</v>
      </c>
    </row>
    <row r="192" spans="1:21" ht="19.5" x14ac:dyDescent="0.4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t="s">
        <v>74</v>
      </c>
      <c r="G192">
        <v>898</v>
      </c>
      <c r="H192" s="4">
        <f>E192/G192</f>
        <v>88.023385300668153</v>
      </c>
      <c r="I192" t="s">
        <v>21</v>
      </c>
      <c r="J192" t="s">
        <v>22</v>
      </c>
      <c r="K192">
        <v>1304830800</v>
      </c>
      <c r="L192">
        <v>1304917200</v>
      </c>
      <c r="M192" s="10">
        <f>(((K192/60)/60)/24)+DATE(1970,1,1)</f>
        <v>40671.208333333336</v>
      </c>
      <c r="N192" s="10">
        <f>(((L192/60)/60)/24)+DATE(1970,1,1)</f>
        <v>40672.208333333336</v>
      </c>
      <c r="O192" s="12">
        <f>N192-M192</f>
        <v>1</v>
      </c>
      <c r="P192" t="b">
        <v>0</v>
      </c>
      <c r="Q192" t="b">
        <v>0</v>
      </c>
      <c r="R192" t="s">
        <v>122</v>
      </c>
      <c r="S192" s="6">
        <f>E192/D192</f>
        <v>0.43241247264770238</v>
      </c>
      <c r="T192" t="s">
        <v>2053</v>
      </c>
      <c r="U192" t="s">
        <v>2054</v>
      </c>
    </row>
    <row r="193" spans="1:21" ht="19.5" x14ac:dyDescent="0.4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t="s">
        <v>14</v>
      </c>
      <c r="G193">
        <v>58</v>
      </c>
      <c r="H193" s="4">
        <f>E193/G193</f>
        <v>42.155172413793103</v>
      </c>
      <c r="I193" t="s">
        <v>107</v>
      </c>
      <c r="J193" t="s">
        <v>108</v>
      </c>
      <c r="K193">
        <v>1460696400</v>
      </c>
      <c r="L193">
        <v>1462510800</v>
      </c>
      <c r="M193" s="10">
        <f>(((K193/60)/60)/24)+DATE(1970,1,1)</f>
        <v>42475.208333333328</v>
      </c>
      <c r="N193" s="10">
        <f>(((L193/60)/60)/24)+DATE(1970,1,1)</f>
        <v>42496.208333333328</v>
      </c>
      <c r="O193" s="12">
        <f>N193-M193</f>
        <v>21</v>
      </c>
      <c r="P193" t="b">
        <v>0</v>
      </c>
      <c r="Q193" t="b">
        <v>0</v>
      </c>
      <c r="R193" t="s">
        <v>60</v>
      </c>
      <c r="S193" s="6">
        <f>E193/D193</f>
        <v>0.43660714285714286</v>
      </c>
      <c r="T193" t="s">
        <v>2034</v>
      </c>
      <c r="U193" t="s">
        <v>2044</v>
      </c>
    </row>
    <row r="194" spans="1:21" ht="33.75" x14ac:dyDescent="0.4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t="s">
        <v>14</v>
      </c>
      <c r="G194">
        <v>1439</v>
      </c>
      <c r="H194" s="4">
        <f>E194/G194</f>
        <v>41.005559416261292</v>
      </c>
      <c r="I194" t="s">
        <v>21</v>
      </c>
      <c r="J194" t="s">
        <v>22</v>
      </c>
      <c r="K194">
        <v>1295244000</v>
      </c>
      <c r="L194">
        <v>1296021600</v>
      </c>
      <c r="M194" s="10">
        <f>(((K194/60)/60)/24)+DATE(1970,1,1)</f>
        <v>40560.25</v>
      </c>
      <c r="N194" s="10">
        <f>(((L194/60)/60)/24)+DATE(1970,1,1)</f>
        <v>40569.25</v>
      </c>
      <c r="O194" s="12">
        <f>N194-M194</f>
        <v>9</v>
      </c>
      <c r="P194" t="b">
        <v>0</v>
      </c>
      <c r="Q194" t="b">
        <v>1</v>
      </c>
      <c r="R194" t="s">
        <v>42</v>
      </c>
      <c r="S194" s="6">
        <f>E194/D194</f>
        <v>0.43838781575037145</v>
      </c>
      <c r="T194" t="s">
        <v>2040</v>
      </c>
      <c r="U194" t="s">
        <v>2041</v>
      </c>
    </row>
    <row r="195" spans="1:21" ht="33.75" x14ac:dyDescent="0.4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t="s">
        <v>14</v>
      </c>
      <c r="G195">
        <v>1028</v>
      </c>
      <c r="H195" s="4">
        <f>E195/G195</f>
        <v>72.978599221789878</v>
      </c>
      <c r="I195" t="s">
        <v>21</v>
      </c>
      <c r="J195" t="s">
        <v>22</v>
      </c>
      <c r="K195">
        <v>1293948000</v>
      </c>
      <c r="L195">
        <v>1294034400</v>
      </c>
      <c r="M195" s="10">
        <f>(((K195/60)/60)/24)+DATE(1970,1,1)</f>
        <v>40545.25</v>
      </c>
      <c r="N195" s="10">
        <f>(((L195/60)/60)/24)+DATE(1970,1,1)</f>
        <v>40546.25</v>
      </c>
      <c r="O195" s="12">
        <f>N195-M195</f>
        <v>1</v>
      </c>
      <c r="P195" t="b">
        <v>0</v>
      </c>
      <c r="Q195" t="b">
        <v>0</v>
      </c>
      <c r="R195" t="s">
        <v>23</v>
      </c>
      <c r="S195" s="6">
        <f>E195/D195</f>
        <v>0.43975381008206332</v>
      </c>
      <c r="T195" t="s">
        <v>2034</v>
      </c>
      <c r="U195" t="s">
        <v>2035</v>
      </c>
    </row>
    <row r="196" spans="1:21" ht="19.5" x14ac:dyDescent="0.4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t="s">
        <v>14</v>
      </c>
      <c r="G196">
        <v>39</v>
      </c>
      <c r="H196" s="4">
        <f>E196/G196</f>
        <v>45.205128205128204</v>
      </c>
      <c r="I196" t="s">
        <v>21</v>
      </c>
      <c r="J196" t="s">
        <v>22</v>
      </c>
      <c r="K196">
        <v>1382331600</v>
      </c>
      <c r="L196">
        <v>1385445600</v>
      </c>
      <c r="M196" s="10">
        <f>(((K196/60)/60)/24)+DATE(1970,1,1)</f>
        <v>41568.208333333336</v>
      </c>
      <c r="N196" s="10">
        <f>(((L196/60)/60)/24)+DATE(1970,1,1)</f>
        <v>41604.25</v>
      </c>
      <c r="O196" s="12">
        <f>N196-M196</f>
        <v>36.041666666664241</v>
      </c>
      <c r="P196" t="b">
        <v>0</v>
      </c>
      <c r="Q196" t="b">
        <v>1</v>
      </c>
      <c r="R196" t="s">
        <v>53</v>
      </c>
      <c r="S196" s="6">
        <f>E196/D196</f>
        <v>0.44074999999999998</v>
      </c>
      <c r="T196" t="s">
        <v>2040</v>
      </c>
      <c r="U196" t="s">
        <v>2043</v>
      </c>
    </row>
    <row r="197" spans="1:21" ht="19.5" x14ac:dyDescent="0.4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t="s">
        <v>14</v>
      </c>
      <c r="G197">
        <v>37</v>
      </c>
      <c r="H197" s="4">
        <f>E197/G197</f>
        <v>111.45945945945945</v>
      </c>
      <c r="I197" t="s">
        <v>21</v>
      </c>
      <c r="J197" t="s">
        <v>22</v>
      </c>
      <c r="K197">
        <v>1456293600</v>
      </c>
      <c r="L197">
        <v>1458277200</v>
      </c>
      <c r="M197" s="10">
        <f>(((K197/60)/60)/24)+DATE(1970,1,1)</f>
        <v>42424.25</v>
      </c>
      <c r="N197" s="10">
        <f>(((L197/60)/60)/24)+DATE(1970,1,1)</f>
        <v>42447.208333333328</v>
      </c>
      <c r="O197" s="12">
        <f>N197-M197</f>
        <v>22.958333333328483</v>
      </c>
      <c r="P197" t="b">
        <v>0</v>
      </c>
      <c r="Q197" t="b">
        <v>1</v>
      </c>
      <c r="R197" t="s">
        <v>50</v>
      </c>
      <c r="S197" s="6">
        <f>E197/D197</f>
        <v>0.44344086021505374</v>
      </c>
      <c r="T197" t="s">
        <v>2034</v>
      </c>
      <c r="U197" t="s">
        <v>2042</v>
      </c>
    </row>
    <row r="198" spans="1:21" ht="19.5" x14ac:dyDescent="0.4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t="s">
        <v>14</v>
      </c>
      <c r="G198">
        <v>934</v>
      </c>
      <c r="H198" s="4">
        <f>E198/G198</f>
        <v>62.003211991434689</v>
      </c>
      <c r="I198" t="s">
        <v>21</v>
      </c>
      <c r="J198" t="s">
        <v>22</v>
      </c>
      <c r="K198">
        <v>1556427600</v>
      </c>
      <c r="L198">
        <v>1557205200</v>
      </c>
      <c r="M198" s="10">
        <f>(((K198/60)/60)/24)+DATE(1970,1,1)</f>
        <v>43583.208333333328</v>
      </c>
      <c r="N198" s="10">
        <f>(((L198/60)/60)/24)+DATE(1970,1,1)</f>
        <v>43592.208333333328</v>
      </c>
      <c r="O198" s="12">
        <f>N198-M198</f>
        <v>9</v>
      </c>
      <c r="P198" t="b">
        <v>0</v>
      </c>
      <c r="Q198" t="b">
        <v>0</v>
      </c>
      <c r="R198" t="s">
        <v>474</v>
      </c>
      <c r="S198" s="6">
        <f>E198/D198</f>
        <v>0.44753477588871715</v>
      </c>
      <c r="T198" t="s">
        <v>2040</v>
      </c>
      <c r="U198" t="s">
        <v>2062</v>
      </c>
    </row>
    <row r="199" spans="1:21" ht="19.5" x14ac:dyDescent="0.4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t="s">
        <v>14</v>
      </c>
      <c r="G199">
        <v>12</v>
      </c>
      <c r="H199" s="4">
        <f>E199/G199</f>
        <v>108.91666666666667</v>
      </c>
      <c r="I199" t="s">
        <v>21</v>
      </c>
      <c r="J199" t="s">
        <v>22</v>
      </c>
      <c r="K199">
        <v>1428469200</v>
      </c>
      <c r="L199">
        <v>1428901200</v>
      </c>
      <c r="M199" s="10">
        <f>(((K199/60)/60)/24)+DATE(1970,1,1)</f>
        <v>42102.208333333328</v>
      </c>
      <c r="N199" s="10">
        <f>(((L199/60)/60)/24)+DATE(1970,1,1)</f>
        <v>42107.208333333328</v>
      </c>
      <c r="O199" s="12">
        <f>N199-M199</f>
        <v>5</v>
      </c>
      <c r="P199" t="b">
        <v>0</v>
      </c>
      <c r="Q199" t="b">
        <v>1</v>
      </c>
      <c r="R199" t="s">
        <v>33</v>
      </c>
      <c r="S199" s="6">
        <f>E199/D199</f>
        <v>0.45068965517241377</v>
      </c>
      <c r="T199" t="s">
        <v>2038</v>
      </c>
      <c r="U199" t="s">
        <v>2039</v>
      </c>
    </row>
    <row r="200" spans="1:21" ht="19.5" x14ac:dyDescent="0.4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t="s">
        <v>14</v>
      </c>
      <c r="G200">
        <v>65</v>
      </c>
      <c r="H200" s="4">
        <f>E200/G200</f>
        <v>46.338461538461537</v>
      </c>
      <c r="I200" t="s">
        <v>21</v>
      </c>
      <c r="J200" t="s">
        <v>22</v>
      </c>
      <c r="K200">
        <v>1523163600</v>
      </c>
      <c r="L200">
        <v>1523509200</v>
      </c>
      <c r="M200" s="10">
        <f>(((K200/60)/60)/24)+DATE(1970,1,1)</f>
        <v>43198.208333333328</v>
      </c>
      <c r="N200" s="10">
        <f>(((L200/60)/60)/24)+DATE(1970,1,1)</f>
        <v>43202.208333333328</v>
      </c>
      <c r="O200" s="12">
        <f>N200-M200</f>
        <v>4</v>
      </c>
      <c r="P200" t="b">
        <v>1</v>
      </c>
      <c r="Q200" t="b">
        <v>0</v>
      </c>
      <c r="R200" t="s">
        <v>60</v>
      </c>
      <c r="S200" s="6">
        <f>E200/D200</f>
        <v>0.45636363636363636</v>
      </c>
      <c r="T200" t="s">
        <v>2034</v>
      </c>
      <c r="U200" t="s">
        <v>2044</v>
      </c>
    </row>
    <row r="201" spans="1:21" ht="19.5" x14ac:dyDescent="0.4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t="s">
        <v>14</v>
      </c>
      <c r="G201">
        <v>37</v>
      </c>
      <c r="H201" s="4">
        <f>E201/G201</f>
        <v>89.21621621621621</v>
      </c>
      <c r="I201" t="s">
        <v>21</v>
      </c>
      <c r="J201" t="s">
        <v>22</v>
      </c>
      <c r="K201">
        <v>1342069200</v>
      </c>
      <c r="L201">
        <v>1344574800</v>
      </c>
      <c r="M201" s="10">
        <f>(((K201/60)/60)/24)+DATE(1970,1,1)</f>
        <v>41102.208333333336</v>
      </c>
      <c r="N201" s="10">
        <f>(((L201/60)/60)/24)+DATE(1970,1,1)</f>
        <v>41131.208333333336</v>
      </c>
      <c r="O201" s="12">
        <f>N201-M201</f>
        <v>29</v>
      </c>
      <c r="P201" t="b">
        <v>0</v>
      </c>
      <c r="Q201" t="b">
        <v>0</v>
      </c>
      <c r="R201" t="s">
        <v>33</v>
      </c>
      <c r="S201" s="6">
        <f>E201/D201</f>
        <v>0.45847222222222223</v>
      </c>
      <c r="T201" t="s">
        <v>2038</v>
      </c>
      <c r="U201" t="s">
        <v>2039</v>
      </c>
    </row>
    <row r="202" spans="1:21" ht="33.75" x14ac:dyDescent="0.4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t="s">
        <v>14</v>
      </c>
      <c r="G202">
        <v>128</v>
      </c>
      <c r="H202" s="4">
        <f>E202/G202</f>
        <v>25.984375</v>
      </c>
      <c r="I202" t="s">
        <v>21</v>
      </c>
      <c r="J202" t="s">
        <v>22</v>
      </c>
      <c r="K202">
        <v>1451109600</v>
      </c>
      <c r="L202">
        <v>1451628000</v>
      </c>
      <c r="M202" s="10">
        <f>(((K202/60)/60)/24)+DATE(1970,1,1)</f>
        <v>42364.25</v>
      </c>
      <c r="N202" s="10">
        <f>(((L202/60)/60)/24)+DATE(1970,1,1)</f>
        <v>42370.25</v>
      </c>
      <c r="O202" s="12">
        <f>N202-M202</f>
        <v>6</v>
      </c>
      <c r="P202" t="b">
        <v>0</v>
      </c>
      <c r="Q202" t="b">
        <v>0</v>
      </c>
      <c r="R202" t="s">
        <v>71</v>
      </c>
      <c r="S202" s="6">
        <f>E202/D202</f>
        <v>0.46194444444444444</v>
      </c>
      <c r="T202" t="s">
        <v>2040</v>
      </c>
      <c r="U202" t="s">
        <v>2048</v>
      </c>
    </row>
    <row r="203" spans="1:21" ht="19.5" x14ac:dyDescent="0.4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t="s">
        <v>14</v>
      </c>
      <c r="G203">
        <v>714</v>
      </c>
      <c r="H203" s="4">
        <f>E203/G203</f>
        <v>87.960784313725483</v>
      </c>
      <c r="I203" t="s">
        <v>21</v>
      </c>
      <c r="J203" t="s">
        <v>22</v>
      </c>
      <c r="K203">
        <v>1492491600</v>
      </c>
      <c r="L203">
        <v>1492837200</v>
      </c>
      <c r="M203" s="10">
        <f>(((K203/60)/60)/24)+DATE(1970,1,1)</f>
        <v>42843.208333333328</v>
      </c>
      <c r="N203" s="10">
        <f>(((L203/60)/60)/24)+DATE(1970,1,1)</f>
        <v>42847.208333333328</v>
      </c>
      <c r="O203" s="12">
        <f>N203-M203</f>
        <v>4</v>
      </c>
      <c r="P203" t="b">
        <v>0</v>
      </c>
      <c r="Q203" t="b">
        <v>0</v>
      </c>
      <c r="R203" t="s">
        <v>23</v>
      </c>
      <c r="S203" s="6">
        <f>E203/D203</f>
        <v>0.46315634218289087</v>
      </c>
      <c r="T203" t="s">
        <v>2034</v>
      </c>
      <c r="U203" t="s">
        <v>2035</v>
      </c>
    </row>
    <row r="204" spans="1:21" ht="19.5" x14ac:dyDescent="0.4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t="s">
        <v>14</v>
      </c>
      <c r="G204">
        <v>747</v>
      </c>
      <c r="H204" s="4">
        <f>E204/G204</f>
        <v>62.967871485943775</v>
      </c>
      <c r="I204" t="s">
        <v>21</v>
      </c>
      <c r="J204" t="s">
        <v>22</v>
      </c>
      <c r="K204">
        <v>1297404000</v>
      </c>
      <c r="L204">
        <v>1298008800</v>
      </c>
      <c r="M204" s="10">
        <f>(((K204/60)/60)/24)+DATE(1970,1,1)</f>
        <v>40585.25</v>
      </c>
      <c r="N204" s="10">
        <f>(((L204/60)/60)/24)+DATE(1970,1,1)</f>
        <v>40592.25</v>
      </c>
      <c r="O204" s="12">
        <f>N204-M204</f>
        <v>7</v>
      </c>
      <c r="P204" t="b">
        <v>0</v>
      </c>
      <c r="Q204" t="b">
        <v>0</v>
      </c>
      <c r="R204" t="s">
        <v>71</v>
      </c>
      <c r="S204" s="6">
        <f>E204/D204</f>
        <v>0.46387573964497042</v>
      </c>
      <c r="T204" t="s">
        <v>2040</v>
      </c>
      <c r="U204" t="s">
        <v>2048</v>
      </c>
    </row>
    <row r="205" spans="1:21" ht="19.5" x14ac:dyDescent="0.4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t="s">
        <v>14</v>
      </c>
      <c r="G205">
        <v>56</v>
      </c>
      <c r="H205" s="4">
        <f>E205/G205</f>
        <v>79.642857142857139</v>
      </c>
      <c r="I205" t="s">
        <v>21</v>
      </c>
      <c r="J205" t="s">
        <v>22</v>
      </c>
      <c r="K205">
        <v>1285563600</v>
      </c>
      <c r="L205">
        <v>1286773200</v>
      </c>
      <c r="M205" s="10">
        <f>(((K205/60)/60)/24)+DATE(1970,1,1)</f>
        <v>40448.208333333336</v>
      </c>
      <c r="N205" s="10">
        <f>(((L205/60)/60)/24)+DATE(1970,1,1)</f>
        <v>40462.208333333336</v>
      </c>
      <c r="O205" s="12">
        <f>N205-M205</f>
        <v>14</v>
      </c>
      <c r="P205" t="b">
        <v>0</v>
      </c>
      <c r="Q205" t="b">
        <v>1</v>
      </c>
      <c r="R205" t="s">
        <v>71</v>
      </c>
      <c r="S205" s="6">
        <f>E205/D205</f>
        <v>0.46947368421052632</v>
      </c>
      <c r="T205" t="s">
        <v>2040</v>
      </c>
      <c r="U205" t="s">
        <v>2048</v>
      </c>
    </row>
    <row r="206" spans="1:21" ht="19.5" x14ac:dyDescent="0.4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t="s">
        <v>14</v>
      </c>
      <c r="G206">
        <v>750</v>
      </c>
      <c r="H206" s="4">
        <f>E206/G206</f>
        <v>76.013333333333335</v>
      </c>
      <c r="I206" t="s">
        <v>40</v>
      </c>
      <c r="J206" t="s">
        <v>41</v>
      </c>
      <c r="K206">
        <v>1296108000</v>
      </c>
      <c r="L206">
        <v>1296194400</v>
      </c>
      <c r="M206" s="10">
        <f>(((K206/60)/60)/24)+DATE(1970,1,1)</f>
        <v>40570.25</v>
      </c>
      <c r="N206" s="10">
        <f>(((L206/60)/60)/24)+DATE(1970,1,1)</f>
        <v>40571.25</v>
      </c>
      <c r="O206" s="12">
        <f>N206-M206</f>
        <v>1</v>
      </c>
      <c r="P206" t="b">
        <v>0</v>
      </c>
      <c r="Q206" t="b">
        <v>0</v>
      </c>
      <c r="R206" t="s">
        <v>42</v>
      </c>
      <c r="S206" s="6">
        <f>E206/D206</f>
        <v>0.47232808616404309</v>
      </c>
      <c r="T206" t="s">
        <v>2040</v>
      </c>
      <c r="U206" t="s">
        <v>2041</v>
      </c>
    </row>
    <row r="207" spans="1:21" ht="19.5" x14ac:dyDescent="0.4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452</v>
      </c>
      <c r="H207" s="4">
        <f>E207/G207</f>
        <v>84.986725663716811</v>
      </c>
      <c r="I207" t="s">
        <v>21</v>
      </c>
      <c r="J207" t="s">
        <v>22</v>
      </c>
      <c r="K207">
        <v>1575957600</v>
      </c>
      <c r="L207">
        <v>1576303200</v>
      </c>
      <c r="M207" s="10">
        <f>(((K207/60)/60)/24)+DATE(1970,1,1)</f>
        <v>43809.25</v>
      </c>
      <c r="N207" s="10">
        <f>(((L207/60)/60)/24)+DATE(1970,1,1)</f>
        <v>43813.25</v>
      </c>
      <c r="O207" s="12">
        <f>N207-M207</f>
        <v>4</v>
      </c>
      <c r="P207" t="b">
        <v>0</v>
      </c>
      <c r="Q207" t="b">
        <v>0</v>
      </c>
      <c r="R207" t="s">
        <v>65</v>
      </c>
      <c r="S207" s="6">
        <f>E207/D207</f>
        <v>0.47307881773399013</v>
      </c>
      <c r="T207" t="s">
        <v>2036</v>
      </c>
      <c r="U207" t="s">
        <v>2045</v>
      </c>
    </row>
    <row r="208" spans="1:21" ht="33.75" x14ac:dyDescent="0.4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t="s">
        <v>14</v>
      </c>
      <c r="G208">
        <v>48</v>
      </c>
      <c r="H208" s="4">
        <f>E208/G208</f>
        <v>94.375</v>
      </c>
      <c r="I208" t="s">
        <v>21</v>
      </c>
      <c r="J208" t="s">
        <v>22</v>
      </c>
      <c r="K208">
        <v>1478062800</v>
      </c>
      <c r="L208">
        <v>1479362400</v>
      </c>
      <c r="M208" s="10">
        <f>(((K208/60)/60)/24)+DATE(1970,1,1)</f>
        <v>42676.208333333328</v>
      </c>
      <c r="N208" s="10">
        <f>(((L208/60)/60)/24)+DATE(1970,1,1)</f>
        <v>42691.25</v>
      </c>
      <c r="O208" s="12">
        <f>N208-M208</f>
        <v>15.041666666671517</v>
      </c>
      <c r="P208" t="b">
        <v>0</v>
      </c>
      <c r="Q208" t="b">
        <v>1</v>
      </c>
      <c r="R208" t="s">
        <v>33</v>
      </c>
      <c r="S208" s="6">
        <f>E208/D208</f>
        <v>0.4768421052631579</v>
      </c>
      <c r="T208" t="s">
        <v>2038</v>
      </c>
      <c r="U208" t="s">
        <v>2039</v>
      </c>
    </row>
    <row r="209" spans="1:21" ht="33.75" x14ac:dyDescent="0.4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t="s">
        <v>14</v>
      </c>
      <c r="G209">
        <v>2072</v>
      </c>
      <c r="H209" s="4">
        <f>E209/G209</f>
        <v>38.003378378378379</v>
      </c>
      <c r="I209" t="s">
        <v>21</v>
      </c>
      <c r="J209" t="s">
        <v>22</v>
      </c>
      <c r="K209">
        <v>1458018000</v>
      </c>
      <c r="L209">
        <v>1458450000</v>
      </c>
      <c r="M209" s="10">
        <f>(((K209/60)/60)/24)+DATE(1970,1,1)</f>
        <v>42444.208333333328</v>
      </c>
      <c r="N209" s="10">
        <f>(((L209/60)/60)/24)+DATE(1970,1,1)</f>
        <v>42449.208333333328</v>
      </c>
      <c r="O209" s="12">
        <f>N209-M209</f>
        <v>5</v>
      </c>
      <c r="P209" t="b">
        <v>0</v>
      </c>
      <c r="Q209" t="b">
        <v>1</v>
      </c>
      <c r="R209" t="s">
        <v>42</v>
      </c>
      <c r="S209" s="6">
        <f>E209/D209</f>
        <v>0.48072649572649573</v>
      </c>
      <c r="T209" t="s">
        <v>2040</v>
      </c>
      <c r="U209" t="s">
        <v>2041</v>
      </c>
    </row>
    <row r="210" spans="1:21" ht="33.75" x14ac:dyDescent="0.4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t="s">
        <v>14</v>
      </c>
      <c r="G210">
        <v>27</v>
      </c>
      <c r="H210" s="4">
        <f>E210/G210</f>
        <v>112.22222222222223</v>
      </c>
      <c r="I210" t="s">
        <v>21</v>
      </c>
      <c r="J210" t="s">
        <v>22</v>
      </c>
      <c r="K210">
        <v>1285045200</v>
      </c>
      <c r="L210">
        <v>1285563600</v>
      </c>
      <c r="M210" s="10">
        <f>(((K210/60)/60)/24)+DATE(1970,1,1)</f>
        <v>40442.208333333336</v>
      </c>
      <c r="N210" s="10">
        <f>(((L210/60)/60)/24)+DATE(1970,1,1)</f>
        <v>40448.208333333336</v>
      </c>
      <c r="O210" s="12">
        <f>N210-M210</f>
        <v>6</v>
      </c>
      <c r="P210" t="b">
        <v>0</v>
      </c>
      <c r="Q210" t="b">
        <v>1</v>
      </c>
      <c r="R210" t="s">
        <v>33</v>
      </c>
      <c r="S210" s="6">
        <f>E210/D210</f>
        <v>0.48095238095238096</v>
      </c>
      <c r="T210" t="s">
        <v>2038</v>
      </c>
      <c r="U210" t="s">
        <v>2039</v>
      </c>
    </row>
    <row r="211" spans="1:21" ht="19.5" x14ac:dyDescent="0.4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t="s">
        <v>74</v>
      </c>
      <c r="G211">
        <v>1480</v>
      </c>
      <c r="H211" s="4">
        <f>E211/G211</f>
        <v>35.009459459459457</v>
      </c>
      <c r="I211" t="s">
        <v>21</v>
      </c>
      <c r="J211" t="s">
        <v>22</v>
      </c>
      <c r="K211">
        <v>1533013200</v>
      </c>
      <c r="L211">
        <v>1535346000</v>
      </c>
      <c r="M211" s="10">
        <f>(((K211/60)/60)/24)+DATE(1970,1,1)</f>
        <v>43312.208333333328</v>
      </c>
      <c r="N211" s="10">
        <f>(((L211/60)/60)/24)+DATE(1970,1,1)</f>
        <v>43339.208333333328</v>
      </c>
      <c r="O211" s="12">
        <f>N211-M211</f>
        <v>27</v>
      </c>
      <c r="P211" t="b">
        <v>0</v>
      </c>
      <c r="Q211" t="b">
        <v>0</v>
      </c>
      <c r="R211" t="s">
        <v>33</v>
      </c>
      <c r="S211" s="6">
        <f>E211/D211</f>
        <v>0.4819906976744186</v>
      </c>
      <c r="T211" t="s">
        <v>2038</v>
      </c>
      <c r="U211" t="s">
        <v>2039</v>
      </c>
    </row>
    <row r="212" spans="1:21" ht="19.5" x14ac:dyDescent="0.4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t="s">
        <v>14</v>
      </c>
      <c r="G212">
        <v>2928</v>
      </c>
      <c r="H212" s="4">
        <f>E212/G212</f>
        <v>28</v>
      </c>
      <c r="I212" t="s">
        <v>15</v>
      </c>
      <c r="J212" t="s">
        <v>16</v>
      </c>
      <c r="K212">
        <v>1545112800</v>
      </c>
      <c r="L212">
        <v>1546495200</v>
      </c>
      <c r="M212" s="10">
        <f>(((K212/60)/60)/24)+DATE(1970,1,1)</f>
        <v>43452.25</v>
      </c>
      <c r="N212" s="10">
        <f>(((L212/60)/60)/24)+DATE(1970,1,1)</f>
        <v>43468.25</v>
      </c>
      <c r="O212" s="12">
        <f>N212-M212</f>
        <v>16</v>
      </c>
      <c r="P212" t="b">
        <v>0</v>
      </c>
      <c r="Q212" t="b">
        <v>0</v>
      </c>
      <c r="R212" t="s">
        <v>33</v>
      </c>
      <c r="S212" s="6">
        <f>E212/D212</f>
        <v>0.48396694214876035</v>
      </c>
      <c r="T212" t="s">
        <v>2038</v>
      </c>
      <c r="U212" t="s">
        <v>2039</v>
      </c>
    </row>
    <row r="213" spans="1:21" ht="19.5" x14ac:dyDescent="0.4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t="s">
        <v>14</v>
      </c>
      <c r="G213">
        <v>679</v>
      </c>
      <c r="H213" s="4">
        <f>E213/G213</f>
        <v>109.99705449189985</v>
      </c>
      <c r="I213" t="s">
        <v>107</v>
      </c>
      <c r="J213" t="s">
        <v>108</v>
      </c>
      <c r="K213">
        <v>1470459600</v>
      </c>
      <c r="L213">
        <v>1472878800</v>
      </c>
      <c r="M213" s="10">
        <f>(((K213/60)/60)/24)+DATE(1970,1,1)</f>
        <v>42588.208333333328</v>
      </c>
      <c r="N213" s="10">
        <f>(((L213/60)/60)/24)+DATE(1970,1,1)</f>
        <v>42616.208333333328</v>
      </c>
      <c r="O213" s="12">
        <f>N213-M213</f>
        <v>28</v>
      </c>
      <c r="P213" t="b">
        <v>0</v>
      </c>
      <c r="Q213" t="b">
        <v>0</v>
      </c>
      <c r="R213" t="s">
        <v>206</v>
      </c>
      <c r="S213" s="6">
        <f>E213/D213</f>
        <v>0.48404406999351912</v>
      </c>
      <c r="T213" t="s">
        <v>2046</v>
      </c>
      <c r="U213" t="s">
        <v>2058</v>
      </c>
    </row>
    <row r="214" spans="1:21" ht="19.5" x14ac:dyDescent="0.4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t="s">
        <v>14</v>
      </c>
      <c r="G214">
        <v>602</v>
      </c>
      <c r="H214" s="4">
        <f>E214/G214</f>
        <v>98.011627906976742</v>
      </c>
      <c r="I214" t="s">
        <v>98</v>
      </c>
      <c r="J214" t="s">
        <v>99</v>
      </c>
      <c r="K214">
        <v>1287550800</v>
      </c>
      <c r="L214">
        <v>1288501200</v>
      </c>
      <c r="M214" s="10">
        <f>(((K214/60)/60)/24)+DATE(1970,1,1)</f>
        <v>40471.208333333336</v>
      </c>
      <c r="N214" s="10">
        <f>(((L214/60)/60)/24)+DATE(1970,1,1)</f>
        <v>40482.208333333336</v>
      </c>
      <c r="O214" s="12">
        <f>N214-M214</f>
        <v>11</v>
      </c>
      <c r="P214" t="b">
        <v>1</v>
      </c>
      <c r="Q214" t="b">
        <v>1</v>
      </c>
      <c r="R214" t="s">
        <v>33</v>
      </c>
      <c r="S214" s="6">
        <f>E214/D214</f>
        <v>0.48482333607230893</v>
      </c>
      <c r="T214" t="s">
        <v>2038</v>
      </c>
      <c r="U214" t="s">
        <v>2039</v>
      </c>
    </row>
    <row r="215" spans="1:21" ht="19.5" x14ac:dyDescent="0.4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t="s">
        <v>14</v>
      </c>
      <c r="G215">
        <v>674</v>
      </c>
      <c r="H215" s="4">
        <f>E215/G215</f>
        <v>45.001483679525222</v>
      </c>
      <c r="I215" t="s">
        <v>21</v>
      </c>
      <c r="J215" t="s">
        <v>22</v>
      </c>
      <c r="K215">
        <v>1551679200</v>
      </c>
      <c r="L215">
        <v>1553490000</v>
      </c>
      <c r="M215" s="10">
        <f>(((K215/60)/60)/24)+DATE(1970,1,1)</f>
        <v>43528.25</v>
      </c>
      <c r="N215" s="10">
        <f>(((L215/60)/60)/24)+DATE(1970,1,1)</f>
        <v>43549.208333333328</v>
      </c>
      <c r="O215" s="12">
        <f>N215-M215</f>
        <v>20.958333333328483</v>
      </c>
      <c r="P215" t="b">
        <v>0</v>
      </c>
      <c r="Q215" t="b">
        <v>1</v>
      </c>
      <c r="R215" t="s">
        <v>33</v>
      </c>
      <c r="S215" s="6">
        <f>E215/D215</f>
        <v>0.48529600000000001</v>
      </c>
      <c r="T215" t="s">
        <v>2038</v>
      </c>
      <c r="U215" t="s">
        <v>2039</v>
      </c>
    </row>
    <row r="216" spans="1:21" ht="19.5" x14ac:dyDescent="0.4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t="s">
        <v>14</v>
      </c>
      <c r="G216">
        <v>1198</v>
      </c>
      <c r="H216" s="4">
        <f>E216/G216</f>
        <v>80.999165275459092</v>
      </c>
      <c r="I216" t="s">
        <v>21</v>
      </c>
      <c r="J216" t="s">
        <v>22</v>
      </c>
      <c r="K216">
        <v>1367470800</v>
      </c>
      <c r="L216">
        <v>1369285200</v>
      </c>
      <c r="M216" s="10">
        <f>(((K216/60)/60)/24)+DATE(1970,1,1)</f>
        <v>41396.208333333336</v>
      </c>
      <c r="N216" s="10">
        <f>(((L216/60)/60)/24)+DATE(1970,1,1)</f>
        <v>41417.208333333336</v>
      </c>
      <c r="O216" s="12">
        <f>N216-M216</f>
        <v>21</v>
      </c>
      <c r="P216" t="b">
        <v>0</v>
      </c>
      <c r="Q216" t="b">
        <v>0</v>
      </c>
      <c r="R216" t="s">
        <v>68</v>
      </c>
      <c r="S216" s="6">
        <f>E216/D216</f>
        <v>0.48860523665659616</v>
      </c>
      <c r="T216" t="s">
        <v>2046</v>
      </c>
      <c r="U216" t="s">
        <v>2047</v>
      </c>
    </row>
    <row r="217" spans="1:21" ht="19.5" x14ac:dyDescent="0.4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t="s">
        <v>14</v>
      </c>
      <c r="G217">
        <v>676</v>
      </c>
      <c r="H217" s="4">
        <f>E217/G217</f>
        <v>68.028106508875737</v>
      </c>
      <c r="I217" t="s">
        <v>21</v>
      </c>
      <c r="J217" t="s">
        <v>22</v>
      </c>
      <c r="K217">
        <v>1316754000</v>
      </c>
      <c r="L217">
        <v>1319259600</v>
      </c>
      <c r="M217" s="10">
        <f>(((K217/60)/60)/24)+DATE(1970,1,1)</f>
        <v>40809.208333333336</v>
      </c>
      <c r="N217" s="10">
        <f>(((L217/60)/60)/24)+DATE(1970,1,1)</f>
        <v>40838.208333333336</v>
      </c>
      <c r="O217" s="12">
        <f>N217-M217</f>
        <v>29</v>
      </c>
      <c r="P217" t="b">
        <v>0</v>
      </c>
      <c r="Q217" t="b">
        <v>0</v>
      </c>
      <c r="R217" t="s">
        <v>33</v>
      </c>
      <c r="S217" s="6">
        <f>E217/D217</f>
        <v>0.49026652452025588</v>
      </c>
      <c r="T217" t="s">
        <v>2038</v>
      </c>
      <c r="U217" t="s">
        <v>2039</v>
      </c>
    </row>
    <row r="218" spans="1:21" ht="33.75" x14ac:dyDescent="0.4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t="s">
        <v>14</v>
      </c>
      <c r="G218">
        <v>67</v>
      </c>
      <c r="H218" s="4">
        <f>E218/G218</f>
        <v>57.298507462686565</v>
      </c>
      <c r="I218" t="s">
        <v>21</v>
      </c>
      <c r="J218" t="s">
        <v>22</v>
      </c>
      <c r="K218">
        <v>1304744400</v>
      </c>
      <c r="L218">
        <v>1306213200</v>
      </c>
      <c r="M218" s="10">
        <f>(((K218/60)/60)/24)+DATE(1970,1,1)</f>
        <v>40670.208333333336</v>
      </c>
      <c r="N218" s="10">
        <f>(((L218/60)/60)/24)+DATE(1970,1,1)</f>
        <v>40687.208333333336</v>
      </c>
      <c r="O218" s="12">
        <f>N218-M218</f>
        <v>17</v>
      </c>
      <c r="P218" t="b">
        <v>0</v>
      </c>
      <c r="Q218" t="b">
        <v>1</v>
      </c>
      <c r="R218" t="s">
        <v>89</v>
      </c>
      <c r="S218" s="6">
        <f>E218/D218</f>
        <v>0.49217948717948717</v>
      </c>
      <c r="T218" t="s">
        <v>2049</v>
      </c>
      <c r="U218" t="s">
        <v>2050</v>
      </c>
    </row>
    <row r="219" spans="1:21" ht="19.5" x14ac:dyDescent="0.4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t="s">
        <v>74</v>
      </c>
      <c r="G219">
        <v>26</v>
      </c>
      <c r="H219" s="4">
        <f>E219/G219</f>
        <v>106.5</v>
      </c>
      <c r="I219" t="s">
        <v>21</v>
      </c>
      <c r="J219" t="s">
        <v>22</v>
      </c>
      <c r="K219">
        <v>1548482400</v>
      </c>
      <c r="L219">
        <v>1550815200</v>
      </c>
      <c r="M219" s="10">
        <f>(((K219/60)/60)/24)+DATE(1970,1,1)</f>
        <v>43491.25</v>
      </c>
      <c r="N219" s="10">
        <f>(((L219/60)/60)/24)+DATE(1970,1,1)</f>
        <v>43518.25</v>
      </c>
      <c r="O219" s="12">
        <f>N219-M219</f>
        <v>27</v>
      </c>
      <c r="P219" t="b">
        <v>0</v>
      </c>
      <c r="Q219" t="b">
        <v>0</v>
      </c>
      <c r="R219" t="s">
        <v>33</v>
      </c>
      <c r="S219" s="6">
        <f>E219/D219</f>
        <v>0.49446428571428569</v>
      </c>
      <c r="T219" t="s">
        <v>2038</v>
      </c>
      <c r="U219" t="s">
        <v>2039</v>
      </c>
    </row>
    <row r="220" spans="1:21" ht="19.5" x14ac:dyDescent="0.4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t="s">
        <v>74</v>
      </c>
      <c r="G220">
        <v>976</v>
      </c>
      <c r="H220" s="4">
        <f>E220/G220</f>
        <v>86.978483606557376</v>
      </c>
      <c r="I220" t="s">
        <v>21</v>
      </c>
      <c r="J220" t="s">
        <v>22</v>
      </c>
      <c r="K220">
        <v>1448517600</v>
      </c>
      <c r="L220">
        <v>1449295200</v>
      </c>
      <c r="M220" s="10">
        <f>(((K220/60)/60)/24)+DATE(1970,1,1)</f>
        <v>42334.25</v>
      </c>
      <c r="N220" s="10">
        <f>(((L220/60)/60)/24)+DATE(1970,1,1)</f>
        <v>42343.25</v>
      </c>
      <c r="O220" s="12">
        <f>N220-M220</f>
        <v>9</v>
      </c>
      <c r="P220" t="b">
        <v>0</v>
      </c>
      <c r="Q220" t="b">
        <v>0</v>
      </c>
      <c r="R220" t="s">
        <v>42</v>
      </c>
      <c r="S220" s="6">
        <f>E220/D220</f>
        <v>0.49643859649122807</v>
      </c>
      <c r="T220" t="s">
        <v>2040</v>
      </c>
      <c r="U220" t="s">
        <v>2041</v>
      </c>
    </row>
    <row r="221" spans="1:21" ht="19.5" x14ac:dyDescent="0.4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t="s">
        <v>14</v>
      </c>
      <c r="G221">
        <v>1596</v>
      </c>
      <c r="H221" s="4">
        <f>E221/G221</f>
        <v>61.008145363408524</v>
      </c>
      <c r="I221" t="s">
        <v>21</v>
      </c>
      <c r="J221" t="s">
        <v>22</v>
      </c>
      <c r="K221">
        <v>1416031200</v>
      </c>
      <c r="L221">
        <v>1416204000</v>
      </c>
      <c r="M221" s="10">
        <f>(((K221/60)/60)/24)+DATE(1970,1,1)</f>
        <v>41958.25</v>
      </c>
      <c r="N221" s="10">
        <f>(((L221/60)/60)/24)+DATE(1970,1,1)</f>
        <v>41960.25</v>
      </c>
      <c r="O221" s="12">
        <f>N221-M221</f>
        <v>2</v>
      </c>
      <c r="P221" t="b">
        <v>0</v>
      </c>
      <c r="Q221" t="b">
        <v>0</v>
      </c>
      <c r="R221" t="s">
        <v>292</v>
      </c>
      <c r="S221" s="6">
        <f>E221/D221</f>
        <v>0.50398033126293995</v>
      </c>
      <c r="T221" t="s">
        <v>2049</v>
      </c>
      <c r="U221" t="s">
        <v>2060</v>
      </c>
    </row>
    <row r="222" spans="1:21" ht="19.5" x14ac:dyDescent="0.4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s="4">
        <f>E222/G222</f>
        <v>75.014876033057845</v>
      </c>
      <c r="I222" t="s">
        <v>21</v>
      </c>
      <c r="J222" t="s">
        <v>22</v>
      </c>
      <c r="K222">
        <v>1365915600</v>
      </c>
      <c r="L222">
        <v>1366088400</v>
      </c>
      <c r="M222" s="10">
        <f>(((K222/60)/60)/24)+DATE(1970,1,1)</f>
        <v>41378.208333333336</v>
      </c>
      <c r="N222" s="10">
        <f>(((L222/60)/60)/24)+DATE(1970,1,1)</f>
        <v>41380.208333333336</v>
      </c>
      <c r="O222" s="12">
        <f>N222-M222</f>
        <v>2</v>
      </c>
      <c r="P222" t="b">
        <v>0</v>
      </c>
      <c r="Q222" t="b">
        <v>1</v>
      </c>
      <c r="R222" t="s">
        <v>89</v>
      </c>
      <c r="S222" s="6">
        <f>E222/D222</f>
        <v>0.50482758620689661</v>
      </c>
      <c r="T222" t="s">
        <v>2049</v>
      </c>
      <c r="U222" t="s">
        <v>2050</v>
      </c>
    </row>
    <row r="223" spans="1:21" ht="19.5" x14ac:dyDescent="0.4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t="s">
        <v>14</v>
      </c>
      <c r="G223">
        <v>523</v>
      </c>
      <c r="H223" s="4">
        <f>E223/G223</f>
        <v>67.946462715105156</v>
      </c>
      <c r="I223" t="s">
        <v>26</v>
      </c>
      <c r="J223" t="s">
        <v>27</v>
      </c>
      <c r="K223">
        <v>1557637200</v>
      </c>
      <c r="L223">
        <v>1558760400</v>
      </c>
      <c r="M223" s="10">
        <f>(((K223/60)/60)/24)+DATE(1970,1,1)</f>
        <v>43597.208333333328</v>
      </c>
      <c r="N223" s="10">
        <f>(((L223/60)/60)/24)+DATE(1970,1,1)</f>
        <v>43610.208333333328</v>
      </c>
      <c r="O223" s="12">
        <f>N223-M223</f>
        <v>13</v>
      </c>
      <c r="P223" t="b">
        <v>0</v>
      </c>
      <c r="Q223" t="b">
        <v>0</v>
      </c>
      <c r="R223" t="s">
        <v>53</v>
      </c>
      <c r="S223" s="6">
        <f>E223/D223</f>
        <v>0.50621082621082625</v>
      </c>
      <c r="T223" t="s">
        <v>2040</v>
      </c>
      <c r="U223" t="s">
        <v>2043</v>
      </c>
    </row>
    <row r="224" spans="1:21" ht="33.75" x14ac:dyDescent="0.4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t="s">
        <v>14</v>
      </c>
      <c r="G224">
        <v>47</v>
      </c>
      <c r="H224" s="4">
        <f>E224/G224</f>
        <v>95.936170212765958</v>
      </c>
      <c r="I224" t="s">
        <v>21</v>
      </c>
      <c r="J224" t="s">
        <v>22</v>
      </c>
      <c r="K224">
        <v>1353736800</v>
      </c>
      <c r="L224">
        <v>1355032800</v>
      </c>
      <c r="M224" s="10">
        <f>(((K224/60)/60)/24)+DATE(1970,1,1)</f>
        <v>41237.25</v>
      </c>
      <c r="N224" s="10">
        <f>(((L224/60)/60)/24)+DATE(1970,1,1)</f>
        <v>41252.25</v>
      </c>
      <c r="O224" s="12">
        <f>N224-M224</f>
        <v>15</v>
      </c>
      <c r="P224" t="b">
        <v>1</v>
      </c>
      <c r="Q224" t="b">
        <v>0</v>
      </c>
      <c r="R224" t="s">
        <v>89</v>
      </c>
      <c r="S224" s="6">
        <f>E224/D224</f>
        <v>0.50662921348314605</v>
      </c>
      <c r="T224" t="s">
        <v>2049</v>
      </c>
      <c r="U224" t="s">
        <v>2050</v>
      </c>
    </row>
    <row r="225" spans="1:21" ht="19.5" x14ac:dyDescent="0.4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t="s">
        <v>74</v>
      </c>
      <c r="G225">
        <v>56</v>
      </c>
      <c r="H225" s="4">
        <f>E225/G225</f>
        <v>78.821428571428569</v>
      </c>
      <c r="I225" t="s">
        <v>98</v>
      </c>
      <c r="J225" t="s">
        <v>99</v>
      </c>
      <c r="K225">
        <v>1288501200</v>
      </c>
      <c r="L225">
        <v>1292911200</v>
      </c>
      <c r="M225" s="10">
        <f>(((K225/60)/60)/24)+DATE(1970,1,1)</f>
        <v>40482.208333333336</v>
      </c>
      <c r="N225" s="10">
        <f>(((L225/60)/60)/24)+DATE(1970,1,1)</f>
        <v>40533.25</v>
      </c>
      <c r="O225" s="12">
        <f>N225-M225</f>
        <v>51.041666666664241</v>
      </c>
      <c r="P225" t="b">
        <v>0</v>
      </c>
      <c r="Q225" t="b">
        <v>0</v>
      </c>
      <c r="R225" t="s">
        <v>33</v>
      </c>
      <c r="S225" s="6">
        <f>E225/D225</f>
        <v>0.50735632183908042</v>
      </c>
      <c r="T225" t="s">
        <v>2038</v>
      </c>
      <c r="U225" t="s">
        <v>2039</v>
      </c>
    </row>
    <row r="226" spans="1:21" ht="19.5" x14ac:dyDescent="0.4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t="s">
        <v>14</v>
      </c>
      <c r="G226">
        <v>88</v>
      </c>
      <c r="H226" s="4">
        <f>E226/G226</f>
        <v>57.125</v>
      </c>
      <c r="I226" t="s">
        <v>36</v>
      </c>
      <c r="J226" t="s">
        <v>37</v>
      </c>
      <c r="K226">
        <v>1361772000</v>
      </c>
      <c r="L226">
        <v>1362978000</v>
      </c>
      <c r="M226" s="10">
        <f>(((K226/60)/60)/24)+DATE(1970,1,1)</f>
        <v>41330.25</v>
      </c>
      <c r="N226" s="10">
        <f>(((L226/60)/60)/24)+DATE(1970,1,1)</f>
        <v>41344.208333333336</v>
      </c>
      <c r="O226" s="12">
        <f>N226-M226</f>
        <v>13.958333333335759</v>
      </c>
      <c r="P226" t="b">
        <v>0</v>
      </c>
      <c r="Q226" t="b">
        <v>0</v>
      </c>
      <c r="R226" t="s">
        <v>33</v>
      </c>
      <c r="S226" s="6">
        <f>E226/D226</f>
        <v>0.50777777777777777</v>
      </c>
      <c r="T226" t="s">
        <v>2038</v>
      </c>
      <c r="U226" t="s">
        <v>2039</v>
      </c>
    </row>
    <row r="227" spans="1:21" ht="33.75" x14ac:dyDescent="0.4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t="s">
        <v>14</v>
      </c>
      <c r="G227">
        <v>67</v>
      </c>
      <c r="H227" s="4">
        <f>E227/G227</f>
        <v>73.611940298507463</v>
      </c>
      <c r="I227" t="s">
        <v>26</v>
      </c>
      <c r="J227" t="s">
        <v>27</v>
      </c>
      <c r="K227">
        <v>1416031200</v>
      </c>
      <c r="L227">
        <v>1420437600</v>
      </c>
      <c r="M227" s="10">
        <f>(((K227/60)/60)/24)+DATE(1970,1,1)</f>
        <v>41958.25</v>
      </c>
      <c r="N227" s="10">
        <f>(((L227/60)/60)/24)+DATE(1970,1,1)</f>
        <v>42009.25</v>
      </c>
      <c r="O227" s="12">
        <f>N227-M227</f>
        <v>51</v>
      </c>
      <c r="P227" t="b">
        <v>0</v>
      </c>
      <c r="Q227" t="b">
        <v>0</v>
      </c>
      <c r="R227" t="s">
        <v>42</v>
      </c>
      <c r="S227" s="6">
        <f>E227/D227</f>
        <v>0.50845360824742269</v>
      </c>
      <c r="T227" t="s">
        <v>2040</v>
      </c>
      <c r="U227" t="s">
        <v>2041</v>
      </c>
    </row>
    <row r="228" spans="1:21" ht="19.5" x14ac:dyDescent="0.4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t="s">
        <v>14</v>
      </c>
      <c r="G228">
        <v>31</v>
      </c>
      <c r="H228" s="4">
        <f>E228/G228</f>
        <v>80.806451612903231</v>
      </c>
      <c r="I228" t="s">
        <v>21</v>
      </c>
      <c r="J228" t="s">
        <v>22</v>
      </c>
      <c r="K228">
        <v>1310792400</v>
      </c>
      <c r="L228">
        <v>1311656400</v>
      </c>
      <c r="M228" s="10">
        <f>(((K228/60)/60)/24)+DATE(1970,1,1)</f>
        <v>40740.208333333336</v>
      </c>
      <c r="N228" s="10">
        <f>(((L228/60)/60)/24)+DATE(1970,1,1)</f>
        <v>40750.208333333336</v>
      </c>
      <c r="O228" s="12">
        <f>N228-M228</f>
        <v>10</v>
      </c>
      <c r="P228" t="b">
        <v>0</v>
      </c>
      <c r="Q228" t="b">
        <v>1</v>
      </c>
      <c r="R228" t="s">
        <v>89</v>
      </c>
      <c r="S228" s="6">
        <f>E228/D228</f>
        <v>0.51122448979591839</v>
      </c>
      <c r="T228" t="s">
        <v>2049</v>
      </c>
      <c r="U228" t="s">
        <v>2050</v>
      </c>
    </row>
    <row r="229" spans="1:21" ht="19.5" x14ac:dyDescent="0.4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t="s">
        <v>14</v>
      </c>
      <c r="G229">
        <v>154</v>
      </c>
      <c r="H229" s="4">
        <f>E229/G229</f>
        <v>32.006493506493506</v>
      </c>
      <c r="I229" t="s">
        <v>21</v>
      </c>
      <c r="J229" t="s">
        <v>22</v>
      </c>
      <c r="K229">
        <v>1433826000</v>
      </c>
      <c r="L229">
        <v>1435122000</v>
      </c>
      <c r="M229" s="10">
        <f>(((K229/60)/60)/24)+DATE(1970,1,1)</f>
        <v>42164.208333333328</v>
      </c>
      <c r="N229" s="10">
        <f>(((L229/60)/60)/24)+DATE(1970,1,1)</f>
        <v>42179.208333333328</v>
      </c>
      <c r="O229" s="12">
        <f>N229-M229</f>
        <v>15</v>
      </c>
      <c r="P229" t="b">
        <v>0</v>
      </c>
      <c r="Q229" t="b">
        <v>0</v>
      </c>
      <c r="R229" t="s">
        <v>33</v>
      </c>
      <c r="S229" s="6">
        <f>E229/D229</f>
        <v>0.51343749999999999</v>
      </c>
      <c r="T229" t="s">
        <v>2038</v>
      </c>
      <c r="U229" t="s">
        <v>2039</v>
      </c>
    </row>
    <row r="230" spans="1:21" ht="33.75" x14ac:dyDescent="0.4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t="s">
        <v>14</v>
      </c>
      <c r="G230">
        <v>49</v>
      </c>
      <c r="H230" s="4">
        <f>E230/G230</f>
        <v>39.877551020408163</v>
      </c>
      <c r="I230" t="s">
        <v>21</v>
      </c>
      <c r="J230" t="s">
        <v>22</v>
      </c>
      <c r="K230">
        <v>1456984800</v>
      </c>
      <c r="L230">
        <v>1461819600</v>
      </c>
      <c r="M230" s="10">
        <f>(((K230/60)/60)/24)+DATE(1970,1,1)</f>
        <v>42432.25</v>
      </c>
      <c r="N230" s="10">
        <f>(((L230/60)/60)/24)+DATE(1970,1,1)</f>
        <v>42488.208333333328</v>
      </c>
      <c r="O230" s="12">
        <f>N230-M230</f>
        <v>55.958333333328483</v>
      </c>
      <c r="P230" t="b">
        <v>0</v>
      </c>
      <c r="Q230" t="b">
        <v>0</v>
      </c>
      <c r="R230" t="s">
        <v>17</v>
      </c>
      <c r="S230" s="6">
        <f>E230/D230</f>
        <v>0.51421052631578945</v>
      </c>
      <c r="T230" t="s">
        <v>2032</v>
      </c>
      <c r="U230" t="s">
        <v>2033</v>
      </c>
    </row>
    <row r="231" spans="1:21" ht="19.5" x14ac:dyDescent="0.4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t="s">
        <v>14</v>
      </c>
      <c r="G231">
        <v>672</v>
      </c>
      <c r="H231" s="4">
        <f>E231/G231</f>
        <v>78.96875</v>
      </c>
      <c r="I231" t="s">
        <v>15</v>
      </c>
      <c r="J231" t="s">
        <v>16</v>
      </c>
      <c r="K231">
        <v>1273640400</v>
      </c>
      <c r="L231">
        <v>1273899600</v>
      </c>
      <c r="M231" s="10">
        <f>(((K231/60)/60)/24)+DATE(1970,1,1)</f>
        <v>40310.208333333336</v>
      </c>
      <c r="N231" s="10">
        <f>(((L231/60)/60)/24)+DATE(1970,1,1)</f>
        <v>40313.208333333336</v>
      </c>
      <c r="O231" s="12">
        <f>N231-M231</f>
        <v>3</v>
      </c>
      <c r="P231" t="b">
        <v>0</v>
      </c>
      <c r="Q231" t="b">
        <v>0</v>
      </c>
      <c r="R231" t="s">
        <v>33</v>
      </c>
      <c r="S231" s="6">
        <f>E231/D231</f>
        <v>0.51421511627906979</v>
      </c>
      <c r="T231" t="s">
        <v>2038</v>
      </c>
      <c r="U231" t="s">
        <v>2039</v>
      </c>
    </row>
    <row r="232" spans="1:21" ht="19.5" x14ac:dyDescent="0.4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t="s">
        <v>14</v>
      </c>
      <c r="G232">
        <v>44</v>
      </c>
      <c r="H232" s="4">
        <f>E232/G232</f>
        <v>72.909090909090907</v>
      </c>
      <c r="I232" t="s">
        <v>21</v>
      </c>
      <c r="J232" t="s">
        <v>22</v>
      </c>
      <c r="K232">
        <v>1379566800</v>
      </c>
      <c r="L232">
        <v>1383804000</v>
      </c>
      <c r="M232" s="10">
        <f>(((K232/60)/60)/24)+DATE(1970,1,1)</f>
        <v>41536.208333333336</v>
      </c>
      <c r="N232" s="10">
        <f>(((L232/60)/60)/24)+DATE(1970,1,1)</f>
        <v>41585.25</v>
      </c>
      <c r="O232" s="12">
        <f>N232-M232</f>
        <v>49.041666666664241</v>
      </c>
      <c r="P232" t="b">
        <v>0</v>
      </c>
      <c r="Q232" t="b">
        <v>0</v>
      </c>
      <c r="R232" t="s">
        <v>50</v>
      </c>
      <c r="S232" s="6">
        <f>E232/D232</f>
        <v>0.51741935483870971</v>
      </c>
      <c r="T232" t="s">
        <v>2034</v>
      </c>
      <c r="U232" t="s">
        <v>2042</v>
      </c>
    </row>
    <row r="233" spans="1:21" ht="19.5" x14ac:dyDescent="0.4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t="s">
        <v>14</v>
      </c>
      <c r="G233">
        <v>42</v>
      </c>
      <c r="H233" s="4">
        <f>E233/G233</f>
        <v>107.88095238095238</v>
      </c>
      <c r="I233" t="s">
        <v>21</v>
      </c>
      <c r="J233" t="s">
        <v>22</v>
      </c>
      <c r="K233">
        <v>1433912400</v>
      </c>
      <c r="L233">
        <v>1434344400</v>
      </c>
      <c r="M233" s="10">
        <f>(((K233/60)/60)/24)+DATE(1970,1,1)</f>
        <v>42165.208333333328</v>
      </c>
      <c r="N233" s="10">
        <f>(((L233/60)/60)/24)+DATE(1970,1,1)</f>
        <v>42170.208333333328</v>
      </c>
      <c r="O233" s="12">
        <f>N233-M233</f>
        <v>5</v>
      </c>
      <c r="P233" t="b">
        <v>0</v>
      </c>
      <c r="Q233" t="b">
        <v>1</v>
      </c>
      <c r="R233" t="s">
        <v>89</v>
      </c>
      <c r="S233" s="6">
        <f>E233/D233</f>
        <v>0.5208045977011494</v>
      </c>
      <c r="T233" t="s">
        <v>2049</v>
      </c>
      <c r="U233" t="s">
        <v>2050</v>
      </c>
    </row>
    <row r="234" spans="1:21" ht="19.5" x14ac:dyDescent="0.4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t="s">
        <v>14</v>
      </c>
      <c r="G234">
        <v>64</v>
      </c>
      <c r="H234" s="4">
        <f>E234/G234</f>
        <v>76.546875</v>
      </c>
      <c r="I234" t="s">
        <v>21</v>
      </c>
      <c r="J234" t="s">
        <v>22</v>
      </c>
      <c r="K234">
        <v>1478930400</v>
      </c>
      <c r="L234">
        <v>1480744800</v>
      </c>
      <c r="M234" s="10">
        <f>(((K234/60)/60)/24)+DATE(1970,1,1)</f>
        <v>42686.25</v>
      </c>
      <c r="N234" s="10">
        <f>(((L234/60)/60)/24)+DATE(1970,1,1)</f>
        <v>42707.25</v>
      </c>
      <c r="O234" s="12">
        <f>N234-M234</f>
        <v>21</v>
      </c>
      <c r="P234" t="b">
        <v>0</v>
      </c>
      <c r="Q234" t="b">
        <v>0</v>
      </c>
      <c r="R234" t="s">
        <v>133</v>
      </c>
      <c r="S234" s="6">
        <f>E234/D234</f>
        <v>0.52117021276595743</v>
      </c>
      <c r="T234" t="s">
        <v>2046</v>
      </c>
      <c r="U234" t="s">
        <v>2055</v>
      </c>
    </row>
    <row r="235" spans="1:21" ht="19.5" x14ac:dyDescent="0.4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t="s">
        <v>14</v>
      </c>
      <c r="G235">
        <v>1221</v>
      </c>
      <c r="H235" s="4">
        <f>E235/G235</f>
        <v>76.978705978705975</v>
      </c>
      <c r="I235" t="s">
        <v>21</v>
      </c>
      <c r="J235" t="s">
        <v>22</v>
      </c>
      <c r="K235">
        <v>1576476000</v>
      </c>
      <c r="L235">
        <v>1576994400</v>
      </c>
      <c r="M235" s="10">
        <f>(((K235/60)/60)/24)+DATE(1970,1,1)</f>
        <v>43815.25</v>
      </c>
      <c r="N235" s="10">
        <f>(((L235/60)/60)/24)+DATE(1970,1,1)</f>
        <v>43821.25</v>
      </c>
      <c r="O235" s="12">
        <f>N235-M235</f>
        <v>6</v>
      </c>
      <c r="P235" t="b">
        <v>0</v>
      </c>
      <c r="Q235" t="b">
        <v>0</v>
      </c>
      <c r="R235" t="s">
        <v>42</v>
      </c>
      <c r="S235" s="6">
        <f>E235/D235</f>
        <v>0.52479620323841425</v>
      </c>
      <c r="T235" t="s">
        <v>2040</v>
      </c>
      <c r="U235" t="s">
        <v>2041</v>
      </c>
    </row>
    <row r="236" spans="1:21" ht="19.5" x14ac:dyDescent="0.4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t="s">
        <v>14</v>
      </c>
      <c r="G236">
        <v>842</v>
      </c>
      <c r="H236" s="4">
        <f>E236/G236</f>
        <v>87.972684085510693</v>
      </c>
      <c r="I236" t="s">
        <v>21</v>
      </c>
      <c r="J236" t="s">
        <v>22</v>
      </c>
      <c r="K236">
        <v>1413522000</v>
      </c>
      <c r="L236">
        <v>1414040400</v>
      </c>
      <c r="M236" s="10">
        <f>(((K236/60)/60)/24)+DATE(1970,1,1)</f>
        <v>41929.208333333336</v>
      </c>
      <c r="N236" s="10">
        <f>(((L236/60)/60)/24)+DATE(1970,1,1)</f>
        <v>41935.208333333336</v>
      </c>
      <c r="O236" s="12">
        <f>N236-M236</f>
        <v>6</v>
      </c>
      <c r="P236" t="b">
        <v>0</v>
      </c>
      <c r="Q236" t="b">
        <v>1</v>
      </c>
      <c r="R236" t="s">
        <v>206</v>
      </c>
      <c r="S236" s="6">
        <f>E236/D236</f>
        <v>0.52496810772501767</v>
      </c>
      <c r="T236" t="s">
        <v>2046</v>
      </c>
      <c r="U236" t="s">
        <v>2058</v>
      </c>
    </row>
    <row r="237" spans="1:21" ht="19.5" x14ac:dyDescent="0.4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t="s">
        <v>14</v>
      </c>
      <c r="G237">
        <v>30</v>
      </c>
      <c r="H237" s="4">
        <f>E237/G237</f>
        <v>73.733333333333334</v>
      </c>
      <c r="I237" t="s">
        <v>26</v>
      </c>
      <c r="J237" t="s">
        <v>27</v>
      </c>
      <c r="K237">
        <v>1388383200</v>
      </c>
      <c r="L237">
        <v>1389420000</v>
      </c>
      <c r="M237" s="10">
        <f>(((K237/60)/60)/24)+DATE(1970,1,1)</f>
        <v>41638.25</v>
      </c>
      <c r="N237" s="10">
        <f>(((L237/60)/60)/24)+DATE(1970,1,1)</f>
        <v>41650.25</v>
      </c>
      <c r="O237" s="12">
        <f>N237-M237</f>
        <v>12</v>
      </c>
      <c r="P237" t="b">
        <v>0</v>
      </c>
      <c r="Q237" t="b">
        <v>0</v>
      </c>
      <c r="R237" t="s">
        <v>122</v>
      </c>
      <c r="S237" s="6">
        <f>E237/D237</f>
        <v>0.52666666666666662</v>
      </c>
      <c r="T237" t="s">
        <v>2053</v>
      </c>
      <c r="U237" t="s">
        <v>2054</v>
      </c>
    </row>
    <row r="238" spans="1:21" ht="19.5" x14ac:dyDescent="0.4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t="s">
        <v>14</v>
      </c>
      <c r="G238">
        <v>554</v>
      </c>
      <c r="H238" s="4">
        <f>E238/G238</f>
        <v>87.068592057761734</v>
      </c>
      <c r="I238" t="s">
        <v>21</v>
      </c>
      <c r="J238" t="s">
        <v>22</v>
      </c>
      <c r="K238">
        <v>1576130400</v>
      </c>
      <c r="L238">
        <v>1576735200</v>
      </c>
      <c r="M238" s="10">
        <f>(((K238/60)/60)/24)+DATE(1970,1,1)</f>
        <v>43811.25</v>
      </c>
      <c r="N238" s="10">
        <f>(((L238/60)/60)/24)+DATE(1970,1,1)</f>
        <v>43818.25</v>
      </c>
      <c r="O238" s="12">
        <f>N238-M238</f>
        <v>7</v>
      </c>
      <c r="P238" t="b">
        <v>0</v>
      </c>
      <c r="Q238" t="b">
        <v>0</v>
      </c>
      <c r="R238" t="s">
        <v>33</v>
      </c>
      <c r="S238" s="6">
        <f>E238/D238</f>
        <v>0.52774617067833696</v>
      </c>
      <c r="T238" t="s">
        <v>2038</v>
      </c>
      <c r="U238" t="s">
        <v>2039</v>
      </c>
    </row>
    <row r="239" spans="1:21" ht="19.5" x14ac:dyDescent="0.4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t="s">
        <v>14</v>
      </c>
      <c r="G239">
        <v>923</v>
      </c>
      <c r="H239" s="4">
        <f>E239/G239</f>
        <v>103.96316359696641</v>
      </c>
      <c r="I239" t="s">
        <v>21</v>
      </c>
      <c r="J239" t="s">
        <v>22</v>
      </c>
      <c r="K239">
        <v>1500008400</v>
      </c>
      <c r="L239">
        <v>1502600400</v>
      </c>
      <c r="M239" s="10">
        <f>(((K239/60)/60)/24)+DATE(1970,1,1)</f>
        <v>42930.208333333328</v>
      </c>
      <c r="N239" s="10">
        <f>(((L239/60)/60)/24)+DATE(1970,1,1)</f>
        <v>42960.208333333328</v>
      </c>
      <c r="O239" s="12">
        <f>N239-M239</f>
        <v>30</v>
      </c>
      <c r="P239" t="b">
        <v>0</v>
      </c>
      <c r="Q239" t="b">
        <v>0</v>
      </c>
      <c r="R239" t="s">
        <v>33</v>
      </c>
      <c r="S239" s="6">
        <f>E239/D239</f>
        <v>0.53074115044247783</v>
      </c>
      <c r="T239" t="s">
        <v>2038</v>
      </c>
      <c r="U239" t="s">
        <v>2039</v>
      </c>
    </row>
    <row r="240" spans="1:21" ht="19.5" x14ac:dyDescent="0.4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t="s">
        <v>14</v>
      </c>
      <c r="G240">
        <v>13</v>
      </c>
      <c r="H240" s="4">
        <f>E240/G240</f>
        <v>74.461538461538467</v>
      </c>
      <c r="I240" t="s">
        <v>21</v>
      </c>
      <c r="J240" t="s">
        <v>22</v>
      </c>
      <c r="K240">
        <v>1436245200</v>
      </c>
      <c r="L240">
        <v>1436590800</v>
      </c>
      <c r="M240" s="10">
        <f>(((K240/60)/60)/24)+DATE(1970,1,1)</f>
        <v>42192.208333333328</v>
      </c>
      <c r="N240" s="10">
        <f>(((L240/60)/60)/24)+DATE(1970,1,1)</f>
        <v>42196.208333333328</v>
      </c>
      <c r="O240" s="12">
        <f>N240-M240</f>
        <v>4</v>
      </c>
      <c r="P240" t="b">
        <v>0</v>
      </c>
      <c r="Q240" t="b">
        <v>0</v>
      </c>
      <c r="R240" t="s">
        <v>23</v>
      </c>
      <c r="S240" s="6">
        <f>E240/D240</f>
        <v>0.5377777777777778</v>
      </c>
      <c r="T240" t="s">
        <v>2034</v>
      </c>
      <c r="U240" t="s">
        <v>2035</v>
      </c>
    </row>
    <row r="241" spans="1:21" ht="19.5" x14ac:dyDescent="0.4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t="s">
        <v>14</v>
      </c>
      <c r="G241">
        <v>147</v>
      </c>
      <c r="H241" s="4">
        <f>E241/G241</f>
        <v>33.013605442176868</v>
      </c>
      <c r="I241" t="s">
        <v>21</v>
      </c>
      <c r="J241" t="s">
        <v>22</v>
      </c>
      <c r="K241">
        <v>1384840800</v>
      </c>
      <c r="L241">
        <v>1389420000</v>
      </c>
      <c r="M241" s="10">
        <f>(((K241/60)/60)/24)+DATE(1970,1,1)</f>
        <v>41597.25</v>
      </c>
      <c r="N241" s="10">
        <f>(((L241/60)/60)/24)+DATE(1970,1,1)</f>
        <v>41650.25</v>
      </c>
      <c r="O241" s="12">
        <f>N241-M241</f>
        <v>53</v>
      </c>
      <c r="P241" t="b">
        <v>0</v>
      </c>
      <c r="Q241" t="b">
        <v>0</v>
      </c>
      <c r="R241" t="s">
        <v>33</v>
      </c>
      <c r="S241" s="6">
        <f>E241/D241</f>
        <v>0.53922222222222227</v>
      </c>
      <c r="T241" t="s">
        <v>2038</v>
      </c>
      <c r="U241" t="s">
        <v>2039</v>
      </c>
    </row>
    <row r="242" spans="1:21" ht="19.5" x14ac:dyDescent="0.4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t="s">
        <v>14</v>
      </c>
      <c r="G242">
        <v>101</v>
      </c>
      <c r="H242" s="4">
        <f>E242/G242</f>
        <v>38.019801980198018</v>
      </c>
      <c r="I242" t="s">
        <v>21</v>
      </c>
      <c r="J242" t="s">
        <v>22</v>
      </c>
      <c r="K242">
        <v>1355032800</v>
      </c>
      <c r="L242">
        <v>1355205600</v>
      </c>
      <c r="M242" s="10">
        <f>(((K242/60)/60)/24)+DATE(1970,1,1)</f>
        <v>41252.25</v>
      </c>
      <c r="N242" s="10">
        <f>(((L242/60)/60)/24)+DATE(1970,1,1)</f>
        <v>41254.25</v>
      </c>
      <c r="O242" s="12">
        <f>N242-M242</f>
        <v>2</v>
      </c>
      <c r="P242" t="b">
        <v>0</v>
      </c>
      <c r="Q242" t="b">
        <v>0</v>
      </c>
      <c r="R242" t="s">
        <v>33</v>
      </c>
      <c r="S242" s="6">
        <f>E242/D242</f>
        <v>0.54084507042253516</v>
      </c>
      <c r="T242" t="s">
        <v>2038</v>
      </c>
      <c r="U242" t="s">
        <v>2039</v>
      </c>
    </row>
    <row r="243" spans="1:21" ht="33.75" x14ac:dyDescent="0.4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t="s">
        <v>14</v>
      </c>
      <c r="G243">
        <v>83</v>
      </c>
      <c r="H243" s="4">
        <f>E243/G243</f>
        <v>56.746987951807228</v>
      </c>
      <c r="I243" t="s">
        <v>21</v>
      </c>
      <c r="J243" t="s">
        <v>22</v>
      </c>
      <c r="K243">
        <v>1374469200</v>
      </c>
      <c r="L243">
        <v>1374901200</v>
      </c>
      <c r="M243" s="10">
        <f>(((K243/60)/60)/24)+DATE(1970,1,1)</f>
        <v>41477.208333333336</v>
      </c>
      <c r="N243" s="10">
        <f>(((L243/60)/60)/24)+DATE(1970,1,1)</f>
        <v>41482.208333333336</v>
      </c>
      <c r="O243" s="12">
        <f>N243-M243</f>
        <v>5</v>
      </c>
      <c r="P243" t="b">
        <v>0</v>
      </c>
      <c r="Q243" t="b">
        <v>0</v>
      </c>
      <c r="R243" t="s">
        <v>65</v>
      </c>
      <c r="S243" s="6">
        <f>E243/D243</f>
        <v>0.54137931034482756</v>
      </c>
      <c r="T243" t="s">
        <v>2036</v>
      </c>
      <c r="U243" t="s">
        <v>2045</v>
      </c>
    </row>
    <row r="244" spans="1:21" ht="19.5" x14ac:dyDescent="0.4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t="s">
        <v>14</v>
      </c>
      <c r="G244">
        <v>792</v>
      </c>
      <c r="H244" s="4">
        <f>E244/G244</f>
        <v>83.023989898989896</v>
      </c>
      <c r="I244" t="s">
        <v>21</v>
      </c>
      <c r="J244" t="s">
        <v>22</v>
      </c>
      <c r="K244">
        <v>1385359200</v>
      </c>
      <c r="L244">
        <v>1386741600</v>
      </c>
      <c r="M244" s="10">
        <f>(((K244/60)/60)/24)+DATE(1970,1,1)</f>
        <v>41603.25</v>
      </c>
      <c r="N244" s="10">
        <f>(((L244/60)/60)/24)+DATE(1970,1,1)</f>
        <v>41619.25</v>
      </c>
      <c r="O244" s="12">
        <f>N244-M244</f>
        <v>16</v>
      </c>
      <c r="P244" t="b">
        <v>0</v>
      </c>
      <c r="Q244" t="b">
        <v>1</v>
      </c>
      <c r="R244" t="s">
        <v>42</v>
      </c>
      <c r="S244" s="6">
        <f>E244/D244</f>
        <v>0.54163920922570019</v>
      </c>
      <c r="T244" t="s">
        <v>2040</v>
      </c>
      <c r="U244" t="s">
        <v>2041</v>
      </c>
    </row>
    <row r="245" spans="1:21" ht="19.5" x14ac:dyDescent="0.4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t="s">
        <v>14</v>
      </c>
      <c r="G245">
        <v>752</v>
      </c>
      <c r="H245" s="4">
        <f>E245/G245</f>
        <v>76.957446808510639</v>
      </c>
      <c r="I245" t="s">
        <v>36</v>
      </c>
      <c r="J245" t="s">
        <v>37</v>
      </c>
      <c r="K245">
        <v>1332910800</v>
      </c>
      <c r="L245">
        <v>1335502800</v>
      </c>
      <c r="M245" s="10">
        <f>(((K245/60)/60)/24)+DATE(1970,1,1)</f>
        <v>40996.208333333336</v>
      </c>
      <c r="N245" s="10">
        <f>(((L245/60)/60)/24)+DATE(1970,1,1)</f>
        <v>41026.208333333336</v>
      </c>
      <c r="O245" s="12">
        <f>N245-M245</f>
        <v>30</v>
      </c>
      <c r="P245" t="b">
        <v>0</v>
      </c>
      <c r="Q245" t="b">
        <v>0</v>
      </c>
      <c r="R245" t="s">
        <v>159</v>
      </c>
      <c r="S245" s="6">
        <f>E245/D245</f>
        <v>0.54187265917603</v>
      </c>
      <c r="T245" t="s">
        <v>2034</v>
      </c>
      <c r="U245" t="s">
        <v>2057</v>
      </c>
    </row>
    <row r="246" spans="1:21" ht="19.5" x14ac:dyDescent="0.4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t="s">
        <v>14</v>
      </c>
      <c r="G246">
        <v>113</v>
      </c>
      <c r="H246" s="4">
        <f>E246/G246</f>
        <v>40.823008849557525</v>
      </c>
      <c r="I246" t="s">
        <v>21</v>
      </c>
      <c r="J246" t="s">
        <v>22</v>
      </c>
      <c r="K246">
        <v>1309064400</v>
      </c>
      <c r="L246">
        <v>1311397200</v>
      </c>
      <c r="M246" s="10">
        <f>(((K246/60)/60)/24)+DATE(1970,1,1)</f>
        <v>40720.208333333336</v>
      </c>
      <c r="N246" s="10">
        <f>(((L246/60)/60)/24)+DATE(1970,1,1)</f>
        <v>40747.208333333336</v>
      </c>
      <c r="O246" s="12">
        <f>N246-M246</f>
        <v>27</v>
      </c>
      <c r="P246" t="b">
        <v>0</v>
      </c>
      <c r="Q246" t="b">
        <v>0</v>
      </c>
      <c r="R246" t="s">
        <v>474</v>
      </c>
      <c r="S246" s="6">
        <f>E246/D246</f>
        <v>0.54270588235294115</v>
      </c>
      <c r="T246" t="s">
        <v>2040</v>
      </c>
      <c r="U246" t="s">
        <v>2062</v>
      </c>
    </row>
    <row r="247" spans="1:21" ht="19.5" x14ac:dyDescent="0.4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t="s">
        <v>74</v>
      </c>
      <c r="G247">
        <v>94</v>
      </c>
      <c r="H247" s="4">
        <f>E247/G247</f>
        <v>52.085106382978722</v>
      </c>
      <c r="I247" t="s">
        <v>21</v>
      </c>
      <c r="J247" t="s">
        <v>22</v>
      </c>
      <c r="K247">
        <v>1443416400</v>
      </c>
      <c r="L247">
        <v>1444798800</v>
      </c>
      <c r="M247" s="10">
        <f>(((K247/60)/60)/24)+DATE(1970,1,1)</f>
        <v>42275.208333333328</v>
      </c>
      <c r="N247" s="10">
        <f>(((L247/60)/60)/24)+DATE(1970,1,1)</f>
        <v>42291.208333333328</v>
      </c>
      <c r="O247" s="12">
        <f>N247-M247</f>
        <v>16</v>
      </c>
      <c r="P247" t="b">
        <v>0</v>
      </c>
      <c r="Q247" t="b">
        <v>1</v>
      </c>
      <c r="R247" t="s">
        <v>23</v>
      </c>
      <c r="S247" s="6">
        <f>E247/D247</f>
        <v>0.54400000000000004</v>
      </c>
      <c r="T247" t="s">
        <v>2034</v>
      </c>
      <c r="U247" t="s">
        <v>2035</v>
      </c>
    </row>
    <row r="248" spans="1:21" ht="19.5" x14ac:dyDescent="0.4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t="s">
        <v>14</v>
      </c>
      <c r="G248">
        <v>908</v>
      </c>
      <c r="H248" s="4">
        <f>E248/G248</f>
        <v>101.01541850220265</v>
      </c>
      <c r="I248" t="s">
        <v>21</v>
      </c>
      <c r="J248" t="s">
        <v>22</v>
      </c>
      <c r="K248">
        <v>1368162000</v>
      </c>
      <c r="L248">
        <v>1370926800</v>
      </c>
      <c r="M248" s="10">
        <f>(((K248/60)/60)/24)+DATE(1970,1,1)</f>
        <v>41404.208333333336</v>
      </c>
      <c r="N248" s="10">
        <f>(((L248/60)/60)/24)+DATE(1970,1,1)</f>
        <v>41436.208333333336</v>
      </c>
      <c r="O248" s="12">
        <f>N248-M248</f>
        <v>32</v>
      </c>
      <c r="P248" t="b">
        <v>0</v>
      </c>
      <c r="Q248" t="b">
        <v>1</v>
      </c>
      <c r="R248" t="s">
        <v>42</v>
      </c>
      <c r="S248" s="6">
        <f>E248/D248</f>
        <v>0.54402135231316728</v>
      </c>
      <c r="T248" t="s">
        <v>2040</v>
      </c>
      <c r="U248" t="s">
        <v>2041</v>
      </c>
    </row>
    <row r="249" spans="1:21" ht="33.75" x14ac:dyDescent="0.4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t="s">
        <v>14</v>
      </c>
      <c r="G249">
        <v>25</v>
      </c>
      <c r="H249" s="4">
        <f>E249/G249</f>
        <v>59.16</v>
      </c>
      <c r="I249" t="s">
        <v>21</v>
      </c>
      <c r="J249" t="s">
        <v>22</v>
      </c>
      <c r="K249">
        <v>1444971600</v>
      </c>
      <c r="L249">
        <v>1449900000</v>
      </c>
      <c r="M249" s="10">
        <f>(((K249/60)/60)/24)+DATE(1970,1,1)</f>
        <v>42293.208333333328</v>
      </c>
      <c r="N249" s="10">
        <f>(((L249/60)/60)/24)+DATE(1970,1,1)</f>
        <v>42350.25</v>
      </c>
      <c r="O249" s="12">
        <f>N249-M249</f>
        <v>57.041666666671517</v>
      </c>
      <c r="P249" t="b">
        <v>0</v>
      </c>
      <c r="Q249" t="b">
        <v>0</v>
      </c>
      <c r="R249" t="s">
        <v>60</v>
      </c>
      <c r="S249" s="6">
        <f>E249/D249</f>
        <v>0.54777777777777781</v>
      </c>
      <c r="T249" t="s">
        <v>2034</v>
      </c>
      <c r="U249" t="s">
        <v>2044</v>
      </c>
    </row>
    <row r="250" spans="1:21" ht="19.5" x14ac:dyDescent="0.4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t="s">
        <v>14</v>
      </c>
      <c r="G250">
        <v>78</v>
      </c>
      <c r="H250" s="4">
        <f>E250/G250</f>
        <v>54.807692307692307</v>
      </c>
      <c r="I250" t="s">
        <v>21</v>
      </c>
      <c r="J250" t="s">
        <v>22</v>
      </c>
      <c r="K250">
        <v>1407474000</v>
      </c>
      <c r="L250">
        <v>1408078800</v>
      </c>
      <c r="M250" s="10">
        <f>(((K250/60)/60)/24)+DATE(1970,1,1)</f>
        <v>41859.208333333336</v>
      </c>
      <c r="N250" s="10">
        <f>(((L250/60)/60)/24)+DATE(1970,1,1)</f>
        <v>41866.208333333336</v>
      </c>
      <c r="O250" s="12">
        <f>N250-M250</f>
        <v>7</v>
      </c>
      <c r="P250" t="b">
        <v>0</v>
      </c>
      <c r="Q250" t="b">
        <v>1</v>
      </c>
      <c r="R250" t="s">
        <v>292</v>
      </c>
      <c r="S250" s="6">
        <f>E250/D250</f>
        <v>0.54807692307692313</v>
      </c>
      <c r="T250" t="s">
        <v>2049</v>
      </c>
      <c r="U250" t="s">
        <v>2060</v>
      </c>
    </row>
    <row r="251" spans="1:21" ht="33.75" x14ac:dyDescent="0.4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t="s">
        <v>14</v>
      </c>
      <c r="G251">
        <v>38</v>
      </c>
      <c r="H251" s="4">
        <f>E251/G251</f>
        <v>88.21052631578948</v>
      </c>
      <c r="I251" t="s">
        <v>26</v>
      </c>
      <c r="J251" t="s">
        <v>27</v>
      </c>
      <c r="K251">
        <v>1548655200</v>
      </c>
      <c r="L251">
        <v>1550556000</v>
      </c>
      <c r="M251" s="10">
        <f>(((K251/60)/60)/24)+DATE(1970,1,1)</f>
        <v>43493.25</v>
      </c>
      <c r="N251" s="10">
        <f>(((L251/60)/60)/24)+DATE(1970,1,1)</f>
        <v>43515.25</v>
      </c>
      <c r="O251" s="12">
        <f>N251-M251</f>
        <v>22</v>
      </c>
      <c r="P251" t="b">
        <v>0</v>
      </c>
      <c r="Q251" t="b">
        <v>0</v>
      </c>
      <c r="R251" t="s">
        <v>33</v>
      </c>
      <c r="S251" s="6">
        <f>E251/D251</f>
        <v>0.54950819672131146</v>
      </c>
      <c r="T251" t="s">
        <v>2038</v>
      </c>
      <c r="U251" t="s">
        <v>2039</v>
      </c>
    </row>
    <row r="252" spans="1:21" ht="19.5" x14ac:dyDescent="0.4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t="s">
        <v>14</v>
      </c>
      <c r="G252">
        <v>15</v>
      </c>
      <c r="H252" s="4">
        <f>E252/G252</f>
        <v>62.866666666666667</v>
      </c>
      <c r="I252" t="s">
        <v>21</v>
      </c>
      <c r="J252" t="s">
        <v>22</v>
      </c>
      <c r="K252">
        <v>1541221200</v>
      </c>
      <c r="L252">
        <v>1543298400</v>
      </c>
      <c r="M252" s="10">
        <f>(((K252/60)/60)/24)+DATE(1970,1,1)</f>
        <v>43407.208333333328</v>
      </c>
      <c r="N252" s="10">
        <f>(((L252/60)/60)/24)+DATE(1970,1,1)</f>
        <v>43431.25</v>
      </c>
      <c r="O252" s="12">
        <f>N252-M252</f>
        <v>24.041666666671517</v>
      </c>
      <c r="P252" t="b">
        <v>0</v>
      </c>
      <c r="Q252" t="b">
        <v>0</v>
      </c>
      <c r="R252" t="s">
        <v>33</v>
      </c>
      <c r="S252" s="6">
        <f>E252/D252</f>
        <v>0.55470588235294116</v>
      </c>
      <c r="T252" t="s">
        <v>2038</v>
      </c>
      <c r="U252" t="s">
        <v>2039</v>
      </c>
    </row>
    <row r="253" spans="1:21" ht="19.5" x14ac:dyDescent="0.4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t="s">
        <v>14</v>
      </c>
      <c r="G253">
        <v>133</v>
      </c>
      <c r="H253" s="4">
        <f>E253/G253</f>
        <v>36.067669172932334</v>
      </c>
      <c r="I253" t="s">
        <v>15</v>
      </c>
      <c r="J253" t="s">
        <v>16</v>
      </c>
      <c r="K253">
        <v>1324620000</v>
      </c>
      <c r="L253">
        <v>1324792800</v>
      </c>
      <c r="M253" s="10">
        <f>(((K253/60)/60)/24)+DATE(1970,1,1)</f>
        <v>40900.25</v>
      </c>
      <c r="N253" s="10">
        <f>(((L253/60)/60)/24)+DATE(1970,1,1)</f>
        <v>40902.25</v>
      </c>
      <c r="O253" s="12">
        <f>N253-M253</f>
        <v>2</v>
      </c>
      <c r="P253" t="b">
        <v>0</v>
      </c>
      <c r="Q253" t="b">
        <v>1</v>
      </c>
      <c r="R253" t="s">
        <v>33</v>
      </c>
      <c r="S253" s="6">
        <f>E253/D253</f>
        <v>0.55779069767441858</v>
      </c>
      <c r="T253" t="s">
        <v>2038</v>
      </c>
      <c r="U253" t="s">
        <v>2039</v>
      </c>
    </row>
    <row r="254" spans="1:21" ht="19.5" x14ac:dyDescent="0.4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t="s">
        <v>14</v>
      </c>
      <c r="G254">
        <v>4428</v>
      </c>
      <c r="H254" s="4">
        <f>E254/G254</f>
        <v>24.997515808491418</v>
      </c>
      <c r="I254" t="s">
        <v>26</v>
      </c>
      <c r="J254" t="s">
        <v>27</v>
      </c>
      <c r="K254">
        <v>1521608400</v>
      </c>
      <c r="L254">
        <v>1522472400</v>
      </c>
      <c r="M254" s="10">
        <f>(((K254/60)/60)/24)+DATE(1970,1,1)</f>
        <v>43180.208333333328</v>
      </c>
      <c r="N254" s="10">
        <f>(((L254/60)/60)/24)+DATE(1970,1,1)</f>
        <v>43190.208333333328</v>
      </c>
      <c r="O254" s="12">
        <f>N254-M254</f>
        <v>10</v>
      </c>
      <c r="P254" t="b">
        <v>0</v>
      </c>
      <c r="Q254" t="b">
        <v>0</v>
      </c>
      <c r="R254" t="s">
        <v>33</v>
      </c>
      <c r="S254" s="6">
        <f>E254/D254</f>
        <v>0.55931783729156137</v>
      </c>
      <c r="T254" t="s">
        <v>2038</v>
      </c>
      <c r="U254" t="s">
        <v>2039</v>
      </c>
    </row>
    <row r="255" spans="1:21" ht="19.5" x14ac:dyDescent="0.4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t="s">
        <v>47</v>
      </c>
      <c r="G255">
        <v>45</v>
      </c>
      <c r="H255" s="4">
        <f>E255/G255</f>
        <v>107.37777777777778</v>
      </c>
      <c r="I255" t="s">
        <v>21</v>
      </c>
      <c r="J255" t="s">
        <v>22</v>
      </c>
      <c r="K255">
        <v>1532754000</v>
      </c>
      <c r="L255">
        <v>1532754000</v>
      </c>
      <c r="M255" s="10">
        <f>(((K255/60)/60)/24)+DATE(1970,1,1)</f>
        <v>43309.208333333328</v>
      </c>
      <c r="N255" s="10">
        <f>(((L255/60)/60)/24)+DATE(1970,1,1)</f>
        <v>43309.208333333328</v>
      </c>
      <c r="O255" s="12">
        <f>N255-M255</f>
        <v>0</v>
      </c>
      <c r="P255" t="b">
        <v>0</v>
      </c>
      <c r="Q255" t="b">
        <v>1</v>
      </c>
      <c r="R255" t="s">
        <v>53</v>
      </c>
      <c r="S255" s="6">
        <f>E255/D255</f>
        <v>0.56186046511627907</v>
      </c>
      <c r="T255" t="s">
        <v>2040</v>
      </c>
      <c r="U255" t="s">
        <v>2043</v>
      </c>
    </row>
    <row r="256" spans="1:21" ht="33.75" x14ac:dyDescent="0.4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t="s">
        <v>14</v>
      </c>
      <c r="G256">
        <v>1181</v>
      </c>
      <c r="H256" s="4">
        <f>E256/G256</f>
        <v>87.001693480101608</v>
      </c>
      <c r="I256" t="s">
        <v>21</v>
      </c>
      <c r="J256" t="s">
        <v>22</v>
      </c>
      <c r="K256">
        <v>1480572000</v>
      </c>
      <c r="L256">
        <v>1484114400</v>
      </c>
      <c r="M256" s="10">
        <f>(((K256/60)/60)/24)+DATE(1970,1,1)</f>
        <v>42705.25</v>
      </c>
      <c r="N256" s="10">
        <f>(((L256/60)/60)/24)+DATE(1970,1,1)</f>
        <v>42746.25</v>
      </c>
      <c r="O256" s="12">
        <f>N256-M256</f>
        <v>41</v>
      </c>
      <c r="P256" t="b">
        <v>0</v>
      </c>
      <c r="Q256" t="b">
        <v>0</v>
      </c>
      <c r="R256" t="s">
        <v>474</v>
      </c>
      <c r="S256" s="6">
        <f>E256/D256</f>
        <v>0.56331688596491225</v>
      </c>
      <c r="T256" t="s">
        <v>2040</v>
      </c>
      <c r="U256" t="s">
        <v>2062</v>
      </c>
    </row>
    <row r="257" spans="1:21" ht="19.5" x14ac:dyDescent="0.4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t="s">
        <v>74</v>
      </c>
      <c r="G257">
        <v>1122</v>
      </c>
      <c r="H257" s="4">
        <f>E257/G257</f>
        <v>55.98841354723708</v>
      </c>
      <c r="I257" t="s">
        <v>21</v>
      </c>
      <c r="J257" t="s">
        <v>22</v>
      </c>
      <c r="K257">
        <v>1467176400</v>
      </c>
      <c r="L257">
        <v>1467781200</v>
      </c>
      <c r="M257" s="10">
        <f>(((K257/60)/60)/24)+DATE(1970,1,1)</f>
        <v>42550.208333333328</v>
      </c>
      <c r="N257" s="10">
        <f>(((L257/60)/60)/24)+DATE(1970,1,1)</f>
        <v>42557.208333333328</v>
      </c>
      <c r="O257" s="12">
        <f>N257-M257</f>
        <v>7</v>
      </c>
      <c r="P257" t="b">
        <v>0</v>
      </c>
      <c r="Q257" t="b">
        <v>0</v>
      </c>
      <c r="R257" t="s">
        <v>17</v>
      </c>
      <c r="S257" s="6">
        <f>E257/D257</f>
        <v>0.56542754275427543</v>
      </c>
      <c r="T257" t="s">
        <v>2032</v>
      </c>
      <c r="U257" t="s">
        <v>2033</v>
      </c>
    </row>
    <row r="258" spans="1:21" ht="19.5" x14ac:dyDescent="0.4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t="s">
        <v>14</v>
      </c>
      <c r="G258">
        <v>374</v>
      </c>
      <c r="H258" s="4">
        <f>E258/G258</f>
        <v>101.13101604278074</v>
      </c>
      <c r="I258" t="s">
        <v>21</v>
      </c>
      <c r="J258" t="s">
        <v>22</v>
      </c>
      <c r="K258">
        <v>1265868000</v>
      </c>
      <c r="L258">
        <v>1267077600</v>
      </c>
      <c r="M258" s="10">
        <f>(((K258/60)/60)/24)+DATE(1970,1,1)</f>
        <v>40220.25</v>
      </c>
      <c r="N258" s="10">
        <f>(((L258/60)/60)/24)+DATE(1970,1,1)</f>
        <v>40234.25</v>
      </c>
      <c r="O258" s="12">
        <f>N258-M258</f>
        <v>14</v>
      </c>
      <c r="P258" t="b">
        <v>0</v>
      </c>
      <c r="Q258" t="b">
        <v>1</v>
      </c>
      <c r="R258" t="s">
        <v>60</v>
      </c>
      <c r="S258" s="6">
        <f>E258/D258</f>
        <v>0.5679129129129129</v>
      </c>
      <c r="T258" t="s">
        <v>2034</v>
      </c>
      <c r="U258" t="s">
        <v>2044</v>
      </c>
    </row>
    <row r="259" spans="1:21" ht="19.5" x14ac:dyDescent="0.4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t="s">
        <v>14</v>
      </c>
      <c r="G259">
        <v>513</v>
      </c>
      <c r="H259" s="4">
        <f>E259/G259</f>
        <v>107.93762183235867</v>
      </c>
      <c r="I259" t="s">
        <v>21</v>
      </c>
      <c r="J259" t="s">
        <v>22</v>
      </c>
      <c r="K259">
        <v>1444107600</v>
      </c>
      <c r="L259">
        <v>1447999200</v>
      </c>
      <c r="M259" s="10">
        <f>(((K259/60)/60)/24)+DATE(1970,1,1)</f>
        <v>42283.208333333328</v>
      </c>
      <c r="N259" s="10">
        <f>(((L259/60)/60)/24)+DATE(1970,1,1)</f>
        <v>42328.25</v>
      </c>
      <c r="O259" s="12">
        <f>N259-M259</f>
        <v>45.041666666671517</v>
      </c>
      <c r="P259" t="b">
        <v>0</v>
      </c>
      <c r="Q259" t="b">
        <v>0</v>
      </c>
      <c r="R259" t="s">
        <v>206</v>
      </c>
      <c r="S259" s="6">
        <f>E259/D259</f>
        <v>0.56967078189300413</v>
      </c>
      <c r="T259" t="s">
        <v>2046</v>
      </c>
      <c r="U259" t="s">
        <v>2058</v>
      </c>
    </row>
    <row r="260" spans="1:21" ht="19.5" x14ac:dyDescent="0.4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t="s">
        <v>14</v>
      </c>
      <c r="G260">
        <v>1999</v>
      </c>
      <c r="H260" s="4">
        <f>E260/G260</f>
        <v>47.005002501250623</v>
      </c>
      <c r="I260" t="s">
        <v>15</v>
      </c>
      <c r="J260" t="s">
        <v>16</v>
      </c>
      <c r="K260">
        <v>1336280400</v>
      </c>
      <c r="L260">
        <v>1336366800</v>
      </c>
      <c r="M260" s="10">
        <f>(((K260/60)/60)/24)+DATE(1970,1,1)</f>
        <v>41035.208333333336</v>
      </c>
      <c r="N260" s="10">
        <f>(((L260/60)/60)/24)+DATE(1970,1,1)</f>
        <v>41036.208333333336</v>
      </c>
      <c r="O260" s="12">
        <f>N260-M260</f>
        <v>1</v>
      </c>
      <c r="P260" t="b">
        <v>0</v>
      </c>
      <c r="Q260" t="b">
        <v>0</v>
      </c>
      <c r="R260" t="s">
        <v>42</v>
      </c>
      <c r="S260" s="6">
        <f>E260/D260</f>
        <v>0.57399511301160655</v>
      </c>
      <c r="T260" t="s">
        <v>2040</v>
      </c>
      <c r="U260" t="s">
        <v>2041</v>
      </c>
    </row>
    <row r="261" spans="1:21" ht="19.5" x14ac:dyDescent="0.4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t="s">
        <v>14</v>
      </c>
      <c r="G261">
        <v>141</v>
      </c>
      <c r="H261" s="4">
        <f>E261/G261</f>
        <v>26.070921985815602</v>
      </c>
      <c r="I261" t="s">
        <v>40</v>
      </c>
      <c r="J261" t="s">
        <v>41</v>
      </c>
      <c r="K261">
        <v>1375592400</v>
      </c>
      <c r="L261">
        <v>1376629200</v>
      </c>
      <c r="M261" s="10">
        <f>(((K261/60)/60)/24)+DATE(1970,1,1)</f>
        <v>41490.208333333336</v>
      </c>
      <c r="N261" s="10">
        <f>(((L261/60)/60)/24)+DATE(1970,1,1)</f>
        <v>41502.208333333336</v>
      </c>
      <c r="O261" s="12">
        <f>N261-M261</f>
        <v>12</v>
      </c>
      <c r="P261" t="b">
        <v>0</v>
      </c>
      <c r="Q261" t="b">
        <v>0</v>
      </c>
      <c r="R261" t="s">
        <v>33</v>
      </c>
      <c r="S261" s="6">
        <f>E261/D261</f>
        <v>0.57437499999999997</v>
      </c>
      <c r="T261" t="s">
        <v>2038</v>
      </c>
      <c r="U261" t="s">
        <v>2039</v>
      </c>
    </row>
    <row r="262" spans="1:21" ht="19.5" x14ac:dyDescent="0.4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t="s">
        <v>47</v>
      </c>
      <c r="G262">
        <v>27</v>
      </c>
      <c r="H262" s="4">
        <f>E262/G262</f>
        <v>77.666666666666671</v>
      </c>
      <c r="I262" t="s">
        <v>40</v>
      </c>
      <c r="J262" t="s">
        <v>41</v>
      </c>
      <c r="K262">
        <v>1309237200</v>
      </c>
      <c r="L262">
        <v>1311310800</v>
      </c>
      <c r="M262" s="10">
        <f>(((K262/60)/60)/24)+DATE(1970,1,1)</f>
        <v>40722.208333333336</v>
      </c>
      <c r="N262" s="10">
        <f>(((L262/60)/60)/24)+DATE(1970,1,1)</f>
        <v>40746.208333333336</v>
      </c>
      <c r="O262" s="12">
        <f>N262-M262</f>
        <v>24</v>
      </c>
      <c r="P262" t="b">
        <v>0</v>
      </c>
      <c r="Q262" t="b">
        <v>1</v>
      </c>
      <c r="R262" t="s">
        <v>100</v>
      </c>
      <c r="S262" s="6">
        <f>E262/D262</f>
        <v>0.58250000000000002</v>
      </c>
      <c r="T262" t="s">
        <v>2040</v>
      </c>
      <c r="U262" t="s">
        <v>2051</v>
      </c>
    </row>
    <row r="263" spans="1:21" ht="19.5" x14ac:dyDescent="0.4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t="s">
        <v>14</v>
      </c>
      <c r="G263">
        <v>2779</v>
      </c>
      <c r="H263" s="4">
        <f>E263/G263</f>
        <v>37.99856063332134</v>
      </c>
      <c r="I263" t="s">
        <v>26</v>
      </c>
      <c r="J263" t="s">
        <v>27</v>
      </c>
      <c r="K263">
        <v>1419055200</v>
      </c>
      <c r="L263">
        <v>1422511200</v>
      </c>
      <c r="M263" s="10">
        <f>(((K263/60)/60)/24)+DATE(1970,1,1)</f>
        <v>41993.25</v>
      </c>
      <c r="N263" s="10">
        <f>(((L263/60)/60)/24)+DATE(1970,1,1)</f>
        <v>42033.25</v>
      </c>
      <c r="O263" s="12">
        <f>N263-M263</f>
        <v>40</v>
      </c>
      <c r="P263" t="b">
        <v>0</v>
      </c>
      <c r="Q263" t="b">
        <v>1</v>
      </c>
      <c r="R263" t="s">
        <v>28</v>
      </c>
      <c r="S263" s="6">
        <f>E263/D263</f>
        <v>0.58632981676846196</v>
      </c>
      <c r="T263" t="s">
        <v>2036</v>
      </c>
      <c r="U263" t="s">
        <v>2037</v>
      </c>
    </row>
    <row r="264" spans="1:21" ht="19.5" x14ac:dyDescent="0.4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t="s">
        <v>14</v>
      </c>
      <c r="G264">
        <v>225</v>
      </c>
      <c r="H264" s="4">
        <f>E264/G264</f>
        <v>92.955555555555549</v>
      </c>
      <c r="I264" t="s">
        <v>26</v>
      </c>
      <c r="J264" t="s">
        <v>27</v>
      </c>
      <c r="K264">
        <v>1507957200</v>
      </c>
      <c r="L264">
        <v>1510725600</v>
      </c>
      <c r="M264" s="10">
        <f>(((K264/60)/60)/24)+DATE(1970,1,1)</f>
        <v>43022.208333333328</v>
      </c>
      <c r="N264" s="10">
        <f>(((L264/60)/60)/24)+DATE(1970,1,1)</f>
        <v>43054.25</v>
      </c>
      <c r="O264" s="12">
        <f>N264-M264</f>
        <v>32.041666666671517</v>
      </c>
      <c r="P264" t="b">
        <v>0</v>
      </c>
      <c r="Q264" t="b">
        <v>1</v>
      </c>
      <c r="R264" t="s">
        <v>33</v>
      </c>
      <c r="S264" s="6">
        <f>E264/D264</f>
        <v>0.58750000000000002</v>
      </c>
      <c r="T264" t="s">
        <v>2038</v>
      </c>
      <c r="U264" t="s">
        <v>2039</v>
      </c>
    </row>
    <row r="265" spans="1:21" ht="19.5" x14ac:dyDescent="0.4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t="s">
        <v>14</v>
      </c>
      <c r="G265">
        <v>1059</v>
      </c>
      <c r="H265" s="4">
        <f>E265/G265</f>
        <v>95.042492917847028</v>
      </c>
      <c r="I265" t="s">
        <v>21</v>
      </c>
      <c r="J265" t="s">
        <v>22</v>
      </c>
      <c r="K265">
        <v>1463029200</v>
      </c>
      <c r="L265">
        <v>1465016400</v>
      </c>
      <c r="M265" s="10">
        <f>(((K265/60)/60)/24)+DATE(1970,1,1)</f>
        <v>42502.208333333328</v>
      </c>
      <c r="N265" s="10">
        <f>(((L265/60)/60)/24)+DATE(1970,1,1)</f>
        <v>42525.208333333328</v>
      </c>
      <c r="O265" s="12">
        <f>N265-M265</f>
        <v>23</v>
      </c>
      <c r="P265" t="b">
        <v>0</v>
      </c>
      <c r="Q265" t="b">
        <v>1</v>
      </c>
      <c r="R265" t="s">
        <v>60</v>
      </c>
      <c r="S265" s="6">
        <f>E265/D265</f>
        <v>0.58756567425569173</v>
      </c>
      <c r="T265" t="s">
        <v>2034</v>
      </c>
      <c r="U265" t="s">
        <v>2044</v>
      </c>
    </row>
    <row r="266" spans="1:21" ht="19.5" x14ac:dyDescent="0.4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t="s">
        <v>47</v>
      </c>
      <c r="G266">
        <v>86</v>
      </c>
      <c r="H266" s="4">
        <f>E266/G266</f>
        <v>26.058139534883722</v>
      </c>
      <c r="I266" t="s">
        <v>21</v>
      </c>
      <c r="J266" t="s">
        <v>22</v>
      </c>
      <c r="K266">
        <v>1485064800</v>
      </c>
      <c r="L266">
        <v>1488520800</v>
      </c>
      <c r="M266" s="10">
        <f>(((K266/60)/60)/24)+DATE(1970,1,1)</f>
        <v>42757.25</v>
      </c>
      <c r="N266" s="10">
        <f>(((L266/60)/60)/24)+DATE(1970,1,1)</f>
        <v>42797.25</v>
      </c>
      <c r="O266" s="12">
        <f>N266-M266</f>
        <v>40</v>
      </c>
      <c r="P266" t="b">
        <v>0</v>
      </c>
      <c r="Q266" t="b">
        <v>0</v>
      </c>
      <c r="R266" t="s">
        <v>65</v>
      </c>
      <c r="S266" s="6">
        <f>E266/D266</f>
        <v>0.58973684210526311</v>
      </c>
      <c r="T266" t="s">
        <v>2036</v>
      </c>
      <c r="U266" t="s">
        <v>2045</v>
      </c>
    </row>
    <row r="267" spans="1:21" ht="33.75" x14ac:dyDescent="0.4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t="s">
        <v>14</v>
      </c>
      <c r="G267">
        <v>24</v>
      </c>
      <c r="H267" s="4">
        <f>E267/G267</f>
        <v>103.20833333333333</v>
      </c>
      <c r="I267" t="s">
        <v>21</v>
      </c>
      <c r="J267" t="s">
        <v>22</v>
      </c>
      <c r="K267">
        <v>1565499600</v>
      </c>
      <c r="L267">
        <v>1568955600</v>
      </c>
      <c r="M267" s="10">
        <f>(((K267/60)/60)/24)+DATE(1970,1,1)</f>
        <v>43688.208333333328</v>
      </c>
      <c r="N267" s="10">
        <f>(((L267/60)/60)/24)+DATE(1970,1,1)</f>
        <v>43728.208333333328</v>
      </c>
      <c r="O267" s="12">
        <f>N267-M267</f>
        <v>40</v>
      </c>
      <c r="P267" t="b">
        <v>0</v>
      </c>
      <c r="Q267" t="b">
        <v>0</v>
      </c>
      <c r="R267" t="s">
        <v>23</v>
      </c>
      <c r="S267" s="6">
        <f>E267/D267</f>
        <v>0.58976190476190471</v>
      </c>
      <c r="T267" t="s">
        <v>2034</v>
      </c>
      <c r="U267" t="s">
        <v>2035</v>
      </c>
    </row>
    <row r="268" spans="1:21" ht="19.5" x14ac:dyDescent="0.4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t="s">
        <v>14</v>
      </c>
      <c r="G268">
        <v>889</v>
      </c>
      <c r="H268" s="4">
        <f>E268/G268</f>
        <v>108.98537682789652</v>
      </c>
      <c r="I268" t="s">
        <v>21</v>
      </c>
      <c r="J268" t="s">
        <v>22</v>
      </c>
      <c r="K268">
        <v>1429506000</v>
      </c>
      <c r="L268">
        <v>1429592400</v>
      </c>
      <c r="M268" s="10">
        <f>(((K268/60)/60)/24)+DATE(1970,1,1)</f>
        <v>42114.208333333328</v>
      </c>
      <c r="N268" s="10">
        <f>(((L268/60)/60)/24)+DATE(1970,1,1)</f>
        <v>42115.208333333328</v>
      </c>
      <c r="O268" s="12">
        <f>N268-M268</f>
        <v>1</v>
      </c>
      <c r="P268" t="b">
        <v>0</v>
      </c>
      <c r="Q268" t="b">
        <v>1</v>
      </c>
      <c r="R268" t="s">
        <v>33</v>
      </c>
      <c r="S268" s="6">
        <f>E268/D268</f>
        <v>0.59042047531992692</v>
      </c>
      <c r="T268" t="s">
        <v>2038</v>
      </c>
      <c r="U268" t="s">
        <v>2039</v>
      </c>
    </row>
    <row r="269" spans="1:21" ht="19.5" x14ac:dyDescent="0.4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t="s">
        <v>14</v>
      </c>
      <c r="G269">
        <v>60</v>
      </c>
      <c r="H269" s="4">
        <f>E269/G269</f>
        <v>51.31666666666667</v>
      </c>
      <c r="I269" t="s">
        <v>21</v>
      </c>
      <c r="J269" t="s">
        <v>22</v>
      </c>
      <c r="K269">
        <v>1389506400</v>
      </c>
      <c r="L269">
        <v>1389679200</v>
      </c>
      <c r="M269" s="10">
        <f>(((K269/60)/60)/24)+DATE(1970,1,1)</f>
        <v>41651.25</v>
      </c>
      <c r="N269" s="10">
        <f>(((L269/60)/60)/24)+DATE(1970,1,1)</f>
        <v>41653.25</v>
      </c>
      <c r="O269" s="12">
        <f>N269-M269</f>
        <v>2</v>
      </c>
      <c r="P269" t="b">
        <v>0</v>
      </c>
      <c r="Q269" t="b">
        <v>0</v>
      </c>
      <c r="R269" t="s">
        <v>269</v>
      </c>
      <c r="S269" s="6">
        <f>E269/D269</f>
        <v>0.5921153846153846</v>
      </c>
      <c r="T269" t="s">
        <v>2040</v>
      </c>
      <c r="U269" t="s">
        <v>2059</v>
      </c>
    </row>
    <row r="270" spans="1:21" ht="33.75" x14ac:dyDescent="0.4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t="s">
        <v>14</v>
      </c>
      <c r="G270">
        <v>21</v>
      </c>
      <c r="H270" s="4">
        <f>E270/G270</f>
        <v>94.285714285714292</v>
      </c>
      <c r="I270" t="s">
        <v>21</v>
      </c>
      <c r="J270" t="s">
        <v>22</v>
      </c>
      <c r="K270">
        <v>1450591200</v>
      </c>
      <c r="L270">
        <v>1453701600</v>
      </c>
      <c r="M270" s="10">
        <f>(((K270/60)/60)/24)+DATE(1970,1,1)</f>
        <v>42358.25</v>
      </c>
      <c r="N270" s="10">
        <f>(((L270/60)/60)/24)+DATE(1970,1,1)</f>
        <v>42394.25</v>
      </c>
      <c r="O270" s="12">
        <f>N270-M270</f>
        <v>36</v>
      </c>
      <c r="P270" t="b">
        <v>0</v>
      </c>
      <c r="Q270" t="b">
        <v>1</v>
      </c>
      <c r="R270" t="s">
        <v>474</v>
      </c>
      <c r="S270" s="6">
        <f>E270/D270</f>
        <v>0.6</v>
      </c>
      <c r="T270" t="s">
        <v>2040</v>
      </c>
      <c r="U270" t="s">
        <v>2062</v>
      </c>
    </row>
    <row r="271" spans="1:21" ht="19.5" x14ac:dyDescent="0.4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t="s">
        <v>74</v>
      </c>
      <c r="G271">
        <v>390</v>
      </c>
      <c r="H271" s="4">
        <f>E271/G271</f>
        <v>81.010256410256417</v>
      </c>
      <c r="I271" t="s">
        <v>21</v>
      </c>
      <c r="J271" t="s">
        <v>22</v>
      </c>
      <c r="K271">
        <v>1440910800</v>
      </c>
      <c r="L271">
        <v>1442898000</v>
      </c>
      <c r="M271" s="10">
        <f>(((K271/60)/60)/24)+DATE(1970,1,1)</f>
        <v>42246.208333333328</v>
      </c>
      <c r="N271" s="10">
        <f>(((L271/60)/60)/24)+DATE(1970,1,1)</f>
        <v>42269.208333333328</v>
      </c>
      <c r="O271" s="12">
        <f>N271-M271</f>
        <v>23</v>
      </c>
      <c r="P271" t="b">
        <v>0</v>
      </c>
      <c r="Q271" t="b">
        <v>0</v>
      </c>
      <c r="R271" t="s">
        <v>23</v>
      </c>
      <c r="S271" s="6">
        <f>E271/D271</f>
        <v>0.60064638783269964</v>
      </c>
      <c r="T271" t="s">
        <v>2034</v>
      </c>
      <c r="U271" t="s">
        <v>2035</v>
      </c>
    </row>
    <row r="272" spans="1:21" ht="19.5" x14ac:dyDescent="0.4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t="s">
        <v>74</v>
      </c>
      <c r="G272">
        <v>532</v>
      </c>
      <c r="H272" s="4">
        <f>E272/G272</f>
        <v>80.067669172932327</v>
      </c>
      <c r="I272" t="s">
        <v>21</v>
      </c>
      <c r="J272" t="s">
        <v>22</v>
      </c>
      <c r="K272">
        <v>1282885200</v>
      </c>
      <c r="L272">
        <v>1284008400</v>
      </c>
      <c r="M272" s="10">
        <f>(((K272/60)/60)/24)+DATE(1970,1,1)</f>
        <v>40417.208333333336</v>
      </c>
      <c r="N272" s="10">
        <f>(((L272/60)/60)/24)+DATE(1970,1,1)</f>
        <v>40430.208333333336</v>
      </c>
      <c r="O272" s="12">
        <f>N272-M272</f>
        <v>13</v>
      </c>
      <c r="P272" t="b">
        <v>0</v>
      </c>
      <c r="Q272" t="b">
        <v>0</v>
      </c>
      <c r="R272" t="s">
        <v>23</v>
      </c>
      <c r="S272" s="6">
        <f>E272/D272</f>
        <v>0.60334277620396604</v>
      </c>
      <c r="T272" t="s">
        <v>2034</v>
      </c>
      <c r="U272" t="s">
        <v>2035</v>
      </c>
    </row>
    <row r="273" spans="1:21" ht="19.5" x14ac:dyDescent="0.4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t="s">
        <v>74</v>
      </c>
      <c r="G273">
        <v>610</v>
      </c>
      <c r="H273" s="4">
        <f>E273/G273</f>
        <v>107.99508196721311</v>
      </c>
      <c r="I273" t="s">
        <v>21</v>
      </c>
      <c r="J273" t="s">
        <v>22</v>
      </c>
      <c r="K273">
        <v>1350709200</v>
      </c>
      <c r="L273">
        <v>1351054800</v>
      </c>
      <c r="M273" s="10">
        <f>(((K273/60)/60)/24)+DATE(1970,1,1)</f>
        <v>41202.208333333336</v>
      </c>
      <c r="N273" s="10">
        <f>(((L273/60)/60)/24)+DATE(1970,1,1)</f>
        <v>41206.208333333336</v>
      </c>
      <c r="O273" s="12">
        <f>N273-M273</f>
        <v>4</v>
      </c>
      <c r="P273" t="b">
        <v>0</v>
      </c>
      <c r="Q273" t="b">
        <v>1</v>
      </c>
      <c r="R273" t="s">
        <v>33</v>
      </c>
      <c r="S273" s="6">
        <f>E273/D273</f>
        <v>0.60548713235294116</v>
      </c>
      <c r="T273" t="s">
        <v>2038</v>
      </c>
      <c r="U273" t="s">
        <v>2039</v>
      </c>
    </row>
    <row r="274" spans="1:21" ht="19.5" x14ac:dyDescent="0.4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t="s">
        <v>74</v>
      </c>
      <c r="G274">
        <v>139</v>
      </c>
      <c r="H274" s="4">
        <f>E274/G274</f>
        <v>33.115107913669064</v>
      </c>
      <c r="I274" t="s">
        <v>107</v>
      </c>
      <c r="J274" t="s">
        <v>108</v>
      </c>
      <c r="K274">
        <v>1390197600</v>
      </c>
      <c r="L274">
        <v>1390629600</v>
      </c>
      <c r="M274" s="10">
        <f>(((K274/60)/60)/24)+DATE(1970,1,1)</f>
        <v>41659.25</v>
      </c>
      <c r="N274" s="10">
        <f>(((L274/60)/60)/24)+DATE(1970,1,1)</f>
        <v>41664.25</v>
      </c>
      <c r="O274" s="12">
        <f>N274-M274</f>
        <v>5</v>
      </c>
      <c r="P274" t="b">
        <v>0</v>
      </c>
      <c r="Q274" t="b">
        <v>0</v>
      </c>
      <c r="R274" t="s">
        <v>33</v>
      </c>
      <c r="S274" s="6">
        <f>E274/D274</f>
        <v>0.60565789473684206</v>
      </c>
      <c r="T274" t="s">
        <v>2038</v>
      </c>
      <c r="U274" t="s">
        <v>2039</v>
      </c>
    </row>
    <row r="275" spans="1:21" ht="33.75" x14ac:dyDescent="0.4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t="s">
        <v>14</v>
      </c>
      <c r="G275">
        <v>594</v>
      </c>
      <c r="H275" s="4">
        <f>E275/G275</f>
        <v>97.069023569023571</v>
      </c>
      <c r="I275" t="s">
        <v>21</v>
      </c>
      <c r="J275" t="s">
        <v>22</v>
      </c>
      <c r="K275">
        <v>1304917200</v>
      </c>
      <c r="L275">
        <v>1305003600</v>
      </c>
      <c r="M275" s="10">
        <f>(((K275/60)/60)/24)+DATE(1970,1,1)</f>
        <v>40672.208333333336</v>
      </c>
      <c r="N275" s="10">
        <f>(((L275/60)/60)/24)+DATE(1970,1,1)</f>
        <v>40673.208333333336</v>
      </c>
      <c r="O275" s="12">
        <f>N275-M275</f>
        <v>1</v>
      </c>
      <c r="P275" t="b">
        <v>0</v>
      </c>
      <c r="Q275" t="b">
        <v>0</v>
      </c>
      <c r="R275" t="s">
        <v>33</v>
      </c>
      <c r="S275" s="6">
        <f>E275/D275</f>
        <v>0.60757639620653314</v>
      </c>
      <c r="T275" t="s">
        <v>2038</v>
      </c>
      <c r="U275" t="s">
        <v>2039</v>
      </c>
    </row>
    <row r="276" spans="1:21" ht="19.5" x14ac:dyDescent="0.4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t="s">
        <v>14</v>
      </c>
      <c r="G276">
        <v>191</v>
      </c>
      <c r="H276" s="4">
        <f>E276/G276</f>
        <v>31.937172774869111</v>
      </c>
      <c r="I276" t="s">
        <v>21</v>
      </c>
      <c r="J276" t="s">
        <v>22</v>
      </c>
      <c r="K276">
        <v>1340946000</v>
      </c>
      <c r="L276">
        <v>1341032400</v>
      </c>
      <c r="M276" s="10">
        <f>(((K276/60)/60)/24)+DATE(1970,1,1)</f>
        <v>41089.208333333336</v>
      </c>
      <c r="N276" s="10">
        <f>(((L276/60)/60)/24)+DATE(1970,1,1)</f>
        <v>41090.208333333336</v>
      </c>
      <c r="O276" s="12">
        <f>N276-M276</f>
        <v>1</v>
      </c>
      <c r="P276" t="b">
        <v>0</v>
      </c>
      <c r="Q276" t="b">
        <v>0</v>
      </c>
      <c r="R276" t="s">
        <v>60</v>
      </c>
      <c r="S276" s="6">
        <f>E276/D276</f>
        <v>0.61</v>
      </c>
      <c r="T276" t="s">
        <v>2034</v>
      </c>
      <c r="U276" t="s">
        <v>2044</v>
      </c>
    </row>
    <row r="277" spans="1:21" ht="19.5" x14ac:dyDescent="0.4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t="s">
        <v>14</v>
      </c>
      <c r="G277">
        <v>136</v>
      </c>
      <c r="H277" s="4">
        <f>E277/G277</f>
        <v>39.080882352941174</v>
      </c>
      <c r="I277" t="s">
        <v>21</v>
      </c>
      <c r="J277" t="s">
        <v>22</v>
      </c>
      <c r="K277">
        <v>1507093200</v>
      </c>
      <c r="L277">
        <v>1508648400</v>
      </c>
      <c r="M277" s="10">
        <f>(((K277/60)/60)/24)+DATE(1970,1,1)</f>
        <v>43012.208333333328</v>
      </c>
      <c r="N277" s="10">
        <f>(((L277/60)/60)/24)+DATE(1970,1,1)</f>
        <v>43030.208333333328</v>
      </c>
      <c r="O277" s="12">
        <f>N277-M277</f>
        <v>18</v>
      </c>
      <c r="P277" t="b">
        <v>0</v>
      </c>
      <c r="Q277" t="b">
        <v>0</v>
      </c>
      <c r="R277" t="s">
        <v>28</v>
      </c>
      <c r="S277" s="6">
        <f>E277/D277</f>
        <v>0.61802325581395345</v>
      </c>
      <c r="T277" t="s">
        <v>2036</v>
      </c>
      <c r="U277" t="s">
        <v>2037</v>
      </c>
    </row>
    <row r="278" spans="1:21" ht="33.75" x14ac:dyDescent="0.4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t="s">
        <v>14</v>
      </c>
      <c r="G278">
        <v>1482</v>
      </c>
      <c r="H278" s="4">
        <f>E278/G278</f>
        <v>83.022941970310384</v>
      </c>
      <c r="I278" t="s">
        <v>26</v>
      </c>
      <c r="J278" t="s">
        <v>27</v>
      </c>
      <c r="K278">
        <v>1299564000</v>
      </c>
      <c r="L278">
        <v>1300510800</v>
      </c>
      <c r="M278" s="10">
        <f>(((K278/60)/60)/24)+DATE(1970,1,1)</f>
        <v>40610.25</v>
      </c>
      <c r="N278" s="10">
        <f>(((L278/60)/60)/24)+DATE(1970,1,1)</f>
        <v>40621.208333333336</v>
      </c>
      <c r="O278" s="12">
        <f>N278-M278</f>
        <v>10.958333333335759</v>
      </c>
      <c r="P278" t="b">
        <v>0</v>
      </c>
      <c r="Q278" t="b">
        <v>1</v>
      </c>
      <c r="R278" t="s">
        <v>23</v>
      </c>
      <c r="S278" s="6">
        <f>E278/D278</f>
        <v>0.6198488664987406</v>
      </c>
      <c r="T278" t="s">
        <v>2034</v>
      </c>
      <c r="U278" t="s">
        <v>2035</v>
      </c>
    </row>
    <row r="279" spans="1:21" ht="19.5" x14ac:dyDescent="0.4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t="s">
        <v>47</v>
      </c>
      <c r="G279">
        <v>1089</v>
      </c>
      <c r="H279" s="4">
        <f>E279/G279</f>
        <v>108.01469237832875</v>
      </c>
      <c r="I279" t="s">
        <v>21</v>
      </c>
      <c r="J279" t="s">
        <v>22</v>
      </c>
      <c r="K279">
        <v>1543298400</v>
      </c>
      <c r="L279">
        <v>1545631200</v>
      </c>
      <c r="M279" s="10">
        <f>(((K279/60)/60)/24)+DATE(1970,1,1)</f>
        <v>43431.25</v>
      </c>
      <c r="N279" s="10">
        <f>(((L279/60)/60)/24)+DATE(1970,1,1)</f>
        <v>43458.25</v>
      </c>
      <c r="O279" s="12">
        <f>N279-M279</f>
        <v>27</v>
      </c>
      <c r="P279" t="b">
        <v>0</v>
      </c>
      <c r="Q279" t="b">
        <v>0</v>
      </c>
      <c r="R279" t="s">
        <v>71</v>
      </c>
      <c r="S279" s="6">
        <f>E279/D279</f>
        <v>0.62072823218997364</v>
      </c>
      <c r="T279" t="s">
        <v>2040</v>
      </c>
      <c r="U279" t="s">
        <v>2048</v>
      </c>
    </row>
    <row r="280" spans="1:21" ht="19.5" x14ac:dyDescent="0.4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t="s">
        <v>47</v>
      </c>
      <c r="G280">
        <v>66</v>
      </c>
      <c r="H280" s="4">
        <f>E280/G280</f>
        <v>93.348484848484844</v>
      </c>
      <c r="I280" t="s">
        <v>15</v>
      </c>
      <c r="J280" t="s">
        <v>16</v>
      </c>
      <c r="K280">
        <v>1354341600</v>
      </c>
      <c r="L280">
        <v>1356242400</v>
      </c>
      <c r="M280" s="10">
        <f>(((K280/60)/60)/24)+DATE(1970,1,1)</f>
        <v>41244.25</v>
      </c>
      <c r="N280" s="10">
        <f>(((L280/60)/60)/24)+DATE(1970,1,1)</f>
        <v>41266.25</v>
      </c>
      <c r="O280" s="12">
        <f>N280-M280</f>
        <v>22</v>
      </c>
      <c r="P280" t="b">
        <v>0</v>
      </c>
      <c r="Q280" t="b">
        <v>0</v>
      </c>
      <c r="R280" t="s">
        <v>28</v>
      </c>
      <c r="S280" s="6">
        <f>E280/D280</f>
        <v>0.62232323232323228</v>
      </c>
      <c r="T280" t="s">
        <v>2036</v>
      </c>
      <c r="U280" t="s">
        <v>2037</v>
      </c>
    </row>
    <row r="281" spans="1:21" ht="19.5" x14ac:dyDescent="0.4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t="s">
        <v>74</v>
      </c>
      <c r="G281">
        <v>87</v>
      </c>
      <c r="H281" s="4">
        <f>E281/G281</f>
        <v>68.65517241379311</v>
      </c>
      <c r="I281" t="s">
        <v>21</v>
      </c>
      <c r="J281" t="s">
        <v>22</v>
      </c>
      <c r="K281">
        <v>1556686800</v>
      </c>
      <c r="L281">
        <v>1557637200</v>
      </c>
      <c r="M281" s="10">
        <f>(((K281/60)/60)/24)+DATE(1970,1,1)</f>
        <v>43586.208333333328</v>
      </c>
      <c r="N281" s="10">
        <f>(((L281/60)/60)/24)+DATE(1970,1,1)</f>
        <v>43597.208333333328</v>
      </c>
      <c r="O281" s="12">
        <f>N281-M281</f>
        <v>11</v>
      </c>
      <c r="P281" t="b">
        <v>0</v>
      </c>
      <c r="Q281" t="b">
        <v>1</v>
      </c>
      <c r="R281" t="s">
        <v>33</v>
      </c>
      <c r="S281" s="6">
        <f>E281/D281</f>
        <v>0.62873684210526315</v>
      </c>
      <c r="T281" t="s">
        <v>2038</v>
      </c>
      <c r="U281" t="s">
        <v>2039</v>
      </c>
    </row>
    <row r="282" spans="1:21" ht="19.5" x14ac:dyDescent="0.4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t="s">
        <v>14</v>
      </c>
      <c r="G282">
        <v>2108</v>
      </c>
      <c r="H282" s="4">
        <f>E282/G282</f>
        <v>42</v>
      </c>
      <c r="I282" t="s">
        <v>98</v>
      </c>
      <c r="J282" t="s">
        <v>99</v>
      </c>
      <c r="K282">
        <v>1344920400</v>
      </c>
      <c r="L282">
        <v>1345006800</v>
      </c>
      <c r="M282" s="10">
        <f>(((K282/60)/60)/24)+DATE(1970,1,1)</f>
        <v>41135.208333333336</v>
      </c>
      <c r="N282" s="10">
        <f>(((L282/60)/60)/24)+DATE(1970,1,1)</f>
        <v>41136.208333333336</v>
      </c>
      <c r="O282" s="12">
        <f>N282-M282</f>
        <v>1</v>
      </c>
      <c r="P282" t="b">
        <v>0</v>
      </c>
      <c r="Q282" t="b">
        <v>0</v>
      </c>
      <c r="R282" t="s">
        <v>42</v>
      </c>
      <c r="S282" s="6">
        <f>E282/D282</f>
        <v>0.62880681818181816</v>
      </c>
      <c r="T282" t="s">
        <v>2040</v>
      </c>
      <c r="U282" t="s">
        <v>2041</v>
      </c>
    </row>
    <row r="283" spans="1:21" ht="19.5" x14ac:dyDescent="0.4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t="s">
        <v>14</v>
      </c>
      <c r="G283">
        <v>558</v>
      </c>
      <c r="H283" s="4">
        <f>E283/G283</f>
        <v>93.944444444444443</v>
      </c>
      <c r="I283" t="s">
        <v>21</v>
      </c>
      <c r="J283" t="s">
        <v>22</v>
      </c>
      <c r="K283">
        <v>1400562000</v>
      </c>
      <c r="L283">
        <v>1400821200</v>
      </c>
      <c r="M283" s="10">
        <f>(((K283/60)/60)/24)+DATE(1970,1,1)</f>
        <v>41779.208333333336</v>
      </c>
      <c r="N283" s="10">
        <f>(((L283/60)/60)/24)+DATE(1970,1,1)</f>
        <v>41782.208333333336</v>
      </c>
      <c r="O283" s="12">
        <f>N283-M283</f>
        <v>3</v>
      </c>
      <c r="P283" t="b">
        <v>0</v>
      </c>
      <c r="Q283" t="b">
        <v>1</v>
      </c>
      <c r="R283" t="s">
        <v>33</v>
      </c>
      <c r="S283" s="6">
        <f>E283/D283</f>
        <v>0.62930372148859548</v>
      </c>
      <c r="T283" t="s">
        <v>2038</v>
      </c>
      <c r="U283" t="s">
        <v>2039</v>
      </c>
    </row>
    <row r="284" spans="1:21" ht="19.5" x14ac:dyDescent="0.4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t="s">
        <v>74</v>
      </c>
      <c r="G284">
        <v>160</v>
      </c>
      <c r="H284" s="4">
        <f>E284/G284</f>
        <v>36.987499999999997</v>
      </c>
      <c r="I284" t="s">
        <v>21</v>
      </c>
      <c r="J284" t="s">
        <v>22</v>
      </c>
      <c r="K284">
        <v>1418364000</v>
      </c>
      <c r="L284">
        <v>1419228000</v>
      </c>
      <c r="M284" s="10">
        <f>(((K284/60)/60)/24)+DATE(1970,1,1)</f>
        <v>41985.25</v>
      </c>
      <c r="N284" s="10">
        <f>(((L284/60)/60)/24)+DATE(1970,1,1)</f>
        <v>41995.25</v>
      </c>
      <c r="O284" s="12">
        <f>N284-M284</f>
        <v>10</v>
      </c>
      <c r="P284" t="b">
        <v>1</v>
      </c>
      <c r="Q284" t="b">
        <v>1</v>
      </c>
      <c r="R284" t="s">
        <v>42</v>
      </c>
      <c r="S284" s="6">
        <f>E284/D284</f>
        <v>0.62957446808510642</v>
      </c>
      <c r="T284" t="s">
        <v>2040</v>
      </c>
      <c r="U284" t="s">
        <v>2041</v>
      </c>
    </row>
    <row r="285" spans="1:21" ht="19.5" x14ac:dyDescent="0.4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t="s">
        <v>74</v>
      </c>
      <c r="G285">
        <v>723</v>
      </c>
      <c r="H285" s="4">
        <f>E285/G285</f>
        <v>85.994467496542185</v>
      </c>
      <c r="I285" t="s">
        <v>21</v>
      </c>
      <c r="J285" t="s">
        <v>22</v>
      </c>
      <c r="K285">
        <v>1499317200</v>
      </c>
      <c r="L285">
        <v>1500872400</v>
      </c>
      <c r="M285" s="10">
        <f>(((K285/60)/60)/24)+DATE(1970,1,1)</f>
        <v>42922.208333333328</v>
      </c>
      <c r="N285" s="10">
        <f>(((L285/60)/60)/24)+DATE(1970,1,1)</f>
        <v>42940.208333333328</v>
      </c>
      <c r="O285" s="12">
        <f>N285-M285</f>
        <v>18</v>
      </c>
      <c r="P285" t="b">
        <v>1</v>
      </c>
      <c r="Q285" t="b">
        <v>0</v>
      </c>
      <c r="R285" t="s">
        <v>17</v>
      </c>
      <c r="S285" s="6">
        <f>E285/D285</f>
        <v>0.63056795131845844</v>
      </c>
      <c r="T285" t="s">
        <v>2032</v>
      </c>
      <c r="U285" t="s">
        <v>2033</v>
      </c>
    </row>
    <row r="286" spans="1:21" ht="19.5" x14ac:dyDescent="0.4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t="s">
        <v>14</v>
      </c>
      <c r="G286">
        <v>100</v>
      </c>
      <c r="H286" s="4">
        <f>E286/G286</f>
        <v>51.78</v>
      </c>
      <c r="I286" t="s">
        <v>36</v>
      </c>
      <c r="J286" t="s">
        <v>37</v>
      </c>
      <c r="K286">
        <v>1472878800</v>
      </c>
      <c r="L286">
        <v>1474520400</v>
      </c>
      <c r="M286" s="10">
        <f>(((K286/60)/60)/24)+DATE(1970,1,1)</f>
        <v>42616.208333333328</v>
      </c>
      <c r="N286" s="10">
        <f>(((L286/60)/60)/24)+DATE(1970,1,1)</f>
        <v>42635.208333333328</v>
      </c>
      <c r="O286" s="12">
        <f>N286-M286</f>
        <v>19</v>
      </c>
      <c r="P286" t="b">
        <v>0</v>
      </c>
      <c r="Q286" t="b">
        <v>0</v>
      </c>
      <c r="R286" t="s">
        <v>65</v>
      </c>
      <c r="S286" s="6">
        <f>E286/D286</f>
        <v>0.63146341463414635</v>
      </c>
      <c r="T286" t="s">
        <v>2036</v>
      </c>
      <c r="U286" t="s">
        <v>2045</v>
      </c>
    </row>
    <row r="287" spans="1:21" ht="33.75" x14ac:dyDescent="0.4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t="s">
        <v>14</v>
      </c>
      <c r="G287">
        <v>31</v>
      </c>
      <c r="H287" s="4">
        <f>E287/G287</f>
        <v>98.225806451612897</v>
      </c>
      <c r="I287" t="s">
        <v>21</v>
      </c>
      <c r="J287" t="s">
        <v>22</v>
      </c>
      <c r="K287">
        <v>1278392400</v>
      </c>
      <c r="L287">
        <v>1278478800</v>
      </c>
      <c r="M287" s="10">
        <f>(((K287/60)/60)/24)+DATE(1970,1,1)</f>
        <v>40365.208333333336</v>
      </c>
      <c r="N287" s="10">
        <f>(((L287/60)/60)/24)+DATE(1970,1,1)</f>
        <v>40366.208333333336</v>
      </c>
      <c r="O287" s="12">
        <f>N287-M287</f>
        <v>1</v>
      </c>
      <c r="P287" t="b">
        <v>0</v>
      </c>
      <c r="Q287" t="b">
        <v>0</v>
      </c>
      <c r="R287" t="s">
        <v>53</v>
      </c>
      <c r="S287" s="6">
        <f>E287/D287</f>
        <v>0.63437500000000002</v>
      </c>
      <c r="T287" t="s">
        <v>2040</v>
      </c>
      <c r="U287" t="s">
        <v>2043</v>
      </c>
    </row>
    <row r="288" spans="1:21" ht="33.75" x14ac:dyDescent="0.4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t="s">
        <v>14</v>
      </c>
      <c r="G288">
        <v>67</v>
      </c>
      <c r="H288" s="4">
        <f>E288/G288</f>
        <v>86.611940298507463</v>
      </c>
      <c r="I288" t="s">
        <v>21</v>
      </c>
      <c r="J288" t="s">
        <v>22</v>
      </c>
      <c r="K288">
        <v>1508130000</v>
      </c>
      <c r="L288">
        <v>1509771600</v>
      </c>
      <c r="M288" s="10">
        <f>(((K288/60)/60)/24)+DATE(1970,1,1)</f>
        <v>43024.208333333328</v>
      </c>
      <c r="N288" s="10">
        <f>(((L288/60)/60)/24)+DATE(1970,1,1)</f>
        <v>43043.208333333328</v>
      </c>
      <c r="O288" s="12">
        <f>N288-M288</f>
        <v>19</v>
      </c>
      <c r="P288" t="b">
        <v>0</v>
      </c>
      <c r="Q288" t="b">
        <v>0</v>
      </c>
      <c r="R288" t="s">
        <v>122</v>
      </c>
      <c r="S288" s="6">
        <f>E288/D288</f>
        <v>0.63769230769230767</v>
      </c>
      <c r="T288" t="s">
        <v>2053</v>
      </c>
      <c r="U288" t="s">
        <v>2054</v>
      </c>
    </row>
    <row r="289" spans="1:21" ht="19.5" x14ac:dyDescent="0.4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t="s">
        <v>14</v>
      </c>
      <c r="G289">
        <v>941</v>
      </c>
      <c r="H289" s="4">
        <f>E289/G289</f>
        <v>66.022316684378325</v>
      </c>
      <c r="I289" t="s">
        <v>21</v>
      </c>
      <c r="J289" t="s">
        <v>22</v>
      </c>
      <c r="K289">
        <v>1296626400</v>
      </c>
      <c r="L289">
        <v>1297231200</v>
      </c>
      <c r="M289" s="10">
        <f>(((K289/60)/60)/24)+DATE(1970,1,1)</f>
        <v>40576.25</v>
      </c>
      <c r="N289" s="10">
        <f>(((L289/60)/60)/24)+DATE(1970,1,1)</f>
        <v>40583.25</v>
      </c>
      <c r="O289" s="12">
        <f>N289-M289</f>
        <v>7</v>
      </c>
      <c r="P289" t="b">
        <v>0</v>
      </c>
      <c r="Q289" t="b">
        <v>0</v>
      </c>
      <c r="R289" t="s">
        <v>60</v>
      </c>
      <c r="S289" s="6">
        <f>E289/D289</f>
        <v>0.63850976361767731</v>
      </c>
      <c r="T289" t="s">
        <v>2034</v>
      </c>
      <c r="U289" t="s">
        <v>2044</v>
      </c>
    </row>
    <row r="290" spans="1:21" ht="33.75" x14ac:dyDescent="0.4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t="s">
        <v>14</v>
      </c>
      <c r="G290">
        <v>1748</v>
      </c>
      <c r="H290" s="4">
        <f>E290/G290</f>
        <v>66.016018306636155</v>
      </c>
      <c r="I290" t="s">
        <v>21</v>
      </c>
      <c r="J290" t="s">
        <v>22</v>
      </c>
      <c r="K290">
        <v>1508216400</v>
      </c>
      <c r="L290">
        <v>1509685200</v>
      </c>
      <c r="M290" s="10">
        <f>(((K290/60)/60)/24)+DATE(1970,1,1)</f>
        <v>43025.208333333328</v>
      </c>
      <c r="N290" s="10">
        <f>(((L290/60)/60)/24)+DATE(1970,1,1)</f>
        <v>43042.208333333328</v>
      </c>
      <c r="O290" s="12">
        <f>N290-M290</f>
        <v>17</v>
      </c>
      <c r="P290" t="b">
        <v>0</v>
      </c>
      <c r="Q290" t="b">
        <v>0</v>
      </c>
      <c r="R290" t="s">
        <v>33</v>
      </c>
      <c r="S290" s="6">
        <f>E290/D290</f>
        <v>0.63966740576496672</v>
      </c>
      <c r="T290" t="s">
        <v>2038</v>
      </c>
      <c r="U290" t="s">
        <v>2039</v>
      </c>
    </row>
    <row r="291" spans="1:21" ht="19.5" x14ac:dyDescent="0.4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t="s">
        <v>14</v>
      </c>
      <c r="G291">
        <v>118</v>
      </c>
      <c r="H291" s="4">
        <f>E291/G291</f>
        <v>50.974576271186443</v>
      </c>
      <c r="I291" t="s">
        <v>21</v>
      </c>
      <c r="J291" t="s">
        <v>22</v>
      </c>
      <c r="K291">
        <v>1498712400</v>
      </c>
      <c r="L291">
        <v>1501304400</v>
      </c>
      <c r="M291" s="10">
        <f>(((K291/60)/60)/24)+DATE(1970,1,1)</f>
        <v>42915.208333333328</v>
      </c>
      <c r="N291" s="10">
        <f>(((L291/60)/60)/24)+DATE(1970,1,1)</f>
        <v>42945.208333333328</v>
      </c>
      <c r="O291" s="12">
        <f>N291-M291</f>
        <v>30</v>
      </c>
      <c r="P291" t="b">
        <v>0</v>
      </c>
      <c r="Q291" t="b">
        <v>1</v>
      </c>
      <c r="R291" t="s">
        <v>65</v>
      </c>
      <c r="S291" s="6">
        <f>E291/D291</f>
        <v>0.63989361702127656</v>
      </c>
      <c r="T291" t="s">
        <v>2036</v>
      </c>
      <c r="U291" t="s">
        <v>2045</v>
      </c>
    </row>
    <row r="292" spans="1:21" ht="19.5" x14ac:dyDescent="0.4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t="s">
        <v>14</v>
      </c>
      <c r="G292">
        <v>71</v>
      </c>
      <c r="H292" s="4">
        <f>E292/G292</f>
        <v>54.098591549295776</v>
      </c>
      <c r="I292" t="s">
        <v>21</v>
      </c>
      <c r="J292" t="s">
        <v>22</v>
      </c>
      <c r="K292">
        <v>1304053200</v>
      </c>
      <c r="L292">
        <v>1305349200</v>
      </c>
      <c r="M292" s="10">
        <f>(((K292/60)/60)/24)+DATE(1970,1,1)</f>
        <v>40662.208333333336</v>
      </c>
      <c r="N292" s="10">
        <f>(((L292/60)/60)/24)+DATE(1970,1,1)</f>
        <v>40677.208333333336</v>
      </c>
      <c r="O292" s="12">
        <f>N292-M292</f>
        <v>15</v>
      </c>
      <c r="P292" t="b">
        <v>0</v>
      </c>
      <c r="Q292" t="b">
        <v>0</v>
      </c>
      <c r="R292" t="s">
        <v>28</v>
      </c>
      <c r="S292" s="6">
        <f>E292/D292</f>
        <v>0.64016666666666666</v>
      </c>
      <c r="T292" t="s">
        <v>2036</v>
      </c>
      <c r="U292" t="s">
        <v>2037</v>
      </c>
    </row>
    <row r="293" spans="1:21" ht="19.5" x14ac:dyDescent="0.4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t="s">
        <v>74</v>
      </c>
      <c r="G293">
        <v>25</v>
      </c>
      <c r="H293" s="4">
        <f>E293/G293</f>
        <v>79.400000000000006</v>
      </c>
      <c r="I293" t="s">
        <v>21</v>
      </c>
      <c r="J293" t="s">
        <v>22</v>
      </c>
      <c r="K293">
        <v>1377838800</v>
      </c>
      <c r="L293">
        <v>1378357200</v>
      </c>
      <c r="M293" s="10">
        <f>(((K293/60)/60)/24)+DATE(1970,1,1)</f>
        <v>41516.208333333336</v>
      </c>
      <c r="N293" s="10">
        <f>(((L293/60)/60)/24)+DATE(1970,1,1)</f>
        <v>41522.208333333336</v>
      </c>
      <c r="O293" s="12">
        <f>N293-M293</f>
        <v>6</v>
      </c>
      <c r="P293" t="b">
        <v>0</v>
      </c>
      <c r="Q293" t="b">
        <v>1</v>
      </c>
      <c r="R293" t="s">
        <v>33</v>
      </c>
      <c r="S293" s="6">
        <f>E293/D293</f>
        <v>0.64032258064516134</v>
      </c>
      <c r="T293" t="s">
        <v>2038</v>
      </c>
      <c r="U293" t="s">
        <v>2039</v>
      </c>
    </row>
    <row r="294" spans="1:21" ht="19.5" x14ac:dyDescent="0.4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t="s">
        <v>14</v>
      </c>
      <c r="G294">
        <v>1886</v>
      </c>
      <c r="H294" s="4">
        <f>E294/G294</f>
        <v>57.992576882290564</v>
      </c>
      <c r="I294" t="s">
        <v>21</v>
      </c>
      <c r="J294" t="s">
        <v>22</v>
      </c>
      <c r="K294">
        <v>1399179600</v>
      </c>
      <c r="L294">
        <v>1399352400</v>
      </c>
      <c r="M294" s="10">
        <f>(((K294/60)/60)/24)+DATE(1970,1,1)</f>
        <v>41763.208333333336</v>
      </c>
      <c r="N294" s="10">
        <f>(((L294/60)/60)/24)+DATE(1970,1,1)</f>
        <v>41765.208333333336</v>
      </c>
      <c r="O294" s="12">
        <f>N294-M294</f>
        <v>2</v>
      </c>
      <c r="P294" t="b">
        <v>0</v>
      </c>
      <c r="Q294" t="b">
        <v>1</v>
      </c>
      <c r="R294" t="s">
        <v>33</v>
      </c>
      <c r="S294" s="6">
        <f>E294/D294</f>
        <v>0.64036299765807958</v>
      </c>
      <c r="T294" t="s">
        <v>2038</v>
      </c>
      <c r="U294" t="s">
        <v>2039</v>
      </c>
    </row>
    <row r="295" spans="1:21" ht="19.5" x14ac:dyDescent="0.4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t="s">
        <v>14</v>
      </c>
      <c r="G295">
        <v>1467</v>
      </c>
      <c r="H295" s="4">
        <f>E295/G295</f>
        <v>60.011588275391958</v>
      </c>
      <c r="I295" t="s">
        <v>21</v>
      </c>
      <c r="J295" t="s">
        <v>22</v>
      </c>
      <c r="K295">
        <v>1402290000</v>
      </c>
      <c r="L295">
        <v>1406696400</v>
      </c>
      <c r="M295" s="10">
        <f>(((K295/60)/60)/24)+DATE(1970,1,1)</f>
        <v>41799.208333333336</v>
      </c>
      <c r="N295" s="10">
        <f>(((L295/60)/60)/24)+DATE(1970,1,1)</f>
        <v>41850.208333333336</v>
      </c>
      <c r="O295" s="12">
        <f>N295-M295</f>
        <v>51</v>
      </c>
      <c r="P295" t="b">
        <v>0</v>
      </c>
      <c r="Q295" t="b">
        <v>0</v>
      </c>
      <c r="R295" t="s">
        <v>50</v>
      </c>
      <c r="S295" s="6">
        <f>E295/D295</f>
        <v>0.64166909620991253</v>
      </c>
      <c r="T295" t="s">
        <v>2034</v>
      </c>
      <c r="U295" t="s">
        <v>2042</v>
      </c>
    </row>
    <row r="296" spans="1:21" ht="19.5" x14ac:dyDescent="0.4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t="s">
        <v>14</v>
      </c>
      <c r="G296">
        <v>3387</v>
      </c>
      <c r="H296" s="4">
        <f>E296/G296</f>
        <v>25.997933274284026</v>
      </c>
      <c r="I296" t="s">
        <v>21</v>
      </c>
      <c r="J296" t="s">
        <v>22</v>
      </c>
      <c r="K296">
        <v>1417068000</v>
      </c>
      <c r="L296">
        <v>1419400800</v>
      </c>
      <c r="M296" s="10">
        <f>(((K296/60)/60)/24)+DATE(1970,1,1)</f>
        <v>41970.25</v>
      </c>
      <c r="N296" s="10">
        <f>(((L296/60)/60)/24)+DATE(1970,1,1)</f>
        <v>41997.25</v>
      </c>
      <c r="O296" s="12">
        <f>N296-M296</f>
        <v>27</v>
      </c>
      <c r="P296" t="b">
        <v>0</v>
      </c>
      <c r="Q296" t="b">
        <v>0</v>
      </c>
      <c r="R296" t="s">
        <v>119</v>
      </c>
      <c r="S296" s="6">
        <f>E296/D296</f>
        <v>0.64367690058479532</v>
      </c>
      <c r="T296" t="s">
        <v>2046</v>
      </c>
      <c r="U296" t="s">
        <v>2052</v>
      </c>
    </row>
    <row r="297" spans="1:21" ht="19.5" x14ac:dyDescent="0.4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t="s">
        <v>14</v>
      </c>
      <c r="G297">
        <v>2604</v>
      </c>
      <c r="H297" s="4">
        <f>E297/G297</f>
        <v>48.998079877112133</v>
      </c>
      <c r="I297" t="s">
        <v>36</v>
      </c>
      <c r="J297" t="s">
        <v>37</v>
      </c>
      <c r="K297">
        <v>1326866400</v>
      </c>
      <c r="L297">
        <v>1330754400</v>
      </c>
      <c r="M297" s="10">
        <f>(((K297/60)/60)/24)+DATE(1970,1,1)</f>
        <v>40926.25</v>
      </c>
      <c r="N297" s="10">
        <f>(((L297/60)/60)/24)+DATE(1970,1,1)</f>
        <v>40971.25</v>
      </c>
      <c r="O297" s="12">
        <f>N297-M297</f>
        <v>45</v>
      </c>
      <c r="P297" t="b">
        <v>0</v>
      </c>
      <c r="Q297" t="b">
        <v>1</v>
      </c>
      <c r="R297" t="s">
        <v>71</v>
      </c>
      <c r="S297" s="6">
        <f>E297/D297</f>
        <v>0.64537683358624176</v>
      </c>
      <c r="T297" t="s">
        <v>2040</v>
      </c>
      <c r="U297" t="s">
        <v>2048</v>
      </c>
    </row>
    <row r="298" spans="1:21" ht="19.5" x14ac:dyDescent="0.4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t="s">
        <v>14</v>
      </c>
      <c r="G298">
        <v>750</v>
      </c>
      <c r="H298" s="4">
        <f>E298/G298</f>
        <v>73.968000000000004</v>
      </c>
      <c r="I298" t="s">
        <v>21</v>
      </c>
      <c r="J298" t="s">
        <v>22</v>
      </c>
      <c r="K298">
        <v>1467781200</v>
      </c>
      <c r="L298">
        <v>1467954000</v>
      </c>
      <c r="M298" s="10">
        <f>(((K298/60)/60)/24)+DATE(1970,1,1)</f>
        <v>42557.208333333328</v>
      </c>
      <c r="N298" s="10">
        <f>(((L298/60)/60)/24)+DATE(1970,1,1)</f>
        <v>42559.208333333328</v>
      </c>
      <c r="O298" s="12">
        <f>N298-M298</f>
        <v>2</v>
      </c>
      <c r="P298" t="b">
        <v>0</v>
      </c>
      <c r="Q298" t="b">
        <v>1</v>
      </c>
      <c r="R298" t="s">
        <v>33</v>
      </c>
      <c r="S298" s="6">
        <f>E298/D298</f>
        <v>0.64582072176949945</v>
      </c>
      <c r="T298" t="s">
        <v>2038</v>
      </c>
      <c r="U298" t="s">
        <v>2039</v>
      </c>
    </row>
    <row r="299" spans="1:21" ht="19.5" x14ac:dyDescent="0.4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t="s">
        <v>14</v>
      </c>
      <c r="G299">
        <v>67</v>
      </c>
      <c r="H299" s="4">
        <f>E299/G299</f>
        <v>92.611940298507463</v>
      </c>
      <c r="I299" t="s">
        <v>26</v>
      </c>
      <c r="J299" t="s">
        <v>27</v>
      </c>
      <c r="K299">
        <v>1295935200</v>
      </c>
      <c r="L299">
        <v>1296194400</v>
      </c>
      <c r="M299" s="10">
        <f>(((K299/60)/60)/24)+DATE(1970,1,1)</f>
        <v>40568.25</v>
      </c>
      <c r="N299" s="10">
        <f>(((L299/60)/60)/24)+DATE(1970,1,1)</f>
        <v>40571.25</v>
      </c>
      <c r="O299" s="12">
        <f>N299-M299</f>
        <v>3</v>
      </c>
      <c r="P299" t="b">
        <v>0</v>
      </c>
      <c r="Q299" t="b">
        <v>0</v>
      </c>
      <c r="R299" t="s">
        <v>33</v>
      </c>
      <c r="S299" s="6">
        <f>E299/D299</f>
        <v>0.64635416666666667</v>
      </c>
      <c r="T299" t="s">
        <v>2038</v>
      </c>
      <c r="U299" t="s">
        <v>2039</v>
      </c>
    </row>
    <row r="300" spans="1:21" ht="19.5" x14ac:dyDescent="0.4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t="s">
        <v>14</v>
      </c>
      <c r="G300">
        <v>102</v>
      </c>
      <c r="H300" s="4">
        <f>E300/G300</f>
        <v>50.127450980392155</v>
      </c>
      <c r="I300" t="s">
        <v>21</v>
      </c>
      <c r="J300" t="s">
        <v>22</v>
      </c>
      <c r="K300">
        <v>1436072400</v>
      </c>
      <c r="L300">
        <v>1436677200</v>
      </c>
      <c r="M300" s="10">
        <f>(((K300/60)/60)/24)+DATE(1970,1,1)</f>
        <v>42190.208333333328</v>
      </c>
      <c r="N300" s="10">
        <f>(((L300/60)/60)/24)+DATE(1970,1,1)</f>
        <v>42197.208333333328</v>
      </c>
      <c r="O300" s="12">
        <f>N300-M300</f>
        <v>7</v>
      </c>
      <c r="P300" t="b">
        <v>0</v>
      </c>
      <c r="Q300" t="b">
        <v>0</v>
      </c>
      <c r="R300" t="s">
        <v>42</v>
      </c>
      <c r="S300" s="6">
        <f>E300/D300</f>
        <v>0.64721518987341775</v>
      </c>
      <c r="T300" t="s">
        <v>2040</v>
      </c>
      <c r="U300" t="s">
        <v>2041</v>
      </c>
    </row>
    <row r="301" spans="1:21" ht="33.75" x14ac:dyDescent="0.4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t="s">
        <v>14</v>
      </c>
      <c r="G301">
        <v>64</v>
      </c>
      <c r="H301" s="4">
        <f>E301/G301</f>
        <v>98.40625</v>
      </c>
      <c r="I301" t="s">
        <v>21</v>
      </c>
      <c r="J301" t="s">
        <v>22</v>
      </c>
      <c r="K301">
        <v>1509512400</v>
      </c>
      <c r="L301">
        <v>1510984800</v>
      </c>
      <c r="M301" s="10">
        <f>(((K301/60)/60)/24)+DATE(1970,1,1)</f>
        <v>43040.208333333328</v>
      </c>
      <c r="N301" s="10">
        <f>(((L301/60)/60)/24)+DATE(1970,1,1)</f>
        <v>43057.25</v>
      </c>
      <c r="O301" s="12">
        <f>N301-M301</f>
        <v>17.041666666671517</v>
      </c>
      <c r="P301" t="b">
        <v>0</v>
      </c>
      <c r="Q301" t="b">
        <v>0</v>
      </c>
      <c r="R301" t="s">
        <v>33</v>
      </c>
      <c r="S301" s="6">
        <f>E301/D301</f>
        <v>0.6492783505154639</v>
      </c>
      <c r="T301" t="s">
        <v>2038</v>
      </c>
      <c r="U301" t="s">
        <v>2039</v>
      </c>
    </row>
    <row r="302" spans="1:21" ht="19.5" x14ac:dyDescent="0.4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t="s">
        <v>14</v>
      </c>
      <c r="G302">
        <v>1194</v>
      </c>
      <c r="H302" s="4">
        <f>E302/G302</f>
        <v>75.968174204355108</v>
      </c>
      <c r="I302" t="s">
        <v>21</v>
      </c>
      <c r="J302" t="s">
        <v>22</v>
      </c>
      <c r="K302">
        <v>1269493200</v>
      </c>
      <c r="L302">
        <v>1270789200</v>
      </c>
      <c r="M302" s="10">
        <f>(((K302/60)/60)/24)+DATE(1970,1,1)</f>
        <v>40262.208333333336</v>
      </c>
      <c r="N302" s="10">
        <f>(((L302/60)/60)/24)+DATE(1970,1,1)</f>
        <v>40277.208333333336</v>
      </c>
      <c r="O302" s="12">
        <f>N302-M302</f>
        <v>15</v>
      </c>
      <c r="P302" t="b">
        <v>0</v>
      </c>
      <c r="Q302" t="b">
        <v>0</v>
      </c>
      <c r="R302" t="s">
        <v>33</v>
      </c>
      <c r="S302" s="6">
        <f>E302/D302</f>
        <v>0.65022222222222226</v>
      </c>
      <c r="T302" t="s">
        <v>2038</v>
      </c>
      <c r="U302" t="s">
        <v>2039</v>
      </c>
    </row>
    <row r="303" spans="1:21" ht="19.5" x14ac:dyDescent="0.4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t="s">
        <v>14</v>
      </c>
      <c r="G303">
        <v>2201</v>
      </c>
      <c r="H303" s="4">
        <f>E303/G303</f>
        <v>32.995456610631528</v>
      </c>
      <c r="I303" t="s">
        <v>21</v>
      </c>
      <c r="J303" t="s">
        <v>22</v>
      </c>
      <c r="K303">
        <v>1562216400</v>
      </c>
      <c r="L303">
        <v>1563771600</v>
      </c>
      <c r="M303" s="10">
        <f>(((K303/60)/60)/24)+DATE(1970,1,1)</f>
        <v>43650.208333333328</v>
      </c>
      <c r="N303" s="10">
        <f>(((L303/60)/60)/24)+DATE(1970,1,1)</f>
        <v>43668.208333333328</v>
      </c>
      <c r="O303" s="12">
        <f>N303-M303</f>
        <v>18</v>
      </c>
      <c r="P303" t="b">
        <v>0</v>
      </c>
      <c r="Q303" t="b">
        <v>0</v>
      </c>
      <c r="R303" t="s">
        <v>33</v>
      </c>
      <c r="S303" s="6">
        <f>E303/D303</f>
        <v>0.65544223826714798</v>
      </c>
      <c r="T303" t="s">
        <v>2038</v>
      </c>
      <c r="U303" t="s">
        <v>2039</v>
      </c>
    </row>
    <row r="304" spans="1:21" ht="33.75" x14ac:dyDescent="0.4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t="s">
        <v>14</v>
      </c>
      <c r="G304">
        <v>1608</v>
      </c>
      <c r="H304" s="4">
        <f>E304/G304</f>
        <v>42.006218905472636</v>
      </c>
      <c r="I304" t="s">
        <v>21</v>
      </c>
      <c r="J304" t="s">
        <v>22</v>
      </c>
      <c r="K304">
        <v>1294293600</v>
      </c>
      <c r="L304">
        <v>1294466400</v>
      </c>
      <c r="M304" s="10">
        <f>(((K304/60)/60)/24)+DATE(1970,1,1)</f>
        <v>40549.25</v>
      </c>
      <c r="N304" s="10">
        <f>(((L304/60)/60)/24)+DATE(1970,1,1)</f>
        <v>40551.25</v>
      </c>
      <c r="O304" s="12">
        <f>N304-M304</f>
        <v>2</v>
      </c>
      <c r="P304" t="b">
        <v>0</v>
      </c>
      <c r="Q304" t="b">
        <v>0</v>
      </c>
      <c r="R304" t="s">
        <v>65</v>
      </c>
      <c r="S304" s="6">
        <f>E304/D304</f>
        <v>0.65642371234207963</v>
      </c>
      <c r="T304" t="s">
        <v>2036</v>
      </c>
      <c r="U304" t="s">
        <v>2045</v>
      </c>
    </row>
    <row r="305" spans="1:21" ht="19.5" x14ac:dyDescent="0.4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t="s">
        <v>14</v>
      </c>
      <c r="G305">
        <v>328</v>
      </c>
      <c r="H305" s="4">
        <f>E305/G305</f>
        <v>97.146341463414629</v>
      </c>
      <c r="I305" t="s">
        <v>21</v>
      </c>
      <c r="J305" t="s">
        <v>22</v>
      </c>
      <c r="K305">
        <v>1374296400</v>
      </c>
      <c r="L305">
        <v>1375333200</v>
      </c>
      <c r="M305" s="10">
        <f>(((K305/60)/60)/24)+DATE(1970,1,1)</f>
        <v>41475.208333333336</v>
      </c>
      <c r="N305" s="10">
        <f>(((L305/60)/60)/24)+DATE(1970,1,1)</f>
        <v>41487.208333333336</v>
      </c>
      <c r="O305" s="12">
        <f>N305-M305</f>
        <v>12</v>
      </c>
      <c r="P305" t="b">
        <v>0</v>
      </c>
      <c r="Q305" t="b">
        <v>0</v>
      </c>
      <c r="R305" t="s">
        <v>33</v>
      </c>
      <c r="S305" s="6">
        <f>E305/D305</f>
        <v>0.66521920668058454</v>
      </c>
      <c r="T305" t="s">
        <v>2038</v>
      </c>
      <c r="U305" t="s">
        <v>2039</v>
      </c>
    </row>
    <row r="306" spans="1:21" ht="19.5" x14ac:dyDescent="0.4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t="s">
        <v>14</v>
      </c>
      <c r="G306">
        <v>108</v>
      </c>
      <c r="H306" s="4">
        <f>E306/G306</f>
        <v>59.268518518518519</v>
      </c>
      <c r="I306" t="s">
        <v>107</v>
      </c>
      <c r="J306" t="s">
        <v>108</v>
      </c>
      <c r="K306">
        <v>1574143200</v>
      </c>
      <c r="L306">
        <v>1574229600</v>
      </c>
      <c r="M306" s="10">
        <f>(((K306/60)/60)/24)+DATE(1970,1,1)</f>
        <v>43788.25</v>
      </c>
      <c r="N306" s="10">
        <f>(((L306/60)/60)/24)+DATE(1970,1,1)</f>
        <v>43789.25</v>
      </c>
      <c r="O306" s="12">
        <f>N306-M306</f>
        <v>1</v>
      </c>
      <c r="P306" t="b">
        <v>0</v>
      </c>
      <c r="Q306" t="b">
        <v>1</v>
      </c>
      <c r="R306" t="s">
        <v>17</v>
      </c>
      <c r="S306" s="6">
        <f>E306/D306</f>
        <v>0.66677083333333331</v>
      </c>
      <c r="T306" t="s">
        <v>2032</v>
      </c>
      <c r="U306" t="s">
        <v>2033</v>
      </c>
    </row>
    <row r="307" spans="1:21" ht="19.5" x14ac:dyDescent="0.4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t="s">
        <v>14</v>
      </c>
      <c r="G307">
        <v>200</v>
      </c>
      <c r="H307" s="4">
        <f>E307/G307</f>
        <v>94.144999999999996</v>
      </c>
      <c r="I307" t="s">
        <v>21</v>
      </c>
      <c r="J307" t="s">
        <v>22</v>
      </c>
      <c r="K307">
        <v>1331013600</v>
      </c>
      <c r="L307">
        <v>1333342800</v>
      </c>
      <c r="M307" s="10">
        <f>(((K307/60)/60)/24)+DATE(1970,1,1)</f>
        <v>40974.25</v>
      </c>
      <c r="N307" s="10">
        <f>(((L307/60)/60)/24)+DATE(1970,1,1)</f>
        <v>41001.208333333336</v>
      </c>
      <c r="O307" s="12">
        <f>N307-M307</f>
        <v>26.958333333335759</v>
      </c>
      <c r="P307" t="b">
        <v>0</v>
      </c>
      <c r="Q307" t="b">
        <v>0</v>
      </c>
      <c r="R307" t="s">
        <v>60</v>
      </c>
      <c r="S307" s="6">
        <f>E307/D307</f>
        <v>0.66769503546099296</v>
      </c>
      <c r="T307" t="s">
        <v>2034</v>
      </c>
      <c r="U307" t="s">
        <v>2044</v>
      </c>
    </row>
    <row r="308" spans="1:21" ht="19.5" x14ac:dyDescent="0.4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t="s">
        <v>74</v>
      </c>
      <c r="G308">
        <v>135</v>
      </c>
      <c r="H308" s="4">
        <f>E308/G308</f>
        <v>45.103703703703701</v>
      </c>
      <c r="I308" t="s">
        <v>21</v>
      </c>
      <c r="J308" t="s">
        <v>22</v>
      </c>
      <c r="K308">
        <v>1536382800</v>
      </c>
      <c r="L308">
        <v>1537074000</v>
      </c>
      <c r="M308" s="10">
        <f>(((K308/60)/60)/24)+DATE(1970,1,1)</f>
        <v>43351.208333333328</v>
      </c>
      <c r="N308" s="10">
        <f>(((L308/60)/60)/24)+DATE(1970,1,1)</f>
        <v>43359.208333333328</v>
      </c>
      <c r="O308" s="12">
        <f>N308-M308</f>
        <v>8</v>
      </c>
      <c r="P308" t="b">
        <v>0</v>
      </c>
      <c r="Q308" t="b">
        <v>0</v>
      </c>
      <c r="R308" t="s">
        <v>33</v>
      </c>
      <c r="S308" s="6">
        <f>E308/D308</f>
        <v>0.66912087912087914</v>
      </c>
      <c r="T308" t="s">
        <v>2038</v>
      </c>
      <c r="U308" t="s">
        <v>2039</v>
      </c>
    </row>
    <row r="309" spans="1:21" ht="19.5" x14ac:dyDescent="0.4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t="s">
        <v>14</v>
      </c>
      <c r="G309">
        <v>4405</v>
      </c>
      <c r="H309" s="4">
        <f>E309/G309</f>
        <v>25.998410896708286</v>
      </c>
      <c r="I309" t="s">
        <v>21</v>
      </c>
      <c r="J309" t="s">
        <v>22</v>
      </c>
      <c r="K309">
        <v>1386309600</v>
      </c>
      <c r="L309">
        <v>1388556000</v>
      </c>
      <c r="M309" s="10">
        <f>(((K309/60)/60)/24)+DATE(1970,1,1)</f>
        <v>41614.25</v>
      </c>
      <c r="N309" s="10">
        <f>(((L309/60)/60)/24)+DATE(1970,1,1)</f>
        <v>41640.25</v>
      </c>
      <c r="O309" s="12">
        <f>N309-M309</f>
        <v>26</v>
      </c>
      <c r="P309" t="b">
        <v>0</v>
      </c>
      <c r="Q309" t="b">
        <v>1</v>
      </c>
      <c r="R309" t="s">
        <v>23</v>
      </c>
      <c r="S309" s="6">
        <f>E309/D309</f>
        <v>0.67129542790152408</v>
      </c>
      <c r="T309" t="s">
        <v>2034</v>
      </c>
      <c r="U309" t="s">
        <v>2035</v>
      </c>
    </row>
    <row r="310" spans="1:21" ht="19.5" x14ac:dyDescent="0.4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t="s">
        <v>14</v>
      </c>
      <c r="G310">
        <v>226</v>
      </c>
      <c r="H310" s="4">
        <f>E310/G310</f>
        <v>28.044247787610619</v>
      </c>
      <c r="I310" t="s">
        <v>36</v>
      </c>
      <c r="J310" t="s">
        <v>37</v>
      </c>
      <c r="K310">
        <v>1488520800</v>
      </c>
      <c r="L310">
        <v>1490850000</v>
      </c>
      <c r="M310" s="10">
        <f>(((K310/60)/60)/24)+DATE(1970,1,1)</f>
        <v>42797.25</v>
      </c>
      <c r="N310" s="10">
        <f>(((L310/60)/60)/24)+DATE(1970,1,1)</f>
        <v>42824.208333333328</v>
      </c>
      <c r="O310" s="12">
        <f>N310-M310</f>
        <v>26.958333333328483</v>
      </c>
      <c r="P310" t="b">
        <v>0</v>
      </c>
      <c r="Q310" t="b">
        <v>0</v>
      </c>
      <c r="R310" t="s">
        <v>474</v>
      </c>
      <c r="S310" s="6">
        <f>E310/D310</f>
        <v>0.67425531914893622</v>
      </c>
      <c r="T310" t="s">
        <v>2040</v>
      </c>
      <c r="U310" t="s">
        <v>2062</v>
      </c>
    </row>
    <row r="311" spans="1:21" ht="19.5" x14ac:dyDescent="0.4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t="s">
        <v>14</v>
      </c>
      <c r="G311">
        <v>926</v>
      </c>
      <c r="H311" s="4">
        <f>E311/G311</f>
        <v>102.05291576673866</v>
      </c>
      <c r="I311" t="s">
        <v>15</v>
      </c>
      <c r="J311" t="s">
        <v>16</v>
      </c>
      <c r="K311">
        <v>1440306000</v>
      </c>
      <c r="L311">
        <v>1442379600</v>
      </c>
      <c r="M311" s="10">
        <f>(((K311/60)/60)/24)+DATE(1970,1,1)</f>
        <v>42239.208333333328</v>
      </c>
      <c r="N311" s="10">
        <f>(((L311/60)/60)/24)+DATE(1970,1,1)</f>
        <v>42263.208333333328</v>
      </c>
      <c r="O311" s="12">
        <f>N311-M311</f>
        <v>24</v>
      </c>
      <c r="P311" t="b">
        <v>0</v>
      </c>
      <c r="Q311" t="b">
        <v>0</v>
      </c>
      <c r="R311" t="s">
        <v>33</v>
      </c>
      <c r="S311" s="6">
        <f>E311/D311</f>
        <v>0.67500714285714281</v>
      </c>
      <c r="T311" t="s">
        <v>2038</v>
      </c>
      <c r="U311" t="s">
        <v>2039</v>
      </c>
    </row>
    <row r="312" spans="1:21" ht="19.5" x14ac:dyDescent="0.4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t="s">
        <v>14</v>
      </c>
      <c r="G312">
        <v>84</v>
      </c>
      <c r="H312" s="4">
        <f>E312/G312</f>
        <v>65.321428571428569</v>
      </c>
      <c r="I312" t="s">
        <v>21</v>
      </c>
      <c r="J312" t="s">
        <v>22</v>
      </c>
      <c r="K312">
        <v>1569733200</v>
      </c>
      <c r="L312">
        <v>1572670800</v>
      </c>
      <c r="M312" s="10">
        <f>(((K312/60)/60)/24)+DATE(1970,1,1)</f>
        <v>43737.208333333328</v>
      </c>
      <c r="N312" s="10">
        <f>(((L312/60)/60)/24)+DATE(1970,1,1)</f>
        <v>43771.208333333328</v>
      </c>
      <c r="O312" s="12">
        <f>N312-M312</f>
        <v>34</v>
      </c>
      <c r="P312" t="b">
        <v>0</v>
      </c>
      <c r="Q312" t="b">
        <v>0</v>
      </c>
      <c r="R312" t="s">
        <v>33</v>
      </c>
      <c r="S312" s="6">
        <f>E312/D312</f>
        <v>0.67740740740740746</v>
      </c>
      <c r="T312" t="s">
        <v>2038</v>
      </c>
      <c r="U312" t="s">
        <v>2039</v>
      </c>
    </row>
    <row r="313" spans="1:21" ht="19.5" x14ac:dyDescent="0.4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t="s">
        <v>14</v>
      </c>
      <c r="G313">
        <v>2176</v>
      </c>
      <c r="H313" s="4">
        <f>E313/G313</f>
        <v>59.011948529411768</v>
      </c>
      <c r="I313" t="s">
        <v>21</v>
      </c>
      <c r="J313" t="s">
        <v>22</v>
      </c>
      <c r="K313">
        <v>1423375200</v>
      </c>
      <c r="L313">
        <v>1427778000</v>
      </c>
      <c r="M313" s="10">
        <f>(((K313/60)/60)/24)+DATE(1970,1,1)</f>
        <v>42043.25</v>
      </c>
      <c r="N313" s="10">
        <f>(((L313/60)/60)/24)+DATE(1970,1,1)</f>
        <v>42094.208333333328</v>
      </c>
      <c r="O313" s="12">
        <f>N313-M313</f>
        <v>50.958333333328483</v>
      </c>
      <c r="P313" t="b">
        <v>0</v>
      </c>
      <c r="Q313" t="b">
        <v>0</v>
      </c>
      <c r="R313" t="s">
        <v>33</v>
      </c>
      <c r="S313" s="6">
        <f>E313/D313</f>
        <v>0.67869978858350954</v>
      </c>
      <c r="T313" t="s">
        <v>2038</v>
      </c>
      <c r="U313" t="s">
        <v>2039</v>
      </c>
    </row>
    <row r="314" spans="1:21" ht="33.75" x14ac:dyDescent="0.4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t="s">
        <v>14</v>
      </c>
      <c r="G314">
        <v>1274</v>
      </c>
      <c r="H314" s="4">
        <f>E314/G314</f>
        <v>89.964678178963894</v>
      </c>
      <c r="I314" t="s">
        <v>21</v>
      </c>
      <c r="J314" t="s">
        <v>22</v>
      </c>
      <c r="K314">
        <v>1517810400</v>
      </c>
      <c r="L314">
        <v>1520402400</v>
      </c>
      <c r="M314" s="10">
        <f>(((K314/60)/60)/24)+DATE(1970,1,1)</f>
        <v>43136.25</v>
      </c>
      <c r="N314" s="10">
        <f>(((L314/60)/60)/24)+DATE(1970,1,1)</f>
        <v>43166.25</v>
      </c>
      <c r="O314" s="12">
        <f>N314-M314</f>
        <v>30</v>
      </c>
      <c r="P314" t="b">
        <v>0</v>
      </c>
      <c r="Q314" t="b">
        <v>0</v>
      </c>
      <c r="R314" t="s">
        <v>50</v>
      </c>
      <c r="S314" s="6">
        <f>E314/D314</f>
        <v>0.6842686567164179</v>
      </c>
      <c r="T314" t="s">
        <v>2034</v>
      </c>
      <c r="U314" t="s">
        <v>2042</v>
      </c>
    </row>
    <row r="315" spans="1:21" ht="19.5" x14ac:dyDescent="0.4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t="s">
        <v>14</v>
      </c>
      <c r="G315">
        <v>24</v>
      </c>
      <c r="H315" s="4">
        <f>E315/G315</f>
        <v>105.75</v>
      </c>
      <c r="I315" t="s">
        <v>21</v>
      </c>
      <c r="J315" t="s">
        <v>22</v>
      </c>
      <c r="K315">
        <v>1370322000</v>
      </c>
      <c r="L315">
        <v>1370408400</v>
      </c>
      <c r="M315" s="10">
        <f>(((K315/60)/60)/24)+DATE(1970,1,1)</f>
        <v>41429.208333333336</v>
      </c>
      <c r="N315" s="10">
        <f>(((L315/60)/60)/24)+DATE(1970,1,1)</f>
        <v>41430.208333333336</v>
      </c>
      <c r="O315" s="12">
        <f>N315-M315</f>
        <v>1</v>
      </c>
      <c r="P315" t="b">
        <v>0</v>
      </c>
      <c r="Q315" t="b">
        <v>1</v>
      </c>
      <c r="R315" t="s">
        <v>33</v>
      </c>
      <c r="S315" s="6">
        <f>E315/D315</f>
        <v>0.68594594594594593</v>
      </c>
      <c r="T315" t="s">
        <v>2038</v>
      </c>
      <c r="U315" t="s">
        <v>2039</v>
      </c>
    </row>
    <row r="316" spans="1:21" ht="33.75" x14ac:dyDescent="0.4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t="s">
        <v>14</v>
      </c>
      <c r="G316">
        <v>70</v>
      </c>
      <c r="H316" s="4">
        <f>E316/G316</f>
        <v>69.98571428571428</v>
      </c>
      <c r="I316" t="s">
        <v>21</v>
      </c>
      <c r="J316" t="s">
        <v>22</v>
      </c>
      <c r="K316">
        <v>1535432400</v>
      </c>
      <c r="L316">
        <v>1537592400</v>
      </c>
      <c r="M316" s="10">
        <f>(((K316/60)/60)/24)+DATE(1970,1,1)</f>
        <v>43340.208333333328</v>
      </c>
      <c r="N316" s="10">
        <f>(((L316/60)/60)/24)+DATE(1970,1,1)</f>
        <v>43365.208333333328</v>
      </c>
      <c r="O316" s="12">
        <f>N316-M316</f>
        <v>25</v>
      </c>
      <c r="P316" t="b">
        <v>0</v>
      </c>
      <c r="Q316" t="b">
        <v>0</v>
      </c>
      <c r="R316" t="s">
        <v>33</v>
      </c>
      <c r="S316" s="6">
        <f>E316/D316</f>
        <v>0.69</v>
      </c>
      <c r="T316" t="s">
        <v>2038</v>
      </c>
      <c r="U316" t="s">
        <v>2039</v>
      </c>
    </row>
    <row r="317" spans="1:21" ht="33.75" x14ac:dyDescent="0.4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t="s">
        <v>14</v>
      </c>
      <c r="G317">
        <v>86</v>
      </c>
      <c r="H317" s="4">
        <f>E317/G317</f>
        <v>40.988372093023258</v>
      </c>
      <c r="I317" t="s">
        <v>15</v>
      </c>
      <c r="J317" t="s">
        <v>16</v>
      </c>
      <c r="K317">
        <v>1284008400</v>
      </c>
      <c r="L317">
        <v>1285131600</v>
      </c>
      <c r="M317" s="10">
        <f>(((K317/60)/60)/24)+DATE(1970,1,1)</f>
        <v>40430.208333333336</v>
      </c>
      <c r="N317" s="10">
        <f>(((L317/60)/60)/24)+DATE(1970,1,1)</f>
        <v>40443.208333333336</v>
      </c>
      <c r="O317" s="12">
        <f>N317-M317</f>
        <v>13</v>
      </c>
      <c r="P317" t="b">
        <v>0</v>
      </c>
      <c r="Q317" t="b">
        <v>0</v>
      </c>
      <c r="R317" t="s">
        <v>23</v>
      </c>
      <c r="S317" s="6">
        <f>E317/D317</f>
        <v>0.69117647058823528</v>
      </c>
      <c r="T317" t="s">
        <v>2034</v>
      </c>
      <c r="U317" t="s">
        <v>2035</v>
      </c>
    </row>
    <row r="318" spans="1:21" ht="19.5" x14ac:dyDescent="0.4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t="s">
        <v>14</v>
      </c>
      <c r="G318">
        <v>67</v>
      </c>
      <c r="H318" s="4">
        <f>E318/G318</f>
        <v>81.567164179104481</v>
      </c>
      <c r="I318" t="s">
        <v>21</v>
      </c>
      <c r="J318" t="s">
        <v>22</v>
      </c>
      <c r="K318">
        <v>1294898400</v>
      </c>
      <c r="L318">
        <v>1294984800</v>
      </c>
      <c r="M318" s="10">
        <f>(((K318/60)/60)/24)+DATE(1970,1,1)</f>
        <v>40556.25</v>
      </c>
      <c r="N318" s="10">
        <f>(((L318/60)/60)/24)+DATE(1970,1,1)</f>
        <v>40557.25</v>
      </c>
      <c r="O318" s="12">
        <f>N318-M318</f>
        <v>1</v>
      </c>
      <c r="P318" t="b">
        <v>0</v>
      </c>
      <c r="Q318" t="b">
        <v>0</v>
      </c>
      <c r="R318" t="s">
        <v>23</v>
      </c>
      <c r="S318" s="6">
        <f>E318/D318</f>
        <v>0.6917721518987342</v>
      </c>
      <c r="T318" t="s">
        <v>2034</v>
      </c>
      <c r="U318" t="s">
        <v>2035</v>
      </c>
    </row>
    <row r="319" spans="1:21" ht="19.5" x14ac:dyDescent="0.4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t="s">
        <v>14</v>
      </c>
      <c r="G319">
        <v>53</v>
      </c>
      <c r="H319" s="4">
        <f>E319/G319</f>
        <v>99.339622641509436</v>
      </c>
      <c r="I319" t="s">
        <v>21</v>
      </c>
      <c r="J319" t="s">
        <v>22</v>
      </c>
      <c r="K319">
        <v>1547964000</v>
      </c>
      <c r="L319">
        <v>1548309600</v>
      </c>
      <c r="M319" s="10">
        <f>(((K319/60)/60)/24)+DATE(1970,1,1)</f>
        <v>43485.25</v>
      </c>
      <c r="N319" s="10">
        <f>(((L319/60)/60)/24)+DATE(1970,1,1)</f>
        <v>43489.25</v>
      </c>
      <c r="O319" s="12">
        <f>N319-M319</f>
        <v>4</v>
      </c>
      <c r="P319" t="b">
        <v>0</v>
      </c>
      <c r="Q319" t="b">
        <v>0</v>
      </c>
      <c r="R319" t="s">
        <v>33</v>
      </c>
      <c r="S319" s="6">
        <f>E319/D319</f>
        <v>0.69276315789473686</v>
      </c>
      <c r="T319" t="s">
        <v>2038</v>
      </c>
      <c r="U319" t="s">
        <v>2039</v>
      </c>
    </row>
    <row r="320" spans="1:21" ht="33.75" x14ac:dyDescent="0.4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t="s">
        <v>14</v>
      </c>
      <c r="G320">
        <v>35</v>
      </c>
      <c r="H320" s="4">
        <f>E320/G320</f>
        <v>79.371428571428567</v>
      </c>
      <c r="I320" t="s">
        <v>21</v>
      </c>
      <c r="J320" t="s">
        <v>22</v>
      </c>
      <c r="K320">
        <v>1524286800</v>
      </c>
      <c r="L320">
        <v>1524891600</v>
      </c>
      <c r="M320" s="10">
        <f>(((K320/60)/60)/24)+DATE(1970,1,1)</f>
        <v>43211.208333333328</v>
      </c>
      <c r="N320" s="10">
        <f>(((L320/60)/60)/24)+DATE(1970,1,1)</f>
        <v>43218.208333333328</v>
      </c>
      <c r="O320" s="12">
        <f>N320-M320</f>
        <v>7</v>
      </c>
      <c r="P320" t="b">
        <v>1</v>
      </c>
      <c r="Q320" t="b">
        <v>0</v>
      </c>
      <c r="R320" t="s">
        <v>17</v>
      </c>
      <c r="S320" s="6">
        <f>E320/D320</f>
        <v>0.69450000000000001</v>
      </c>
      <c r="T320" t="s">
        <v>2032</v>
      </c>
      <c r="U320" t="s">
        <v>2033</v>
      </c>
    </row>
    <row r="321" spans="1:21" ht="19.5" x14ac:dyDescent="0.4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t="s">
        <v>14</v>
      </c>
      <c r="G321">
        <v>838</v>
      </c>
      <c r="H321" s="4">
        <f>E321/G321</f>
        <v>48.004773269689736</v>
      </c>
      <c r="I321" t="s">
        <v>21</v>
      </c>
      <c r="J321" t="s">
        <v>22</v>
      </c>
      <c r="K321">
        <v>1529125200</v>
      </c>
      <c r="L321">
        <v>1529557200</v>
      </c>
      <c r="M321" s="10">
        <f>(((K321/60)/60)/24)+DATE(1970,1,1)</f>
        <v>43267.208333333328</v>
      </c>
      <c r="N321" s="10">
        <f>(((L321/60)/60)/24)+DATE(1970,1,1)</f>
        <v>43272.208333333328</v>
      </c>
      <c r="O321" s="12">
        <f>N321-M321</f>
        <v>5</v>
      </c>
      <c r="P321" t="b">
        <v>0</v>
      </c>
      <c r="Q321" t="b">
        <v>0</v>
      </c>
      <c r="R321" t="s">
        <v>33</v>
      </c>
      <c r="S321" s="6">
        <f>E321/D321</f>
        <v>0.6959861591695502</v>
      </c>
      <c r="T321" t="s">
        <v>2038</v>
      </c>
      <c r="U321" t="s">
        <v>2039</v>
      </c>
    </row>
    <row r="322" spans="1:21" ht="19.5" x14ac:dyDescent="0.4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t="s">
        <v>74</v>
      </c>
      <c r="G322">
        <v>2266</v>
      </c>
      <c r="H322" s="4">
        <f>E322/G322</f>
        <v>45.007502206531335</v>
      </c>
      <c r="I322" t="s">
        <v>21</v>
      </c>
      <c r="J322" t="s">
        <v>22</v>
      </c>
      <c r="K322">
        <v>1470718800</v>
      </c>
      <c r="L322">
        <v>1471928400</v>
      </c>
      <c r="M322" s="10">
        <f>(((K322/60)/60)/24)+DATE(1970,1,1)</f>
        <v>42591.208333333328</v>
      </c>
      <c r="N322" s="10">
        <f>(((L322/60)/60)/24)+DATE(1970,1,1)</f>
        <v>42605.208333333328</v>
      </c>
      <c r="O322" s="12">
        <f>N322-M322</f>
        <v>14</v>
      </c>
      <c r="P322" t="b">
        <v>0</v>
      </c>
      <c r="Q322" t="b">
        <v>0</v>
      </c>
      <c r="R322" t="s">
        <v>42</v>
      </c>
      <c r="S322" s="6">
        <f>E322/D322</f>
        <v>0.70094158075601376</v>
      </c>
      <c r="T322" t="s">
        <v>2040</v>
      </c>
      <c r="U322" t="s">
        <v>2041</v>
      </c>
    </row>
    <row r="323" spans="1:21" ht="19.5" x14ac:dyDescent="0.4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t="s">
        <v>14</v>
      </c>
      <c r="G323">
        <v>1796</v>
      </c>
      <c r="H323" s="4">
        <f>E323/G323</f>
        <v>59.990534521158132</v>
      </c>
      <c r="I323" t="s">
        <v>21</v>
      </c>
      <c r="J323" t="s">
        <v>22</v>
      </c>
      <c r="K323">
        <v>1363064400</v>
      </c>
      <c r="L323">
        <v>1363237200</v>
      </c>
      <c r="M323" s="10">
        <f>(((K323/60)/60)/24)+DATE(1970,1,1)</f>
        <v>41345.208333333336</v>
      </c>
      <c r="N323" s="10">
        <f>(((L323/60)/60)/24)+DATE(1970,1,1)</f>
        <v>41347.208333333336</v>
      </c>
      <c r="O323" s="12">
        <f>N323-M323</f>
        <v>2</v>
      </c>
      <c r="P323" t="b">
        <v>0</v>
      </c>
      <c r="Q323" t="b">
        <v>0</v>
      </c>
      <c r="R323" t="s">
        <v>42</v>
      </c>
      <c r="S323" s="6">
        <f>E323/D323</f>
        <v>0.70145182291666663</v>
      </c>
      <c r="T323" t="s">
        <v>2040</v>
      </c>
      <c r="U323" t="s">
        <v>2041</v>
      </c>
    </row>
    <row r="324" spans="1:21" ht="19.5" x14ac:dyDescent="0.4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t="s">
        <v>14</v>
      </c>
      <c r="G324">
        <v>1258</v>
      </c>
      <c r="H324" s="4">
        <f>E324/G324</f>
        <v>95</v>
      </c>
      <c r="I324" t="s">
        <v>21</v>
      </c>
      <c r="J324" t="s">
        <v>22</v>
      </c>
      <c r="K324">
        <v>1336194000</v>
      </c>
      <c r="L324">
        <v>1337058000</v>
      </c>
      <c r="M324" s="10">
        <f>(((K324/60)/60)/24)+DATE(1970,1,1)</f>
        <v>41034.208333333336</v>
      </c>
      <c r="N324" s="10">
        <f>(((L324/60)/60)/24)+DATE(1970,1,1)</f>
        <v>41044.208333333336</v>
      </c>
      <c r="O324" s="12">
        <f>N324-M324</f>
        <v>10</v>
      </c>
      <c r="P324" t="b">
        <v>0</v>
      </c>
      <c r="Q324" t="b">
        <v>0</v>
      </c>
      <c r="R324" t="s">
        <v>33</v>
      </c>
      <c r="S324" s="6">
        <f>E324/D324</f>
        <v>0.70925816023738875</v>
      </c>
      <c r="T324" t="s">
        <v>2038</v>
      </c>
      <c r="U324" t="s">
        <v>2039</v>
      </c>
    </row>
    <row r="325" spans="1:21" ht="19.5" x14ac:dyDescent="0.4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t="s">
        <v>14</v>
      </c>
      <c r="G325">
        <v>117</v>
      </c>
      <c r="H325" s="4">
        <f>E325/G325</f>
        <v>46.905982905982903</v>
      </c>
      <c r="I325" t="s">
        <v>21</v>
      </c>
      <c r="J325" t="s">
        <v>22</v>
      </c>
      <c r="K325">
        <v>1362636000</v>
      </c>
      <c r="L325">
        <v>1363064400</v>
      </c>
      <c r="M325" s="10">
        <f>(((K325/60)/60)/24)+DATE(1970,1,1)</f>
        <v>41340.25</v>
      </c>
      <c r="N325" s="10">
        <f>(((L325/60)/60)/24)+DATE(1970,1,1)</f>
        <v>41345.208333333336</v>
      </c>
      <c r="O325" s="12">
        <f>N325-M325</f>
        <v>4.9583333333357587</v>
      </c>
      <c r="P325" t="b">
        <v>0</v>
      </c>
      <c r="Q325" t="b">
        <v>1</v>
      </c>
      <c r="R325" t="s">
        <v>33</v>
      </c>
      <c r="S325" s="6">
        <f>E325/D325</f>
        <v>0.71272727272727276</v>
      </c>
      <c r="T325" t="s">
        <v>2038</v>
      </c>
      <c r="U325" t="s">
        <v>2039</v>
      </c>
    </row>
    <row r="326" spans="1:21" ht="19.5" x14ac:dyDescent="0.4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t="s">
        <v>14</v>
      </c>
      <c r="G326">
        <v>3483</v>
      </c>
      <c r="H326" s="4">
        <f>E326/G326</f>
        <v>41.005742176284812</v>
      </c>
      <c r="I326" t="s">
        <v>21</v>
      </c>
      <c r="J326" t="s">
        <v>22</v>
      </c>
      <c r="K326">
        <v>1487224800</v>
      </c>
      <c r="L326">
        <v>1488348000</v>
      </c>
      <c r="M326" s="10">
        <f>(((K326/60)/60)/24)+DATE(1970,1,1)</f>
        <v>42782.25</v>
      </c>
      <c r="N326" s="10">
        <f>(((L326/60)/60)/24)+DATE(1970,1,1)</f>
        <v>42795.25</v>
      </c>
      <c r="O326" s="12">
        <f>N326-M326</f>
        <v>13</v>
      </c>
      <c r="P326" t="b">
        <v>0</v>
      </c>
      <c r="Q326" t="b">
        <v>0</v>
      </c>
      <c r="R326" t="s">
        <v>17</v>
      </c>
      <c r="S326" s="6">
        <f>E326/D326</f>
        <v>0.71770351758793971</v>
      </c>
      <c r="T326" t="s">
        <v>2032</v>
      </c>
      <c r="U326" t="s">
        <v>2033</v>
      </c>
    </row>
    <row r="327" spans="1:21" ht="19.5" x14ac:dyDescent="0.4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t="s">
        <v>14</v>
      </c>
      <c r="G327">
        <v>19</v>
      </c>
      <c r="H327" s="4">
        <f>E327/G327</f>
        <v>37.789473684210527</v>
      </c>
      <c r="I327" t="s">
        <v>21</v>
      </c>
      <c r="J327" t="s">
        <v>22</v>
      </c>
      <c r="K327">
        <v>1526187600</v>
      </c>
      <c r="L327">
        <v>1527138000</v>
      </c>
      <c r="M327" s="10">
        <f>(((K327/60)/60)/24)+DATE(1970,1,1)</f>
        <v>43233.208333333328</v>
      </c>
      <c r="N327" s="10">
        <f>(((L327/60)/60)/24)+DATE(1970,1,1)</f>
        <v>43244.208333333328</v>
      </c>
      <c r="O327" s="12">
        <f>N327-M327</f>
        <v>11</v>
      </c>
      <c r="P327" t="b">
        <v>0</v>
      </c>
      <c r="Q327" t="b">
        <v>0</v>
      </c>
      <c r="R327" t="s">
        <v>269</v>
      </c>
      <c r="S327" s="6">
        <f>E327/D327</f>
        <v>0.71799999999999997</v>
      </c>
      <c r="T327" t="s">
        <v>2040</v>
      </c>
      <c r="U327" t="s">
        <v>2059</v>
      </c>
    </row>
    <row r="328" spans="1:21" ht="19.5" x14ac:dyDescent="0.4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t="s">
        <v>14</v>
      </c>
      <c r="G328">
        <v>112</v>
      </c>
      <c r="H328" s="4">
        <f>E328/G328</f>
        <v>51.151785714285715</v>
      </c>
      <c r="I328" t="s">
        <v>21</v>
      </c>
      <c r="J328" t="s">
        <v>22</v>
      </c>
      <c r="K328">
        <v>1403931600</v>
      </c>
      <c r="L328">
        <v>1404104400</v>
      </c>
      <c r="M328" s="10">
        <f>(((K328/60)/60)/24)+DATE(1970,1,1)</f>
        <v>41818.208333333336</v>
      </c>
      <c r="N328" s="10">
        <f>(((L328/60)/60)/24)+DATE(1970,1,1)</f>
        <v>41820.208333333336</v>
      </c>
      <c r="O328" s="12">
        <f>N328-M328</f>
        <v>2</v>
      </c>
      <c r="P328" t="b">
        <v>0</v>
      </c>
      <c r="Q328" t="b">
        <v>1</v>
      </c>
      <c r="R328" t="s">
        <v>33</v>
      </c>
      <c r="S328" s="6">
        <f>E328/D328</f>
        <v>0.72518987341772156</v>
      </c>
      <c r="T328" t="s">
        <v>2038</v>
      </c>
      <c r="U328" t="s">
        <v>2039</v>
      </c>
    </row>
    <row r="329" spans="1:21" ht="19.5" x14ac:dyDescent="0.4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t="s">
        <v>14</v>
      </c>
      <c r="G329">
        <v>77</v>
      </c>
      <c r="H329" s="4">
        <f>E329/G329</f>
        <v>92.467532467532465</v>
      </c>
      <c r="I329" t="s">
        <v>21</v>
      </c>
      <c r="J329" t="s">
        <v>22</v>
      </c>
      <c r="K329">
        <v>1561957200</v>
      </c>
      <c r="L329">
        <v>1562475600</v>
      </c>
      <c r="M329" s="10">
        <f>(((K329/60)/60)/24)+DATE(1970,1,1)</f>
        <v>43647.208333333328</v>
      </c>
      <c r="N329" s="10">
        <f>(((L329/60)/60)/24)+DATE(1970,1,1)</f>
        <v>43653.208333333328</v>
      </c>
      <c r="O329" s="12">
        <f>N329-M329</f>
        <v>6</v>
      </c>
      <c r="P329" t="b">
        <v>0</v>
      </c>
      <c r="Q329" t="b">
        <v>1</v>
      </c>
      <c r="R329" t="s">
        <v>17</v>
      </c>
      <c r="S329" s="6">
        <f>E329/D329</f>
        <v>0.72653061224489801</v>
      </c>
      <c r="T329" t="s">
        <v>2032</v>
      </c>
      <c r="U329" t="s">
        <v>2033</v>
      </c>
    </row>
    <row r="330" spans="1:21" ht="19.5" x14ac:dyDescent="0.4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t="s">
        <v>14</v>
      </c>
      <c r="G330">
        <v>156</v>
      </c>
      <c r="H330" s="4">
        <f>E330/G330</f>
        <v>43.92307692307692</v>
      </c>
      <c r="I330" t="s">
        <v>15</v>
      </c>
      <c r="J330" t="s">
        <v>16</v>
      </c>
      <c r="K330">
        <v>1547877600</v>
      </c>
      <c r="L330">
        <v>1552366800</v>
      </c>
      <c r="M330" s="10">
        <f>(((K330/60)/60)/24)+DATE(1970,1,1)</f>
        <v>43484.25</v>
      </c>
      <c r="N330" s="10">
        <f>(((L330/60)/60)/24)+DATE(1970,1,1)</f>
        <v>43536.208333333328</v>
      </c>
      <c r="O330" s="12">
        <f>N330-M330</f>
        <v>51.958333333328483</v>
      </c>
      <c r="P330" t="b">
        <v>0</v>
      </c>
      <c r="Q330" t="b">
        <v>1</v>
      </c>
      <c r="R330" t="s">
        <v>17</v>
      </c>
      <c r="S330" s="6">
        <f>E330/D330</f>
        <v>0.72893617021276591</v>
      </c>
      <c r="T330" t="s">
        <v>2032</v>
      </c>
      <c r="U330" t="s">
        <v>2033</v>
      </c>
    </row>
    <row r="331" spans="1:21" ht="33.75" x14ac:dyDescent="0.4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t="s">
        <v>14</v>
      </c>
      <c r="G331">
        <v>112</v>
      </c>
      <c r="H331" s="4">
        <f>E331/G331</f>
        <v>42.982142857142854</v>
      </c>
      <c r="I331" t="s">
        <v>21</v>
      </c>
      <c r="J331" t="s">
        <v>22</v>
      </c>
      <c r="K331">
        <v>1357106400</v>
      </c>
      <c r="L331">
        <v>1359698400</v>
      </c>
      <c r="M331" s="10">
        <f>(((K331/60)/60)/24)+DATE(1970,1,1)</f>
        <v>41276.25</v>
      </c>
      <c r="N331" s="10">
        <f>(((L331/60)/60)/24)+DATE(1970,1,1)</f>
        <v>41306.25</v>
      </c>
      <c r="O331" s="12">
        <f>N331-M331</f>
        <v>30</v>
      </c>
      <c r="P331" t="b">
        <v>0</v>
      </c>
      <c r="Q331" t="b">
        <v>0</v>
      </c>
      <c r="R331" t="s">
        <v>33</v>
      </c>
      <c r="S331" s="6">
        <f>E331/D331</f>
        <v>0.72939393939393937</v>
      </c>
      <c r="T331" t="s">
        <v>2038</v>
      </c>
      <c r="U331" t="s">
        <v>2039</v>
      </c>
    </row>
    <row r="332" spans="1:21" ht="19.5" x14ac:dyDescent="0.4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t="s">
        <v>74</v>
      </c>
      <c r="G332">
        <v>379</v>
      </c>
      <c r="H332" s="4">
        <f>E332/G332</f>
        <v>71.013192612137203</v>
      </c>
      <c r="I332" t="s">
        <v>26</v>
      </c>
      <c r="J332" t="s">
        <v>27</v>
      </c>
      <c r="K332">
        <v>1570251600</v>
      </c>
      <c r="L332">
        <v>1572325200</v>
      </c>
      <c r="M332" s="10">
        <f>(((K332/60)/60)/24)+DATE(1970,1,1)</f>
        <v>43743.208333333328</v>
      </c>
      <c r="N332" s="10">
        <f>(((L332/60)/60)/24)+DATE(1970,1,1)</f>
        <v>43767.208333333328</v>
      </c>
      <c r="O332" s="12">
        <f>N332-M332</f>
        <v>24</v>
      </c>
      <c r="P332" t="b">
        <v>0</v>
      </c>
      <c r="Q332" t="b">
        <v>0</v>
      </c>
      <c r="R332" t="s">
        <v>23</v>
      </c>
      <c r="S332" s="6">
        <f>E332/D332</f>
        <v>0.73939560439560437</v>
      </c>
      <c r="T332" t="s">
        <v>2034</v>
      </c>
      <c r="U332" t="s">
        <v>2035</v>
      </c>
    </row>
    <row r="333" spans="1:21" ht="19.5" x14ac:dyDescent="0.4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t="s">
        <v>14</v>
      </c>
      <c r="G333">
        <v>67</v>
      </c>
      <c r="H333" s="4">
        <f>E333/G333</f>
        <v>77.268656716417908</v>
      </c>
      <c r="I333" t="s">
        <v>21</v>
      </c>
      <c r="J333" t="s">
        <v>22</v>
      </c>
      <c r="K333">
        <v>1517983200</v>
      </c>
      <c r="L333">
        <v>1520748000</v>
      </c>
      <c r="M333" s="10">
        <f>(((K333/60)/60)/24)+DATE(1970,1,1)</f>
        <v>43138.25</v>
      </c>
      <c r="N333" s="10">
        <f>(((L333/60)/60)/24)+DATE(1970,1,1)</f>
        <v>43170.25</v>
      </c>
      <c r="O333" s="12">
        <f>N333-M333</f>
        <v>32</v>
      </c>
      <c r="P333" t="b">
        <v>0</v>
      </c>
      <c r="Q333" t="b">
        <v>0</v>
      </c>
      <c r="R333" t="s">
        <v>17</v>
      </c>
      <c r="S333" s="6">
        <f>E333/D333</f>
        <v>0.73957142857142855</v>
      </c>
      <c r="T333" t="s">
        <v>2032</v>
      </c>
      <c r="U333" t="s">
        <v>2033</v>
      </c>
    </row>
    <row r="334" spans="1:21" ht="19.5" x14ac:dyDescent="0.4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t="s">
        <v>14</v>
      </c>
      <c r="G334">
        <v>803</v>
      </c>
      <c r="H334" s="4">
        <f>E334/G334</f>
        <v>109.04109589041096</v>
      </c>
      <c r="I334" t="s">
        <v>21</v>
      </c>
      <c r="J334" t="s">
        <v>22</v>
      </c>
      <c r="K334">
        <v>1303102800</v>
      </c>
      <c r="L334">
        <v>1303189200</v>
      </c>
      <c r="M334" s="10">
        <f>(((K334/60)/60)/24)+DATE(1970,1,1)</f>
        <v>40651.208333333336</v>
      </c>
      <c r="N334" s="10">
        <f>(((L334/60)/60)/24)+DATE(1970,1,1)</f>
        <v>40652.208333333336</v>
      </c>
      <c r="O334" s="12">
        <f>N334-M334</f>
        <v>1</v>
      </c>
      <c r="P334" t="b">
        <v>0</v>
      </c>
      <c r="Q334" t="b">
        <v>0</v>
      </c>
      <c r="R334" t="s">
        <v>33</v>
      </c>
      <c r="S334" s="6">
        <f>E334/D334</f>
        <v>0.74077834179357027</v>
      </c>
      <c r="T334" t="s">
        <v>2038</v>
      </c>
      <c r="U334" t="s">
        <v>2039</v>
      </c>
    </row>
    <row r="335" spans="1:21" ht="33.75" x14ac:dyDescent="0.4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t="s">
        <v>14</v>
      </c>
      <c r="G335">
        <v>782</v>
      </c>
      <c r="H335" s="4">
        <f>E335/G335</f>
        <v>110.05115089514067</v>
      </c>
      <c r="I335" t="s">
        <v>21</v>
      </c>
      <c r="J335" t="s">
        <v>22</v>
      </c>
      <c r="K335">
        <v>1472878800</v>
      </c>
      <c r="L335">
        <v>1473656400</v>
      </c>
      <c r="M335" s="10">
        <f>(((K335/60)/60)/24)+DATE(1970,1,1)</f>
        <v>42616.208333333328</v>
      </c>
      <c r="N335" s="10">
        <f>(((L335/60)/60)/24)+DATE(1970,1,1)</f>
        <v>42625.208333333328</v>
      </c>
      <c r="O335" s="12">
        <f>N335-M335</f>
        <v>9</v>
      </c>
      <c r="P335" t="b">
        <v>0</v>
      </c>
      <c r="Q335" t="b">
        <v>0</v>
      </c>
      <c r="R335" t="s">
        <v>33</v>
      </c>
      <c r="S335" s="6">
        <f>E335/D335</f>
        <v>0.74834782608695649</v>
      </c>
      <c r="T335" t="s">
        <v>2038</v>
      </c>
      <c r="U335" t="s">
        <v>2039</v>
      </c>
    </row>
    <row r="336" spans="1:21" ht="19.5" x14ac:dyDescent="0.4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t="s">
        <v>14</v>
      </c>
      <c r="G336">
        <v>94</v>
      </c>
      <c r="H336" s="4">
        <f>E336/G336</f>
        <v>64.744680851063833</v>
      </c>
      <c r="I336" t="s">
        <v>21</v>
      </c>
      <c r="J336" t="s">
        <v>22</v>
      </c>
      <c r="K336">
        <v>1265349600</v>
      </c>
      <c r="L336">
        <v>1266300000</v>
      </c>
      <c r="M336" s="10">
        <f>(((K336/60)/60)/24)+DATE(1970,1,1)</f>
        <v>40214.25</v>
      </c>
      <c r="N336" s="10">
        <f>(((L336/60)/60)/24)+DATE(1970,1,1)</f>
        <v>40225.25</v>
      </c>
      <c r="O336" s="12">
        <f>N336-M336</f>
        <v>11</v>
      </c>
      <c r="P336" t="b">
        <v>0</v>
      </c>
      <c r="Q336" t="b">
        <v>0</v>
      </c>
      <c r="R336" t="s">
        <v>60</v>
      </c>
      <c r="S336" s="6">
        <f>E336/D336</f>
        <v>0.75135802469135804</v>
      </c>
      <c r="T336" t="s">
        <v>2034</v>
      </c>
      <c r="U336" t="s">
        <v>2044</v>
      </c>
    </row>
    <row r="337" spans="1:21" ht="19.5" x14ac:dyDescent="0.4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t="s">
        <v>74</v>
      </c>
      <c r="G337">
        <v>75</v>
      </c>
      <c r="H337" s="4">
        <f>E337/G337</f>
        <v>41.16</v>
      </c>
      <c r="I337" t="s">
        <v>21</v>
      </c>
      <c r="J337" t="s">
        <v>22</v>
      </c>
      <c r="K337">
        <v>1316581200</v>
      </c>
      <c r="L337">
        <v>1318309200</v>
      </c>
      <c r="M337" s="10">
        <f>(((K337/60)/60)/24)+DATE(1970,1,1)</f>
        <v>40807.208333333336</v>
      </c>
      <c r="N337" s="10">
        <f>(((L337/60)/60)/24)+DATE(1970,1,1)</f>
        <v>40827.208333333336</v>
      </c>
      <c r="O337" s="12">
        <f>N337-M337</f>
        <v>20</v>
      </c>
      <c r="P337" t="b">
        <v>0</v>
      </c>
      <c r="Q337" t="b">
        <v>1</v>
      </c>
      <c r="R337" t="s">
        <v>60</v>
      </c>
      <c r="S337" s="6">
        <f>E337/D337</f>
        <v>0.75292682926829269</v>
      </c>
      <c r="T337" t="s">
        <v>2034</v>
      </c>
      <c r="U337" t="s">
        <v>2044</v>
      </c>
    </row>
    <row r="338" spans="1:21" ht="33.75" x14ac:dyDescent="0.4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t="s">
        <v>14</v>
      </c>
      <c r="G338">
        <v>1068</v>
      </c>
      <c r="H338" s="4">
        <f>E338/G338</f>
        <v>96.960674157303373</v>
      </c>
      <c r="I338" t="s">
        <v>21</v>
      </c>
      <c r="J338" t="s">
        <v>22</v>
      </c>
      <c r="K338">
        <v>1277528400</v>
      </c>
      <c r="L338">
        <v>1278565200</v>
      </c>
      <c r="M338" s="10">
        <f>(((K338/60)/60)/24)+DATE(1970,1,1)</f>
        <v>40355.208333333336</v>
      </c>
      <c r="N338" s="10">
        <f>(((L338/60)/60)/24)+DATE(1970,1,1)</f>
        <v>40367.208333333336</v>
      </c>
      <c r="O338" s="12">
        <f>N338-M338</f>
        <v>12</v>
      </c>
      <c r="P338" t="b">
        <v>0</v>
      </c>
      <c r="Q338" t="b">
        <v>0</v>
      </c>
      <c r="R338" t="s">
        <v>33</v>
      </c>
      <c r="S338" s="6">
        <f>E338/D338</f>
        <v>0.76423616236162362</v>
      </c>
      <c r="T338" t="s">
        <v>2038</v>
      </c>
      <c r="U338" t="s">
        <v>2039</v>
      </c>
    </row>
    <row r="339" spans="1:21" ht="19.5" x14ac:dyDescent="0.4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t="s">
        <v>74</v>
      </c>
      <c r="G339">
        <v>67</v>
      </c>
      <c r="H339" s="4">
        <f>E339/G339</f>
        <v>82.432835820895519</v>
      </c>
      <c r="I339" t="s">
        <v>21</v>
      </c>
      <c r="J339" t="s">
        <v>22</v>
      </c>
      <c r="K339">
        <v>1369112400</v>
      </c>
      <c r="L339">
        <v>1374123600</v>
      </c>
      <c r="M339" s="10">
        <f>(((K339/60)/60)/24)+DATE(1970,1,1)</f>
        <v>41415.208333333336</v>
      </c>
      <c r="N339" s="10">
        <f>(((L339/60)/60)/24)+DATE(1970,1,1)</f>
        <v>41473.208333333336</v>
      </c>
      <c r="O339" s="12">
        <f>N339-M339</f>
        <v>58</v>
      </c>
      <c r="P339" t="b">
        <v>0</v>
      </c>
      <c r="Q339" t="b">
        <v>0</v>
      </c>
      <c r="R339" t="s">
        <v>33</v>
      </c>
      <c r="S339" s="6">
        <f>E339/D339</f>
        <v>0.76708333333333334</v>
      </c>
      <c r="T339" t="s">
        <v>2038</v>
      </c>
      <c r="U339" t="s">
        <v>2039</v>
      </c>
    </row>
    <row r="340" spans="1:21" ht="19.5" x14ac:dyDescent="0.4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t="s">
        <v>14</v>
      </c>
      <c r="G340">
        <v>3182</v>
      </c>
      <c r="H340" s="4">
        <f>E340/G340</f>
        <v>26.996228786926462</v>
      </c>
      <c r="I340" t="s">
        <v>107</v>
      </c>
      <c r="J340" t="s">
        <v>108</v>
      </c>
      <c r="K340">
        <v>1415340000</v>
      </c>
      <c r="L340">
        <v>1418191200</v>
      </c>
      <c r="M340" s="10">
        <f>(((K340/60)/60)/24)+DATE(1970,1,1)</f>
        <v>41950.25</v>
      </c>
      <c r="N340" s="10">
        <f>(((L340/60)/60)/24)+DATE(1970,1,1)</f>
        <v>41983.25</v>
      </c>
      <c r="O340" s="12">
        <f>N340-M340</f>
        <v>33</v>
      </c>
      <c r="P340" t="b">
        <v>0</v>
      </c>
      <c r="Q340" t="b">
        <v>1</v>
      </c>
      <c r="R340" t="s">
        <v>159</v>
      </c>
      <c r="S340" s="6">
        <f>E340/D340</f>
        <v>0.76766756032171579</v>
      </c>
      <c r="T340" t="s">
        <v>2034</v>
      </c>
      <c r="U340" t="s">
        <v>2057</v>
      </c>
    </row>
    <row r="341" spans="1:21" ht="19.5" x14ac:dyDescent="0.4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t="s">
        <v>14</v>
      </c>
      <c r="G341">
        <v>679</v>
      </c>
      <c r="H341" s="4">
        <f>E341/G341</f>
        <v>105.03681885125184</v>
      </c>
      <c r="I341" t="s">
        <v>21</v>
      </c>
      <c r="J341" t="s">
        <v>22</v>
      </c>
      <c r="K341">
        <v>1452319200</v>
      </c>
      <c r="L341">
        <v>1452492000</v>
      </c>
      <c r="M341" s="10">
        <f>(((K341/60)/60)/24)+DATE(1970,1,1)</f>
        <v>42378.25</v>
      </c>
      <c r="N341" s="10">
        <f>(((L341/60)/60)/24)+DATE(1970,1,1)</f>
        <v>42380.25</v>
      </c>
      <c r="O341" s="12">
        <f>N341-M341</f>
        <v>2</v>
      </c>
      <c r="P341" t="b">
        <v>0</v>
      </c>
      <c r="Q341" t="b">
        <v>1</v>
      </c>
      <c r="R341" t="s">
        <v>89</v>
      </c>
      <c r="S341" s="6">
        <f>E341/D341</f>
        <v>0.77102702702702708</v>
      </c>
      <c r="T341" t="s">
        <v>2049</v>
      </c>
      <c r="U341" t="s">
        <v>2050</v>
      </c>
    </row>
    <row r="342" spans="1:21" ht="19.5" x14ac:dyDescent="0.4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t="s">
        <v>14</v>
      </c>
      <c r="G342">
        <v>87</v>
      </c>
      <c r="H342" s="4">
        <f>E342/G342</f>
        <v>88.781609195402297</v>
      </c>
      <c r="I342" t="s">
        <v>21</v>
      </c>
      <c r="J342" t="s">
        <v>22</v>
      </c>
      <c r="K342">
        <v>1286427600</v>
      </c>
      <c r="L342">
        <v>1288414800</v>
      </c>
      <c r="M342" s="10">
        <f>(((K342/60)/60)/24)+DATE(1970,1,1)</f>
        <v>40458.208333333336</v>
      </c>
      <c r="N342" s="10">
        <f>(((L342/60)/60)/24)+DATE(1970,1,1)</f>
        <v>40481.208333333336</v>
      </c>
      <c r="O342" s="12">
        <f>N342-M342</f>
        <v>23</v>
      </c>
      <c r="P342" t="b">
        <v>0</v>
      </c>
      <c r="Q342" t="b">
        <v>0</v>
      </c>
      <c r="R342" t="s">
        <v>33</v>
      </c>
      <c r="S342" s="6">
        <f>E342/D342</f>
        <v>0.77239999999999998</v>
      </c>
      <c r="T342" t="s">
        <v>2038</v>
      </c>
      <c r="U342" t="s">
        <v>2039</v>
      </c>
    </row>
    <row r="343" spans="1:21" ht="33.75" x14ac:dyDescent="0.4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t="s">
        <v>14</v>
      </c>
      <c r="G343">
        <v>62</v>
      </c>
      <c r="H343" s="4">
        <f>E343/G343</f>
        <v>93.596774193548384</v>
      </c>
      <c r="I343" t="s">
        <v>21</v>
      </c>
      <c r="J343" t="s">
        <v>22</v>
      </c>
      <c r="K343">
        <v>1580104800</v>
      </c>
      <c r="L343">
        <v>1581314400</v>
      </c>
      <c r="M343" s="10">
        <f>(((K343/60)/60)/24)+DATE(1970,1,1)</f>
        <v>43857.25</v>
      </c>
      <c r="N343" s="10">
        <f>(((L343/60)/60)/24)+DATE(1970,1,1)</f>
        <v>43871.25</v>
      </c>
      <c r="O343" s="12">
        <f>N343-M343</f>
        <v>14</v>
      </c>
      <c r="P343" t="b">
        <v>0</v>
      </c>
      <c r="Q343" t="b">
        <v>0</v>
      </c>
      <c r="R343" t="s">
        <v>33</v>
      </c>
      <c r="S343" s="6">
        <f>E343/D343</f>
        <v>0.77373333333333338</v>
      </c>
      <c r="T343" t="s">
        <v>2038</v>
      </c>
      <c r="U343" t="s">
        <v>2039</v>
      </c>
    </row>
    <row r="344" spans="1:21" ht="19.5" x14ac:dyDescent="0.4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t="s">
        <v>14</v>
      </c>
      <c r="G344">
        <v>1229</v>
      </c>
      <c r="H344" s="4">
        <f>E344/G344</f>
        <v>103.033360455655</v>
      </c>
      <c r="I344" t="s">
        <v>21</v>
      </c>
      <c r="J344" t="s">
        <v>22</v>
      </c>
      <c r="K344">
        <v>1469509200</v>
      </c>
      <c r="L344">
        <v>1469595600</v>
      </c>
      <c r="M344" s="10">
        <f>(((K344/60)/60)/24)+DATE(1970,1,1)</f>
        <v>42577.208333333328</v>
      </c>
      <c r="N344" s="10">
        <f>(((L344/60)/60)/24)+DATE(1970,1,1)</f>
        <v>42578.208333333328</v>
      </c>
      <c r="O344" s="12">
        <f>N344-M344</f>
        <v>1</v>
      </c>
      <c r="P344" t="b">
        <v>0</v>
      </c>
      <c r="Q344" t="b">
        <v>0</v>
      </c>
      <c r="R344" t="s">
        <v>17</v>
      </c>
      <c r="S344" s="6">
        <f>E344/D344</f>
        <v>0.77400977995110021</v>
      </c>
      <c r="T344" t="s">
        <v>2032</v>
      </c>
      <c r="U344" t="s">
        <v>2033</v>
      </c>
    </row>
    <row r="345" spans="1:21" ht="19.5" x14ac:dyDescent="0.4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t="s">
        <v>74</v>
      </c>
      <c r="G345">
        <v>75</v>
      </c>
      <c r="H345" s="4">
        <f>E345/G345</f>
        <v>101.44</v>
      </c>
      <c r="I345" t="s">
        <v>107</v>
      </c>
      <c r="J345" t="s">
        <v>108</v>
      </c>
      <c r="K345">
        <v>1450936800</v>
      </c>
      <c r="L345">
        <v>1452405600</v>
      </c>
      <c r="M345" s="10">
        <f>(((K345/60)/60)/24)+DATE(1970,1,1)</f>
        <v>42362.25</v>
      </c>
      <c r="N345" s="10">
        <f>(((L345/60)/60)/24)+DATE(1970,1,1)</f>
        <v>42379.25</v>
      </c>
      <c r="O345" s="12">
        <f>N345-M345</f>
        <v>17</v>
      </c>
      <c r="P345" t="b">
        <v>0</v>
      </c>
      <c r="Q345" t="b">
        <v>1</v>
      </c>
      <c r="R345" t="s">
        <v>122</v>
      </c>
      <c r="S345" s="6">
        <f>E345/D345</f>
        <v>0.77632653061224488</v>
      </c>
      <c r="T345" t="s">
        <v>2053</v>
      </c>
      <c r="U345" t="s">
        <v>2054</v>
      </c>
    </row>
    <row r="346" spans="1:21" ht="19.5" x14ac:dyDescent="0.4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t="s">
        <v>14</v>
      </c>
      <c r="G346">
        <v>1684</v>
      </c>
      <c r="H346" s="4">
        <f>E346/G346</f>
        <v>57.00296912114014</v>
      </c>
      <c r="I346" t="s">
        <v>21</v>
      </c>
      <c r="J346" t="s">
        <v>22</v>
      </c>
      <c r="K346">
        <v>1421992800</v>
      </c>
      <c r="L346">
        <v>1426222800</v>
      </c>
      <c r="M346" s="10">
        <f>(((K346/60)/60)/24)+DATE(1970,1,1)</f>
        <v>42027.25</v>
      </c>
      <c r="N346" s="10">
        <f>(((L346/60)/60)/24)+DATE(1970,1,1)</f>
        <v>42076.208333333328</v>
      </c>
      <c r="O346" s="12">
        <f>N346-M346</f>
        <v>48.958333333328483</v>
      </c>
      <c r="P346" t="b">
        <v>1</v>
      </c>
      <c r="Q346" t="b">
        <v>1</v>
      </c>
      <c r="R346" t="s">
        <v>33</v>
      </c>
      <c r="S346" s="6">
        <f>E346/D346</f>
        <v>0.78106590724165992</v>
      </c>
      <c r="T346" t="s">
        <v>2038</v>
      </c>
      <c r="U346" t="s">
        <v>2039</v>
      </c>
    </row>
    <row r="347" spans="1:21" ht="33.75" x14ac:dyDescent="0.4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t="s">
        <v>14</v>
      </c>
      <c r="G347">
        <v>75</v>
      </c>
      <c r="H347" s="4">
        <f>E347/G347</f>
        <v>57.333333333333336</v>
      </c>
      <c r="I347" t="s">
        <v>21</v>
      </c>
      <c r="J347" t="s">
        <v>22</v>
      </c>
      <c r="K347">
        <v>1442984400</v>
      </c>
      <c r="L347">
        <v>1443502800</v>
      </c>
      <c r="M347" s="10">
        <f>(((K347/60)/60)/24)+DATE(1970,1,1)</f>
        <v>42270.208333333328</v>
      </c>
      <c r="N347" s="10">
        <f>(((L347/60)/60)/24)+DATE(1970,1,1)</f>
        <v>42276.208333333328</v>
      </c>
      <c r="O347" s="12">
        <f>N347-M347</f>
        <v>6</v>
      </c>
      <c r="P347" t="b">
        <v>0</v>
      </c>
      <c r="Q347" t="b">
        <v>1</v>
      </c>
      <c r="R347" t="s">
        <v>28</v>
      </c>
      <c r="S347" s="6">
        <f>E347/D347</f>
        <v>0.78181818181818186</v>
      </c>
      <c r="T347" t="s">
        <v>2036</v>
      </c>
      <c r="U347" t="s">
        <v>2037</v>
      </c>
    </row>
    <row r="348" spans="1:21" ht="19.5" x14ac:dyDescent="0.4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t="s">
        <v>74</v>
      </c>
      <c r="G348">
        <v>1658</v>
      </c>
      <c r="H348" s="4">
        <f>E348/G348</f>
        <v>55.985524728588658</v>
      </c>
      <c r="I348" t="s">
        <v>21</v>
      </c>
      <c r="J348" t="s">
        <v>22</v>
      </c>
      <c r="K348">
        <v>1490418000</v>
      </c>
      <c r="L348">
        <v>1491627600</v>
      </c>
      <c r="M348" s="10">
        <f>(((K348/60)/60)/24)+DATE(1970,1,1)</f>
        <v>42819.208333333328</v>
      </c>
      <c r="N348" s="10">
        <f>(((L348/60)/60)/24)+DATE(1970,1,1)</f>
        <v>42833.208333333328</v>
      </c>
      <c r="O348" s="12">
        <f>N348-M348</f>
        <v>14</v>
      </c>
      <c r="P348" t="b">
        <v>0</v>
      </c>
      <c r="Q348" t="b">
        <v>0</v>
      </c>
      <c r="R348" t="s">
        <v>269</v>
      </c>
      <c r="S348" s="6">
        <f>E348/D348</f>
        <v>0.78531302876480547</v>
      </c>
      <c r="T348" t="s">
        <v>2040</v>
      </c>
      <c r="U348" t="s">
        <v>2059</v>
      </c>
    </row>
    <row r="349" spans="1:21" ht="19.5" x14ac:dyDescent="0.4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t="s">
        <v>14</v>
      </c>
      <c r="G349">
        <v>106</v>
      </c>
      <c r="H349" s="4">
        <f>E349/G349</f>
        <v>57.849056603773583</v>
      </c>
      <c r="I349" t="s">
        <v>21</v>
      </c>
      <c r="J349" t="s">
        <v>22</v>
      </c>
      <c r="K349">
        <v>1456380000</v>
      </c>
      <c r="L349">
        <v>1456380000</v>
      </c>
      <c r="M349" s="10">
        <f>(((K349/60)/60)/24)+DATE(1970,1,1)</f>
        <v>42425.25</v>
      </c>
      <c r="N349" s="10">
        <f>(((L349/60)/60)/24)+DATE(1970,1,1)</f>
        <v>42425.25</v>
      </c>
      <c r="O349" s="12">
        <f>N349-M349</f>
        <v>0</v>
      </c>
      <c r="P349" t="b">
        <v>0</v>
      </c>
      <c r="Q349" t="b">
        <v>1</v>
      </c>
      <c r="R349" t="s">
        <v>33</v>
      </c>
      <c r="S349" s="6">
        <f>E349/D349</f>
        <v>0.7861538461538462</v>
      </c>
      <c r="T349" t="s">
        <v>2038</v>
      </c>
      <c r="U349" t="s">
        <v>2039</v>
      </c>
    </row>
    <row r="350" spans="1:21" ht="19.5" x14ac:dyDescent="0.4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t="s">
        <v>74</v>
      </c>
      <c r="G350">
        <v>82</v>
      </c>
      <c r="H350" s="4">
        <f>E350/G350</f>
        <v>79.792682926829272</v>
      </c>
      <c r="I350" t="s">
        <v>21</v>
      </c>
      <c r="J350" t="s">
        <v>22</v>
      </c>
      <c r="K350">
        <v>1317531600</v>
      </c>
      <c r="L350">
        <v>1317877200</v>
      </c>
      <c r="M350" s="10">
        <f>(((K350/60)/60)/24)+DATE(1970,1,1)</f>
        <v>40818.208333333336</v>
      </c>
      <c r="N350" s="10">
        <f>(((L350/60)/60)/24)+DATE(1970,1,1)</f>
        <v>40822.208333333336</v>
      </c>
      <c r="O350" s="12">
        <f>N350-M350</f>
        <v>4</v>
      </c>
      <c r="P350" t="b">
        <v>0</v>
      </c>
      <c r="Q350" t="b">
        <v>0</v>
      </c>
      <c r="R350" t="s">
        <v>17</v>
      </c>
      <c r="S350" s="6">
        <f>E350/D350</f>
        <v>0.78831325301204824</v>
      </c>
      <c r="T350" t="s">
        <v>2032</v>
      </c>
      <c r="U350" t="s">
        <v>2033</v>
      </c>
    </row>
    <row r="351" spans="1:21" ht="19.5" x14ac:dyDescent="0.4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t="s">
        <v>14</v>
      </c>
      <c r="G351">
        <v>1368</v>
      </c>
      <c r="H351" s="4">
        <f>E351/G351</f>
        <v>91.021198830409361</v>
      </c>
      <c r="I351" t="s">
        <v>40</v>
      </c>
      <c r="J351" t="s">
        <v>41</v>
      </c>
      <c r="K351">
        <v>1269493200</v>
      </c>
      <c r="L351">
        <v>1272171600</v>
      </c>
      <c r="M351" s="10">
        <f>(((K351/60)/60)/24)+DATE(1970,1,1)</f>
        <v>40262.208333333336</v>
      </c>
      <c r="N351" s="10">
        <f>(((L351/60)/60)/24)+DATE(1970,1,1)</f>
        <v>40293.208333333336</v>
      </c>
      <c r="O351" s="12">
        <f>N351-M351</f>
        <v>31</v>
      </c>
      <c r="P351" t="b">
        <v>0</v>
      </c>
      <c r="Q351" t="b">
        <v>0</v>
      </c>
      <c r="R351" t="s">
        <v>33</v>
      </c>
      <c r="S351" s="6">
        <f>E351/D351</f>
        <v>0.7900824873096447</v>
      </c>
      <c r="T351" t="s">
        <v>2038</v>
      </c>
      <c r="U351" t="s">
        <v>2039</v>
      </c>
    </row>
    <row r="352" spans="1:21" ht="19.5" x14ac:dyDescent="0.4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t="s">
        <v>14</v>
      </c>
      <c r="G352">
        <v>65</v>
      </c>
      <c r="H352" s="4">
        <f>E352/G352</f>
        <v>103.84615384615384</v>
      </c>
      <c r="I352" t="s">
        <v>21</v>
      </c>
      <c r="J352" t="s">
        <v>22</v>
      </c>
      <c r="K352">
        <v>1479103200</v>
      </c>
      <c r="L352">
        <v>1479794400</v>
      </c>
      <c r="M352" s="10">
        <f>(((K352/60)/60)/24)+DATE(1970,1,1)</f>
        <v>42688.25</v>
      </c>
      <c r="N352" s="10">
        <f>(((L352/60)/60)/24)+DATE(1970,1,1)</f>
        <v>42696.25</v>
      </c>
      <c r="O352" s="12">
        <f>N352-M352</f>
        <v>8</v>
      </c>
      <c r="P352" t="b">
        <v>0</v>
      </c>
      <c r="Q352" t="b">
        <v>0</v>
      </c>
      <c r="R352" t="s">
        <v>33</v>
      </c>
      <c r="S352" s="6">
        <f>E352/D352</f>
        <v>0.79411764705882348</v>
      </c>
      <c r="T352" t="s">
        <v>2038</v>
      </c>
      <c r="U352" t="s">
        <v>2039</v>
      </c>
    </row>
    <row r="353" spans="1:21" ht="19.5" x14ac:dyDescent="0.4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t="s">
        <v>14</v>
      </c>
      <c r="G353">
        <v>15</v>
      </c>
      <c r="H353" s="4">
        <f>E353/G353</f>
        <v>106.6</v>
      </c>
      <c r="I353" t="s">
        <v>21</v>
      </c>
      <c r="J353" t="s">
        <v>22</v>
      </c>
      <c r="K353">
        <v>1443848400</v>
      </c>
      <c r="L353">
        <v>1444539600</v>
      </c>
      <c r="M353" s="10">
        <f>(((K353/60)/60)/24)+DATE(1970,1,1)</f>
        <v>42280.208333333328</v>
      </c>
      <c r="N353" s="10">
        <f>(((L353/60)/60)/24)+DATE(1970,1,1)</f>
        <v>42288.208333333328</v>
      </c>
      <c r="O353" s="12">
        <f>N353-M353</f>
        <v>8</v>
      </c>
      <c r="P353" t="b">
        <v>0</v>
      </c>
      <c r="Q353" t="b">
        <v>0</v>
      </c>
      <c r="R353" t="s">
        <v>23</v>
      </c>
      <c r="S353" s="6">
        <f>E353/D353</f>
        <v>0.79949999999999999</v>
      </c>
      <c r="T353" t="s">
        <v>2034</v>
      </c>
      <c r="U353" t="s">
        <v>2035</v>
      </c>
    </row>
    <row r="354" spans="1:21" ht="19.5" x14ac:dyDescent="0.4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t="s">
        <v>74</v>
      </c>
      <c r="G354">
        <v>1297</v>
      </c>
      <c r="H354" s="4">
        <f>E354/G354</f>
        <v>84.02004626060139</v>
      </c>
      <c r="I354" t="s">
        <v>15</v>
      </c>
      <c r="J354" t="s">
        <v>16</v>
      </c>
      <c r="K354">
        <v>1501650000</v>
      </c>
      <c r="L354">
        <v>1502859600</v>
      </c>
      <c r="M354" s="10">
        <f>(((K354/60)/60)/24)+DATE(1970,1,1)</f>
        <v>42949.208333333328</v>
      </c>
      <c r="N354" s="10">
        <f>(((L354/60)/60)/24)+DATE(1970,1,1)</f>
        <v>42963.208333333328</v>
      </c>
      <c r="O354" s="12">
        <f>N354-M354</f>
        <v>14</v>
      </c>
      <c r="P354" t="b">
        <v>0</v>
      </c>
      <c r="Q354" t="b">
        <v>0</v>
      </c>
      <c r="R354" t="s">
        <v>33</v>
      </c>
      <c r="S354" s="6">
        <f>E354/D354</f>
        <v>0.79951577402787966</v>
      </c>
      <c r="T354" t="s">
        <v>2038</v>
      </c>
      <c r="U354" t="s">
        <v>2039</v>
      </c>
    </row>
    <row r="355" spans="1:21" ht="19.5" x14ac:dyDescent="0.4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t="s">
        <v>14</v>
      </c>
      <c r="G355">
        <v>80</v>
      </c>
      <c r="H355" s="4">
        <f>E355/G355</f>
        <v>90.337500000000006</v>
      </c>
      <c r="I355" t="s">
        <v>40</v>
      </c>
      <c r="J355" t="s">
        <v>41</v>
      </c>
      <c r="K355">
        <v>1385186400</v>
      </c>
      <c r="L355">
        <v>1389074400</v>
      </c>
      <c r="M355" s="10">
        <f>(((K355/60)/60)/24)+DATE(1970,1,1)</f>
        <v>41601.25</v>
      </c>
      <c r="N355" s="10">
        <f>(((L355/60)/60)/24)+DATE(1970,1,1)</f>
        <v>41646.25</v>
      </c>
      <c r="O355" s="12">
        <f>N355-M355</f>
        <v>45</v>
      </c>
      <c r="P355" t="b">
        <v>0</v>
      </c>
      <c r="Q355" t="b">
        <v>0</v>
      </c>
      <c r="R355" t="s">
        <v>60</v>
      </c>
      <c r="S355" s="6">
        <f>E355/D355</f>
        <v>0.80300000000000005</v>
      </c>
      <c r="T355" t="s">
        <v>2034</v>
      </c>
      <c r="U355" t="s">
        <v>2044</v>
      </c>
    </row>
    <row r="356" spans="1:21" ht="19.5" x14ac:dyDescent="0.4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t="s">
        <v>14</v>
      </c>
      <c r="G356">
        <v>831</v>
      </c>
      <c r="H356" s="4">
        <f>E356/G356</f>
        <v>105.04572803850782</v>
      </c>
      <c r="I356" t="s">
        <v>21</v>
      </c>
      <c r="J356" t="s">
        <v>22</v>
      </c>
      <c r="K356">
        <v>1439528400</v>
      </c>
      <c r="L356">
        <v>1440306000</v>
      </c>
      <c r="M356" s="10">
        <f>(((K356/60)/60)/24)+DATE(1970,1,1)</f>
        <v>42230.208333333328</v>
      </c>
      <c r="N356" s="10">
        <f>(((L356/60)/60)/24)+DATE(1970,1,1)</f>
        <v>42239.208333333328</v>
      </c>
      <c r="O356" s="12">
        <f>N356-M356</f>
        <v>9</v>
      </c>
      <c r="P356" t="b">
        <v>0</v>
      </c>
      <c r="Q356" t="b">
        <v>1</v>
      </c>
      <c r="R356" t="s">
        <v>33</v>
      </c>
      <c r="S356" s="6">
        <f>E356/D356</f>
        <v>0.80306347746090156</v>
      </c>
      <c r="T356" t="s">
        <v>2038</v>
      </c>
      <c r="U356" t="s">
        <v>2039</v>
      </c>
    </row>
    <row r="357" spans="1:21" ht="33.75" x14ac:dyDescent="0.4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t="s">
        <v>14</v>
      </c>
      <c r="G357">
        <v>1538</v>
      </c>
      <c r="H357" s="4">
        <f>E357/G357</f>
        <v>103.98634590377114</v>
      </c>
      <c r="I357" t="s">
        <v>21</v>
      </c>
      <c r="J357" t="s">
        <v>22</v>
      </c>
      <c r="K357">
        <v>1412139600</v>
      </c>
      <c r="L357">
        <v>1415772000</v>
      </c>
      <c r="M357" s="10">
        <f>(((K357/60)/60)/24)+DATE(1970,1,1)</f>
        <v>41913.208333333336</v>
      </c>
      <c r="N357" s="10">
        <f>(((L357/60)/60)/24)+DATE(1970,1,1)</f>
        <v>41955.25</v>
      </c>
      <c r="O357" s="12">
        <f>N357-M357</f>
        <v>42.041666666664241</v>
      </c>
      <c r="P357" t="b">
        <v>0</v>
      </c>
      <c r="Q357" t="b">
        <v>1</v>
      </c>
      <c r="R357" t="s">
        <v>33</v>
      </c>
      <c r="S357" s="6">
        <f>E357/D357</f>
        <v>0.81348423194303154</v>
      </c>
      <c r="T357" t="s">
        <v>2038</v>
      </c>
      <c r="U357" t="s">
        <v>2039</v>
      </c>
    </row>
    <row r="358" spans="1:21" ht="19.5" x14ac:dyDescent="0.4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t="s">
        <v>14</v>
      </c>
      <c r="G358">
        <v>263</v>
      </c>
      <c r="H358" s="4">
        <f>E358/G358</f>
        <v>30.958174904942965</v>
      </c>
      <c r="I358" t="s">
        <v>26</v>
      </c>
      <c r="J358" t="s">
        <v>27</v>
      </c>
      <c r="K358">
        <v>1486706400</v>
      </c>
      <c r="L358">
        <v>1488348000</v>
      </c>
      <c r="M358" s="10">
        <f>(((K358/60)/60)/24)+DATE(1970,1,1)</f>
        <v>42776.25</v>
      </c>
      <c r="N358" s="10">
        <f>(((L358/60)/60)/24)+DATE(1970,1,1)</f>
        <v>42795.25</v>
      </c>
      <c r="O358" s="12">
        <f>N358-M358</f>
        <v>19</v>
      </c>
      <c r="P358" t="b">
        <v>0</v>
      </c>
      <c r="Q358" t="b">
        <v>0</v>
      </c>
      <c r="R358" t="s">
        <v>122</v>
      </c>
      <c r="S358" s="6">
        <f>E358/D358</f>
        <v>0.81420000000000003</v>
      </c>
      <c r="T358" t="s">
        <v>2053</v>
      </c>
      <c r="U358" t="s">
        <v>2054</v>
      </c>
    </row>
    <row r="359" spans="1:21" ht="19.5" x14ac:dyDescent="0.4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t="s">
        <v>14</v>
      </c>
      <c r="G359">
        <v>77</v>
      </c>
      <c r="H359" s="4">
        <f>E359/G359</f>
        <v>96.597402597402592</v>
      </c>
      <c r="I359" t="s">
        <v>21</v>
      </c>
      <c r="J359" t="s">
        <v>22</v>
      </c>
      <c r="K359">
        <v>1440133200</v>
      </c>
      <c r="L359">
        <v>1440910800</v>
      </c>
      <c r="M359" s="10">
        <f>(((K359/60)/60)/24)+DATE(1970,1,1)</f>
        <v>42237.208333333328</v>
      </c>
      <c r="N359" s="10">
        <f>(((L359/60)/60)/24)+DATE(1970,1,1)</f>
        <v>42246.208333333328</v>
      </c>
      <c r="O359" s="12">
        <f>N359-M359</f>
        <v>9</v>
      </c>
      <c r="P359" t="b">
        <v>1</v>
      </c>
      <c r="Q359" t="b">
        <v>0</v>
      </c>
      <c r="R359" t="s">
        <v>33</v>
      </c>
      <c r="S359" s="6">
        <f>E359/D359</f>
        <v>0.81736263736263737</v>
      </c>
      <c r="T359" t="s">
        <v>2038</v>
      </c>
      <c r="U359" t="s">
        <v>2039</v>
      </c>
    </row>
    <row r="360" spans="1:21" ht="33.75" x14ac:dyDescent="0.4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t="s">
        <v>14</v>
      </c>
      <c r="G360">
        <v>86</v>
      </c>
      <c r="H360" s="4">
        <f>E360/G360</f>
        <v>67.720930232558146</v>
      </c>
      <c r="I360" t="s">
        <v>26</v>
      </c>
      <c r="J360" t="s">
        <v>27</v>
      </c>
      <c r="K360">
        <v>1419141600</v>
      </c>
      <c r="L360">
        <v>1420092000</v>
      </c>
      <c r="M360" s="10">
        <f>(((K360/60)/60)/24)+DATE(1970,1,1)</f>
        <v>41994.25</v>
      </c>
      <c r="N360" s="10">
        <f>(((L360/60)/60)/24)+DATE(1970,1,1)</f>
        <v>42005.25</v>
      </c>
      <c r="O360" s="12">
        <f>N360-M360</f>
        <v>11</v>
      </c>
      <c r="P360" t="b">
        <v>0</v>
      </c>
      <c r="Q360" t="b">
        <v>0</v>
      </c>
      <c r="R360" t="s">
        <v>133</v>
      </c>
      <c r="S360" s="6">
        <f>E360/D360</f>
        <v>0.82028169014084507</v>
      </c>
      <c r="T360" t="s">
        <v>2046</v>
      </c>
      <c r="U360" t="s">
        <v>2055</v>
      </c>
    </row>
    <row r="361" spans="1:21" ht="19.5" x14ac:dyDescent="0.4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t="s">
        <v>14</v>
      </c>
      <c r="G361">
        <v>186</v>
      </c>
      <c r="H361" s="4">
        <f>E361/G361</f>
        <v>29.99462365591398</v>
      </c>
      <c r="I361" t="s">
        <v>21</v>
      </c>
      <c r="J361" t="s">
        <v>22</v>
      </c>
      <c r="K361">
        <v>1355810400</v>
      </c>
      <c r="L361">
        <v>1355983200</v>
      </c>
      <c r="M361" s="10">
        <f>(((K361/60)/60)/24)+DATE(1970,1,1)</f>
        <v>41261.25</v>
      </c>
      <c r="N361" s="10">
        <f>(((L361/60)/60)/24)+DATE(1970,1,1)</f>
        <v>41263.25</v>
      </c>
      <c r="O361" s="12">
        <f>N361-M361</f>
        <v>2</v>
      </c>
      <c r="P361" t="b">
        <v>0</v>
      </c>
      <c r="Q361" t="b">
        <v>0</v>
      </c>
      <c r="R361" t="s">
        <v>65</v>
      </c>
      <c r="S361" s="6">
        <f>E361/D361</f>
        <v>0.82044117647058823</v>
      </c>
      <c r="T361" t="s">
        <v>2036</v>
      </c>
      <c r="U361" t="s">
        <v>2045</v>
      </c>
    </row>
    <row r="362" spans="1:21" ht="19.5" x14ac:dyDescent="0.4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t="s">
        <v>14</v>
      </c>
      <c r="G362">
        <v>32</v>
      </c>
      <c r="H362" s="4">
        <f>E362/G362</f>
        <v>87.78125</v>
      </c>
      <c r="I362" t="s">
        <v>21</v>
      </c>
      <c r="J362" t="s">
        <v>22</v>
      </c>
      <c r="K362">
        <v>1452146400</v>
      </c>
      <c r="L362">
        <v>1452578400</v>
      </c>
      <c r="M362" s="10">
        <f>(((K362/60)/60)/24)+DATE(1970,1,1)</f>
        <v>42376.25</v>
      </c>
      <c r="N362" s="10">
        <f>(((L362/60)/60)/24)+DATE(1970,1,1)</f>
        <v>42381.25</v>
      </c>
      <c r="O362" s="12">
        <f>N362-M362</f>
        <v>5</v>
      </c>
      <c r="P362" t="b">
        <v>0</v>
      </c>
      <c r="Q362" t="b">
        <v>0</v>
      </c>
      <c r="R362" t="s">
        <v>60</v>
      </c>
      <c r="S362" s="6">
        <f>E362/D362</f>
        <v>0.82617647058823529</v>
      </c>
      <c r="T362" t="s">
        <v>2034</v>
      </c>
      <c r="U362" t="s">
        <v>2044</v>
      </c>
    </row>
    <row r="363" spans="1:21" ht="19.5" x14ac:dyDescent="0.4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t="s">
        <v>14</v>
      </c>
      <c r="G363">
        <v>91</v>
      </c>
      <c r="H363" s="4">
        <f>E363/G363</f>
        <v>69.989010989010993</v>
      </c>
      <c r="I363" t="s">
        <v>21</v>
      </c>
      <c r="J363" t="s">
        <v>22</v>
      </c>
      <c r="K363">
        <v>1399006800</v>
      </c>
      <c r="L363">
        <v>1400734800</v>
      </c>
      <c r="M363" s="10">
        <f>(((K363/60)/60)/24)+DATE(1970,1,1)</f>
        <v>41761.208333333336</v>
      </c>
      <c r="N363" s="10">
        <f>(((L363/60)/60)/24)+DATE(1970,1,1)</f>
        <v>41781.208333333336</v>
      </c>
      <c r="O363" s="12">
        <f>N363-M363</f>
        <v>20</v>
      </c>
      <c r="P363" t="b">
        <v>0</v>
      </c>
      <c r="Q363" t="b">
        <v>0</v>
      </c>
      <c r="R363" t="s">
        <v>33</v>
      </c>
      <c r="S363" s="6">
        <f>E363/D363</f>
        <v>0.82714285714285718</v>
      </c>
      <c r="T363" t="s">
        <v>2038</v>
      </c>
      <c r="U363" t="s">
        <v>2039</v>
      </c>
    </row>
    <row r="364" spans="1:21" ht="19.5" x14ac:dyDescent="0.4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t="s">
        <v>14</v>
      </c>
      <c r="G364">
        <v>26</v>
      </c>
      <c r="H364" s="4">
        <f>E364/G364</f>
        <v>25.5</v>
      </c>
      <c r="I364" t="s">
        <v>21</v>
      </c>
      <c r="J364" t="s">
        <v>22</v>
      </c>
      <c r="K364">
        <v>1405746000</v>
      </c>
      <c r="L364">
        <v>1407042000</v>
      </c>
      <c r="M364" s="10">
        <f>(((K364/60)/60)/24)+DATE(1970,1,1)</f>
        <v>41839.208333333336</v>
      </c>
      <c r="N364" s="10">
        <f>(((L364/60)/60)/24)+DATE(1970,1,1)</f>
        <v>41854.208333333336</v>
      </c>
      <c r="O364" s="12">
        <f>N364-M364</f>
        <v>15</v>
      </c>
      <c r="P364" t="b">
        <v>0</v>
      </c>
      <c r="Q364" t="b">
        <v>1</v>
      </c>
      <c r="R364" t="s">
        <v>42</v>
      </c>
      <c r="S364" s="6">
        <f>E364/D364</f>
        <v>0.82874999999999999</v>
      </c>
      <c r="T364" t="s">
        <v>2040</v>
      </c>
      <c r="U364" t="s">
        <v>2041</v>
      </c>
    </row>
    <row r="365" spans="1:21" ht="19.5" x14ac:dyDescent="0.4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t="s">
        <v>14</v>
      </c>
      <c r="G365">
        <v>105</v>
      </c>
      <c r="H365" s="4">
        <f>E365/G365</f>
        <v>53.038095238095238</v>
      </c>
      <c r="I365" t="s">
        <v>21</v>
      </c>
      <c r="J365" t="s">
        <v>22</v>
      </c>
      <c r="K365">
        <v>1446876000</v>
      </c>
      <c r="L365">
        <v>1447221600</v>
      </c>
      <c r="M365" s="10">
        <f>(((K365/60)/60)/24)+DATE(1970,1,1)</f>
        <v>42315.25</v>
      </c>
      <c r="N365" s="10">
        <f>(((L365/60)/60)/24)+DATE(1970,1,1)</f>
        <v>42319.25</v>
      </c>
      <c r="O365" s="12">
        <f>N365-M365</f>
        <v>4</v>
      </c>
      <c r="P365" t="b">
        <v>0</v>
      </c>
      <c r="Q365" t="b">
        <v>0</v>
      </c>
      <c r="R365" t="s">
        <v>71</v>
      </c>
      <c r="S365" s="6">
        <f>E365/D365</f>
        <v>0.83119402985074631</v>
      </c>
      <c r="T365" t="s">
        <v>2040</v>
      </c>
      <c r="U365" t="s">
        <v>2048</v>
      </c>
    </row>
    <row r="366" spans="1:21" ht="19.5" x14ac:dyDescent="0.4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t="s">
        <v>14</v>
      </c>
      <c r="G366">
        <v>132</v>
      </c>
      <c r="H366" s="4">
        <f>E366/G366</f>
        <v>61.765151515151516</v>
      </c>
      <c r="I366" t="s">
        <v>21</v>
      </c>
      <c r="J366" t="s">
        <v>22</v>
      </c>
      <c r="K366">
        <v>1335848400</v>
      </c>
      <c r="L366">
        <v>1336280400</v>
      </c>
      <c r="M366" s="10">
        <f>(((K366/60)/60)/24)+DATE(1970,1,1)</f>
        <v>41030.208333333336</v>
      </c>
      <c r="N366" s="10">
        <f>(((L366/60)/60)/24)+DATE(1970,1,1)</f>
        <v>41035.208333333336</v>
      </c>
      <c r="O366" s="12">
        <f>N366-M366</f>
        <v>5</v>
      </c>
      <c r="P366" t="b">
        <v>0</v>
      </c>
      <c r="Q366" t="b">
        <v>0</v>
      </c>
      <c r="R366" t="s">
        <v>28</v>
      </c>
      <c r="S366" s="6">
        <f>E366/D366</f>
        <v>0.83193877551020412</v>
      </c>
      <c r="T366" t="s">
        <v>2036</v>
      </c>
      <c r="U366" t="s">
        <v>2037</v>
      </c>
    </row>
    <row r="367" spans="1:21" ht="19.5" x14ac:dyDescent="0.4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t="s">
        <v>14</v>
      </c>
      <c r="G367">
        <v>111</v>
      </c>
      <c r="H367" s="4">
        <f>E367/G367</f>
        <v>39.927927927927925</v>
      </c>
      <c r="I367" t="s">
        <v>21</v>
      </c>
      <c r="J367" t="s">
        <v>22</v>
      </c>
      <c r="K367">
        <v>1468126800</v>
      </c>
      <c r="L367">
        <v>1472446800</v>
      </c>
      <c r="M367" s="10">
        <f>(((K367/60)/60)/24)+DATE(1970,1,1)</f>
        <v>42561.208333333328</v>
      </c>
      <c r="N367" s="10">
        <f>(((L367/60)/60)/24)+DATE(1970,1,1)</f>
        <v>42611.208333333328</v>
      </c>
      <c r="O367" s="12">
        <f>N367-M367</f>
        <v>50</v>
      </c>
      <c r="P367" t="b">
        <v>0</v>
      </c>
      <c r="Q367" t="b">
        <v>0</v>
      </c>
      <c r="R367" t="s">
        <v>119</v>
      </c>
      <c r="S367" s="6">
        <f>E367/D367</f>
        <v>0.83622641509433959</v>
      </c>
      <c r="T367" t="s">
        <v>2046</v>
      </c>
      <c r="U367" t="s">
        <v>2052</v>
      </c>
    </row>
    <row r="368" spans="1:21" ht="19.5" x14ac:dyDescent="0.4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t="s">
        <v>14</v>
      </c>
      <c r="G368">
        <v>1790</v>
      </c>
      <c r="H368" s="4">
        <f>E368/G368</f>
        <v>78.990502793296088</v>
      </c>
      <c r="I368" t="s">
        <v>21</v>
      </c>
      <c r="J368" t="s">
        <v>22</v>
      </c>
      <c r="K368">
        <v>1426395600</v>
      </c>
      <c r="L368">
        <v>1427086800</v>
      </c>
      <c r="M368" s="10">
        <f>(((K368/60)/60)/24)+DATE(1970,1,1)</f>
        <v>42078.208333333328</v>
      </c>
      <c r="N368" s="10">
        <f>(((L368/60)/60)/24)+DATE(1970,1,1)</f>
        <v>42086.208333333328</v>
      </c>
      <c r="O368" s="12">
        <f>N368-M368</f>
        <v>8</v>
      </c>
      <c r="P368" t="b">
        <v>0</v>
      </c>
      <c r="Q368" t="b">
        <v>0</v>
      </c>
      <c r="R368" t="s">
        <v>33</v>
      </c>
      <c r="S368" s="6">
        <f>E368/D368</f>
        <v>0.83813278008298753</v>
      </c>
      <c r="T368" t="s">
        <v>2038</v>
      </c>
      <c r="U368" t="s">
        <v>2039</v>
      </c>
    </row>
    <row r="369" spans="1:21" ht="19.5" x14ac:dyDescent="0.4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t="s">
        <v>14</v>
      </c>
      <c r="G369">
        <v>1979</v>
      </c>
      <c r="H369" s="4">
        <f>E369/G369</f>
        <v>40.998484082870135</v>
      </c>
      <c r="I369" t="s">
        <v>21</v>
      </c>
      <c r="J369" t="s">
        <v>22</v>
      </c>
      <c r="K369">
        <v>1272258000</v>
      </c>
      <c r="L369">
        <v>1273381200</v>
      </c>
      <c r="M369" s="10">
        <f>(((K369/60)/60)/24)+DATE(1970,1,1)</f>
        <v>40294.208333333336</v>
      </c>
      <c r="N369" s="10">
        <f>(((L369/60)/60)/24)+DATE(1970,1,1)</f>
        <v>40307.208333333336</v>
      </c>
      <c r="O369" s="12">
        <f>N369-M369</f>
        <v>13</v>
      </c>
      <c r="P369" t="b">
        <v>0</v>
      </c>
      <c r="Q369" t="b">
        <v>0</v>
      </c>
      <c r="R369" t="s">
        <v>33</v>
      </c>
      <c r="S369" s="6">
        <f>E369/D369</f>
        <v>0.83904860392967939</v>
      </c>
      <c r="T369" t="s">
        <v>2038</v>
      </c>
      <c r="U369" t="s">
        <v>2039</v>
      </c>
    </row>
    <row r="370" spans="1:21" ht="19.5" x14ac:dyDescent="0.4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t="s">
        <v>14</v>
      </c>
      <c r="G370">
        <v>79</v>
      </c>
      <c r="H370" s="4">
        <f>E370/G370</f>
        <v>96.911392405063296</v>
      </c>
      <c r="I370" t="s">
        <v>21</v>
      </c>
      <c r="J370" t="s">
        <v>22</v>
      </c>
      <c r="K370">
        <v>1511762400</v>
      </c>
      <c r="L370">
        <v>1514959200</v>
      </c>
      <c r="M370" s="10">
        <f>(((K370/60)/60)/24)+DATE(1970,1,1)</f>
        <v>43066.25</v>
      </c>
      <c r="N370" s="10">
        <f>(((L370/60)/60)/24)+DATE(1970,1,1)</f>
        <v>43103.25</v>
      </c>
      <c r="O370" s="12">
        <f>N370-M370</f>
        <v>37</v>
      </c>
      <c r="P370" t="b">
        <v>0</v>
      </c>
      <c r="Q370" t="b">
        <v>0</v>
      </c>
      <c r="R370" t="s">
        <v>33</v>
      </c>
      <c r="S370" s="6">
        <f>E370/D370</f>
        <v>0.84131868131868137</v>
      </c>
      <c r="T370" t="s">
        <v>2038</v>
      </c>
      <c r="U370" t="s">
        <v>2039</v>
      </c>
    </row>
    <row r="371" spans="1:21" ht="19.5" x14ac:dyDescent="0.4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t="s">
        <v>14</v>
      </c>
      <c r="G371">
        <v>63</v>
      </c>
      <c r="H371" s="4">
        <f>E371/G371</f>
        <v>28.063492063492063</v>
      </c>
      <c r="I371" t="s">
        <v>21</v>
      </c>
      <c r="J371" t="s">
        <v>22</v>
      </c>
      <c r="K371">
        <v>1290492000</v>
      </c>
      <c r="L371">
        <v>1290837600</v>
      </c>
      <c r="M371" s="10">
        <f>(((K371/60)/60)/24)+DATE(1970,1,1)</f>
        <v>40505.25</v>
      </c>
      <c r="N371" s="10">
        <f>(((L371/60)/60)/24)+DATE(1970,1,1)</f>
        <v>40509.25</v>
      </c>
      <c r="O371" s="12">
        <f>N371-M371</f>
        <v>4</v>
      </c>
      <c r="P371" t="b">
        <v>0</v>
      </c>
      <c r="Q371" t="b">
        <v>0</v>
      </c>
      <c r="R371" t="s">
        <v>65</v>
      </c>
      <c r="S371" s="6">
        <f>E371/D371</f>
        <v>0.84190476190476193</v>
      </c>
      <c r="T371" t="s">
        <v>2036</v>
      </c>
      <c r="U371" t="s">
        <v>2045</v>
      </c>
    </row>
    <row r="372" spans="1:21" ht="19.5" x14ac:dyDescent="0.4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t="s">
        <v>14</v>
      </c>
      <c r="G372">
        <v>56</v>
      </c>
      <c r="H372" s="4">
        <f>E372/G372</f>
        <v>111.51785714285714</v>
      </c>
      <c r="I372" t="s">
        <v>21</v>
      </c>
      <c r="J372" t="s">
        <v>22</v>
      </c>
      <c r="K372">
        <v>1561438800</v>
      </c>
      <c r="L372">
        <v>1561525200</v>
      </c>
      <c r="M372" s="10">
        <f>(((K372/60)/60)/24)+DATE(1970,1,1)</f>
        <v>43641.208333333328</v>
      </c>
      <c r="N372" s="10">
        <f>(((L372/60)/60)/24)+DATE(1970,1,1)</f>
        <v>43642.208333333328</v>
      </c>
      <c r="O372" s="12">
        <f>N372-M372</f>
        <v>1</v>
      </c>
      <c r="P372" t="b">
        <v>0</v>
      </c>
      <c r="Q372" t="b">
        <v>0</v>
      </c>
      <c r="R372" t="s">
        <v>53</v>
      </c>
      <c r="S372" s="6">
        <f>E372/D372</f>
        <v>0.8439189189189189</v>
      </c>
      <c r="T372" t="s">
        <v>2040</v>
      </c>
      <c r="U372" t="s">
        <v>2043</v>
      </c>
    </row>
    <row r="373" spans="1:21" ht="19.5" x14ac:dyDescent="0.4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t="s">
        <v>14</v>
      </c>
      <c r="G373">
        <v>1257</v>
      </c>
      <c r="H373" s="4">
        <f>E373/G373</f>
        <v>76.990453460620529</v>
      </c>
      <c r="I373" t="s">
        <v>21</v>
      </c>
      <c r="J373" t="s">
        <v>22</v>
      </c>
      <c r="K373">
        <v>1440738000</v>
      </c>
      <c r="L373">
        <v>1441342800</v>
      </c>
      <c r="M373" s="10">
        <f>(((K373/60)/60)/24)+DATE(1970,1,1)</f>
        <v>42244.208333333328</v>
      </c>
      <c r="N373" s="10">
        <f>(((L373/60)/60)/24)+DATE(1970,1,1)</f>
        <v>42251.208333333328</v>
      </c>
      <c r="O373" s="12">
        <f>N373-M373</f>
        <v>7</v>
      </c>
      <c r="P373" t="b">
        <v>0</v>
      </c>
      <c r="Q373" t="b">
        <v>0</v>
      </c>
      <c r="R373" t="s">
        <v>60</v>
      </c>
      <c r="S373" s="6">
        <f>E373/D373</f>
        <v>0.84669291338582675</v>
      </c>
      <c r="T373" t="s">
        <v>2034</v>
      </c>
      <c r="U373" t="s">
        <v>2044</v>
      </c>
    </row>
    <row r="374" spans="1:21" ht="19.5" x14ac:dyDescent="0.4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t="s">
        <v>14</v>
      </c>
      <c r="G374">
        <v>114</v>
      </c>
      <c r="H374" s="4">
        <f>E374/G374</f>
        <v>43.833333333333336</v>
      </c>
      <c r="I374" t="s">
        <v>107</v>
      </c>
      <c r="J374" t="s">
        <v>108</v>
      </c>
      <c r="K374">
        <v>1299304800</v>
      </c>
      <c r="L374">
        <v>1299823200</v>
      </c>
      <c r="M374" s="10">
        <f>(((K374/60)/60)/24)+DATE(1970,1,1)</f>
        <v>40607.25</v>
      </c>
      <c r="N374" s="10">
        <f>(((L374/60)/60)/24)+DATE(1970,1,1)</f>
        <v>40613.25</v>
      </c>
      <c r="O374" s="12">
        <f>N374-M374</f>
        <v>6</v>
      </c>
      <c r="P374" t="b">
        <v>0</v>
      </c>
      <c r="Q374" t="b">
        <v>1</v>
      </c>
      <c r="R374" t="s">
        <v>122</v>
      </c>
      <c r="S374" s="6">
        <f>E374/D374</f>
        <v>0.84694915254237291</v>
      </c>
      <c r="T374" t="s">
        <v>2053</v>
      </c>
      <c r="U374" t="s">
        <v>2054</v>
      </c>
    </row>
    <row r="375" spans="1:21" ht="19.5" x14ac:dyDescent="0.4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t="s">
        <v>14</v>
      </c>
      <c r="G375">
        <v>5497</v>
      </c>
      <c r="H375" s="4">
        <f>E375/G375</f>
        <v>28.998544660724033</v>
      </c>
      <c r="I375" t="s">
        <v>21</v>
      </c>
      <c r="J375" t="s">
        <v>22</v>
      </c>
      <c r="K375">
        <v>1271739600</v>
      </c>
      <c r="L375">
        <v>1272430800</v>
      </c>
      <c r="M375" s="10">
        <f>(((K375/60)/60)/24)+DATE(1970,1,1)</f>
        <v>40288.208333333336</v>
      </c>
      <c r="N375" s="10">
        <f>(((L375/60)/60)/24)+DATE(1970,1,1)</f>
        <v>40296.208333333336</v>
      </c>
      <c r="O375" s="12">
        <f>N375-M375</f>
        <v>8</v>
      </c>
      <c r="P375" t="b">
        <v>0</v>
      </c>
      <c r="Q375" t="b">
        <v>1</v>
      </c>
      <c r="R375" t="s">
        <v>17</v>
      </c>
      <c r="S375" s="6">
        <f>E375/D375</f>
        <v>0.84699787460148779</v>
      </c>
      <c r="T375" t="s">
        <v>2032</v>
      </c>
      <c r="U375" t="s">
        <v>2033</v>
      </c>
    </row>
    <row r="376" spans="1:21" ht="19.5" x14ac:dyDescent="0.4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t="s">
        <v>14</v>
      </c>
      <c r="G376">
        <v>1825</v>
      </c>
      <c r="H376" s="4">
        <f>E376/G376</f>
        <v>69.9972602739726</v>
      </c>
      <c r="I376" t="s">
        <v>21</v>
      </c>
      <c r="J376" t="s">
        <v>22</v>
      </c>
      <c r="K376">
        <v>1282798800</v>
      </c>
      <c r="L376">
        <v>1284354000</v>
      </c>
      <c r="M376" s="10">
        <f>(((K376/60)/60)/24)+DATE(1970,1,1)</f>
        <v>40416.208333333336</v>
      </c>
      <c r="N376" s="10">
        <f>(((L376/60)/60)/24)+DATE(1970,1,1)</f>
        <v>40434.208333333336</v>
      </c>
      <c r="O376" s="12">
        <f>N376-M376</f>
        <v>18</v>
      </c>
      <c r="P376" t="b">
        <v>0</v>
      </c>
      <c r="Q376" t="b">
        <v>0</v>
      </c>
      <c r="R376" t="s">
        <v>60</v>
      </c>
      <c r="S376" s="6">
        <f>E376/D376</f>
        <v>0.84824037184594958</v>
      </c>
      <c r="T376" t="s">
        <v>2034</v>
      </c>
      <c r="U376" t="s">
        <v>2044</v>
      </c>
    </row>
    <row r="377" spans="1:21" ht="19.5" x14ac:dyDescent="0.4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t="s">
        <v>14</v>
      </c>
      <c r="G377">
        <v>75</v>
      </c>
      <c r="H377" s="4">
        <f>E377/G377</f>
        <v>81.533333333333331</v>
      </c>
      <c r="I377" t="s">
        <v>21</v>
      </c>
      <c r="J377" t="s">
        <v>22</v>
      </c>
      <c r="K377">
        <v>1311051600</v>
      </c>
      <c r="L377">
        <v>1311224400</v>
      </c>
      <c r="M377" s="10">
        <f>(((K377/60)/60)/24)+DATE(1970,1,1)</f>
        <v>40743.208333333336</v>
      </c>
      <c r="N377" s="10">
        <f>(((L377/60)/60)/24)+DATE(1970,1,1)</f>
        <v>40745.208333333336</v>
      </c>
      <c r="O377" s="12">
        <f>N377-M377</f>
        <v>2</v>
      </c>
      <c r="P377" t="b">
        <v>0</v>
      </c>
      <c r="Q377" t="b">
        <v>1</v>
      </c>
      <c r="R377" t="s">
        <v>42</v>
      </c>
      <c r="S377" s="6">
        <f>E377/D377</f>
        <v>0.84930555555555554</v>
      </c>
      <c r="T377" t="s">
        <v>2040</v>
      </c>
      <c r="U377" t="s">
        <v>2041</v>
      </c>
    </row>
    <row r="378" spans="1:21" ht="19.5" x14ac:dyDescent="0.4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t="s">
        <v>14</v>
      </c>
      <c r="G378">
        <v>55</v>
      </c>
      <c r="H378" s="4">
        <f>E378/G378</f>
        <v>85.054545454545448</v>
      </c>
      <c r="I378" t="s">
        <v>21</v>
      </c>
      <c r="J378" t="s">
        <v>22</v>
      </c>
      <c r="K378">
        <v>1454911200</v>
      </c>
      <c r="L378">
        <v>1458104400</v>
      </c>
      <c r="M378" s="10">
        <f>(((K378/60)/60)/24)+DATE(1970,1,1)</f>
        <v>42408.25</v>
      </c>
      <c r="N378" s="10">
        <f>(((L378/60)/60)/24)+DATE(1970,1,1)</f>
        <v>42445.208333333328</v>
      </c>
      <c r="O378" s="12">
        <f>N378-M378</f>
        <v>36.958333333328483</v>
      </c>
      <c r="P378" t="b">
        <v>0</v>
      </c>
      <c r="Q378" t="b">
        <v>0</v>
      </c>
      <c r="R378" t="s">
        <v>28</v>
      </c>
      <c r="S378" s="6">
        <f>E378/D378</f>
        <v>0.85054545454545449</v>
      </c>
      <c r="T378" t="s">
        <v>2036</v>
      </c>
      <c r="U378" t="s">
        <v>2037</v>
      </c>
    </row>
    <row r="379" spans="1:21" ht="19.5" x14ac:dyDescent="0.4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t="s">
        <v>14</v>
      </c>
      <c r="G379">
        <v>3015</v>
      </c>
      <c r="H379" s="4">
        <f>E379/G379</f>
        <v>55.99336650082919</v>
      </c>
      <c r="I379" t="s">
        <v>15</v>
      </c>
      <c r="J379" t="s">
        <v>16</v>
      </c>
      <c r="K379">
        <v>1273640400</v>
      </c>
      <c r="L379">
        <v>1276750800</v>
      </c>
      <c r="M379" s="10">
        <f>(((K379/60)/60)/24)+DATE(1970,1,1)</f>
        <v>40310.208333333336</v>
      </c>
      <c r="N379" s="10">
        <f>(((L379/60)/60)/24)+DATE(1970,1,1)</f>
        <v>40346.208333333336</v>
      </c>
      <c r="O379" s="12">
        <f>N379-M379</f>
        <v>36</v>
      </c>
      <c r="P379" t="b">
        <v>0</v>
      </c>
      <c r="Q379" t="b">
        <v>1</v>
      </c>
      <c r="R379" t="s">
        <v>33</v>
      </c>
      <c r="S379" s="6">
        <f>E379/D379</f>
        <v>0.86220633299284988</v>
      </c>
      <c r="T379" t="s">
        <v>2038</v>
      </c>
      <c r="U379" t="s">
        <v>2039</v>
      </c>
    </row>
    <row r="380" spans="1:21" ht="33.75" x14ac:dyDescent="0.4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t="s">
        <v>14</v>
      </c>
      <c r="G380">
        <v>1657</v>
      </c>
      <c r="H380" s="4">
        <f>E380/G380</f>
        <v>95.978877489438744</v>
      </c>
      <c r="I380" t="s">
        <v>21</v>
      </c>
      <c r="J380" t="s">
        <v>22</v>
      </c>
      <c r="K380">
        <v>1324447200</v>
      </c>
      <c r="L380">
        <v>1324965600</v>
      </c>
      <c r="M380" s="10">
        <f>(((K380/60)/60)/24)+DATE(1970,1,1)</f>
        <v>40898.25</v>
      </c>
      <c r="N380" s="10">
        <f>(((L380/60)/60)/24)+DATE(1970,1,1)</f>
        <v>40904.25</v>
      </c>
      <c r="O380" s="12">
        <f>N380-M380</f>
        <v>6</v>
      </c>
      <c r="P380" t="b">
        <v>0</v>
      </c>
      <c r="Q380" t="b">
        <v>0</v>
      </c>
      <c r="R380" t="s">
        <v>33</v>
      </c>
      <c r="S380" s="6">
        <f>E380/D380</f>
        <v>0.86386203150461705</v>
      </c>
      <c r="T380" t="s">
        <v>2038</v>
      </c>
      <c r="U380" t="s">
        <v>2039</v>
      </c>
    </row>
    <row r="381" spans="1:21" ht="19.5" x14ac:dyDescent="0.4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t="s">
        <v>14</v>
      </c>
      <c r="G381">
        <v>2307</v>
      </c>
      <c r="H381" s="4">
        <f>E381/G381</f>
        <v>38.004334633723452</v>
      </c>
      <c r="I381" t="s">
        <v>107</v>
      </c>
      <c r="J381" t="s">
        <v>108</v>
      </c>
      <c r="K381">
        <v>1515564000</v>
      </c>
      <c r="L381">
        <v>1517896800</v>
      </c>
      <c r="M381" s="10">
        <f>(((K381/60)/60)/24)+DATE(1970,1,1)</f>
        <v>43110.25</v>
      </c>
      <c r="N381" s="10">
        <f>(((L381/60)/60)/24)+DATE(1970,1,1)</f>
        <v>43137.25</v>
      </c>
      <c r="O381" s="12">
        <f>N381-M381</f>
        <v>27</v>
      </c>
      <c r="P381" t="b">
        <v>0</v>
      </c>
      <c r="Q381" t="b">
        <v>0</v>
      </c>
      <c r="R381" t="s">
        <v>42</v>
      </c>
      <c r="S381" s="6">
        <f>E381/D381</f>
        <v>0.86807920792079207</v>
      </c>
      <c r="T381" t="s">
        <v>2040</v>
      </c>
      <c r="U381" t="s">
        <v>2041</v>
      </c>
    </row>
    <row r="382" spans="1:21" ht="19.5" x14ac:dyDescent="0.4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t="s">
        <v>14</v>
      </c>
      <c r="G382">
        <v>3410</v>
      </c>
      <c r="H382" s="4">
        <f>E382/G382</f>
        <v>31.995894428152493</v>
      </c>
      <c r="I382" t="s">
        <v>21</v>
      </c>
      <c r="J382" t="s">
        <v>22</v>
      </c>
      <c r="K382">
        <v>1376542800</v>
      </c>
      <c r="L382">
        <v>1378789200</v>
      </c>
      <c r="M382" s="10">
        <f>(((K382/60)/60)/24)+DATE(1970,1,1)</f>
        <v>41501.208333333336</v>
      </c>
      <c r="N382" s="10">
        <f>(((L382/60)/60)/24)+DATE(1970,1,1)</f>
        <v>41527.208333333336</v>
      </c>
      <c r="O382" s="12">
        <f>N382-M382</f>
        <v>26</v>
      </c>
      <c r="P382" t="b">
        <v>0</v>
      </c>
      <c r="Q382" t="b">
        <v>0</v>
      </c>
      <c r="R382" t="s">
        <v>89</v>
      </c>
      <c r="S382" s="6">
        <f>E382/D382</f>
        <v>0.86867834394904464</v>
      </c>
      <c r="T382" t="s">
        <v>2049</v>
      </c>
      <c r="U382" t="s">
        <v>2050</v>
      </c>
    </row>
    <row r="383" spans="1:21" ht="19.5" x14ac:dyDescent="0.4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t="s">
        <v>14</v>
      </c>
      <c r="G383">
        <v>1225</v>
      </c>
      <c r="H383" s="4">
        <f>E383/G383</f>
        <v>60.017959183673469</v>
      </c>
      <c r="I383" t="s">
        <v>40</v>
      </c>
      <c r="J383" t="s">
        <v>41</v>
      </c>
      <c r="K383">
        <v>1454133600</v>
      </c>
      <c r="L383">
        <v>1454479200</v>
      </c>
      <c r="M383" s="10">
        <f>(((K383/60)/60)/24)+DATE(1970,1,1)</f>
        <v>42399.25</v>
      </c>
      <c r="N383" s="10">
        <f>(((L383/60)/60)/24)+DATE(1970,1,1)</f>
        <v>42403.25</v>
      </c>
      <c r="O383" s="12">
        <f>N383-M383</f>
        <v>4</v>
      </c>
      <c r="P383" t="b">
        <v>0</v>
      </c>
      <c r="Q383" t="b">
        <v>0</v>
      </c>
      <c r="R383" t="s">
        <v>33</v>
      </c>
      <c r="S383" s="6">
        <f>E383/D383</f>
        <v>0.87008284023668636</v>
      </c>
      <c r="T383" t="s">
        <v>2038</v>
      </c>
      <c r="U383" t="s">
        <v>2039</v>
      </c>
    </row>
    <row r="384" spans="1:21" ht="19.5" x14ac:dyDescent="0.4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t="s">
        <v>14</v>
      </c>
      <c r="G384">
        <v>3304</v>
      </c>
      <c r="H384" s="4">
        <f>E384/G384</f>
        <v>44.001815980629537</v>
      </c>
      <c r="I384" t="s">
        <v>107</v>
      </c>
      <c r="J384" t="s">
        <v>108</v>
      </c>
      <c r="K384">
        <v>1510898400</v>
      </c>
      <c r="L384">
        <v>1513922400</v>
      </c>
      <c r="M384" s="10">
        <f>(((K384/60)/60)/24)+DATE(1970,1,1)</f>
        <v>43056.25</v>
      </c>
      <c r="N384" s="10">
        <f>(((L384/60)/60)/24)+DATE(1970,1,1)</f>
        <v>43091.25</v>
      </c>
      <c r="O384" s="12">
        <f>N384-M384</f>
        <v>35</v>
      </c>
      <c r="P384" t="b">
        <v>0</v>
      </c>
      <c r="Q384" t="b">
        <v>0</v>
      </c>
      <c r="R384" t="s">
        <v>119</v>
      </c>
      <c r="S384" s="6">
        <f>E384/D384</f>
        <v>0.87211757648470301</v>
      </c>
      <c r="T384" t="s">
        <v>2046</v>
      </c>
      <c r="U384" t="s">
        <v>2052</v>
      </c>
    </row>
    <row r="385" spans="1:21" ht="19.5" x14ac:dyDescent="0.4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t="s">
        <v>14</v>
      </c>
      <c r="G385">
        <v>64</v>
      </c>
      <c r="H385" s="4">
        <f>E385/G385</f>
        <v>106.859375</v>
      </c>
      <c r="I385" t="s">
        <v>21</v>
      </c>
      <c r="J385" t="s">
        <v>22</v>
      </c>
      <c r="K385">
        <v>1456984800</v>
      </c>
      <c r="L385">
        <v>1458882000</v>
      </c>
      <c r="M385" s="10">
        <f>(((K385/60)/60)/24)+DATE(1970,1,1)</f>
        <v>42432.25</v>
      </c>
      <c r="N385" s="10">
        <f>(((L385/60)/60)/24)+DATE(1970,1,1)</f>
        <v>42454.208333333328</v>
      </c>
      <c r="O385" s="12">
        <f>N385-M385</f>
        <v>21.958333333328483</v>
      </c>
      <c r="P385" t="b">
        <v>0</v>
      </c>
      <c r="Q385" t="b">
        <v>1</v>
      </c>
      <c r="R385" t="s">
        <v>53</v>
      </c>
      <c r="S385" s="6">
        <f>E385/D385</f>
        <v>0.87679487179487181</v>
      </c>
      <c r="T385" t="s">
        <v>2040</v>
      </c>
      <c r="U385" t="s">
        <v>2043</v>
      </c>
    </row>
    <row r="386" spans="1:21" ht="33.75" x14ac:dyDescent="0.4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t="s">
        <v>14</v>
      </c>
      <c r="G386">
        <v>73</v>
      </c>
      <c r="H386" s="4">
        <f>E386/G386</f>
        <v>86.794520547945211</v>
      </c>
      <c r="I386" t="s">
        <v>21</v>
      </c>
      <c r="J386" t="s">
        <v>22</v>
      </c>
      <c r="K386">
        <v>1442552400</v>
      </c>
      <c r="L386">
        <v>1442638800</v>
      </c>
      <c r="M386" s="10">
        <f>(((K386/60)/60)/24)+DATE(1970,1,1)</f>
        <v>42265.208333333328</v>
      </c>
      <c r="N386" s="10">
        <f>(((L386/60)/60)/24)+DATE(1970,1,1)</f>
        <v>42266.208333333328</v>
      </c>
      <c r="O386" s="12">
        <f>N386-M386</f>
        <v>1</v>
      </c>
      <c r="P386" t="b">
        <v>0</v>
      </c>
      <c r="Q386" t="b">
        <v>0</v>
      </c>
      <c r="R386" t="s">
        <v>33</v>
      </c>
      <c r="S386" s="6">
        <f>E386/D386</f>
        <v>0.88</v>
      </c>
      <c r="T386" t="s">
        <v>2038</v>
      </c>
      <c r="U386" t="s">
        <v>2039</v>
      </c>
    </row>
    <row r="387" spans="1:21" ht="19.5" x14ac:dyDescent="0.4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t="s">
        <v>47</v>
      </c>
      <c r="G387">
        <v>31</v>
      </c>
      <c r="H387" s="4">
        <f>E387/G387</f>
        <v>102.38709677419355</v>
      </c>
      <c r="I387" t="s">
        <v>21</v>
      </c>
      <c r="J387" t="s">
        <v>22</v>
      </c>
      <c r="K387">
        <v>1350709200</v>
      </c>
      <c r="L387">
        <v>1352527200</v>
      </c>
      <c r="M387" s="10">
        <f>(((K387/60)/60)/24)+DATE(1970,1,1)</f>
        <v>41202.208333333336</v>
      </c>
      <c r="N387" s="10">
        <f>(((L387/60)/60)/24)+DATE(1970,1,1)</f>
        <v>41223.25</v>
      </c>
      <c r="O387" s="12">
        <f>N387-M387</f>
        <v>21.041666666664241</v>
      </c>
      <c r="P387" t="b">
        <v>0</v>
      </c>
      <c r="Q387" t="b">
        <v>0</v>
      </c>
      <c r="R387" t="s">
        <v>71</v>
      </c>
      <c r="S387" s="6">
        <f>E387/D387</f>
        <v>0.88166666666666671</v>
      </c>
      <c r="T387" t="s">
        <v>2040</v>
      </c>
      <c r="U387" t="s">
        <v>2048</v>
      </c>
    </row>
    <row r="388" spans="1:21" ht="19.5" x14ac:dyDescent="0.4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t="s">
        <v>14</v>
      </c>
      <c r="G388">
        <v>3868</v>
      </c>
      <c r="H388" s="4">
        <f>E388/G388</f>
        <v>44.994570837642193</v>
      </c>
      <c r="I388" t="s">
        <v>107</v>
      </c>
      <c r="J388" t="s">
        <v>108</v>
      </c>
      <c r="K388">
        <v>1393048800</v>
      </c>
      <c r="L388">
        <v>1394344800</v>
      </c>
      <c r="M388" s="10">
        <f>(((K388/60)/60)/24)+DATE(1970,1,1)</f>
        <v>41692.25</v>
      </c>
      <c r="N388" s="10">
        <f>(((L388/60)/60)/24)+DATE(1970,1,1)</f>
        <v>41707.25</v>
      </c>
      <c r="O388" s="12">
        <f>N388-M388</f>
        <v>15</v>
      </c>
      <c r="P388" t="b">
        <v>0</v>
      </c>
      <c r="Q388" t="b">
        <v>0</v>
      </c>
      <c r="R388" t="s">
        <v>100</v>
      </c>
      <c r="S388" s="6">
        <f>E388/D388</f>
        <v>0.88479410269445857</v>
      </c>
      <c r="T388" t="s">
        <v>2040</v>
      </c>
      <c r="U388" t="s">
        <v>2051</v>
      </c>
    </row>
    <row r="389" spans="1:21" ht="19.5" x14ac:dyDescent="0.4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t="s">
        <v>14</v>
      </c>
      <c r="G389">
        <v>2915</v>
      </c>
      <c r="H389" s="4">
        <f>E389/G389</f>
        <v>29.999313893653515</v>
      </c>
      <c r="I389" t="s">
        <v>21</v>
      </c>
      <c r="J389" t="s">
        <v>22</v>
      </c>
      <c r="K389">
        <v>1363150800</v>
      </c>
      <c r="L389">
        <v>1364101200</v>
      </c>
      <c r="M389" s="10">
        <f>(((K389/60)/60)/24)+DATE(1970,1,1)</f>
        <v>41346.208333333336</v>
      </c>
      <c r="N389" s="10">
        <f>(((L389/60)/60)/24)+DATE(1970,1,1)</f>
        <v>41357.208333333336</v>
      </c>
      <c r="O389" s="12">
        <f>N389-M389</f>
        <v>11</v>
      </c>
      <c r="P389" t="b">
        <v>0</v>
      </c>
      <c r="Q389" t="b">
        <v>0</v>
      </c>
      <c r="R389" t="s">
        <v>89</v>
      </c>
      <c r="S389" s="6">
        <f>E389/D389</f>
        <v>0.88599797365754818</v>
      </c>
      <c r="T389" t="s">
        <v>2049</v>
      </c>
      <c r="U389" t="s">
        <v>2050</v>
      </c>
    </row>
    <row r="390" spans="1:21" ht="19.5" x14ac:dyDescent="0.4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t="s">
        <v>14</v>
      </c>
      <c r="G390">
        <v>2690</v>
      </c>
      <c r="H390" s="4">
        <f>E390/G390</f>
        <v>61.007063197026021</v>
      </c>
      <c r="I390" t="s">
        <v>21</v>
      </c>
      <c r="J390" t="s">
        <v>22</v>
      </c>
      <c r="K390">
        <v>1577253600</v>
      </c>
      <c r="L390">
        <v>1578981600</v>
      </c>
      <c r="M390" s="10">
        <f>(((K390/60)/60)/24)+DATE(1970,1,1)</f>
        <v>43824.25</v>
      </c>
      <c r="N390" s="10">
        <f>(((L390/60)/60)/24)+DATE(1970,1,1)</f>
        <v>43844.25</v>
      </c>
      <c r="O390" s="12">
        <f>N390-M390</f>
        <v>20</v>
      </c>
      <c r="P390" t="b">
        <v>0</v>
      </c>
      <c r="Q390" t="b">
        <v>0</v>
      </c>
      <c r="R390" t="s">
        <v>33</v>
      </c>
      <c r="S390" s="6">
        <f>E390/D390</f>
        <v>0.88803571428571426</v>
      </c>
      <c r="T390" t="s">
        <v>2038</v>
      </c>
      <c r="U390" t="s">
        <v>2039</v>
      </c>
    </row>
    <row r="391" spans="1:21" ht="19.5" x14ac:dyDescent="0.4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t="s">
        <v>74</v>
      </c>
      <c r="G391">
        <v>524</v>
      </c>
      <c r="H391" s="4">
        <f>E391/G391</f>
        <v>92.036259541984734</v>
      </c>
      <c r="I391" t="s">
        <v>21</v>
      </c>
      <c r="J391" t="s">
        <v>22</v>
      </c>
      <c r="K391">
        <v>1287982800</v>
      </c>
      <c r="L391">
        <v>1288501200</v>
      </c>
      <c r="M391" s="10">
        <f>(((K391/60)/60)/24)+DATE(1970,1,1)</f>
        <v>40476.208333333336</v>
      </c>
      <c r="N391" s="10">
        <f>(((L391/60)/60)/24)+DATE(1970,1,1)</f>
        <v>40482.208333333336</v>
      </c>
      <c r="O391" s="12">
        <f>N391-M391</f>
        <v>6</v>
      </c>
      <c r="P391" t="b">
        <v>0</v>
      </c>
      <c r="Q391" t="b">
        <v>1</v>
      </c>
      <c r="R391" t="s">
        <v>33</v>
      </c>
      <c r="S391" s="6">
        <f>E391/D391</f>
        <v>0.88815837937384901</v>
      </c>
      <c r="T391" t="s">
        <v>2038</v>
      </c>
      <c r="U391" t="s">
        <v>2039</v>
      </c>
    </row>
    <row r="392" spans="1:21" ht="19.5" x14ac:dyDescent="0.4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t="s">
        <v>14</v>
      </c>
      <c r="G392">
        <v>1335</v>
      </c>
      <c r="H392" s="4">
        <f>E392/G392</f>
        <v>81.019475655430711</v>
      </c>
      <c r="I392" t="s">
        <v>15</v>
      </c>
      <c r="J392" t="s">
        <v>16</v>
      </c>
      <c r="K392">
        <v>1302238800</v>
      </c>
      <c r="L392">
        <v>1303275600</v>
      </c>
      <c r="M392" s="10">
        <f>(((K392/60)/60)/24)+DATE(1970,1,1)</f>
        <v>40641.208333333336</v>
      </c>
      <c r="N392" s="10">
        <f>(((L392/60)/60)/24)+DATE(1970,1,1)</f>
        <v>40653.208333333336</v>
      </c>
      <c r="O392" s="12">
        <f>N392-M392</f>
        <v>12</v>
      </c>
      <c r="P392" t="b">
        <v>0</v>
      </c>
      <c r="Q392" t="b">
        <v>0</v>
      </c>
      <c r="R392" t="s">
        <v>53</v>
      </c>
      <c r="S392" s="6">
        <f>E392/D392</f>
        <v>0.8902139917695473</v>
      </c>
      <c r="T392" t="s">
        <v>2040</v>
      </c>
      <c r="U392" t="s">
        <v>2043</v>
      </c>
    </row>
    <row r="393" spans="1:21" ht="19.5" x14ac:dyDescent="0.4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t="s">
        <v>14</v>
      </c>
      <c r="G393">
        <v>55</v>
      </c>
      <c r="H393" s="4">
        <f>E393/G393</f>
        <v>102.34545454545454</v>
      </c>
      <c r="I393" t="s">
        <v>21</v>
      </c>
      <c r="J393" t="s">
        <v>22</v>
      </c>
      <c r="K393">
        <v>1571720400</v>
      </c>
      <c r="L393">
        <v>1572411600</v>
      </c>
      <c r="M393" s="10">
        <f>(((K393/60)/60)/24)+DATE(1970,1,1)</f>
        <v>43760.208333333328</v>
      </c>
      <c r="N393" s="10">
        <f>(((L393/60)/60)/24)+DATE(1970,1,1)</f>
        <v>43768.208333333328</v>
      </c>
      <c r="O393" s="12">
        <f>N393-M393</f>
        <v>8</v>
      </c>
      <c r="P393" t="b">
        <v>0</v>
      </c>
      <c r="Q393" t="b">
        <v>0</v>
      </c>
      <c r="R393" t="s">
        <v>53</v>
      </c>
      <c r="S393" s="6">
        <f>E393/D393</f>
        <v>0.89349206349206345</v>
      </c>
      <c r="T393" t="s">
        <v>2040</v>
      </c>
      <c r="U393" t="s">
        <v>2043</v>
      </c>
    </row>
    <row r="394" spans="1:21" ht="19.5" x14ac:dyDescent="0.4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t="s">
        <v>14</v>
      </c>
      <c r="G394">
        <v>435</v>
      </c>
      <c r="H394" s="4">
        <f>E394/G394</f>
        <v>60.981609195402299</v>
      </c>
      <c r="I394" t="s">
        <v>21</v>
      </c>
      <c r="J394" t="s">
        <v>22</v>
      </c>
      <c r="K394">
        <v>1528088400</v>
      </c>
      <c r="L394">
        <v>1532408400</v>
      </c>
      <c r="M394" s="10">
        <f>(((K394/60)/60)/24)+DATE(1970,1,1)</f>
        <v>43255.208333333328</v>
      </c>
      <c r="N394" s="10">
        <f>(((L394/60)/60)/24)+DATE(1970,1,1)</f>
        <v>43305.208333333328</v>
      </c>
      <c r="O394" s="12">
        <f>N394-M394</f>
        <v>50</v>
      </c>
      <c r="P394" t="b">
        <v>0</v>
      </c>
      <c r="Q394" t="b">
        <v>0</v>
      </c>
      <c r="R394" t="s">
        <v>33</v>
      </c>
      <c r="S394" s="6">
        <f>E394/D394</f>
        <v>0.89618243243243245</v>
      </c>
      <c r="T394" t="s">
        <v>2038</v>
      </c>
      <c r="U394" t="s">
        <v>2039</v>
      </c>
    </row>
    <row r="395" spans="1:21" ht="19.5" x14ac:dyDescent="0.4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t="s">
        <v>14</v>
      </c>
      <c r="G395">
        <v>940</v>
      </c>
      <c r="H395" s="4">
        <f>E395/G395</f>
        <v>94.987234042553197</v>
      </c>
      <c r="I395" t="s">
        <v>98</v>
      </c>
      <c r="J395" t="s">
        <v>99</v>
      </c>
      <c r="K395">
        <v>1308459600</v>
      </c>
      <c r="L395">
        <v>1312693200</v>
      </c>
      <c r="M395" s="10">
        <f>(((K395/60)/60)/24)+DATE(1970,1,1)</f>
        <v>40713.208333333336</v>
      </c>
      <c r="N395" s="10">
        <f>(((L395/60)/60)/24)+DATE(1970,1,1)</f>
        <v>40762.208333333336</v>
      </c>
      <c r="O395" s="12">
        <f>N395-M395</f>
        <v>49</v>
      </c>
      <c r="P395" t="b">
        <v>0</v>
      </c>
      <c r="Q395" t="b">
        <v>1</v>
      </c>
      <c r="R395" t="s">
        <v>42</v>
      </c>
      <c r="S395" s="6">
        <f>E395/D395</f>
        <v>0.89736683417085428</v>
      </c>
      <c r="T395" t="s">
        <v>2040</v>
      </c>
      <c r="U395" t="s">
        <v>2041</v>
      </c>
    </row>
    <row r="396" spans="1:21" ht="19.5" x14ac:dyDescent="0.4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t="s">
        <v>14</v>
      </c>
      <c r="G396">
        <v>1758</v>
      </c>
      <c r="H396" s="4">
        <f>E396/G396</f>
        <v>44.001706484641637</v>
      </c>
      <c r="I396" t="s">
        <v>21</v>
      </c>
      <c r="J396" t="s">
        <v>22</v>
      </c>
      <c r="K396">
        <v>1425103200</v>
      </c>
      <c r="L396">
        <v>1425621600</v>
      </c>
      <c r="M396" s="10">
        <f>(((K396/60)/60)/24)+DATE(1970,1,1)</f>
        <v>42063.25</v>
      </c>
      <c r="N396" s="10">
        <f>(((L396/60)/60)/24)+DATE(1970,1,1)</f>
        <v>42069.25</v>
      </c>
      <c r="O396" s="12">
        <f>N396-M396</f>
        <v>6</v>
      </c>
      <c r="P396" t="b">
        <v>0</v>
      </c>
      <c r="Q396" t="b">
        <v>0</v>
      </c>
      <c r="R396" t="s">
        <v>28</v>
      </c>
      <c r="S396" s="6">
        <f>E396/D396</f>
        <v>0.89738979118329465</v>
      </c>
      <c r="T396" t="s">
        <v>2036</v>
      </c>
      <c r="U396" t="s">
        <v>2037</v>
      </c>
    </row>
    <row r="397" spans="1:21" ht="33.75" x14ac:dyDescent="0.4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t="s">
        <v>14</v>
      </c>
      <c r="G397">
        <v>120</v>
      </c>
      <c r="H397" s="4">
        <f>E397/G397</f>
        <v>44.93333333333333</v>
      </c>
      <c r="I397" t="s">
        <v>21</v>
      </c>
      <c r="J397" t="s">
        <v>22</v>
      </c>
      <c r="K397">
        <v>1520748000</v>
      </c>
      <c r="L397">
        <v>1521262800</v>
      </c>
      <c r="M397" s="10">
        <f>(((K397/60)/60)/24)+DATE(1970,1,1)</f>
        <v>43170.25</v>
      </c>
      <c r="N397" s="10">
        <f>(((L397/60)/60)/24)+DATE(1970,1,1)</f>
        <v>43176.208333333328</v>
      </c>
      <c r="O397" s="12">
        <f>N397-M397</f>
        <v>5.9583333333284827</v>
      </c>
      <c r="P397" t="b">
        <v>0</v>
      </c>
      <c r="Q397" t="b">
        <v>0</v>
      </c>
      <c r="R397" t="s">
        <v>65</v>
      </c>
      <c r="S397" s="6">
        <f>E397/D397</f>
        <v>0.89866666666666661</v>
      </c>
      <c r="T397" t="s">
        <v>2036</v>
      </c>
      <c r="U397" t="s">
        <v>2045</v>
      </c>
    </row>
    <row r="398" spans="1:21" ht="19.5" x14ac:dyDescent="0.4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t="s">
        <v>14</v>
      </c>
      <c r="G398">
        <v>121</v>
      </c>
      <c r="H398" s="4">
        <f>E398/G398</f>
        <v>57.190082644628099</v>
      </c>
      <c r="I398" t="s">
        <v>21</v>
      </c>
      <c r="J398" t="s">
        <v>22</v>
      </c>
      <c r="K398">
        <v>1440392400</v>
      </c>
      <c r="L398">
        <v>1442552400</v>
      </c>
      <c r="M398" s="10">
        <f>(((K398/60)/60)/24)+DATE(1970,1,1)</f>
        <v>42240.208333333328</v>
      </c>
      <c r="N398" s="10">
        <f>(((L398/60)/60)/24)+DATE(1970,1,1)</f>
        <v>42265.208333333328</v>
      </c>
      <c r="O398" s="12">
        <f>N398-M398</f>
        <v>25</v>
      </c>
      <c r="P398" t="b">
        <v>0</v>
      </c>
      <c r="Q398" t="b">
        <v>0</v>
      </c>
      <c r="R398" t="s">
        <v>33</v>
      </c>
      <c r="S398" s="6">
        <f>E398/D398</f>
        <v>0.89870129870129867</v>
      </c>
      <c r="T398" t="s">
        <v>2038</v>
      </c>
      <c r="U398" t="s">
        <v>2039</v>
      </c>
    </row>
    <row r="399" spans="1:21" ht="19.5" x14ac:dyDescent="0.4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t="s">
        <v>14</v>
      </c>
      <c r="G399">
        <v>105</v>
      </c>
      <c r="H399" s="4">
        <f>E399/G399</f>
        <v>54.038095238095238</v>
      </c>
      <c r="I399" t="s">
        <v>21</v>
      </c>
      <c r="J399" t="s">
        <v>22</v>
      </c>
      <c r="K399">
        <v>1419746400</v>
      </c>
      <c r="L399">
        <v>1421906400</v>
      </c>
      <c r="M399" s="10">
        <f>(((K399/60)/60)/24)+DATE(1970,1,1)</f>
        <v>42001.25</v>
      </c>
      <c r="N399" s="10">
        <f>(((L399/60)/60)/24)+DATE(1970,1,1)</f>
        <v>42026.25</v>
      </c>
      <c r="O399" s="12">
        <f>N399-M399</f>
        <v>25</v>
      </c>
      <c r="P399" t="b">
        <v>0</v>
      </c>
      <c r="Q399" t="b">
        <v>0</v>
      </c>
      <c r="R399" t="s">
        <v>42</v>
      </c>
      <c r="S399" s="6">
        <f>E399/D399</f>
        <v>0.90063492063492068</v>
      </c>
      <c r="T399" t="s">
        <v>2040</v>
      </c>
      <c r="U399" t="s">
        <v>2041</v>
      </c>
    </row>
    <row r="400" spans="1:21" ht="19.5" x14ac:dyDescent="0.4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t="s">
        <v>74</v>
      </c>
      <c r="G400">
        <v>219</v>
      </c>
      <c r="H400" s="4">
        <f>E400/G400</f>
        <v>32.968036529680369</v>
      </c>
      <c r="I400" t="s">
        <v>21</v>
      </c>
      <c r="J400" t="s">
        <v>22</v>
      </c>
      <c r="K400">
        <v>1500786000</v>
      </c>
      <c r="L400">
        <v>1500872400</v>
      </c>
      <c r="M400" s="10">
        <f>(((K400/60)/60)/24)+DATE(1970,1,1)</f>
        <v>42939.208333333328</v>
      </c>
      <c r="N400" s="10">
        <f>(((L400/60)/60)/24)+DATE(1970,1,1)</f>
        <v>42940.208333333328</v>
      </c>
      <c r="O400" s="12">
        <f>N400-M400</f>
        <v>1</v>
      </c>
      <c r="P400" t="b">
        <v>0</v>
      </c>
      <c r="Q400" t="b">
        <v>0</v>
      </c>
      <c r="R400" t="s">
        <v>28</v>
      </c>
      <c r="S400" s="6">
        <f>E400/D400</f>
        <v>0.90249999999999997</v>
      </c>
      <c r="T400" t="s">
        <v>2036</v>
      </c>
      <c r="U400" t="s">
        <v>2037</v>
      </c>
    </row>
    <row r="401" spans="1:21" ht="19.5" x14ac:dyDescent="0.4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t="s">
        <v>14</v>
      </c>
      <c r="G401">
        <v>77</v>
      </c>
      <c r="H401" s="4">
        <f>E401/G401</f>
        <v>70.623376623376629</v>
      </c>
      <c r="I401" t="s">
        <v>40</v>
      </c>
      <c r="J401" t="s">
        <v>41</v>
      </c>
      <c r="K401">
        <v>1562648400</v>
      </c>
      <c r="L401">
        <v>1564203600</v>
      </c>
      <c r="M401" s="10">
        <f>(((K401/60)/60)/24)+DATE(1970,1,1)</f>
        <v>43655.208333333328</v>
      </c>
      <c r="N401" s="10">
        <f>(((L401/60)/60)/24)+DATE(1970,1,1)</f>
        <v>43673.208333333328</v>
      </c>
      <c r="O401" s="12">
        <f>N401-M401</f>
        <v>18</v>
      </c>
      <c r="P401" t="b">
        <v>0</v>
      </c>
      <c r="Q401" t="b">
        <v>0</v>
      </c>
      <c r="R401" t="s">
        <v>23</v>
      </c>
      <c r="S401" s="6">
        <f>E401/D401</f>
        <v>0.90633333333333332</v>
      </c>
      <c r="T401" t="s">
        <v>2034</v>
      </c>
      <c r="U401" t="s">
        <v>2035</v>
      </c>
    </row>
    <row r="402" spans="1:21" ht="19.5" x14ac:dyDescent="0.4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t="s">
        <v>74</v>
      </c>
      <c r="G402">
        <v>2138</v>
      </c>
      <c r="H402" s="4">
        <f>E402/G402</f>
        <v>81.006080449017773</v>
      </c>
      <c r="I402" t="s">
        <v>21</v>
      </c>
      <c r="J402" t="s">
        <v>22</v>
      </c>
      <c r="K402">
        <v>1392012000</v>
      </c>
      <c r="L402">
        <v>1394427600</v>
      </c>
      <c r="M402" s="10">
        <f>(((K402/60)/60)/24)+DATE(1970,1,1)</f>
        <v>41680.25</v>
      </c>
      <c r="N402" s="10">
        <f>(((L402/60)/60)/24)+DATE(1970,1,1)</f>
        <v>41708.208333333336</v>
      </c>
      <c r="O402" s="12">
        <f>N402-M402</f>
        <v>27.958333333335759</v>
      </c>
      <c r="P402" t="b">
        <v>0</v>
      </c>
      <c r="Q402" t="b">
        <v>1</v>
      </c>
      <c r="R402" t="s">
        <v>122</v>
      </c>
      <c r="S402" s="6">
        <f>E402/D402</f>
        <v>0.90675916230366493</v>
      </c>
      <c r="T402" t="s">
        <v>2053</v>
      </c>
      <c r="U402" t="s">
        <v>2054</v>
      </c>
    </row>
    <row r="403" spans="1:21" ht="33.75" x14ac:dyDescent="0.4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t="s">
        <v>14</v>
      </c>
      <c r="G403">
        <v>73</v>
      </c>
      <c r="H403" s="4">
        <f>E403/G403</f>
        <v>80.780821917808225</v>
      </c>
      <c r="I403" t="s">
        <v>21</v>
      </c>
      <c r="J403" t="s">
        <v>22</v>
      </c>
      <c r="K403">
        <v>1529125200</v>
      </c>
      <c r="L403">
        <v>1531112400</v>
      </c>
      <c r="M403" s="10">
        <f>(((K403/60)/60)/24)+DATE(1970,1,1)</f>
        <v>43267.208333333328</v>
      </c>
      <c r="N403" s="10">
        <f>(((L403/60)/60)/24)+DATE(1970,1,1)</f>
        <v>43290.208333333328</v>
      </c>
      <c r="O403" s="12">
        <f>N403-M403</f>
        <v>23</v>
      </c>
      <c r="P403" t="b">
        <v>0</v>
      </c>
      <c r="Q403" t="b">
        <v>1</v>
      </c>
      <c r="R403" t="s">
        <v>33</v>
      </c>
      <c r="S403" s="6">
        <f>E403/D403</f>
        <v>0.90723076923076929</v>
      </c>
      <c r="T403" t="s">
        <v>2038</v>
      </c>
      <c r="U403" t="s">
        <v>2039</v>
      </c>
    </row>
    <row r="404" spans="1:21" ht="19.5" x14ac:dyDescent="0.4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t="s">
        <v>14</v>
      </c>
      <c r="G404">
        <v>2062</v>
      </c>
      <c r="H404" s="4">
        <f>E404/G404</f>
        <v>73.012609117361791</v>
      </c>
      <c r="I404" t="s">
        <v>21</v>
      </c>
      <c r="J404" t="s">
        <v>22</v>
      </c>
      <c r="K404">
        <v>1331445600</v>
      </c>
      <c r="L404">
        <v>1333256400</v>
      </c>
      <c r="M404" s="10">
        <f>(((K404/60)/60)/24)+DATE(1970,1,1)</f>
        <v>40979.25</v>
      </c>
      <c r="N404" s="10">
        <f>(((L404/60)/60)/24)+DATE(1970,1,1)</f>
        <v>41000.208333333336</v>
      </c>
      <c r="O404" s="12">
        <f>N404-M404</f>
        <v>20.958333333335759</v>
      </c>
      <c r="P404" t="b">
        <v>0</v>
      </c>
      <c r="Q404" t="b">
        <v>1</v>
      </c>
      <c r="R404" t="s">
        <v>33</v>
      </c>
      <c r="S404" s="6">
        <f>E404/D404</f>
        <v>0.91520972644376897</v>
      </c>
      <c r="T404" t="s">
        <v>2038</v>
      </c>
      <c r="U404" t="s">
        <v>2039</v>
      </c>
    </row>
    <row r="405" spans="1:21" ht="19.5" x14ac:dyDescent="0.4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t="s">
        <v>14</v>
      </c>
      <c r="G405">
        <v>1784</v>
      </c>
      <c r="H405" s="4">
        <f>E405/G405</f>
        <v>53.995515695067262</v>
      </c>
      <c r="I405" t="s">
        <v>21</v>
      </c>
      <c r="J405" t="s">
        <v>22</v>
      </c>
      <c r="K405">
        <v>1283230800</v>
      </c>
      <c r="L405">
        <v>1284440400</v>
      </c>
      <c r="M405" s="10">
        <f>(((K405/60)/60)/24)+DATE(1970,1,1)</f>
        <v>40421.208333333336</v>
      </c>
      <c r="N405" s="10">
        <f>(((L405/60)/60)/24)+DATE(1970,1,1)</f>
        <v>40435.208333333336</v>
      </c>
      <c r="O405" s="12">
        <f>N405-M405</f>
        <v>14</v>
      </c>
      <c r="P405" t="b">
        <v>0</v>
      </c>
      <c r="Q405" t="b">
        <v>1</v>
      </c>
      <c r="R405" t="s">
        <v>119</v>
      </c>
      <c r="S405" s="6">
        <f>E405/D405</f>
        <v>0.91740952380952379</v>
      </c>
      <c r="T405" t="s">
        <v>2046</v>
      </c>
      <c r="U405" t="s">
        <v>2052</v>
      </c>
    </row>
    <row r="406" spans="1:21" ht="19.5" x14ac:dyDescent="0.4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t="s">
        <v>14</v>
      </c>
      <c r="G406">
        <v>1467</v>
      </c>
      <c r="H406" s="4">
        <f>E406/G406</f>
        <v>99.006816632583508</v>
      </c>
      <c r="I406" t="s">
        <v>40</v>
      </c>
      <c r="J406" t="s">
        <v>41</v>
      </c>
      <c r="K406">
        <v>1332824400</v>
      </c>
      <c r="L406">
        <v>1334206800</v>
      </c>
      <c r="M406" s="10">
        <f>(((K406/60)/60)/24)+DATE(1970,1,1)</f>
        <v>40995.208333333336</v>
      </c>
      <c r="N406" s="10">
        <f>(((L406/60)/60)/24)+DATE(1970,1,1)</f>
        <v>41011.208333333336</v>
      </c>
      <c r="O406" s="12">
        <f>N406-M406</f>
        <v>16</v>
      </c>
      <c r="P406" t="b">
        <v>0</v>
      </c>
      <c r="Q406" t="b">
        <v>1</v>
      </c>
      <c r="R406" t="s">
        <v>65</v>
      </c>
      <c r="S406" s="6">
        <f>E406/D406</f>
        <v>0.91867805186590767</v>
      </c>
      <c r="T406" t="s">
        <v>2036</v>
      </c>
      <c r="U406" t="s">
        <v>2045</v>
      </c>
    </row>
    <row r="407" spans="1:21" ht="19.5" x14ac:dyDescent="0.4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t="s">
        <v>14</v>
      </c>
      <c r="G407">
        <v>1121</v>
      </c>
      <c r="H407" s="4">
        <f>E407/G407</f>
        <v>96.005352363960753</v>
      </c>
      <c r="I407" t="s">
        <v>21</v>
      </c>
      <c r="J407" t="s">
        <v>22</v>
      </c>
      <c r="K407">
        <v>1490158800</v>
      </c>
      <c r="L407">
        <v>1492146000</v>
      </c>
      <c r="M407" s="10">
        <f>(((K407/60)/60)/24)+DATE(1970,1,1)</f>
        <v>42816.208333333328</v>
      </c>
      <c r="N407" s="10">
        <f>(((L407/60)/60)/24)+DATE(1970,1,1)</f>
        <v>42839.208333333328</v>
      </c>
      <c r="O407" s="12">
        <f>N407-M407</f>
        <v>23</v>
      </c>
      <c r="P407" t="b">
        <v>0</v>
      </c>
      <c r="Q407" t="b">
        <v>1</v>
      </c>
      <c r="R407" t="s">
        <v>23</v>
      </c>
      <c r="S407" s="6">
        <f>E407/D407</f>
        <v>0.91984615384615387</v>
      </c>
      <c r="T407" t="s">
        <v>2034</v>
      </c>
      <c r="U407" t="s">
        <v>2035</v>
      </c>
    </row>
    <row r="408" spans="1:21" ht="19.5" x14ac:dyDescent="0.4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t="s">
        <v>14</v>
      </c>
      <c r="G408">
        <v>36</v>
      </c>
      <c r="H408" s="4">
        <f>E408/G408</f>
        <v>81.944444444444443</v>
      </c>
      <c r="I408" t="s">
        <v>36</v>
      </c>
      <c r="J408" t="s">
        <v>37</v>
      </c>
      <c r="K408">
        <v>1464325200</v>
      </c>
      <c r="L408">
        <v>1464498000</v>
      </c>
      <c r="M408" s="10">
        <f>(((K408/60)/60)/24)+DATE(1970,1,1)</f>
        <v>42517.208333333328</v>
      </c>
      <c r="N408" s="10">
        <f>(((L408/60)/60)/24)+DATE(1970,1,1)</f>
        <v>42519.208333333328</v>
      </c>
      <c r="O408" s="12">
        <f>N408-M408</f>
        <v>2</v>
      </c>
      <c r="P408" t="b">
        <v>0</v>
      </c>
      <c r="Q408" t="b">
        <v>1</v>
      </c>
      <c r="R408" t="s">
        <v>23</v>
      </c>
      <c r="S408" s="6">
        <f>E408/D408</f>
        <v>0.921875</v>
      </c>
      <c r="T408" t="s">
        <v>2034</v>
      </c>
      <c r="U408" t="s">
        <v>2035</v>
      </c>
    </row>
    <row r="409" spans="1:21" ht="19.5" x14ac:dyDescent="0.4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t="s">
        <v>14</v>
      </c>
      <c r="G409">
        <v>62</v>
      </c>
      <c r="H409" s="4">
        <f>E409/G409</f>
        <v>111.6774193548387</v>
      </c>
      <c r="I409" t="s">
        <v>107</v>
      </c>
      <c r="J409" t="s">
        <v>108</v>
      </c>
      <c r="K409">
        <v>1431925200</v>
      </c>
      <c r="L409">
        <v>1432011600</v>
      </c>
      <c r="M409" s="10">
        <f>(((K409/60)/60)/24)+DATE(1970,1,1)</f>
        <v>42142.208333333328</v>
      </c>
      <c r="N409" s="10">
        <f>(((L409/60)/60)/24)+DATE(1970,1,1)</f>
        <v>42143.208333333328</v>
      </c>
      <c r="O409" s="12">
        <f>N409-M409</f>
        <v>1</v>
      </c>
      <c r="P409" t="b">
        <v>0</v>
      </c>
      <c r="Q409" t="b">
        <v>0</v>
      </c>
      <c r="R409" t="s">
        <v>23</v>
      </c>
      <c r="S409" s="6">
        <f>E409/D409</f>
        <v>0.92320000000000002</v>
      </c>
      <c r="T409" t="s">
        <v>2034</v>
      </c>
      <c r="U409" t="s">
        <v>2035</v>
      </c>
    </row>
    <row r="410" spans="1:21" ht="19.5" x14ac:dyDescent="0.4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t="s">
        <v>74</v>
      </c>
      <c r="G410">
        <v>114</v>
      </c>
      <c r="H410" s="4">
        <f>E410/G410</f>
        <v>47.035087719298247</v>
      </c>
      <c r="I410" t="s">
        <v>21</v>
      </c>
      <c r="J410" t="s">
        <v>22</v>
      </c>
      <c r="K410">
        <v>1280984400</v>
      </c>
      <c r="L410">
        <v>1282539600</v>
      </c>
      <c r="M410" s="10">
        <f>(((K410/60)/60)/24)+DATE(1970,1,1)</f>
        <v>40395.208333333336</v>
      </c>
      <c r="N410" s="10">
        <f>(((L410/60)/60)/24)+DATE(1970,1,1)</f>
        <v>40413.208333333336</v>
      </c>
      <c r="O410" s="12">
        <f>N410-M410</f>
        <v>18</v>
      </c>
      <c r="P410" t="b">
        <v>0</v>
      </c>
      <c r="Q410" t="b">
        <v>1</v>
      </c>
      <c r="R410" t="s">
        <v>33</v>
      </c>
      <c r="S410" s="6">
        <f>E410/D410</f>
        <v>0.92448275862068963</v>
      </c>
      <c r="T410" t="s">
        <v>2038</v>
      </c>
      <c r="U410" t="s">
        <v>2039</v>
      </c>
    </row>
    <row r="411" spans="1:21" ht="33.75" x14ac:dyDescent="0.4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t="s">
        <v>14</v>
      </c>
      <c r="G411">
        <v>2253</v>
      </c>
      <c r="H411" s="4">
        <f>E411/G411</f>
        <v>82.001775410563695</v>
      </c>
      <c r="I411" t="s">
        <v>15</v>
      </c>
      <c r="J411" t="s">
        <v>16</v>
      </c>
      <c r="K411">
        <v>1298268000</v>
      </c>
      <c r="L411">
        <v>1301720400</v>
      </c>
      <c r="M411" s="10">
        <f>(((K411/60)/60)/24)+DATE(1970,1,1)</f>
        <v>40595.25</v>
      </c>
      <c r="N411" s="10">
        <f>(((L411/60)/60)/24)+DATE(1970,1,1)</f>
        <v>40635.208333333336</v>
      </c>
      <c r="O411" s="12">
        <f>N411-M411</f>
        <v>39.958333333335759</v>
      </c>
      <c r="P411" t="b">
        <v>0</v>
      </c>
      <c r="Q411" t="b">
        <v>0</v>
      </c>
      <c r="R411" t="s">
        <v>33</v>
      </c>
      <c r="S411" s="6">
        <f>E411/D411</f>
        <v>0.92745983935742971</v>
      </c>
      <c r="T411" t="s">
        <v>2038</v>
      </c>
      <c r="U411" t="s">
        <v>2039</v>
      </c>
    </row>
    <row r="412" spans="1:21" ht="19.5" x14ac:dyDescent="0.4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t="s">
        <v>14</v>
      </c>
      <c r="G412">
        <v>4697</v>
      </c>
      <c r="H412" s="4">
        <f>E412/G412</f>
        <v>37.999361294443261</v>
      </c>
      <c r="I412" t="s">
        <v>21</v>
      </c>
      <c r="J412" t="s">
        <v>22</v>
      </c>
      <c r="K412">
        <v>1537938000</v>
      </c>
      <c r="L412">
        <v>1539752400</v>
      </c>
      <c r="M412" s="10">
        <f>(((K412/60)/60)/24)+DATE(1970,1,1)</f>
        <v>43369.208333333328</v>
      </c>
      <c r="N412" s="10">
        <f>(((L412/60)/60)/24)+DATE(1970,1,1)</f>
        <v>43390.208333333328</v>
      </c>
      <c r="O412" s="12">
        <f>N412-M412</f>
        <v>21</v>
      </c>
      <c r="P412" t="b">
        <v>0</v>
      </c>
      <c r="Q412" t="b">
        <v>1</v>
      </c>
      <c r="R412" t="s">
        <v>23</v>
      </c>
      <c r="S412" s="6">
        <f>E412/D412</f>
        <v>0.92911504424778757</v>
      </c>
      <c r="T412" t="s">
        <v>2034</v>
      </c>
      <c r="U412" t="s">
        <v>2035</v>
      </c>
    </row>
    <row r="413" spans="1:21" ht="19.5" x14ac:dyDescent="0.4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t="s">
        <v>14</v>
      </c>
      <c r="G413">
        <v>5681</v>
      </c>
      <c r="H413" s="4">
        <f>E413/G413</f>
        <v>31.000176025347649</v>
      </c>
      <c r="I413" t="s">
        <v>21</v>
      </c>
      <c r="J413" t="s">
        <v>22</v>
      </c>
      <c r="K413">
        <v>1350622800</v>
      </c>
      <c r="L413">
        <v>1351141200</v>
      </c>
      <c r="M413" s="10">
        <f>(((K413/60)/60)/24)+DATE(1970,1,1)</f>
        <v>41201.208333333336</v>
      </c>
      <c r="N413" s="10">
        <f>(((L413/60)/60)/24)+DATE(1970,1,1)</f>
        <v>41207.208333333336</v>
      </c>
      <c r="O413" s="12">
        <f>N413-M413</f>
        <v>6</v>
      </c>
      <c r="P413" t="b">
        <v>0</v>
      </c>
      <c r="Q413" t="b">
        <v>0</v>
      </c>
      <c r="R413" t="s">
        <v>33</v>
      </c>
      <c r="S413" s="6">
        <f>E413/D413</f>
        <v>0.92984160506863778</v>
      </c>
      <c r="T413" t="s">
        <v>2038</v>
      </c>
      <c r="U413" t="s">
        <v>2039</v>
      </c>
    </row>
    <row r="414" spans="1:21" ht="19.5" x14ac:dyDescent="0.4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t="s">
        <v>14</v>
      </c>
      <c r="G414">
        <v>931</v>
      </c>
      <c r="H414" s="4">
        <f>E414/G414</f>
        <v>87.966702470461868</v>
      </c>
      <c r="I414" t="s">
        <v>21</v>
      </c>
      <c r="J414" t="s">
        <v>22</v>
      </c>
      <c r="K414">
        <v>1458104400</v>
      </c>
      <c r="L414">
        <v>1459314000</v>
      </c>
      <c r="M414" s="10">
        <f>(((K414/60)/60)/24)+DATE(1970,1,1)</f>
        <v>42445.208333333328</v>
      </c>
      <c r="N414" s="10">
        <f>(((L414/60)/60)/24)+DATE(1970,1,1)</f>
        <v>42459.208333333328</v>
      </c>
      <c r="O414" s="12">
        <f>N414-M414</f>
        <v>14</v>
      </c>
      <c r="P414" t="b">
        <v>0</v>
      </c>
      <c r="Q414" t="b">
        <v>0</v>
      </c>
      <c r="R414" t="s">
        <v>33</v>
      </c>
      <c r="S414" s="6">
        <f>E414/D414</f>
        <v>0.93810996563573879</v>
      </c>
      <c r="T414" t="s">
        <v>2038</v>
      </c>
      <c r="U414" t="s">
        <v>2039</v>
      </c>
    </row>
    <row r="415" spans="1:21" ht="19.5" x14ac:dyDescent="0.4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t="s">
        <v>14</v>
      </c>
      <c r="G415">
        <v>35</v>
      </c>
      <c r="H415" s="4">
        <f>E415/G415</f>
        <v>94.142857142857139</v>
      </c>
      <c r="I415" t="s">
        <v>107</v>
      </c>
      <c r="J415" t="s">
        <v>108</v>
      </c>
      <c r="K415">
        <v>1434690000</v>
      </c>
      <c r="L415">
        <v>1438750800</v>
      </c>
      <c r="M415" s="10">
        <f>(((K415/60)/60)/24)+DATE(1970,1,1)</f>
        <v>42174.208333333328</v>
      </c>
      <c r="N415" s="10">
        <f>(((L415/60)/60)/24)+DATE(1970,1,1)</f>
        <v>42221.208333333328</v>
      </c>
      <c r="O415" s="12">
        <f>N415-M415</f>
        <v>47</v>
      </c>
      <c r="P415" t="b">
        <v>0</v>
      </c>
      <c r="Q415" t="b">
        <v>0</v>
      </c>
      <c r="R415" t="s">
        <v>100</v>
      </c>
      <c r="S415" s="6">
        <f>E415/D415</f>
        <v>0.94142857142857139</v>
      </c>
      <c r="T415" t="s">
        <v>2040</v>
      </c>
      <c r="U415" t="s">
        <v>2051</v>
      </c>
    </row>
    <row r="416" spans="1:21" ht="33.75" x14ac:dyDescent="0.4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t="s">
        <v>14</v>
      </c>
      <c r="G416">
        <v>2468</v>
      </c>
      <c r="H416" s="4">
        <f>E416/G416</f>
        <v>65.000810372771468</v>
      </c>
      <c r="I416" t="s">
        <v>21</v>
      </c>
      <c r="J416" t="s">
        <v>22</v>
      </c>
      <c r="K416">
        <v>1301634000</v>
      </c>
      <c r="L416">
        <v>1302325200</v>
      </c>
      <c r="M416" s="10">
        <f>(((K416/60)/60)/24)+DATE(1970,1,1)</f>
        <v>40634.208333333336</v>
      </c>
      <c r="N416" s="10">
        <f>(((L416/60)/60)/24)+DATE(1970,1,1)</f>
        <v>40642.208333333336</v>
      </c>
      <c r="O416" s="12">
        <f>N416-M416</f>
        <v>8</v>
      </c>
      <c r="P416" t="b">
        <v>0</v>
      </c>
      <c r="Q416" t="b">
        <v>0</v>
      </c>
      <c r="R416" t="s">
        <v>100</v>
      </c>
      <c r="S416" s="6">
        <f>E416/D416</f>
        <v>0.94144366197183094</v>
      </c>
      <c r="T416" t="s">
        <v>2040</v>
      </c>
      <c r="U416" t="s">
        <v>2051</v>
      </c>
    </row>
    <row r="417" spans="1:21" ht="19.5" x14ac:dyDescent="0.4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t="s">
        <v>14</v>
      </c>
      <c r="G417">
        <v>104</v>
      </c>
      <c r="H417" s="4">
        <f>E417/G417</f>
        <v>65.240384615384613</v>
      </c>
      <c r="I417" t="s">
        <v>26</v>
      </c>
      <c r="J417" t="s">
        <v>27</v>
      </c>
      <c r="K417">
        <v>1389679200</v>
      </c>
      <c r="L417">
        <v>1390456800</v>
      </c>
      <c r="M417" s="10">
        <f>(((K417/60)/60)/24)+DATE(1970,1,1)</f>
        <v>41653.25</v>
      </c>
      <c r="N417" s="10">
        <f>(((L417/60)/60)/24)+DATE(1970,1,1)</f>
        <v>41662.25</v>
      </c>
      <c r="O417" s="12">
        <f>N417-M417</f>
        <v>9</v>
      </c>
      <c r="P417" t="b">
        <v>0</v>
      </c>
      <c r="Q417" t="b">
        <v>1</v>
      </c>
      <c r="R417" t="s">
        <v>33</v>
      </c>
      <c r="S417" s="6">
        <f>E417/D417</f>
        <v>0.94236111111111109</v>
      </c>
      <c r="T417" t="s">
        <v>2038</v>
      </c>
      <c r="U417" t="s">
        <v>2039</v>
      </c>
    </row>
    <row r="418" spans="1:21" ht="19.5" x14ac:dyDescent="0.4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t="s">
        <v>14</v>
      </c>
      <c r="G418">
        <v>393</v>
      </c>
      <c r="H418" s="4">
        <f>E418/G418</f>
        <v>88.966921119592882</v>
      </c>
      <c r="I418" t="s">
        <v>21</v>
      </c>
      <c r="J418" t="s">
        <v>22</v>
      </c>
      <c r="K418">
        <v>1323669600</v>
      </c>
      <c r="L418">
        <v>1323756000</v>
      </c>
      <c r="M418" s="10">
        <f>(((K418/60)/60)/24)+DATE(1970,1,1)</f>
        <v>40889.25</v>
      </c>
      <c r="N418" s="10">
        <f>(((L418/60)/60)/24)+DATE(1970,1,1)</f>
        <v>40890.25</v>
      </c>
      <c r="O418" s="12">
        <f>N418-M418</f>
        <v>1</v>
      </c>
      <c r="P418" t="b">
        <v>0</v>
      </c>
      <c r="Q418" t="b">
        <v>0</v>
      </c>
      <c r="R418" t="s">
        <v>122</v>
      </c>
      <c r="S418" s="6">
        <f>E418/D418</f>
        <v>0.94242587601078165</v>
      </c>
      <c r="T418" t="s">
        <v>2053</v>
      </c>
      <c r="U418" t="s">
        <v>2054</v>
      </c>
    </row>
    <row r="419" spans="1:21" ht="33.75" x14ac:dyDescent="0.4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t="s">
        <v>14</v>
      </c>
      <c r="G419">
        <v>1625</v>
      </c>
      <c r="H419" s="4">
        <f>E419/G419</f>
        <v>60.984615384615381</v>
      </c>
      <c r="I419" t="s">
        <v>21</v>
      </c>
      <c r="J419" t="s">
        <v>22</v>
      </c>
      <c r="K419">
        <v>1377579600</v>
      </c>
      <c r="L419">
        <v>1379653200</v>
      </c>
      <c r="M419" s="10">
        <f>(((K419/60)/60)/24)+DATE(1970,1,1)</f>
        <v>41513.208333333336</v>
      </c>
      <c r="N419" s="10">
        <f>(((L419/60)/60)/24)+DATE(1970,1,1)</f>
        <v>41537.208333333336</v>
      </c>
      <c r="O419" s="12">
        <f>N419-M419</f>
        <v>24</v>
      </c>
      <c r="P419" t="b">
        <v>0</v>
      </c>
      <c r="Q419" t="b">
        <v>0</v>
      </c>
      <c r="R419" t="s">
        <v>33</v>
      </c>
      <c r="S419" s="6">
        <f>E419/D419</f>
        <v>0.9492337164750958</v>
      </c>
      <c r="T419" t="s">
        <v>2038</v>
      </c>
      <c r="U419" t="s">
        <v>2039</v>
      </c>
    </row>
    <row r="420" spans="1:21" ht="33.75" x14ac:dyDescent="0.4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t="s">
        <v>47</v>
      </c>
      <c r="G420">
        <v>3640</v>
      </c>
      <c r="H420" s="4">
        <f>E420/G420</f>
        <v>48.993956043956047</v>
      </c>
      <c r="I420" t="s">
        <v>98</v>
      </c>
      <c r="J420" t="s">
        <v>99</v>
      </c>
      <c r="K420">
        <v>1384149600</v>
      </c>
      <c r="L420">
        <v>1388988000</v>
      </c>
      <c r="M420" s="10">
        <f>(((K420/60)/60)/24)+DATE(1970,1,1)</f>
        <v>41589.25</v>
      </c>
      <c r="N420" s="10">
        <f>(((L420/60)/60)/24)+DATE(1970,1,1)</f>
        <v>41645.25</v>
      </c>
      <c r="O420" s="12">
        <f>N420-M420</f>
        <v>56</v>
      </c>
      <c r="P420" t="b">
        <v>0</v>
      </c>
      <c r="Q420" t="b">
        <v>0</v>
      </c>
      <c r="R420" t="s">
        <v>89</v>
      </c>
      <c r="S420" s="6">
        <f>E420/D420</f>
        <v>0.95521156936261387</v>
      </c>
      <c r="T420" t="s">
        <v>2049</v>
      </c>
      <c r="U420" t="s">
        <v>2050</v>
      </c>
    </row>
    <row r="421" spans="1:21" ht="33.75" x14ac:dyDescent="0.4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t="s">
        <v>14</v>
      </c>
      <c r="G421">
        <v>115</v>
      </c>
      <c r="H421" s="4">
        <f>E421/G421</f>
        <v>80.139130434782615</v>
      </c>
      <c r="I421" t="s">
        <v>21</v>
      </c>
      <c r="J421" t="s">
        <v>22</v>
      </c>
      <c r="K421">
        <v>1348808400</v>
      </c>
      <c r="L421">
        <v>1349326800</v>
      </c>
      <c r="M421" s="10">
        <f>(((K421/60)/60)/24)+DATE(1970,1,1)</f>
        <v>41180.208333333336</v>
      </c>
      <c r="N421" s="10">
        <f>(((L421/60)/60)/24)+DATE(1970,1,1)</f>
        <v>41186.208333333336</v>
      </c>
      <c r="O421" s="12">
        <f>N421-M421</f>
        <v>6</v>
      </c>
      <c r="P421" t="b">
        <v>0</v>
      </c>
      <c r="Q421" t="b">
        <v>0</v>
      </c>
      <c r="R421" t="s">
        <v>292</v>
      </c>
      <c r="S421" s="6">
        <f>E421/D421</f>
        <v>0.96</v>
      </c>
      <c r="T421" t="s">
        <v>2049</v>
      </c>
      <c r="U421" t="s">
        <v>2060</v>
      </c>
    </row>
    <row r="422" spans="1:21" ht="19.5" x14ac:dyDescent="0.4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t="s">
        <v>14</v>
      </c>
      <c r="G422">
        <v>210</v>
      </c>
      <c r="H422" s="4">
        <f>E422/G422</f>
        <v>32.985714285714288</v>
      </c>
      <c r="I422" t="s">
        <v>21</v>
      </c>
      <c r="J422" t="s">
        <v>22</v>
      </c>
      <c r="K422">
        <v>1505970000</v>
      </c>
      <c r="L422">
        <v>1506747600</v>
      </c>
      <c r="M422" s="10">
        <f>(((K422/60)/60)/24)+DATE(1970,1,1)</f>
        <v>42999.208333333328</v>
      </c>
      <c r="N422" s="10">
        <f>(((L422/60)/60)/24)+DATE(1970,1,1)</f>
        <v>43008.208333333328</v>
      </c>
      <c r="O422" s="12">
        <f>N422-M422</f>
        <v>9</v>
      </c>
      <c r="P422" t="b">
        <v>0</v>
      </c>
      <c r="Q422" t="b">
        <v>0</v>
      </c>
      <c r="R422" t="s">
        <v>17</v>
      </c>
      <c r="S422" s="6">
        <f>E422/D422</f>
        <v>0.96208333333333329</v>
      </c>
      <c r="T422" t="s">
        <v>2032</v>
      </c>
      <c r="U422" t="s">
        <v>2033</v>
      </c>
    </row>
    <row r="423" spans="1:21" ht="19.5" x14ac:dyDescent="0.4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t="s">
        <v>14</v>
      </c>
      <c r="G423">
        <v>133</v>
      </c>
      <c r="H423" s="4">
        <f>E423/G423</f>
        <v>40.030075187969928</v>
      </c>
      <c r="I423" t="s">
        <v>21</v>
      </c>
      <c r="J423" t="s">
        <v>22</v>
      </c>
      <c r="K423">
        <v>1334811600</v>
      </c>
      <c r="L423">
        <v>1335243600</v>
      </c>
      <c r="M423" s="10">
        <f>(((K423/60)/60)/24)+DATE(1970,1,1)</f>
        <v>41018.208333333336</v>
      </c>
      <c r="N423" s="10">
        <f>(((L423/60)/60)/24)+DATE(1970,1,1)</f>
        <v>41023.208333333336</v>
      </c>
      <c r="O423" s="12">
        <f>N423-M423</f>
        <v>5</v>
      </c>
      <c r="P423" t="b">
        <v>0</v>
      </c>
      <c r="Q423" t="b">
        <v>1</v>
      </c>
      <c r="R423" t="s">
        <v>89</v>
      </c>
      <c r="S423" s="6">
        <f>E423/D423</f>
        <v>0.96799999999999997</v>
      </c>
      <c r="T423" t="s">
        <v>2049</v>
      </c>
      <c r="U423" t="s">
        <v>2050</v>
      </c>
    </row>
    <row r="424" spans="1:21" ht="19.5" x14ac:dyDescent="0.4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t="s">
        <v>14</v>
      </c>
      <c r="G424">
        <v>1072</v>
      </c>
      <c r="H424" s="4">
        <f>E424/G424</f>
        <v>63.994402985074629</v>
      </c>
      <c r="I424" t="s">
        <v>21</v>
      </c>
      <c r="J424" t="s">
        <v>22</v>
      </c>
      <c r="K424">
        <v>1292392800</v>
      </c>
      <c r="L424">
        <v>1292479200</v>
      </c>
      <c r="M424" s="10">
        <f>(((K424/60)/60)/24)+DATE(1970,1,1)</f>
        <v>40527.25</v>
      </c>
      <c r="N424" s="10">
        <f>(((L424/60)/60)/24)+DATE(1970,1,1)</f>
        <v>40528.25</v>
      </c>
      <c r="O424" s="12">
        <f>N424-M424</f>
        <v>1</v>
      </c>
      <c r="P424" t="b">
        <v>0</v>
      </c>
      <c r="Q424" t="b">
        <v>1</v>
      </c>
      <c r="R424" t="s">
        <v>23</v>
      </c>
      <c r="S424" s="6">
        <f>E424/D424</f>
        <v>0.97032531824611035</v>
      </c>
      <c r="T424" t="s">
        <v>2034</v>
      </c>
      <c r="U424" t="s">
        <v>2035</v>
      </c>
    </row>
    <row r="425" spans="1:21" ht="33.75" x14ac:dyDescent="0.4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t="s">
        <v>14</v>
      </c>
      <c r="G425">
        <v>2955</v>
      </c>
      <c r="H425" s="4">
        <f>E425/G425</f>
        <v>47.993908629441627</v>
      </c>
      <c r="I425" t="s">
        <v>21</v>
      </c>
      <c r="J425" t="s">
        <v>22</v>
      </c>
      <c r="K425">
        <v>1576303200</v>
      </c>
      <c r="L425">
        <v>1576476000</v>
      </c>
      <c r="M425" s="10">
        <f>(((K425/60)/60)/24)+DATE(1970,1,1)</f>
        <v>43813.25</v>
      </c>
      <c r="N425" s="10">
        <f>(((L425/60)/60)/24)+DATE(1970,1,1)</f>
        <v>43815.25</v>
      </c>
      <c r="O425" s="12">
        <f>N425-M425</f>
        <v>2</v>
      </c>
      <c r="P425" t="b">
        <v>0</v>
      </c>
      <c r="Q425" t="b">
        <v>1</v>
      </c>
      <c r="R425" t="s">
        <v>292</v>
      </c>
      <c r="S425" s="6">
        <f>E425/D425</f>
        <v>0.97405219780219776</v>
      </c>
      <c r="T425" t="s">
        <v>2049</v>
      </c>
      <c r="U425" t="s">
        <v>2060</v>
      </c>
    </row>
    <row r="426" spans="1:21" ht="19.5" x14ac:dyDescent="0.4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t="s">
        <v>14</v>
      </c>
      <c r="G426">
        <v>38</v>
      </c>
      <c r="H426" s="4">
        <f>E426/G426</f>
        <v>71.94736842105263</v>
      </c>
      <c r="I426" t="s">
        <v>21</v>
      </c>
      <c r="J426" t="s">
        <v>22</v>
      </c>
      <c r="K426">
        <v>1530507600</v>
      </c>
      <c r="L426">
        <v>1531803600</v>
      </c>
      <c r="M426" s="10">
        <f>(((K426/60)/60)/24)+DATE(1970,1,1)</f>
        <v>43283.208333333328</v>
      </c>
      <c r="N426" s="10">
        <f>(((L426/60)/60)/24)+DATE(1970,1,1)</f>
        <v>43298.208333333328</v>
      </c>
      <c r="O426" s="12">
        <f>N426-M426</f>
        <v>15</v>
      </c>
      <c r="P426" t="b">
        <v>0</v>
      </c>
      <c r="Q426" t="b">
        <v>1</v>
      </c>
      <c r="R426" t="s">
        <v>28</v>
      </c>
      <c r="S426" s="6">
        <f>E426/D426</f>
        <v>0.97642857142857142</v>
      </c>
      <c r="T426" t="s">
        <v>2036</v>
      </c>
      <c r="U426" t="s">
        <v>2037</v>
      </c>
    </row>
    <row r="427" spans="1:21" ht="19.5" x14ac:dyDescent="0.4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t="s">
        <v>14</v>
      </c>
      <c r="G427">
        <v>41</v>
      </c>
      <c r="H427" s="4">
        <f>E427/G427</f>
        <v>76.268292682926827</v>
      </c>
      <c r="I427" t="s">
        <v>21</v>
      </c>
      <c r="J427" t="s">
        <v>22</v>
      </c>
      <c r="K427">
        <v>1440824400</v>
      </c>
      <c r="L427">
        <v>1441170000</v>
      </c>
      <c r="M427" s="10">
        <f>(((K427/60)/60)/24)+DATE(1970,1,1)</f>
        <v>42245.208333333328</v>
      </c>
      <c r="N427" s="10">
        <f>(((L427/60)/60)/24)+DATE(1970,1,1)</f>
        <v>42249.208333333328</v>
      </c>
      <c r="O427" s="12">
        <f>N427-M427</f>
        <v>4</v>
      </c>
      <c r="P427" t="b">
        <v>0</v>
      </c>
      <c r="Q427" t="b">
        <v>0</v>
      </c>
      <c r="R427" t="s">
        <v>65</v>
      </c>
      <c r="S427" s="6">
        <f>E427/D427</f>
        <v>0.97718749999999999</v>
      </c>
      <c r="T427" t="s">
        <v>2036</v>
      </c>
      <c r="U427" t="s">
        <v>2045</v>
      </c>
    </row>
    <row r="428" spans="1:21" ht="19.5" x14ac:dyDescent="0.4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t="s">
        <v>14</v>
      </c>
      <c r="G428">
        <v>137</v>
      </c>
      <c r="H428" s="4">
        <f>E428/G428</f>
        <v>39.970802919708028</v>
      </c>
      <c r="I428" t="s">
        <v>36</v>
      </c>
      <c r="J428" t="s">
        <v>37</v>
      </c>
      <c r="K428">
        <v>1331701200</v>
      </c>
      <c r="L428">
        <v>1331787600</v>
      </c>
      <c r="M428" s="10">
        <f>(((K428/60)/60)/24)+DATE(1970,1,1)</f>
        <v>40982.208333333336</v>
      </c>
      <c r="N428" s="10">
        <f>(((L428/60)/60)/24)+DATE(1970,1,1)</f>
        <v>40983.208333333336</v>
      </c>
      <c r="O428" s="12">
        <f>N428-M428</f>
        <v>1</v>
      </c>
      <c r="P428" t="b">
        <v>0</v>
      </c>
      <c r="Q428" t="b">
        <v>1</v>
      </c>
      <c r="R428" t="s">
        <v>148</v>
      </c>
      <c r="S428" s="6">
        <f>E428/D428</f>
        <v>0.97785714285714287</v>
      </c>
      <c r="T428" t="s">
        <v>2034</v>
      </c>
      <c r="U428" t="s">
        <v>2056</v>
      </c>
    </row>
    <row r="429" spans="1:21" ht="19.5" x14ac:dyDescent="0.4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t="s">
        <v>14</v>
      </c>
      <c r="G429">
        <v>131</v>
      </c>
      <c r="H429" s="4">
        <f>E429/G429</f>
        <v>67.984732824427482</v>
      </c>
      <c r="I429" t="s">
        <v>21</v>
      </c>
      <c r="J429" t="s">
        <v>22</v>
      </c>
      <c r="K429">
        <v>1544335200</v>
      </c>
      <c r="L429">
        <v>1544680800</v>
      </c>
      <c r="M429" s="10">
        <f>(((K429/60)/60)/24)+DATE(1970,1,1)</f>
        <v>43443.25</v>
      </c>
      <c r="N429" s="10">
        <f>(((L429/60)/60)/24)+DATE(1970,1,1)</f>
        <v>43447.25</v>
      </c>
      <c r="O429" s="12">
        <f>N429-M429</f>
        <v>4</v>
      </c>
      <c r="P429" t="b">
        <v>0</v>
      </c>
      <c r="Q429" t="b">
        <v>0</v>
      </c>
      <c r="R429" t="s">
        <v>33</v>
      </c>
      <c r="S429" s="6">
        <f>E429/D429</f>
        <v>0.97868131868131869</v>
      </c>
      <c r="T429" t="s">
        <v>2038</v>
      </c>
      <c r="U429" t="s">
        <v>2039</v>
      </c>
    </row>
    <row r="430" spans="1:21" ht="19.5" x14ac:dyDescent="0.4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t="s">
        <v>14</v>
      </c>
      <c r="G430">
        <v>92</v>
      </c>
      <c r="H430" s="4">
        <f>E430/G430</f>
        <v>96.369565217391298</v>
      </c>
      <c r="I430" t="s">
        <v>21</v>
      </c>
      <c r="J430" t="s">
        <v>22</v>
      </c>
      <c r="K430">
        <v>1480140000</v>
      </c>
      <c r="L430">
        <v>1480312800</v>
      </c>
      <c r="M430" s="10">
        <f>(((K430/60)/60)/24)+DATE(1970,1,1)</f>
        <v>42700.25</v>
      </c>
      <c r="N430" s="10">
        <f>(((L430/60)/60)/24)+DATE(1970,1,1)</f>
        <v>42702.25</v>
      </c>
      <c r="O430" s="12">
        <f>N430-M430</f>
        <v>2</v>
      </c>
      <c r="P430" t="b">
        <v>0</v>
      </c>
      <c r="Q430" t="b">
        <v>0</v>
      </c>
      <c r="R430" t="s">
        <v>33</v>
      </c>
      <c r="S430" s="6">
        <f>E430/D430</f>
        <v>0.98511111111111116</v>
      </c>
      <c r="T430" t="s">
        <v>2038</v>
      </c>
      <c r="U430" t="s">
        <v>2039</v>
      </c>
    </row>
    <row r="431" spans="1:21" ht="33.75" x14ac:dyDescent="0.4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t="s">
        <v>14</v>
      </c>
      <c r="G431">
        <v>2179</v>
      </c>
      <c r="H431" s="4">
        <f>E431/G431</f>
        <v>54.993116108306566</v>
      </c>
      <c r="I431" t="s">
        <v>21</v>
      </c>
      <c r="J431" t="s">
        <v>22</v>
      </c>
      <c r="K431">
        <v>1340254800</v>
      </c>
      <c r="L431">
        <v>1340427600</v>
      </c>
      <c r="M431" s="10">
        <f>(((K431/60)/60)/24)+DATE(1970,1,1)</f>
        <v>41081.208333333336</v>
      </c>
      <c r="N431" s="10">
        <f>(((L431/60)/60)/24)+DATE(1970,1,1)</f>
        <v>41083.208333333336</v>
      </c>
      <c r="O431" s="12">
        <f>N431-M431</f>
        <v>2</v>
      </c>
      <c r="P431" t="b">
        <v>1</v>
      </c>
      <c r="Q431" t="b">
        <v>0</v>
      </c>
      <c r="R431" t="s">
        <v>17</v>
      </c>
      <c r="S431" s="6">
        <f>E431/D431</f>
        <v>0.9862551440329218</v>
      </c>
      <c r="T431" t="s">
        <v>2032</v>
      </c>
      <c r="U431" t="s">
        <v>2033</v>
      </c>
    </row>
    <row r="432" spans="1:21" ht="19.5" x14ac:dyDescent="0.4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t="s">
        <v>14</v>
      </c>
      <c r="G432">
        <v>2025</v>
      </c>
      <c r="H432" s="4">
        <f>E432/G432</f>
        <v>82.986666666666665</v>
      </c>
      <c r="I432" t="s">
        <v>40</v>
      </c>
      <c r="J432" t="s">
        <v>41</v>
      </c>
      <c r="K432">
        <v>1386741600</v>
      </c>
      <c r="L432">
        <v>1387087200</v>
      </c>
      <c r="M432" s="10">
        <f>(((K432/60)/60)/24)+DATE(1970,1,1)</f>
        <v>41619.25</v>
      </c>
      <c r="N432" s="10">
        <f>(((L432/60)/60)/24)+DATE(1970,1,1)</f>
        <v>41623.25</v>
      </c>
      <c r="O432" s="12">
        <f>N432-M432</f>
        <v>4</v>
      </c>
      <c r="P432" t="b">
        <v>0</v>
      </c>
      <c r="Q432" t="b">
        <v>0</v>
      </c>
      <c r="R432" t="s">
        <v>68</v>
      </c>
      <c r="S432" s="6">
        <f>E432/D432</f>
        <v>0.99026517383618151</v>
      </c>
      <c r="T432" t="s">
        <v>2046</v>
      </c>
      <c r="U432" t="s">
        <v>2047</v>
      </c>
    </row>
    <row r="433" spans="1:21" ht="19.5" x14ac:dyDescent="0.4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t="s">
        <v>74</v>
      </c>
      <c r="G433">
        <v>94</v>
      </c>
      <c r="H433" s="4">
        <f>E433/G433</f>
        <v>93.053191489361708</v>
      </c>
      <c r="I433" t="s">
        <v>21</v>
      </c>
      <c r="J433" t="s">
        <v>22</v>
      </c>
      <c r="K433">
        <v>1327212000</v>
      </c>
      <c r="L433">
        <v>1327471200</v>
      </c>
      <c r="M433" s="10">
        <f>(((K433/60)/60)/24)+DATE(1970,1,1)</f>
        <v>40930.25</v>
      </c>
      <c r="N433" s="10">
        <f>(((L433/60)/60)/24)+DATE(1970,1,1)</f>
        <v>40933.25</v>
      </c>
      <c r="O433" s="12">
        <f>N433-M433</f>
        <v>3</v>
      </c>
      <c r="P433" t="b">
        <v>0</v>
      </c>
      <c r="Q433" t="b">
        <v>0</v>
      </c>
      <c r="R433" t="s">
        <v>42</v>
      </c>
      <c r="S433" s="6">
        <f>E433/D433</f>
        <v>0.99397727272727276</v>
      </c>
      <c r="T433" t="s">
        <v>2040</v>
      </c>
      <c r="U433" t="s">
        <v>2041</v>
      </c>
    </row>
    <row r="434" spans="1:21" ht="19.5" x14ac:dyDescent="0.4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t="s">
        <v>14</v>
      </c>
      <c r="G434">
        <v>6080</v>
      </c>
      <c r="H434" s="4">
        <f>E434/G434</f>
        <v>31</v>
      </c>
      <c r="I434" t="s">
        <v>15</v>
      </c>
      <c r="J434" t="s">
        <v>16</v>
      </c>
      <c r="K434">
        <v>1454652000</v>
      </c>
      <c r="L434">
        <v>1457762400</v>
      </c>
      <c r="M434" s="10">
        <f>(((K434/60)/60)/24)+DATE(1970,1,1)</f>
        <v>42405.25</v>
      </c>
      <c r="N434" s="10">
        <f>(((L434/60)/60)/24)+DATE(1970,1,1)</f>
        <v>42441.25</v>
      </c>
      <c r="O434" s="12">
        <f>N434-M434</f>
        <v>36</v>
      </c>
      <c r="P434" t="b">
        <v>0</v>
      </c>
      <c r="Q434" t="b">
        <v>0</v>
      </c>
      <c r="R434" t="s">
        <v>71</v>
      </c>
      <c r="S434" s="6">
        <f>E434/D434</f>
        <v>0.99619450317124736</v>
      </c>
      <c r="T434" t="s">
        <v>2040</v>
      </c>
      <c r="U434" t="s">
        <v>2048</v>
      </c>
    </row>
    <row r="435" spans="1:21" ht="19.5" x14ac:dyDescent="0.4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t="s">
        <v>14</v>
      </c>
      <c r="G435">
        <v>859</v>
      </c>
      <c r="H435" s="4">
        <f>E435/G435</f>
        <v>71.005820721769496</v>
      </c>
      <c r="I435" t="s">
        <v>15</v>
      </c>
      <c r="J435" t="s">
        <v>16</v>
      </c>
      <c r="K435">
        <v>1305954000</v>
      </c>
      <c r="L435">
        <v>1306731600</v>
      </c>
      <c r="M435" s="10">
        <f>(((K435/60)/60)/24)+DATE(1970,1,1)</f>
        <v>40684.208333333336</v>
      </c>
      <c r="N435" s="10">
        <f>(((L435/60)/60)/24)+DATE(1970,1,1)</f>
        <v>40693.208333333336</v>
      </c>
      <c r="O435" s="12">
        <f>N435-M435</f>
        <v>9</v>
      </c>
      <c r="P435" t="b">
        <v>0</v>
      </c>
      <c r="Q435" t="b">
        <v>0</v>
      </c>
      <c r="R435" t="s">
        <v>23</v>
      </c>
      <c r="S435" s="6">
        <f>E435/D435</f>
        <v>0.99663398692810456</v>
      </c>
      <c r="T435" t="s">
        <v>2034</v>
      </c>
      <c r="U435" t="s">
        <v>2035</v>
      </c>
    </row>
    <row r="436" spans="1:21" ht="19.5" x14ac:dyDescent="0.4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t="s">
        <v>14</v>
      </c>
      <c r="G436">
        <v>183</v>
      </c>
      <c r="H436" s="4">
        <f>E436/G436</f>
        <v>43.032786885245905</v>
      </c>
      <c r="I436" t="s">
        <v>21</v>
      </c>
      <c r="J436" t="s">
        <v>22</v>
      </c>
      <c r="K436">
        <v>1457157600</v>
      </c>
      <c r="L436">
        <v>1457762400</v>
      </c>
      <c r="M436" s="10">
        <f>(((K436/60)/60)/24)+DATE(1970,1,1)</f>
        <v>42434.25</v>
      </c>
      <c r="N436" s="10">
        <f>(((L436/60)/60)/24)+DATE(1970,1,1)</f>
        <v>42441.25</v>
      </c>
      <c r="O436" s="12">
        <f>N436-M436</f>
        <v>7</v>
      </c>
      <c r="P436" t="b">
        <v>0</v>
      </c>
      <c r="Q436" t="b">
        <v>1</v>
      </c>
      <c r="R436" t="s">
        <v>53</v>
      </c>
      <c r="S436" s="6">
        <f>E436/D436</f>
        <v>0.99683544303797467</v>
      </c>
      <c r="T436" t="s">
        <v>2040</v>
      </c>
      <c r="U436" t="s">
        <v>2043</v>
      </c>
    </row>
    <row r="437" spans="1:21" ht="19.5" x14ac:dyDescent="0.4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t="s">
        <v>20</v>
      </c>
      <c r="G437">
        <v>1821</v>
      </c>
      <c r="H437" s="4">
        <f>E437/G437</f>
        <v>105.00933552992861</v>
      </c>
      <c r="I437" t="s">
        <v>21</v>
      </c>
      <c r="J437" t="s">
        <v>22</v>
      </c>
      <c r="K437">
        <v>1553662800</v>
      </c>
      <c r="L437">
        <v>1555218000</v>
      </c>
      <c r="M437" s="10">
        <f>(((K437/60)/60)/24)+DATE(1970,1,1)</f>
        <v>43551.208333333328</v>
      </c>
      <c r="N437" s="10">
        <f>(((L437/60)/60)/24)+DATE(1970,1,1)</f>
        <v>43569.208333333328</v>
      </c>
      <c r="O437" s="12">
        <f>N437-M437</f>
        <v>18</v>
      </c>
      <c r="P437" t="b">
        <v>0</v>
      </c>
      <c r="Q437" t="b">
        <v>1</v>
      </c>
      <c r="R437" t="s">
        <v>33</v>
      </c>
      <c r="S437" s="6">
        <f>E437/D437</f>
        <v>1.0001150627615063</v>
      </c>
      <c r="T437" t="s">
        <v>2038</v>
      </c>
      <c r="U437" t="s">
        <v>2039</v>
      </c>
    </row>
    <row r="438" spans="1:21" ht="19.5" x14ac:dyDescent="0.4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t="s">
        <v>20</v>
      </c>
      <c r="G438">
        <v>1396</v>
      </c>
      <c r="H438" s="4">
        <f>E438/G438</f>
        <v>107.99068767908309</v>
      </c>
      <c r="I438" t="s">
        <v>21</v>
      </c>
      <c r="J438" t="s">
        <v>22</v>
      </c>
      <c r="K438">
        <v>1507438800</v>
      </c>
      <c r="L438">
        <v>1507525200</v>
      </c>
      <c r="M438" s="10">
        <f>(((K438/60)/60)/24)+DATE(1970,1,1)</f>
        <v>43016.208333333328</v>
      </c>
      <c r="N438" s="10">
        <f>(((L438/60)/60)/24)+DATE(1970,1,1)</f>
        <v>43017.208333333328</v>
      </c>
      <c r="O438" s="12">
        <f>N438-M438</f>
        <v>1</v>
      </c>
      <c r="P438" t="b">
        <v>0</v>
      </c>
      <c r="Q438" t="b">
        <v>0</v>
      </c>
      <c r="R438" t="s">
        <v>33</v>
      </c>
      <c r="S438" s="6">
        <f>E438/D438</f>
        <v>1.0016943521594683</v>
      </c>
      <c r="T438" t="s">
        <v>2038</v>
      </c>
      <c r="U438" t="s">
        <v>2039</v>
      </c>
    </row>
    <row r="439" spans="1:21" ht="19.5" x14ac:dyDescent="0.4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t="s">
        <v>20</v>
      </c>
      <c r="G439">
        <v>297</v>
      </c>
      <c r="H439" s="4">
        <f>E439/G439</f>
        <v>28.003367003367003</v>
      </c>
      <c r="I439" t="s">
        <v>21</v>
      </c>
      <c r="J439" t="s">
        <v>22</v>
      </c>
      <c r="K439">
        <v>1371445200</v>
      </c>
      <c r="L439">
        <v>1373691600</v>
      </c>
      <c r="M439" s="10">
        <f>(((K439/60)/60)/24)+DATE(1970,1,1)</f>
        <v>41442.208333333336</v>
      </c>
      <c r="N439" s="10">
        <f>(((L439/60)/60)/24)+DATE(1970,1,1)</f>
        <v>41468.208333333336</v>
      </c>
      <c r="O439" s="12">
        <f>N439-M439</f>
        <v>26</v>
      </c>
      <c r="P439" t="b">
        <v>0</v>
      </c>
      <c r="Q439" t="b">
        <v>0</v>
      </c>
      <c r="R439" t="s">
        <v>65</v>
      </c>
      <c r="S439" s="6">
        <f>E439/D439</f>
        <v>1.0020481927710843</v>
      </c>
      <c r="T439" t="s">
        <v>2036</v>
      </c>
      <c r="U439" t="s">
        <v>2045</v>
      </c>
    </row>
    <row r="440" spans="1:21" ht="19.5" x14ac:dyDescent="0.4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t="s">
        <v>20</v>
      </c>
      <c r="G440">
        <v>3533</v>
      </c>
      <c r="H440" s="4">
        <f>E440/G440</f>
        <v>32.998301726577978</v>
      </c>
      <c r="I440" t="s">
        <v>21</v>
      </c>
      <c r="J440" t="s">
        <v>22</v>
      </c>
      <c r="K440">
        <v>1405486800</v>
      </c>
      <c r="L440">
        <v>1405659600</v>
      </c>
      <c r="M440" s="10">
        <f>(((K440/60)/60)/24)+DATE(1970,1,1)</f>
        <v>41836.208333333336</v>
      </c>
      <c r="N440" s="10">
        <f>(((L440/60)/60)/24)+DATE(1970,1,1)</f>
        <v>41838.208333333336</v>
      </c>
      <c r="O440" s="12">
        <f>N440-M440</f>
        <v>2</v>
      </c>
      <c r="P440" t="b">
        <v>0</v>
      </c>
      <c r="Q440" t="b">
        <v>1</v>
      </c>
      <c r="R440" t="s">
        <v>33</v>
      </c>
      <c r="S440" s="6">
        <f>E440/D440</f>
        <v>1.0024333619948409</v>
      </c>
      <c r="T440" t="s">
        <v>2038</v>
      </c>
      <c r="U440" t="s">
        <v>2039</v>
      </c>
    </row>
    <row r="441" spans="1:21" ht="19.5" x14ac:dyDescent="0.4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t="s">
        <v>20</v>
      </c>
      <c r="G441">
        <v>87</v>
      </c>
      <c r="H441" s="4">
        <f>E441/G441</f>
        <v>99.494252873563212</v>
      </c>
      <c r="I441" t="s">
        <v>21</v>
      </c>
      <c r="J441" t="s">
        <v>22</v>
      </c>
      <c r="K441">
        <v>1268287200</v>
      </c>
      <c r="L441">
        <v>1269061200</v>
      </c>
      <c r="M441" s="10">
        <f>(((K441/60)/60)/24)+DATE(1970,1,1)</f>
        <v>40248.25</v>
      </c>
      <c r="N441" s="10">
        <f>(((L441/60)/60)/24)+DATE(1970,1,1)</f>
        <v>40257.208333333336</v>
      </c>
      <c r="O441" s="12">
        <f>N441-M441</f>
        <v>8.9583333333357587</v>
      </c>
      <c r="P441" t="b">
        <v>0</v>
      </c>
      <c r="Q441" t="b">
        <v>1</v>
      </c>
      <c r="R441" t="s">
        <v>122</v>
      </c>
      <c r="S441" s="6">
        <f>E441/D441</f>
        <v>1.0065116279069768</v>
      </c>
      <c r="T441" t="s">
        <v>2053</v>
      </c>
      <c r="U441" t="s">
        <v>2054</v>
      </c>
    </row>
    <row r="442" spans="1:21" ht="19.5" x14ac:dyDescent="0.4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t="s">
        <v>20</v>
      </c>
      <c r="G442">
        <v>69</v>
      </c>
      <c r="H442" s="4">
        <f>E442/G442</f>
        <v>106.49275362318841</v>
      </c>
      <c r="I442" t="s">
        <v>21</v>
      </c>
      <c r="J442" t="s">
        <v>22</v>
      </c>
      <c r="K442">
        <v>1383022800</v>
      </c>
      <c r="L442">
        <v>1384063200</v>
      </c>
      <c r="M442" s="10">
        <f>(((K442/60)/60)/24)+DATE(1970,1,1)</f>
        <v>41576.208333333336</v>
      </c>
      <c r="N442" s="10">
        <f>(((L442/60)/60)/24)+DATE(1970,1,1)</f>
        <v>41588.25</v>
      </c>
      <c r="O442" s="12">
        <f>N442-M442</f>
        <v>12.041666666664241</v>
      </c>
      <c r="P442" t="b">
        <v>0</v>
      </c>
      <c r="Q442" t="b">
        <v>0</v>
      </c>
      <c r="R442" t="s">
        <v>28</v>
      </c>
      <c r="S442" s="6">
        <f>E442/D442</f>
        <v>1.0065753424657535</v>
      </c>
      <c r="T442" t="s">
        <v>2036</v>
      </c>
      <c r="U442" t="s">
        <v>2037</v>
      </c>
    </row>
    <row r="443" spans="1:21" ht="33.75" x14ac:dyDescent="0.4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t="s">
        <v>20</v>
      </c>
      <c r="G443">
        <v>2443</v>
      </c>
      <c r="H443" s="4">
        <f>E443/G443</f>
        <v>67.996725337699544</v>
      </c>
      <c r="I443" t="s">
        <v>40</v>
      </c>
      <c r="J443" t="s">
        <v>41</v>
      </c>
      <c r="K443">
        <v>1385704800</v>
      </c>
      <c r="L443">
        <v>1386828000</v>
      </c>
      <c r="M443" s="10">
        <f>(((K443/60)/60)/24)+DATE(1970,1,1)</f>
        <v>41607.25</v>
      </c>
      <c r="N443" s="10">
        <f>(((L443/60)/60)/24)+DATE(1970,1,1)</f>
        <v>41620.25</v>
      </c>
      <c r="O443" s="12">
        <f>N443-M443</f>
        <v>13</v>
      </c>
      <c r="P443" t="b">
        <v>0</v>
      </c>
      <c r="Q443" t="b">
        <v>0</v>
      </c>
      <c r="R443" t="s">
        <v>28</v>
      </c>
      <c r="S443" s="6">
        <f>E443/D443</f>
        <v>1.0085974499089254</v>
      </c>
      <c r="T443" t="s">
        <v>2036</v>
      </c>
      <c r="U443" t="s">
        <v>2037</v>
      </c>
    </row>
    <row r="444" spans="1:21" ht="19.5" x14ac:dyDescent="0.4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t="s">
        <v>20</v>
      </c>
      <c r="G444">
        <v>1022</v>
      </c>
      <c r="H444" s="4">
        <f>E444/G444</f>
        <v>104.03228962818004</v>
      </c>
      <c r="I444" t="s">
        <v>21</v>
      </c>
      <c r="J444" t="s">
        <v>22</v>
      </c>
      <c r="K444">
        <v>1470114000</v>
      </c>
      <c r="L444">
        <v>1470718800</v>
      </c>
      <c r="M444" s="10">
        <f>(((K444/60)/60)/24)+DATE(1970,1,1)</f>
        <v>42584.208333333328</v>
      </c>
      <c r="N444" s="10">
        <f>(((L444/60)/60)/24)+DATE(1970,1,1)</f>
        <v>42591.208333333328</v>
      </c>
      <c r="O444" s="12">
        <f>N444-M444</f>
        <v>7</v>
      </c>
      <c r="P444" t="b">
        <v>0</v>
      </c>
      <c r="Q444" t="b">
        <v>0</v>
      </c>
      <c r="R444" t="s">
        <v>33</v>
      </c>
      <c r="S444" s="6">
        <f>E444/D444</f>
        <v>1.009696106362773</v>
      </c>
      <c r="T444" t="s">
        <v>2038</v>
      </c>
      <c r="U444" t="s">
        <v>2039</v>
      </c>
    </row>
    <row r="445" spans="1:21" ht="19.5" x14ac:dyDescent="0.4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t="s">
        <v>20</v>
      </c>
      <c r="G445">
        <v>87</v>
      </c>
      <c r="H445" s="4">
        <f>E445/G445</f>
        <v>72.05747126436782</v>
      </c>
      <c r="I445" t="s">
        <v>21</v>
      </c>
      <c r="J445" t="s">
        <v>22</v>
      </c>
      <c r="K445">
        <v>1312693200</v>
      </c>
      <c r="L445">
        <v>1313730000</v>
      </c>
      <c r="M445" s="10">
        <f>(((K445/60)/60)/24)+DATE(1970,1,1)</f>
        <v>40762.208333333336</v>
      </c>
      <c r="N445" s="10">
        <f>(((L445/60)/60)/24)+DATE(1970,1,1)</f>
        <v>40774.208333333336</v>
      </c>
      <c r="O445" s="12">
        <f>N445-M445</f>
        <v>12</v>
      </c>
      <c r="P445" t="b">
        <v>0</v>
      </c>
      <c r="Q445" t="b">
        <v>0</v>
      </c>
      <c r="R445" t="s">
        <v>159</v>
      </c>
      <c r="S445" s="6">
        <f>E445/D445</f>
        <v>1.0111290322580646</v>
      </c>
      <c r="T445" t="s">
        <v>2034</v>
      </c>
      <c r="U445" t="s">
        <v>2057</v>
      </c>
    </row>
    <row r="446" spans="1:21" ht="19.5" x14ac:dyDescent="0.4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t="s">
        <v>20</v>
      </c>
      <c r="G446">
        <v>2053</v>
      </c>
      <c r="H446" s="4">
        <f>E446/G446</f>
        <v>96.984900146127615</v>
      </c>
      <c r="I446" t="s">
        <v>21</v>
      </c>
      <c r="J446" t="s">
        <v>22</v>
      </c>
      <c r="K446">
        <v>1510207200</v>
      </c>
      <c r="L446">
        <v>1512280800</v>
      </c>
      <c r="M446" s="10">
        <f>(((K446/60)/60)/24)+DATE(1970,1,1)</f>
        <v>43048.25</v>
      </c>
      <c r="N446" s="10">
        <f>(((L446/60)/60)/24)+DATE(1970,1,1)</f>
        <v>43072.25</v>
      </c>
      <c r="O446" s="12">
        <f>N446-M446</f>
        <v>24</v>
      </c>
      <c r="P446" t="b">
        <v>0</v>
      </c>
      <c r="Q446" t="b">
        <v>0</v>
      </c>
      <c r="R446" t="s">
        <v>42</v>
      </c>
      <c r="S446" s="6">
        <f>E446/D446</f>
        <v>1.0112239715591671</v>
      </c>
      <c r="T446" t="s">
        <v>2040</v>
      </c>
      <c r="U446" t="s">
        <v>2041</v>
      </c>
    </row>
    <row r="447" spans="1:21" ht="19.5" x14ac:dyDescent="0.4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t="s">
        <v>20</v>
      </c>
      <c r="G447">
        <v>85</v>
      </c>
      <c r="H447" s="4">
        <f>E447/G447</f>
        <v>109.87058823529412</v>
      </c>
      <c r="I447" t="s">
        <v>107</v>
      </c>
      <c r="J447" t="s">
        <v>108</v>
      </c>
      <c r="K447">
        <v>1281934800</v>
      </c>
      <c r="L447">
        <v>1282366800</v>
      </c>
      <c r="M447" s="10">
        <f>(((K447/60)/60)/24)+DATE(1970,1,1)</f>
        <v>40406.208333333336</v>
      </c>
      <c r="N447" s="10">
        <f>(((L447/60)/60)/24)+DATE(1970,1,1)</f>
        <v>40411.208333333336</v>
      </c>
      <c r="O447" s="12">
        <f>N447-M447</f>
        <v>5</v>
      </c>
      <c r="P447" t="b">
        <v>0</v>
      </c>
      <c r="Q447" t="b">
        <v>0</v>
      </c>
      <c r="R447" t="s">
        <v>65</v>
      </c>
      <c r="S447" s="6">
        <f>E447/D447</f>
        <v>1.015108695652174</v>
      </c>
      <c r="T447" t="s">
        <v>2036</v>
      </c>
      <c r="U447" t="s">
        <v>2045</v>
      </c>
    </row>
    <row r="448" spans="1:21" ht="19.5" x14ac:dyDescent="0.4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t="s">
        <v>20</v>
      </c>
      <c r="G448">
        <v>1071</v>
      </c>
      <c r="H448" s="4">
        <f>E448/G448</f>
        <v>60.992530345471522</v>
      </c>
      <c r="I448" t="s">
        <v>21</v>
      </c>
      <c r="J448" t="s">
        <v>22</v>
      </c>
      <c r="K448">
        <v>1434085200</v>
      </c>
      <c r="L448">
        <v>1434603600</v>
      </c>
      <c r="M448" s="10">
        <f>(((K448/60)/60)/24)+DATE(1970,1,1)</f>
        <v>42167.208333333328</v>
      </c>
      <c r="N448" s="10">
        <f>(((L448/60)/60)/24)+DATE(1970,1,1)</f>
        <v>42173.208333333328</v>
      </c>
      <c r="O448" s="12">
        <f>N448-M448</f>
        <v>6</v>
      </c>
      <c r="P448" t="b">
        <v>0</v>
      </c>
      <c r="Q448" t="b">
        <v>0</v>
      </c>
      <c r="R448" t="s">
        <v>28</v>
      </c>
      <c r="S448" s="6">
        <f>E448/D448</f>
        <v>1.0159097978227061</v>
      </c>
      <c r="T448" t="s">
        <v>2036</v>
      </c>
      <c r="U448" t="s">
        <v>2037</v>
      </c>
    </row>
    <row r="449" spans="1:21" ht="19.5" x14ac:dyDescent="0.4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t="s">
        <v>20</v>
      </c>
      <c r="G449">
        <v>1773</v>
      </c>
      <c r="H449" s="4">
        <f>E449/G449</f>
        <v>101.97518330513255</v>
      </c>
      <c r="I449" t="s">
        <v>21</v>
      </c>
      <c r="J449" t="s">
        <v>22</v>
      </c>
      <c r="K449">
        <v>1420696800</v>
      </c>
      <c r="L449">
        <v>1421906400</v>
      </c>
      <c r="M449" s="10">
        <f>(((K449/60)/60)/24)+DATE(1970,1,1)</f>
        <v>42012.25</v>
      </c>
      <c r="N449" s="10">
        <f>(((L449/60)/60)/24)+DATE(1970,1,1)</f>
        <v>42026.25</v>
      </c>
      <c r="O449" s="12">
        <f>N449-M449</f>
        <v>14</v>
      </c>
      <c r="P449" t="b">
        <v>0</v>
      </c>
      <c r="Q449" t="b">
        <v>1</v>
      </c>
      <c r="R449" t="s">
        <v>23</v>
      </c>
      <c r="S449" s="6">
        <f>E449/D449</f>
        <v>1.0174563871693867</v>
      </c>
      <c r="T449" t="s">
        <v>2034</v>
      </c>
      <c r="U449" t="s">
        <v>2035</v>
      </c>
    </row>
    <row r="450" spans="1:21" ht="19.5" x14ac:dyDescent="0.4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t="s">
        <v>20</v>
      </c>
      <c r="G450">
        <v>1684</v>
      </c>
      <c r="H450" s="4">
        <f>E450/G450</f>
        <v>101.97684085510689</v>
      </c>
      <c r="I450" t="s">
        <v>26</v>
      </c>
      <c r="J450" t="s">
        <v>27</v>
      </c>
      <c r="K450">
        <v>1397365200</v>
      </c>
      <c r="L450">
        <v>1398229200</v>
      </c>
      <c r="M450" s="10">
        <f>(((K450/60)/60)/24)+DATE(1970,1,1)</f>
        <v>41742.208333333336</v>
      </c>
      <c r="N450" s="10">
        <f>(((L450/60)/60)/24)+DATE(1970,1,1)</f>
        <v>41752.208333333336</v>
      </c>
      <c r="O450" s="12">
        <f>N450-M450</f>
        <v>10</v>
      </c>
      <c r="P450" t="b">
        <v>0</v>
      </c>
      <c r="Q450" t="b">
        <v>1</v>
      </c>
      <c r="R450" t="s">
        <v>68</v>
      </c>
      <c r="S450" s="6">
        <f>E450/D450</f>
        <v>1.0191632047477746</v>
      </c>
      <c r="T450" t="s">
        <v>2046</v>
      </c>
      <c r="U450" t="s">
        <v>2047</v>
      </c>
    </row>
    <row r="451" spans="1:21" ht="19.5" x14ac:dyDescent="0.4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t="s">
        <v>20</v>
      </c>
      <c r="G451">
        <v>452</v>
      </c>
      <c r="H451" s="4">
        <f>E451/G451</f>
        <v>53</v>
      </c>
      <c r="I451" t="s">
        <v>26</v>
      </c>
      <c r="J451" t="s">
        <v>27</v>
      </c>
      <c r="K451">
        <v>1308373200</v>
      </c>
      <c r="L451">
        <v>1311051600</v>
      </c>
      <c r="M451" s="10">
        <f>(((K451/60)/60)/24)+DATE(1970,1,1)</f>
        <v>40712.208333333336</v>
      </c>
      <c r="N451" s="10">
        <f>(((L451/60)/60)/24)+DATE(1970,1,1)</f>
        <v>40743.208333333336</v>
      </c>
      <c r="O451" s="12">
        <f>N451-M451</f>
        <v>31</v>
      </c>
      <c r="P451" t="b">
        <v>0</v>
      </c>
      <c r="Q451" t="b">
        <v>0</v>
      </c>
      <c r="R451" t="s">
        <v>33</v>
      </c>
      <c r="S451" s="6">
        <f>E451/D451</f>
        <v>1.0237606837606839</v>
      </c>
      <c r="T451" t="s">
        <v>2038</v>
      </c>
      <c r="U451" t="s">
        <v>2039</v>
      </c>
    </row>
    <row r="452" spans="1:21" ht="33.75" x14ac:dyDescent="0.4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t="s">
        <v>20</v>
      </c>
      <c r="G452">
        <v>1605</v>
      </c>
      <c r="H452" s="4">
        <f>E452/G452</f>
        <v>94.976947040498445</v>
      </c>
      <c r="I452" t="s">
        <v>21</v>
      </c>
      <c r="J452" t="s">
        <v>22</v>
      </c>
      <c r="K452">
        <v>1518242400</v>
      </c>
      <c r="L452">
        <v>1518242400</v>
      </c>
      <c r="M452" s="10">
        <f>(((K452/60)/60)/24)+DATE(1970,1,1)</f>
        <v>43141.25</v>
      </c>
      <c r="N452" s="10">
        <f>(((L452/60)/60)/24)+DATE(1970,1,1)</f>
        <v>43141.25</v>
      </c>
      <c r="O452" s="12">
        <f>N452-M452</f>
        <v>0</v>
      </c>
      <c r="P452" t="b">
        <v>0</v>
      </c>
      <c r="Q452" t="b">
        <v>1</v>
      </c>
      <c r="R452" t="s">
        <v>60</v>
      </c>
      <c r="S452" s="6">
        <f>E452/D452</f>
        <v>1.041243169398907</v>
      </c>
      <c r="T452" t="s">
        <v>2034</v>
      </c>
      <c r="U452" t="s">
        <v>2044</v>
      </c>
    </row>
    <row r="453" spans="1:21" ht="19.5" x14ac:dyDescent="0.4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t="s">
        <v>20</v>
      </c>
      <c r="G453">
        <v>82</v>
      </c>
      <c r="H453" s="4">
        <f>E453/G453</f>
        <v>99.524390243902445</v>
      </c>
      <c r="I453" t="s">
        <v>21</v>
      </c>
      <c r="J453" t="s">
        <v>22</v>
      </c>
      <c r="K453">
        <v>1496034000</v>
      </c>
      <c r="L453">
        <v>1496206800</v>
      </c>
      <c r="M453" s="10">
        <f>(((K453/60)/60)/24)+DATE(1970,1,1)</f>
        <v>42884.208333333328</v>
      </c>
      <c r="N453" s="10">
        <f>(((L453/60)/60)/24)+DATE(1970,1,1)</f>
        <v>42886.208333333328</v>
      </c>
      <c r="O453" s="12">
        <f>N453-M453</f>
        <v>2</v>
      </c>
      <c r="P453" t="b">
        <v>0</v>
      </c>
      <c r="Q453" t="b">
        <v>0</v>
      </c>
      <c r="R453" t="s">
        <v>33</v>
      </c>
      <c r="S453" s="6">
        <f>E453/D453</f>
        <v>1.0462820512820512</v>
      </c>
      <c r="T453" t="s">
        <v>2038</v>
      </c>
      <c r="U453" t="s">
        <v>2039</v>
      </c>
    </row>
    <row r="454" spans="1:21" ht="19.5" x14ac:dyDescent="0.4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t="s">
        <v>20</v>
      </c>
      <c r="G454">
        <v>2220</v>
      </c>
      <c r="H454" s="4">
        <f>E454/G454</f>
        <v>61.997747747747745</v>
      </c>
      <c r="I454" t="s">
        <v>21</v>
      </c>
      <c r="J454" t="s">
        <v>22</v>
      </c>
      <c r="K454">
        <v>1265695200</v>
      </c>
      <c r="L454">
        <v>1267682400</v>
      </c>
      <c r="M454" s="10">
        <f>(((K454/60)/60)/24)+DATE(1970,1,1)</f>
        <v>40218.25</v>
      </c>
      <c r="N454" s="10">
        <f>(((L454/60)/60)/24)+DATE(1970,1,1)</f>
        <v>40241.25</v>
      </c>
      <c r="O454" s="12">
        <f>N454-M454</f>
        <v>23</v>
      </c>
      <c r="P454" t="b">
        <v>0</v>
      </c>
      <c r="Q454" t="b">
        <v>1</v>
      </c>
      <c r="R454" t="s">
        <v>33</v>
      </c>
      <c r="S454" s="6">
        <f>E454/D454</f>
        <v>1.0522553516819573</v>
      </c>
      <c r="T454" t="s">
        <v>2038</v>
      </c>
      <c r="U454" t="s">
        <v>2039</v>
      </c>
    </row>
    <row r="455" spans="1:21" ht="19.5" x14ac:dyDescent="0.4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t="s">
        <v>20</v>
      </c>
      <c r="G455">
        <v>163</v>
      </c>
      <c r="H455" s="4">
        <f>E455/G455</f>
        <v>57.159509202453989</v>
      </c>
      <c r="I455" t="s">
        <v>21</v>
      </c>
      <c r="J455" t="s">
        <v>22</v>
      </c>
      <c r="K455">
        <v>1269147600</v>
      </c>
      <c r="L455">
        <v>1269838800</v>
      </c>
      <c r="M455" s="10">
        <f>(((K455/60)/60)/24)+DATE(1970,1,1)</f>
        <v>40258.208333333336</v>
      </c>
      <c r="N455" s="10">
        <f>(((L455/60)/60)/24)+DATE(1970,1,1)</f>
        <v>40266.208333333336</v>
      </c>
      <c r="O455" s="12">
        <f>N455-M455</f>
        <v>8</v>
      </c>
      <c r="P455" t="b">
        <v>0</v>
      </c>
      <c r="Q455" t="b">
        <v>0</v>
      </c>
      <c r="R455" t="s">
        <v>33</v>
      </c>
      <c r="S455" s="6">
        <f>E455/D455</f>
        <v>1.0587500000000001</v>
      </c>
      <c r="T455" t="s">
        <v>2038</v>
      </c>
      <c r="U455" t="s">
        <v>2039</v>
      </c>
    </row>
    <row r="456" spans="1:21" ht="19.5" x14ac:dyDescent="0.4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t="s">
        <v>20</v>
      </c>
      <c r="G456">
        <v>164</v>
      </c>
      <c r="H456" s="4">
        <f>E456/G456</f>
        <v>33.054878048780488</v>
      </c>
      <c r="I456" t="s">
        <v>21</v>
      </c>
      <c r="J456" t="s">
        <v>22</v>
      </c>
      <c r="K456">
        <v>1469163600</v>
      </c>
      <c r="L456">
        <v>1470805200</v>
      </c>
      <c r="M456" s="10">
        <f>(((K456/60)/60)/24)+DATE(1970,1,1)</f>
        <v>42573.208333333328</v>
      </c>
      <c r="N456" s="10">
        <f>(((L456/60)/60)/24)+DATE(1970,1,1)</f>
        <v>42592.208333333328</v>
      </c>
      <c r="O456" s="12">
        <f>N456-M456</f>
        <v>19</v>
      </c>
      <c r="P456" t="b">
        <v>0</v>
      </c>
      <c r="Q456" t="b">
        <v>1</v>
      </c>
      <c r="R456" t="s">
        <v>53</v>
      </c>
      <c r="S456" s="6">
        <f>E456/D456</f>
        <v>1.0629411764705883</v>
      </c>
      <c r="T456" t="s">
        <v>2040</v>
      </c>
      <c r="U456" t="s">
        <v>2043</v>
      </c>
    </row>
    <row r="457" spans="1:21" ht="33.75" x14ac:dyDescent="0.4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t="s">
        <v>20</v>
      </c>
      <c r="G457">
        <v>233</v>
      </c>
      <c r="H457" s="4">
        <f>E457/G457</f>
        <v>28.012875536480685</v>
      </c>
      <c r="I457" t="s">
        <v>21</v>
      </c>
      <c r="J457" t="s">
        <v>22</v>
      </c>
      <c r="K457">
        <v>1548568800</v>
      </c>
      <c r="L457">
        <v>1551506400</v>
      </c>
      <c r="M457" s="10">
        <f>(((K457/60)/60)/24)+DATE(1970,1,1)</f>
        <v>43492.25</v>
      </c>
      <c r="N457" s="10">
        <f>(((L457/60)/60)/24)+DATE(1970,1,1)</f>
        <v>43526.25</v>
      </c>
      <c r="O457" s="12">
        <f>N457-M457</f>
        <v>34</v>
      </c>
      <c r="P457" t="b">
        <v>0</v>
      </c>
      <c r="Q457" t="b">
        <v>0</v>
      </c>
      <c r="R457" t="s">
        <v>33</v>
      </c>
      <c r="S457" s="6">
        <f>E457/D457</f>
        <v>1.07</v>
      </c>
      <c r="T457" t="s">
        <v>2038</v>
      </c>
      <c r="U457" t="s">
        <v>2039</v>
      </c>
    </row>
    <row r="458" spans="1:21" ht="19.5" x14ac:dyDescent="0.4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t="s">
        <v>20</v>
      </c>
      <c r="G458">
        <v>133</v>
      </c>
      <c r="H458" s="4">
        <f>E458/G458</f>
        <v>68.240601503759393</v>
      </c>
      <c r="I458" t="s">
        <v>21</v>
      </c>
      <c r="J458" t="s">
        <v>22</v>
      </c>
      <c r="K458">
        <v>1480226400</v>
      </c>
      <c r="L458">
        <v>1480744800</v>
      </c>
      <c r="M458" s="10">
        <f>(((K458/60)/60)/24)+DATE(1970,1,1)</f>
        <v>42701.25</v>
      </c>
      <c r="N458" s="10">
        <f>(((L458/60)/60)/24)+DATE(1970,1,1)</f>
        <v>42707.25</v>
      </c>
      <c r="O458" s="12">
        <f>N458-M458</f>
        <v>6</v>
      </c>
      <c r="P458" t="b">
        <v>0</v>
      </c>
      <c r="Q458" t="b">
        <v>1</v>
      </c>
      <c r="R458" t="s">
        <v>269</v>
      </c>
      <c r="S458" s="6">
        <f>E458/D458</f>
        <v>1.0804761904761904</v>
      </c>
      <c r="T458" t="s">
        <v>2040</v>
      </c>
      <c r="U458" t="s">
        <v>2059</v>
      </c>
    </row>
    <row r="459" spans="1:21" ht="33.75" x14ac:dyDescent="0.4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t="s">
        <v>20</v>
      </c>
      <c r="G459">
        <v>76</v>
      </c>
      <c r="H459" s="4">
        <f>E459/G459</f>
        <v>85.315789473684205</v>
      </c>
      <c r="I459" t="s">
        <v>21</v>
      </c>
      <c r="J459" t="s">
        <v>22</v>
      </c>
      <c r="K459">
        <v>1575093600</v>
      </c>
      <c r="L459">
        <v>1575439200</v>
      </c>
      <c r="M459" s="10">
        <f>(((K459/60)/60)/24)+DATE(1970,1,1)</f>
        <v>43799.25</v>
      </c>
      <c r="N459" s="10">
        <f>(((L459/60)/60)/24)+DATE(1970,1,1)</f>
        <v>43803.25</v>
      </c>
      <c r="O459" s="12">
        <f>N459-M459</f>
        <v>4</v>
      </c>
      <c r="P459" t="b">
        <v>0</v>
      </c>
      <c r="Q459" t="b">
        <v>0</v>
      </c>
      <c r="R459" t="s">
        <v>33</v>
      </c>
      <c r="S459" s="6">
        <f>E459/D459</f>
        <v>1.0806666666666667</v>
      </c>
      <c r="T459" t="s">
        <v>2038</v>
      </c>
      <c r="U459" t="s">
        <v>2039</v>
      </c>
    </row>
    <row r="460" spans="1:21" ht="33.75" x14ac:dyDescent="0.4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t="s">
        <v>20</v>
      </c>
      <c r="G460">
        <v>2105</v>
      </c>
      <c r="H460" s="4">
        <f>E460/G460</f>
        <v>69.009501187648453</v>
      </c>
      <c r="I460" t="s">
        <v>21</v>
      </c>
      <c r="J460" t="s">
        <v>22</v>
      </c>
      <c r="K460">
        <v>1388469600</v>
      </c>
      <c r="L460">
        <v>1388815200</v>
      </c>
      <c r="M460" s="10">
        <f>(((K460/60)/60)/24)+DATE(1970,1,1)</f>
        <v>41639.25</v>
      </c>
      <c r="N460" s="10">
        <f>(((L460/60)/60)/24)+DATE(1970,1,1)</f>
        <v>41643.25</v>
      </c>
      <c r="O460" s="12">
        <f>N460-M460</f>
        <v>4</v>
      </c>
      <c r="P460" t="b">
        <v>0</v>
      </c>
      <c r="Q460" t="b">
        <v>0</v>
      </c>
      <c r="R460" t="s">
        <v>71</v>
      </c>
      <c r="S460" s="6">
        <f>E460/D460</f>
        <v>1.0816455696202532</v>
      </c>
      <c r="T460" t="s">
        <v>2040</v>
      </c>
      <c r="U460" t="s">
        <v>2048</v>
      </c>
    </row>
    <row r="461" spans="1:21" ht="19.5" x14ac:dyDescent="0.4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t="s">
        <v>20</v>
      </c>
      <c r="G461">
        <v>93</v>
      </c>
      <c r="H461" s="4">
        <f>E461/G461</f>
        <v>91.935483870967744</v>
      </c>
      <c r="I461" t="s">
        <v>21</v>
      </c>
      <c r="J461" t="s">
        <v>22</v>
      </c>
      <c r="K461">
        <v>1576994400</v>
      </c>
      <c r="L461">
        <v>1577599200</v>
      </c>
      <c r="M461" s="10">
        <f>(((K461/60)/60)/24)+DATE(1970,1,1)</f>
        <v>43821.25</v>
      </c>
      <c r="N461" s="10">
        <f>(((L461/60)/60)/24)+DATE(1970,1,1)</f>
        <v>43828.25</v>
      </c>
      <c r="O461" s="12">
        <f>N461-M461</f>
        <v>7</v>
      </c>
      <c r="P461" t="b">
        <v>0</v>
      </c>
      <c r="Q461" t="b">
        <v>0</v>
      </c>
      <c r="R461" t="s">
        <v>33</v>
      </c>
      <c r="S461" s="6">
        <f>E461/D461</f>
        <v>1.0822784810126582</v>
      </c>
      <c r="T461" t="s">
        <v>2038</v>
      </c>
      <c r="U461" t="s">
        <v>2039</v>
      </c>
    </row>
    <row r="462" spans="1:21" ht="33.75" x14ac:dyDescent="0.4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t="s">
        <v>20</v>
      </c>
      <c r="G462">
        <v>4233</v>
      </c>
      <c r="H462" s="4">
        <f>E462/G462</f>
        <v>24.998110087408456</v>
      </c>
      <c r="I462" t="s">
        <v>21</v>
      </c>
      <c r="J462" t="s">
        <v>22</v>
      </c>
      <c r="K462">
        <v>1332738000</v>
      </c>
      <c r="L462">
        <v>1335675600</v>
      </c>
      <c r="M462" s="10">
        <f>(((K462/60)/60)/24)+DATE(1970,1,1)</f>
        <v>40994.208333333336</v>
      </c>
      <c r="N462" s="10">
        <f>(((L462/60)/60)/24)+DATE(1970,1,1)</f>
        <v>41028.208333333336</v>
      </c>
      <c r="O462" s="12">
        <f>N462-M462</f>
        <v>34</v>
      </c>
      <c r="P462" t="b">
        <v>0</v>
      </c>
      <c r="Q462" t="b">
        <v>0</v>
      </c>
      <c r="R462" t="s">
        <v>122</v>
      </c>
      <c r="S462" s="6">
        <f>E462/D462</f>
        <v>1.089773429454171</v>
      </c>
      <c r="T462" t="s">
        <v>2053</v>
      </c>
      <c r="U462" t="s">
        <v>2054</v>
      </c>
    </row>
    <row r="463" spans="1:21" ht="19.5" x14ac:dyDescent="0.4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t="s">
        <v>20</v>
      </c>
      <c r="G463">
        <v>149</v>
      </c>
      <c r="H463" s="4">
        <f>E463/G463</f>
        <v>54.906040268456373</v>
      </c>
      <c r="I463" t="s">
        <v>107</v>
      </c>
      <c r="J463" t="s">
        <v>108</v>
      </c>
      <c r="K463">
        <v>1503378000</v>
      </c>
      <c r="L463">
        <v>1503982800</v>
      </c>
      <c r="M463" s="10">
        <f>(((K463/60)/60)/24)+DATE(1970,1,1)</f>
        <v>42969.208333333328</v>
      </c>
      <c r="N463" s="10">
        <f>(((L463/60)/60)/24)+DATE(1970,1,1)</f>
        <v>42976.208333333328</v>
      </c>
      <c r="O463" s="12">
        <f>N463-M463</f>
        <v>7</v>
      </c>
      <c r="P463" t="b">
        <v>0</v>
      </c>
      <c r="Q463" t="b">
        <v>1</v>
      </c>
      <c r="R463" t="s">
        <v>89</v>
      </c>
      <c r="S463" s="6">
        <f>E463/D463</f>
        <v>1.0908</v>
      </c>
      <c r="T463" t="s">
        <v>2049</v>
      </c>
      <c r="U463" t="s">
        <v>2050</v>
      </c>
    </row>
    <row r="464" spans="1:21" ht="19.5" x14ac:dyDescent="0.4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t="s">
        <v>20</v>
      </c>
      <c r="G464">
        <v>185</v>
      </c>
      <c r="H464" s="4">
        <f>E464/G464</f>
        <v>45.037837837837834</v>
      </c>
      <c r="I464" t="s">
        <v>21</v>
      </c>
      <c r="J464" t="s">
        <v>22</v>
      </c>
      <c r="K464">
        <v>1546149600</v>
      </c>
      <c r="L464">
        <v>1548136800</v>
      </c>
      <c r="M464" s="10">
        <f>(((K464/60)/60)/24)+DATE(1970,1,1)</f>
        <v>43464.25</v>
      </c>
      <c r="N464" s="10">
        <f>(((L464/60)/60)/24)+DATE(1970,1,1)</f>
        <v>43487.25</v>
      </c>
      <c r="O464" s="12">
        <f>N464-M464</f>
        <v>23</v>
      </c>
      <c r="P464" t="b">
        <v>0</v>
      </c>
      <c r="Q464" t="b">
        <v>0</v>
      </c>
      <c r="R464" t="s">
        <v>28</v>
      </c>
      <c r="S464" s="6">
        <f>E464/D464</f>
        <v>1.0963157894736841</v>
      </c>
      <c r="T464" t="s">
        <v>2036</v>
      </c>
      <c r="U464" t="s">
        <v>2037</v>
      </c>
    </row>
    <row r="465" spans="1:21" ht="19.5" x14ac:dyDescent="0.4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t="s">
        <v>20</v>
      </c>
      <c r="G465">
        <v>96</v>
      </c>
      <c r="H465" s="4">
        <f>E465/G465</f>
        <v>105.13541666666667</v>
      </c>
      <c r="I465" t="s">
        <v>21</v>
      </c>
      <c r="J465" t="s">
        <v>22</v>
      </c>
      <c r="K465">
        <v>1528779600</v>
      </c>
      <c r="L465">
        <v>1531890000</v>
      </c>
      <c r="M465" s="10">
        <f>(((K465/60)/60)/24)+DATE(1970,1,1)</f>
        <v>43263.208333333328</v>
      </c>
      <c r="N465" s="10">
        <f>(((L465/60)/60)/24)+DATE(1970,1,1)</f>
        <v>43299.208333333328</v>
      </c>
      <c r="O465" s="12">
        <f>N465-M465</f>
        <v>36</v>
      </c>
      <c r="P465" t="b">
        <v>0</v>
      </c>
      <c r="Q465" t="b">
        <v>1</v>
      </c>
      <c r="R465" t="s">
        <v>119</v>
      </c>
      <c r="S465" s="6">
        <f>E465/D465</f>
        <v>1.0970652173913042</v>
      </c>
      <c r="T465" t="s">
        <v>2046</v>
      </c>
      <c r="U465" t="s">
        <v>2052</v>
      </c>
    </row>
    <row r="466" spans="1:21" ht="19.5" x14ac:dyDescent="0.4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t="s">
        <v>20</v>
      </c>
      <c r="G466">
        <v>300</v>
      </c>
      <c r="H466" s="4">
        <f>E466/G466</f>
        <v>24.986666666666668</v>
      </c>
      <c r="I466" t="s">
        <v>21</v>
      </c>
      <c r="J466" t="s">
        <v>22</v>
      </c>
      <c r="K466">
        <v>1399006800</v>
      </c>
      <c r="L466">
        <v>1399179600</v>
      </c>
      <c r="M466" s="10">
        <f>(((K466/60)/60)/24)+DATE(1970,1,1)</f>
        <v>41761.208333333336</v>
      </c>
      <c r="N466" s="10">
        <f>(((L466/60)/60)/24)+DATE(1970,1,1)</f>
        <v>41763.208333333336</v>
      </c>
      <c r="O466" s="12">
        <f>N466-M466</f>
        <v>2</v>
      </c>
      <c r="P466" t="b">
        <v>0</v>
      </c>
      <c r="Q466" t="b">
        <v>0</v>
      </c>
      <c r="R466" t="s">
        <v>1029</v>
      </c>
      <c r="S466" s="6">
        <f>E466/D466</f>
        <v>1.1188059701492536</v>
      </c>
      <c r="T466" t="s">
        <v>2063</v>
      </c>
      <c r="U466" t="s">
        <v>2064</v>
      </c>
    </row>
    <row r="467" spans="1:21" ht="19.5" x14ac:dyDescent="0.4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t="s">
        <v>20</v>
      </c>
      <c r="G467">
        <v>78</v>
      </c>
      <c r="H467" s="4">
        <f>E467/G467</f>
        <v>84.717948717948715</v>
      </c>
      <c r="I467" t="s">
        <v>21</v>
      </c>
      <c r="J467" t="s">
        <v>22</v>
      </c>
      <c r="K467">
        <v>1493960400</v>
      </c>
      <c r="L467">
        <v>1494392400</v>
      </c>
      <c r="M467" s="10">
        <f>(((K467/60)/60)/24)+DATE(1970,1,1)</f>
        <v>42860.208333333328</v>
      </c>
      <c r="N467" s="10">
        <f>(((L467/60)/60)/24)+DATE(1970,1,1)</f>
        <v>42865.208333333328</v>
      </c>
      <c r="O467" s="12">
        <f>N467-M467</f>
        <v>5</v>
      </c>
      <c r="P467" t="b">
        <v>0</v>
      </c>
      <c r="Q467" t="b">
        <v>0</v>
      </c>
      <c r="R467" t="s">
        <v>17</v>
      </c>
      <c r="S467" s="6">
        <f>E467/D467</f>
        <v>1.1200000000000001</v>
      </c>
      <c r="T467" t="s">
        <v>2032</v>
      </c>
      <c r="U467" t="s">
        <v>2033</v>
      </c>
    </row>
    <row r="468" spans="1:21" ht="19.5" x14ac:dyDescent="0.4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t="s">
        <v>20</v>
      </c>
      <c r="G468">
        <v>3657</v>
      </c>
      <c r="H468" s="4">
        <f>E468/G468</f>
        <v>52.999726551818434</v>
      </c>
      <c r="I468" t="s">
        <v>21</v>
      </c>
      <c r="J468" t="s">
        <v>22</v>
      </c>
      <c r="K468">
        <v>1532840400</v>
      </c>
      <c r="L468">
        <v>1534654800</v>
      </c>
      <c r="M468" s="10">
        <f>(((K468/60)/60)/24)+DATE(1970,1,1)</f>
        <v>43310.208333333328</v>
      </c>
      <c r="N468" s="10">
        <f>(((L468/60)/60)/24)+DATE(1970,1,1)</f>
        <v>43331.208333333328</v>
      </c>
      <c r="O468" s="12">
        <f>N468-M468</f>
        <v>21</v>
      </c>
      <c r="P468" t="b">
        <v>0</v>
      </c>
      <c r="Q468" t="b">
        <v>0</v>
      </c>
      <c r="R468" t="s">
        <v>33</v>
      </c>
      <c r="S468" s="6">
        <f>E468/D468</f>
        <v>1.1222929936305732</v>
      </c>
      <c r="T468" t="s">
        <v>2038</v>
      </c>
      <c r="U468" t="s">
        <v>2039</v>
      </c>
    </row>
    <row r="469" spans="1:21" ht="19.5" x14ac:dyDescent="0.4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t="s">
        <v>20</v>
      </c>
      <c r="G469">
        <v>1396</v>
      </c>
      <c r="H469" s="4">
        <f>E469/G469</f>
        <v>105.97134670487107</v>
      </c>
      <c r="I469" t="s">
        <v>21</v>
      </c>
      <c r="J469" t="s">
        <v>22</v>
      </c>
      <c r="K469">
        <v>1406523600</v>
      </c>
      <c r="L469">
        <v>1406523600</v>
      </c>
      <c r="M469" s="10">
        <f>(((K469/60)/60)/24)+DATE(1970,1,1)</f>
        <v>41848.208333333336</v>
      </c>
      <c r="N469" s="10">
        <f>(((L469/60)/60)/24)+DATE(1970,1,1)</f>
        <v>41848.208333333336</v>
      </c>
      <c r="O469" s="12">
        <f>N469-M469</f>
        <v>0</v>
      </c>
      <c r="P469" t="b">
        <v>0</v>
      </c>
      <c r="Q469" t="b">
        <v>0</v>
      </c>
      <c r="R469" t="s">
        <v>53</v>
      </c>
      <c r="S469" s="6">
        <f>E469/D469</f>
        <v>1.1224279210925645</v>
      </c>
      <c r="T469" t="s">
        <v>2040</v>
      </c>
      <c r="U469" t="s">
        <v>2043</v>
      </c>
    </row>
    <row r="470" spans="1:21" ht="19.5" x14ac:dyDescent="0.4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t="s">
        <v>20</v>
      </c>
      <c r="G470">
        <v>85</v>
      </c>
      <c r="H470" s="4">
        <f>E470/G470</f>
        <v>46.235294117647058</v>
      </c>
      <c r="I470" t="s">
        <v>21</v>
      </c>
      <c r="J470" t="s">
        <v>22</v>
      </c>
      <c r="K470">
        <v>1424844000</v>
      </c>
      <c r="L470">
        <v>1425448800</v>
      </c>
      <c r="M470" s="10">
        <f>(((K470/60)/60)/24)+DATE(1970,1,1)</f>
        <v>42060.25</v>
      </c>
      <c r="N470" s="10">
        <f>(((L470/60)/60)/24)+DATE(1970,1,1)</f>
        <v>42067.25</v>
      </c>
      <c r="O470" s="12">
        <f>N470-M470</f>
        <v>7</v>
      </c>
      <c r="P470" t="b">
        <v>0</v>
      </c>
      <c r="Q470" t="b">
        <v>1</v>
      </c>
      <c r="R470" t="s">
        <v>33</v>
      </c>
      <c r="S470" s="6">
        <f>E470/D470</f>
        <v>1.1228571428571428</v>
      </c>
      <c r="T470" t="s">
        <v>2038</v>
      </c>
      <c r="U470" t="s">
        <v>2039</v>
      </c>
    </row>
    <row r="471" spans="1:21" ht="19.5" x14ac:dyDescent="0.4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t="s">
        <v>20</v>
      </c>
      <c r="G471">
        <v>199</v>
      </c>
      <c r="H471" s="4">
        <f>E471/G471</f>
        <v>46.91959798994975</v>
      </c>
      <c r="I471" t="s">
        <v>21</v>
      </c>
      <c r="J471" t="s">
        <v>22</v>
      </c>
      <c r="K471">
        <v>1465794000</v>
      </c>
      <c r="L471">
        <v>1466312400</v>
      </c>
      <c r="M471" s="10">
        <f>(((K471/60)/60)/24)+DATE(1970,1,1)</f>
        <v>42534.208333333328</v>
      </c>
      <c r="N471" s="10">
        <f>(((L471/60)/60)/24)+DATE(1970,1,1)</f>
        <v>42540.208333333328</v>
      </c>
      <c r="O471" s="12">
        <f>N471-M471</f>
        <v>6</v>
      </c>
      <c r="P471" t="b">
        <v>0</v>
      </c>
      <c r="Q471" t="b">
        <v>1</v>
      </c>
      <c r="R471" t="s">
        <v>33</v>
      </c>
      <c r="S471" s="6">
        <f>E471/D471</f>
        <v>1.1249397590361445</v>
      </c>
      <c r="T471" t="s">
        <v>2038</v>
      </c>
      <c r="U471" t="s">
        <v>2039</v>
      </c>
    </row>
    <row r="472" spans="1:21" ht="19.5" x14ac:dyDescent="0.4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t="s">
        <v>20</v>
      </c>
      <c r="G472">
        <v>2673</v>
      </c>
      <c r="H472" s="4">
        <f>E472/G472</f>
        <v>39.003741114852225</v>
      </c>
      <c r="I472" t="s">
        <v>21</v>
      </c>
      <c r="J472" t="s">
        <v>22</v>
      </c>
      <c r="K472">
        <v>1403326800</v>
      </c>
      <c r="L472">
        <v>1403499600</v>
      </c>
      <c r="M472" s="10">
        <f>(((K472/60)/60)/24)+DATE(1970,1,1)</f>
        <v>41811.208333333336</v>
      </c>
      <c r="N472" s="10">
        <f>(((L472/60)/60)/24)+DATE(1970,1,1)</f>
        <v>41813.208333333336</v>
      </c>
      <c r="O472" s="12">
        <f>N472-M472</f>
        <v>2</v>
      </c>
      <c r="P472" t="b">
        <v>0</v>
      </c>
      <c r="Q472" t="b">
        <v>0</v>
      </c>
      <c r="R472" t="s">
        <v>65</v>
      </c>
      <c r="S472" s="6">
        <f>E472/D472</f>
        <v>1.1283225108225108</v>
      </c>
      <c r="T472" t="s">
        <v>2036</v>
      </c>
      <c r="U472" t="s">
        <v>2045</v>
      </c>
    </row>
    <row r="473" spans="1:21" ht="19.5" x14ac:dyDescent="0.4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t="s">
        <v>20</v>
      </c>
      <c r="G473">
        <v>2526</v>
      </c>
      <c r="H473" s="4">
        <f>E473/G473</f>
        <v>77.996041171813147</v>
      </c>
      <c r="I473" t="s">
        <v>21</v>
      </c>
      <c r="J473" t="s">
        <v>22</v>
      </c>
      <c r="K473">
        <v>1410584400</v>
      </c>
      <c r="L473">
        <v>1413349200</v>
      </c>
      <c r="M473" s="10">
        <f>(((K473/60)/60)/24)+DATE(1970,1,1)</f>
        <v>41895.208333333336</v>
      </c>
      <c r="N473" s="10">
        <f>(((L473/60)/60)/24)+DATE(1970,1,1)</f>
        <v>41927.208333333336</v>
      </c>
      <c r="O473" s="12">
        <f>N473-M473</f>
        <v>32</v>
      </c>
      <c r="P473" t="b">
        <v>0</v>
      </c>
      <c r="Q473" t="b">
        <v>1</v>
      </c>
      <c r="R473" t="s">
        <v>33</v>
      </c>
      <c r="S473" s="6">
        <f>E473/D473</f>
        <v>1.1290429799426933</v>
      </c>
      <c r="T473" t="s">
        <v>2038</v>
      </c>
      <c r="U473" t="s">
        <v>2039</v>
      </c>
    </row>
    <row r="474" spans="1:21" ht="33.75" x14ac:dyDescent="0.4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t="s">
        <v>20</v>
      </c>
      <c r="G474">
        <v>27</v>
      </c>
      <c r="H474" s="4">
        <f>E474/G474</f>
        <v>37.666666666666664</v>
      </c>
      <c r="I474" t="s">
        <v>21</v>
      </c>
      <c r="J474" t="s">
        <v>22</v>
      </c>
      <c r="K474">
        <v>1571029200</v>
      </c>
      <c r="L474">
        <v>1571634000</v>
      </c>
      <c r="M474" s="10">
        <f>(((K474/60)/60)/24)+DATE(1970,1,1)</f>
        <v>43752.208333333328</v>
      </c>
      <c r="N474" s="10">
        <f>(((L474/60)/60)/24)+DATE(1970,1,1)</f>
        <v>43759.208333333328</v>
      </c>
      <c r="O474" s="12">
        <f>N474-M474</f>
        <v>7</v>
      </c>
      <c r="P474" t="b">
        <v>0</v>
      </c>
      <c r="Q474" t="b">
        <v>0</v>
      </c>
      <c r="R474" t="s">
        <v>42</v>
      </c>
      <c r="S474" s="6">
        <f>E474/D474</f>
        <v>1.1299999999999999</v>
      </c>
      <c r="T474" t="s">
        <v>2040</v>
      </c>
      <c r="U474" t="s">
        <v>2041</v>
      </c>
    </row>
    <row r="475" spans="1:21" ht="19.5" x14ac:dyDescent="0.4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t="s">
        <v>20</v>
      </c>
      <c r="G475">
        <v>241</v>
      </c>
      <c r="H475" s="4">
        <f>E475/G475</f>
        <v>46.020746887966808</v>
      </c>
      <c r="I475" t="s">
        <v>21</v>
      </c>
      <c r="J475" t="s">
        <v>22</v>
      </c>
      <c r="K475">
        <v>1411621200</v>
      </c>
      <c r="L475">
        <v>1411966800</v>
      </c>
      <c r="M475" s="10">
        <f>(((K475/60)/60)/24)+DATE(1970,1,1)</f>
        <v>41907.208333333336</v>
      </c>
      <c r="N475" s="10">
        <f>(((L475/60)/60)/24)+DATE(1970,1,1)</f>
        <v>41911.208333333336</v>
      </c>
      <c r="O475" s="12">
        <f>N475-M475</f>
        <v>4</v>
      </c>
      <c r="P475" t="b">
        <v>0</v>
      </c>
      <c r="Q475" t="b">
        <v>1</v>
      </c>
      <c r="R475" t="s">
        <v>23</v>
      </c>
      <c r="S475" s="6">
        <f>E475/D475</f>
        <v>1.131734693877551</v>
      </c>
      <c r="T475" t="s">
        <v>2034</v>
      </c>
      <c r="U475" t="s">
        <v>2035</v>
      </c>
    </row>
    <row r="476" spans="1:21" ht="19.5" x14ac:dyDescent="0.4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t="s">
        <v>20</v>
      </c>
      <c r="G476">
        <v>235</v>
      </c>
      <c r="H476" s="4">
        <f>E476/G476</f>
        <v>26.970212765957445</v>
      </c>
      <c r="I476" t="s">
        <v>21</v>
      </c>
      <c r="J476" t="s">
        <v>22</v>
      </c>
      <c r="K476">
        <v>1336453200</v>
      </c>
      <c r="L476">
        <v>1339477200</v>
      </c>
      <c r="M476" s="10">
        <f>(((K476/60)/60)/24)+DATE(1970,1,1)</f>
        <v>41037.208333333336</v>
      </c>
      <c r="N476" s="10">
        <f>(((L476/60)/60)/24)+DATE(1970,1,1)</f>
        <v>41072.208333333336</v>
      </c>
      <c r="O476" s="12">
        <f>N476-M476</f>
        <v>35</v>
      </c>
      <c r="P476" t="b">
        <v>0</v>
      </c>
      <c r="Q476" t="b">
        <v>1</v>
      </c>
      <c r="R476" t="s">
        <v>33</v>
      </c>
      <c r="S476" s="6">
        <f>E476/D476</f>
        <v>1.1317857142857144</v>
      </c>
      <c r="T476" t="s">
        <v>2038</v>
      </c>
      <c r="U476" t="s">
        <v>2039</v>
      </c>
    </row>
    <row r="477" spans="1:21" ht="19.5" x14ac:dyDescent="0.4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t="s">
        <v>20</v>
      </c>
      <c r="G477">
        <v>5139</v>
      </c>
      <c r="H477" s="4">
        <f>E477/G477</f>
        <v>32.999805409612762</v>
      </c>
      <c r="I477" t="s">
        <v>21</v>
      </c>
      <c r="J477" t="s">
        <v>22</v>
      </c>
      <c r="K477">
        <v>1549692000</v>
      </c>
      <c r="L477">
        <v>1550037600</v>
      </c>
      <c r="M477" s="10">
        <f>(((K477/60)/60)/24)+DATE(1970,1,1)</f>
        <v>43505.25</v>
      </c>
      <c r="N477" s="10">
        <f>(((L477/60)/60)/24)+DATE(1970,1,1)</f>
        <v>43509.25</v>
      </c>
      <c r="O477" s="12">
        <f>N477-M477</f>
        <v>4</v>
      </c>
      <c r="P477" t="b">
        <v>0</v>
      </c>
      <c r="Q477" t="b">
        <v>0</v>
      </c>
      <c r="R477" t="s">
        <v>60</v>
      </c>
      <c r="S477" s="6">
        <f>E477/D477</f>
        <v>1.1335962566844919</v>
      </c>
      <c r="T477" t="s">
        <v>2034</v>
      </c>
      <c r="U477" t="s">
        <v>2044</v>
      </c>
    </row>
    <row r="478" spans="1:21" ht="19.5" x14ac:dyDescent="0.4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t="s">
        <v>20</v>
      </c>
      <c r="G478">
        <v>2662</v>
      </c>
      <c r="H478" s="4">
        <f>E478/G478</f>
        <v>72.993613824192337</v>
      </c>
      <c r="I478" t="s">
        <v>15</v>
      </c>
      <c r="J478" t="s">
        <v>16</v>
      </c>
      <c r="K478">
        <v>1574056800</v>
      </c>
      <c r="L478">
        <v>1576389600</v>
      </c>
      <c r="M478" s="10">
        <f>(((K478/60)/60)/24)+DATE(1970,1,1)</f>
        <v>43787.25</v>
      </c>
      <c r="N478" s="10">
        <f>(((L478/60)/60)/24)+DATE(1970,1,1)</f>
        <v>43814.25</v>
      </c>
      <c r="O478" s="12">
        <f>N478-M478</f>
        <v>27</v>
      </c>
      <c r="P478" t="b">
        <v>0</v>
      </c>
      <c r="Q478" t="b">
        <v>0</v>
      </c>
      <c r="R478" t="s">
        <v>119</v>
      </c>
      <c r="S478" s="6">
        <f>E478/D478</f>
        <v>1.1363099415204678</v>
      </c>
      <c r="T478" t="s">
        <v>2046</v>
      </c>
      <c r="U478" t="s">
        <v>2052</v>
      </c>
    </row>
    <row r="479" spans="1:21" ht="33.75" x14ac:dyDescent="0.4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t="s">
        <v>20</v>
      </c>
      <c r="G479">
        <v>211</v>
      </c>
      <c r="H479" s="4">
        <f>E479/G479</f>
        <v>39.962085308056871</v>
      </c>
      <c r="I479" t="s">
        <v>21</v>
      </c>
      <c r="J479" t="s">
        <v>22</v>
      </c>
      <c r="K479">
        <v>1372136400</v>
      </c>
      <c r="L479">
        <v>1372482000</v>
      </c>
      <c r="M479" s="10">
        <f>(((K479/60)/60)/24)+DATE(1970,1,1)</f>
        <v>41450.208333333336</v>
      </c>
      <c r="N479" s="10">
        <f>(((L479/60)/60)/24)+DATE(1970,1,1)</f>
        <v>41454.208333333336</v>
      </c>
      <c r="O479" s="12">
        <f>N479-M479</f>
        <v>4</v>
      </c>
      <c r="P479" t="b">
        <v>0</v>
      </c>
      <c r="Q479" t="b">
        <v>1</v>
      </c>
      <c r="R479" t="s">
        <v>206</v>
      </c>
      <c r="S479" s="6">
        <f>E479/D479</f>
        <v>1.1394594594594594</v>
      </c>
      <c r="T479" t="s">
        <v>2046</v>
      </c>
      <c r="U479" t="s">
        <v>2058</v>
      </c>
    </row>
    <row r="480" spans="1:21" ht="19.5" x14ac:dyDescent="0.4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t="s">
        <v>20</v>
      </c>
      <c r="G480">
        <v>2266</v>
      </c>
      <c r="H480" s="4">
        <f>E480/G480</f>
        <v>69.986760812003524</v>
      </c>
      <c r="I480" t="s">
        <v>21</v>
      </c>
      <c r="J480" t="s">
        <v>22</v>
      </c>
      <c r="K480">
        <v>1360389600</v>
      </c>
      <c r="L480">
        <v>1363150800</v>
      </c>
      <c r="M480" s="10">
        <f>(((K480/60)/60)/24)+DATE(1970,1,1)</f>
        <v>41314.25</v>
      </c>
      <c r="N480" s="10">
        <f>(((L480/60)/60)/24)+DATE(1970,1,1)</f>
        <v>41346.208333333336</v>
      </c>
      <c r="O480" s="12">
        <f>N480-M480</f>
        <v>31.958333333335759</v>
      </c>
      <c r="P480" t="b">
        <v>0</v>
      </c>
      <c r="Q480" t="b">
        <v>0</v>
      </c>
      <c r="R480" t="s">
        <v>269</v>
      </c>
      <c r="S480" s="6">
        <f>E480/D480</f>
        <v>1.1409352517985611</v>
      </c>
      <c r="T480" t="s">
        <v>2040</v>
      </c>
      <c r="U480" t="s">
        <v>2059</v>
      </c>
    </row>
    <row r="481" spans="1:21" ht="19.5" x14ac:dyDescent="0.4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t="s">
        <v>20</v>
      </c>
      <c r="G481">
        <v>2283</v>
      </c>
      <c r="H481" s="4">
        <f>E481/G481</f>
        <v>87.003066141042481</v>
      </c>
      <c r="I481" t="s">
        <v>21</v>
      </c>
      <c r="J481" t="s">
        <v>22</v>
      </c>
      <c r="K481">
        <v>1573797600</v>
      </c>
      <c r="L481">
        <v>1574920800</v>
      </c>
      <c r="M481" s="10">
        <f>(((K481/60)/60)/24)+DATE(1970,1,1)</f>
        <v>43784.25</v>
      </c>
      <c r="N481" s="10">
        <f>(((L481/60)/60)/24)+DATE(1970,1,1)</f>
        <v>43797.25</v>
      </c>
      <c r="O481" s="12">
        <f>N481-M481</f>
        <v>13</v>
      </c>
      <c r="P481" t="b">
        <v>0</v>
      </c>
      <c r="Q481" t="b">
        <v>0</v>
      </c>
      <c r="R481" t="s">
        <v>23</v>
      </c>
      <c r="S481" s="6">
        <f>E481/D481</f>
        <v>1.1428538550057536</v>
      </c>
      <c r="T481" t="s">
        <v>2034</v>
      </c>
      <c r="U481" t="s">
        <v>2035</v>
      </c>
    </row>
    <row r="482" spans="1:21" ht="19.5" x14ac:dyDescent="0.4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t="s">
        <v>20</v>
      </c>
      <c r="G482">
        <v>92</v>
      </c>
      <c r="H482" s="4">
        <f>E482/G482</f>
        <v>46.163043478260867</v>
      </c>
      <c r="I482" t="s">
        <v>21</v>
      </c>
      <c r="J482" t="s">
        <v>22</v>
      </c>
      <c r="K482">
        <v>1278565200</v>
      </c>
      <c r="L482">
        <v>1280552400</v>
      </c>
      <c r="M482" s="10">
        <f>(((K482/60)/60)/24)+DATE(1970,1,1)</f>
        <v>40367.208333333336</v>
      </c>
      <c r="N482" s="10">
        <f>(((L482/60)/60)/24)+DATE(1970,1,1)</f>
        <v>40390.208333333336</v>
      </c>
      <c r="O482" s="12">
        <f>N482-M482</f>
        <v>23</v>
      </c>
      <c r="P482" t="b">
        <v>0</v>
      </c>
      <c r="Q482" t="b">
        <v>0</v>
      </c>
      <c r="R482" t="s">
        <v>23</v>
      </c>
      <c r="S482" s="6">
        <f>E482/D482</f>
        <v>1.1478378378378378</v>
      </c>
      <c r="T482" t="s">
        <v>2034</v>
      </c>
      <c r="U482" t="s">
        <v>2035</v>
      </c>
    </row>
    <row r="483" spans="1:21" ht="19.5" x14ac:dyDescent="0.4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t="s">
        <v>20</v>
      </c>
      <c r="G483">
        <v>3308</v>
      </c>
      <c r="H483" s="4">
        <f>E483/G483</f>
        <v>30.996070133010882</v>
      </c>
      <c r="I483" t="s">
        <v>21</v>
      </c>
      <c r="J483" t="s">
        <v>22</v>
      </c>
      <c r="K483">
        <v>1457244000</v>
      </c>
      <c r="L483">
        <v>1458190800</v>
      </c>
      <c r="M483" s="10">
        <f>(((K483/60)/60)/24)+DATE(1970,1,1)</f>
        <v>42435.25</v>
      </c>
      <c r="N483" s="10">
        <f>(((L483/60)/60)/24)+DATE(1970,1,1)</f>
        <v>42446.208333333328</v>
      </c>
      <c r="O483" s="12">
        <f>N483-M483</f>
        <v>10.958333333328483</v>
      </c>
      <c r="P483" t="b">
        <v>0</v>
      </c>
      <c r="Q483" t="b">
        <v>0</v>
      </c>
      <c r="R483" t="s">
        <v>28</v>
      </c>
      <c r="S483" s="6">
        <f>E483/D483</f>
        <v>1.1533745781777278</v>
      </c>
      <c r="T483" t="s">
        <v>2036</v>
      </c>
      <c r="U483" t="s">
        <v>2037</v>
      </c>
    </row>
    <row r="484" spans="1:21" ht="19.5" x14ac:dyDescent="0.4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t="s">
        <v>20</v>
      </c>
      <c r="G484">
        <v>1470</v>
      </c>
      <c r="H484" s="4">
        <f>E484/G484</f>
        <v>106.01972789115646</v>
      </c>
      <c r="I484" t="s">
        <v>21</v>
      </c>
      <c r="J484" t="s">
        <v>22</v>
      </c>
      <c r="K484">
        <v>1561352400</v>
      </c>
      <c r="L484">
        <v>1561438800</v>
      </c>
      <c r="M484" s="10">
        <f>(((K484/60)/60)/24)+DATE(1970,1,1)</f>
        <v>43640.208333333328</v>
      </c>
      <c r="N484" s="10">
        <f>(((L484/60)/60)/24)+DATE(1970,1,1)</f>
        <v>43641.208333333328</v>
      </c>
      <c r="O484" s="12">
        <f>N484-M484</f>
        <v>1</v>
      </c>
      <c r="P484" t="b">
        <v>0</v>
      </c>
      <c r="Q484" t="b">
        <v>0</v>
      </c>
      <c r="R484" t="s">
        <v>60</v>
      </c>
      <c r="S484" s="6">
        <f>E484/D484</f>
        <v>1.1595907738095239</v>
      </c>
      <c r="T484" t="s">
        <v>2034</v>
      </c>
      <c r="U484" t="s">
        <v>2044</v>
      </c>
    </row>
    <row r="485" spans="1:21" ht="19.5" x14ac:dyDescent="0.4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t="s">
        <v>20</v>
      </c>
      <c r="G485">
        <v>89</v>
      </c>
      <c r="H485" s="4">
        <f>E485/G485</f>
        <v>43.078651685393261</v>
      </c>
      <c r="I485" t="s">
        <v>21</v>
      </c>
      <c r="J485" t="s">
        <v>22</v>
      </c>
      <c r="K485">
        <v>1515736800</v>
      </c>
      <c r="L485">
        <v>1517119200</v>
      </c>
      <c r="M485" s="10">
        <f>(((K485/60)/60)/24)+DATE(1970,1,1)</f>
        <v>43112.25</v>
      </c>
      <c r="N485" s="10">
        <f>(((L485/60)/60)/24)+DATE(1970,1,1)</f>
        <v>43128.25</v>
      </c>
      <c r="O485" s="12">
        <f>N485-M485</f>
        <v>16</v>
      </c>
      <c r="P485" t="b">
        <v>0</v>
      </c>
      <c r="Q485" t="b">
        <v>1</v>
      </c>
      <c r="R485" t="s">
        <v>33</v>
      </c>
      <c r="S485" s="6">
        <f>E485/D485</f>
        <v>1.1618181818181819</v>
      </c>
      <c r="T485" t="s">
        <v>2038</v>
      </c>
      <c r="U485" t="s">
        <v>2039</v>
      </c>
    </row>
    <row r="486" spans="1:21" ht="19.5" x14ac:dyDescent="0.4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t="s">
        <v>20</v>
      </c>
      <c r="G486">
        <v>1713</v>
      </c>
      <c r="H486" s="4">
        <f>E486/G486</f>
        <v>103.98131932282546</v>
      </c>
      <c r="I486" t="s">
        <v>107</v>
      </c>
      <c r="J486" t="s">
        <v>108</v>
      </c>
      <c r="K486">
        <v>1418623200</v>
      </c>
      <c r="L486">
        <v>1419660000</v>
      </c>
      <c r="M486" s="10">
        <f>(((K486/60)/60)/24)+DATE(1970,1,1)</f>
        <v>41988.25</v>
      </c>
      <c r="N486" s="10">
        <f>(((L486/60)/60)/24)+DATE(1970,1,1)</f>
        <v>42000.25</v>
      </c>
      <c r="O486" s="12">
        <f>N486-M486</f>
        <v>12</v>
      </c>
      <c r="P486" t="b">
        <v>0</v>
      </c>
      <c r="Q486" t="b">
        <v>1</v>
      </c>
      <c r="R486" t="s">
        <v>33</v>
      </c>
      <c r="S486" s="6">
        <f>E486/D486</f>
        <v>1.168766404199475</v>
      </c>
      <c r="T486" t="s">
        <v>2038</v>
      </c>
      <c r="U486" t="s">
        <v>2039</v>
      </c>
    </row>
    <row r="487" spans="1:21" ht="19.5" x14ac:dyDescent="0.4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t="s">
        <v>20</v>
      </c>
      <c r="G487">
        <v>1052</v>
      </c>
      <c r="H487" s="4">
        <f>E487/G487</f>
        <v>94.044676806083643</v>
      </c>
      <c r="I487" t="s">
        <v>36</v>
      </c>
      <c r="J487" t="s">
        <v>37</v>
      </c>
      <c r="K487">
        <v>1535605200</v>
      </c>
      <c r="L487">
        <v>1537592400</v>
      </c>
      <c r="M487" s="10">
        <f>(((K487/60)/60)/24)+DATE(1970,1,1)</f>
        <v>43342.208333333328</v>
      </c>
      <c r="N487" s="10">
        <f>(((L487/60)/60)/24)+DATE(1970,1,1)</f>
        <v>43365.208333333328</v>
      </c>
      <c r="O487" s="12">
        <f>N487-M487</f>
        <v>23</v>
      </c>
      <c r="P487" t="b">
        <v>1</v>
      </c>
      <c r="Q487" t="b">
        <v>1</v>
      </c>
      <c r="R487" t="s">
        <v>42</v>
      </c>
      <c r="S487" s="6">
        <f>E487/D487</f>
        <v>1.1722156398104266</v>
      </c>
      <c r="T487" t="s">
        <v>2040</v>
      </c>
      <c r="U487" t="s">
        <v>2041</v>
      </c>
    </row>
    <row r="488" spans="1:21" ht="19.5" x14ac:dyDescent="0.4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t="s">
        <v>20</v>
      </c>
      <c r="G488">
        <v>3777</v>
      </c>
      <c r="H488" s="4">
        <f>E488/G488</f>
        <v>51.995234312946785</v>
      </c>
      <c r="I488" t="s">
        <v>107</v>
      </c>
      <c r="J488" t="s">
        <v>108</v>
      </c>
      <c r="K488">
        <v>1388296800</v>
      </c>
      <c r="L488">
        <v>1389074400</v>
      </c>
      <c r="M488" s="10">
        <f>(((K488/60)/60)/24)+DATE(1970,1,1)</f>
        <v>41637.25</v>
      </c>
      <c r="N488" s="10">
        <f>(((L488/60)/60)/24)+DATE(1970,1,1)</f>
        <v>41646.25</v>
      </c>
      <c r="O488" s="12">
        <f>N488-M488</f>
        <v>9</v>
      </c>
      <c r="P488" t="b">
        <v>0</v>
      </c>
      <c r="Q488" t="b">
        <v>0</v>
      </c>
      <c r="R488" t="s">
        <v>28</v>
      </c>
      <c r="S488" s="6">
        <f>E488/D488</f>
        <v>1.1731541218637993</v>
      </c>
      <c r="T488" t="s">
        <v>2036</v>
      </c>
      <c r="U488" t="s">
        <v>2037</v>
      </c>
    </row>
    <row r="489" spans="1:21" ht="19.5" x14ac:dyDescent="0.4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t="s">
        <v>20</v>
      </c>
      <c r="G489">
        <v>67</v>
      </c>
      <c r="H489" s="4">
        <f>E489/G489</f>
        <v>94.791044776119406</v>
      </c>
      <c r="I489" t="s">
        <v>21</v>
      </c>
      <c r="J489" t="s">
        <v>22</v>
      </c>
      <c r="K489">
        <v>1390716000</v>
      </c>
      <c r="L489">
        <v>1391234400</v>
      </c>
      <c r="M489" s="10">
        <f>(((K489/60)/60)/24)+DATE(1970,1,1)</f>
        <v>41665.25</v>
      </c>
      <c r="N489" s="10">
        <f>(((L489/60)/60)/24)+DATE(1970,1,1)</f>
        <v>41671.25</v>
      </c>
      <c r="O489" s="12">
        <f>N489-M489</f>
        <v>6</v>
      </c>
      <c r="P489" t="b">
        <v>0</v>
      </c>
      <c r="Q489" t="b">
        <v>0</v>
      </c>
      <c r="R489" t="s">
        <v>122</v>
      </c>
      <c r="S489" s="6">
        <f>E489/D489</f>
        <v>1.1761111111111111</v>
      </c>
      <c r="T489" t="s">
        <v>2053</v>
      </c>
      <c r="U489" t="s">
        <v>2054</v>
      </c>
    </row>
    <row r="490" spans="1:21" ht="19.5" x14ac:dyDescent="0.4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t="s">
        <v>20</v>
      </c>
      <c r="G490">
        <v>52</v>
      </c>
      <c r="H490" s="4">
        <f>E490/G490</f>
        <v>40.942307692307693</v>
      </c>
      <c r="I490" t="s">
        <v>21</v>
      </c>
      <c r="J490" t="s">
        <v>22</v>
      </c>
      <c r="K490">
        <v>1275800400</v>
      </c>
      <c r="L490">
        <v>1279083600</v>
      </c>
      <c r="M490" s="10">
        <f>(((K490/60)/60)/24)+DATE(1970,1,1)</f>
        <v>40335.208333333336</v>
      </c>
      <c r="N490" s="10">
        <f>(((L490/60)/60)/24)+DATE(1970,1,1)</f>
        <v>40373.208333333336</v>
      </c>
      <c r="O490" s="12">
        <f>N490-M490</f>
        <v>38</v>
      </c>
      <c r="P490" t="b">
        <v>0</v>
      </c>
      <c r="Q490" t="b">
        <v>0</v>
      </c>
      <c r="R490" t="s">
        <v>33</v>
      </c>
      <c r="S490" s="6">
        <f>E490/D490</f>
        <v>1.1827777777777777</v>
      </c>
      <c r="T490" t="s">
        <v>2038</v>
      </c>
      <c r="U490" t="s">
        <v>2039</v>
      </c>
    </row>
    <row r="491" spans="1:21" ht="19.5" x14ac:dyDescent="0.4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t="s">
        <v>20</v>
      </c>
      <c r="G491">
        <v>3727</v>
      </c>
      <c r="H491" s="4">
        <f>E491/G491</f>
        <v>37.001341561577675</v>
      </c>
      <c r="I491" t="s">
        <v>21</v>
      </c>
      <c r="J491" t="s">
        <v>22</v>
      </c>
      <c r="K491">
        <v>1316754000</v>
      </c>
      <c r="L491">
        <v>1318741200</v>
      </c>
      <c r="M491" s="10">
        <f>(((K491/60)/60)/24)+DATE(1970,1,1)</f>
        <v>40809.208333333336</v>
      </c>
      <c r="N491" s="10">
        <f>(((L491/60)/60)/24)+DATE(1970,1,1)</f>
        <v>40832.208333333336</v>
      </c>
      <c r="O491" s="12">
        <f>N491-M491</f>
        <v>23</v>
      </c>
      <c r="P491" t="b">
        <v>0</v>
      </c>
      <c r="Q491" t="b">
        <v>0</v>
      </c>
      <c r="R491" t="s">
        <v>33</v>
      </c>
      <c r="S491" s="6">
        <f>E491/D491</f>
        <v>1.1837253218884121</v>
      </c>
      <c r="T491" t="s">
        <v>2038</v>
      </c>
      <c r="U491" t="s">
        <v>2039</v>
      </c>
    </row>
    <row r="492" spans="1:21" ht="19.5" x14ac:dyDescent="0.4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t="s">
        <v>20</v>
      </c>
      <c r="G492">
        <v>131</v>
      </c>
      <c r="H492" s="4">
        <f>E492/G492</f>
        <v>70.908396946564892</v>
      </c>
      <c r="I492" t="s">
        <v>26</v>
      </c>
      <c r="J492" t="s">
        <v>27</v>
      </c>
      <c r="K492">
        <v>1527742800</v>
      </c>
      <c r="L492">
        <v>1529816400</v>
      </c>
      <c r="M492" s="10">
        <f>(((K492/60)/60)/24)+DATE(1970,1,1)</f>
        <v>43251.208333333328</v>
      </c>
      <c r="N492" s="10">
        <f>(((L492/60)/60)/24)+DATE(1970,1,1)</f>
        <v>43275.208333333328</v>
      </c>
      <c r="O492" s="12">
        <f>N492-M492</f>
        <v>24</v>
      </c>
      <c r="P492" t="b">
        <v>0</v>
      </c>
      <c r="Q492" t="b">
        <v>0</v>
      </c>
      <c r="R492" t="s">
        <v>53</v>
      </c>
      <c r="S492" s="6">
        <f>E492/D492</f>
        <v>1.1908974358974358</v>
      </c>
      <c r="T492" t="s">
        <v>2040</v>
      </c>
      <c r="U492" t="s">
        <v>2043</v>
      </c>
    </row>
    <row r="493" spans="1:21" ht="19.5" x14ac:dyDescent="0.4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t="s">
        <v>20</v>
      </c>
      <c r="G493">
        <v>155</v>
      </c>
      <c r="H493" s="4">
        <f>E493/G493</f>
        <v>43.87096774193548</v>
      </c>
      <c r="I493" t="s">
        <v>21</v>
      </c>
      <c r="J493" t="s">
        <v>22</v>
      </c>
      <c r="K493">
        <v>1297922400</v>
      </c>
      <c r="L493">
        <v>1298268000</v>
      </c>
      <c r="M493" s="10">
        <f>(((K493/60)/60)/24)+DATE(1970,1,1)</f>
        <v>40591.25</v>
      </c>
      <c r="N493" s="10">
        <f>(((L493/60)/60)/24)+DATE(1970,1,1)</f>
        <v>40595.25</v>
      </c>
      <c r="O493" s="12">
        <f>N493-M493</f>
        <v>4</v>
      </c>
      <c r="P493" t="b">
        <v>0</v>
      </c>
      <c r="Q493" t="b">
        <v>0</v>
      </c>
      <c r="R493" t="s">
        <v>206</v>
      </c>
      <c r="S493" s="6">
        <f>E493/D493</f>
        <v>1.1929824561403508</v>
      </c>
      <c r="T493" t="s">
        <v>2046</v>
      </c>
      <c r="U493" t="s">
        <v>2058</v>
      </c>
    </row>
    <row r="494" spans="1:21" ht="19.5" x14ac:dyDescent="0.4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t="s">
        <v>20</v>
      </c>
      <c r="G494">
        <v>1613</v>
      </c>
      <c r="H494" s="4">
        <f>E494/G494</f>
        <v>64.01425914445133</v>
      </c>
      <c r="I494" t="s">
        <v>21</v>
      </c>
      <c r="J494" t="s">
        <v>22</v>
      </c>
      <c r="K494">
        <v>1335330000</v>
      </c>
      <c r="L494">
        <v>1336539600</v>
      </c>
      <c r="M494" s="10">
        <f>(((K494/60)/60)/24)+DATE(1970,1,1)</f>
        <v>41024.208333333336</v>
      </c>
      <c r="N494" s="10">
        <f>(((L494/60)/60)/24)+DATE(1970,1,1)</f>
        <v>41038.208333333336</v>
      </c>
      <c r="O494" s="12">
        <f>N494-M494</f>
        <v>14</v>
      </c>
      <c r="P494" t="b">
        <v>0</v>
      </c>
      <c r="Q494" t="b">
        <v>0</v>
      </c>
      <c r="R494" t="s">
        <v>28</v>
      </c>
      <c r="S494" s="6">
        <f>E494/D494</f>
        <v>1.1950810185185186</v>
      </c>
      <c r="T494" t="s">
        <v>2036</v>
      </c>
      <c r="U494" t="s">
        <v>2037</v>
      </c>
    </row>
    <row r="495" spans="1:21" ht="19.5" x14ac:dyDescent="0.4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t="s">
        <v>20</v>
      </c>
      <c r="G495">
        <v>102</v>
      </c>
      <c r="H495" s="4">
        <f>E495/G495</f>
        <v>62.176470588235297</v>
      </c>
      <c r="I495" t="s">
        <v>21</v>
      </c>
      <c r="J495" t="s">
        <v>22</v>
      </c>
      <c r="K495">
        <v>1555563600</v>
      </c>
      <c r="L495">
        <v>1557896400</v>
      </c>
      <c r="M495" s="10">
        <f>(((K495/60)/60)/24)+DATE(1970,1,1)</f>
        <v>43573.208333333328</v>
      </c>
      <c r="N495" s="10">
        <f>(((L495/60)/60)/24)+DATE(1970,1,1)</f>
        <v>43600.208333333328</v>
      </c>
      <c r="O495" s="12">
        <f>N495-M495</f>
        <v>27</v>
      </c>
      <c r="P495" t="b">
        <v>0</v>
      </c>
      <c r="Q495" t="b">
        <v>0</v>
      </c>
      <c r="R495" t="s">
        <v>33</v>
      </c>
      <c r="S495" s="6">
        <f>E495/D495</f>
        <v>1.1966037735849056</v>
      </c>
      <c r="T495" t="s">
        <v>2038</v>
      </c>
      <c r="U495" t="s">
        <v>2039</v>
      </c>
    </row>
    <row r="496" spans="1:21" ht="19.5" x14ac:dyDescent="0.4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t="s">
        <v>20</v>
      </c>
      <c r="G496">
        <v>2468</v>
      </c>
      <c r="H496" s="4">
        <f>E496/G496</f>
        <v>66.998379254457049</v>
      </c>
      <c r="I496" t="s">
        <v>21</v>
      </c>
      <c r="J496" t="s">
        <v>22</v>
      </c>
      <c r="K496">
        <v>1472619600</v>
      </c>
      <c r="L496">
        <v>1474779600</v>
      </c>
      <c r="M496" s="10">
        <f>(((K496/60)/60)/24)+DATE(1970,1,1)</f>
        <v>42613.208333333328</v>
      </c>
      <c r="N496" s="10">
        <f>(((L496/60)/60)/24)+DATE(1970,1,1)</f>
        <v>42638.208333333328</v>
      </c>
      <c r="O496" s="12">
        <f>N496-M496</f>
        <v>25</v>
      </c>
      <c r="P496" t="b">
        <v>0</v>
      </c>
      <c r="Q496" t="b">
        <v>0</v>
      </c>
      <c r="R496" t="s">
        <v>71</v>
      </c>
      <c r="S496" s="6">
        <f>E496/D496</f>
        <v>1.1990717911530093</v>
      </c>
      <c r="T496" t="s">
        <v>2040</v>
      </c>
      <c r="U496" t="s">
        <v>2048</v>
      </c>
    </row>
    <row r="497" spans="1:21" ht="19.5" x14ac:dyDescent="0.4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t="s">
        <v>20</v>
      </c>
      <c r="G497">
        <v>676</v>
      </c>
      <c r="H497" s="4">
        <f>E497/G497</f>
        <v>108.95414201183432</v>
      </c>
      <c r="I497" t="s">
        <v>21</v>
      </c>
      <c r="J497" t="s">
        <v>22</v>
      </c>
      <c r="K497">
        <v>1348290000</v>
      </c>
      <c r="L497">
        <v>1348808400</v>
      </c>
      <c r="M497" s="10">
        <f>(((K497/60)/60)/24)+DATE(1970,1,1)</f>
        <v>41174.208333333336</v>
      </c>
      <c r="N497" s="10">
        <f>(((L497/60)/60)/24)+DATE(1970,1,1)</f>
        <v>41180.208333333336</v>
      </c>
      <c r="O497" s="12">
        <f>N497-M497</f>
        <v>6</v>
      </c>
      <c r="P497" t="b">
        <v>0</v>
      </c>
      <c r="Q497" t="b">
        <v>0</v>
      </c>
      <c r="R497" t="s">
        <v>133</v>
      </c>
      <c r="S497" s="6">
        <f>E497/D497</f>
        <v>1.1995602605863191</v>
      </c>
      <c r="T497" t="s">
        <v>2046</v>
      </c>
      <c r="U497" t="s">
        <v>2055</v>
      </c>
    </row>
    <row r="498" spans="1:21" ht="33.75" x14ac:dyDescent="0.4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t="s">
        <v>20</v>
      </c>
      <c r="G498">
        <v>194</v>
      </c>
      <c r="H498" s="4">
        <f>E498/G498</f>
        <v>58.128865979381445</v>
      </c>
      <c r="I498" t="s">
        <v>98</v>
      </c>
      <c r="J498" t="s">
        <v>99</v>
      </c>
      <c r="K498">
        <v>1487570400</v>
      </c>
      <c r="L498">
        <v>1489986000</v>
      </c>
      <c r="M498" s="10">
        <f>(((K498/60)/60)/24)+DATE(1970,1,1)</f>
        <v>42786.25</v>
      </c>
      <c r="N498" s="10">
        <f>(((L498/60)/60)/24)+DATE(1970,1,1)</f>
        <v>42814.208333333328</v>
      </c>
      <c r="O498" s="12">
        <f>N498-M498</f>
        <v>27.958333333328483</v>
      </c>
      <c r="P498" t="b">
        <v>0</v>
      </c>
      <c r="Q498" t="b">
        <v>0</v>
      </c>
      <c r="R498" t="s">
        <v>33</v>
      </c>
      <c r="S498" s="6">
        <f>E498/D498</f>
        <v>1.1996808510638297</v>
      </c>
      <c r="T498" t="s">
        <v>2038</v>
      </c>
      <c r="U498" t="s">
        <v>2039</v>
      </c>
    </row>
    <row r="499" spans="1:21" ht="33.75" x14ac:dyDescent="0.4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t="s">
        <v>20</v>
      </c>
      <c r="G499">
        <v>1697</v>
      </c>
      <c r="H499" s="4">
        <f>E499/G499</f>
        <v>57.003535651149086</v>
      </c>
      <c r="I499" t="s">
        <v>21</v>
      </c>
      <c r="J499" t="s">
        <v>22</v>
      </c>
      <c r="K499">
        <v>1297836000</v>
      </c>
      <c r="L499">
        <v>1298268000</v>
      </c>
      <c r="M499" s="10">
        <f>(((K499/60)/60)/24)+DATE(1970,1,1)</f>
        <v>40590.25</v>
      </c>
      <c r="N499" s="10">
        <f>(((L499/60)/60)/24)+DATE(1970,1,1)</f>
        <v>40595.25</v>
      </c>
      <c r="O499" s="12">
        <f>N499-M499</f>
        <v>5</v>
      </c>
      <c r="P499" t="b">
        <v>0</v>
      </c>
      <c r="Q499" t="b">
        <v>1</v>
      </c>
      <c r="R499" t="s">
        <v>23</v>
      </c>
      <c r="S499" s="6">
        <f>E499/D499</f>
        <v>1.2016770186335404</v>
      </c>
      <c r="T499" t="s">
        <v>2034</v>
      </c>
      <c r="U499" t="s">
        <v>2035</v>
      </c>
    </row>
    <row r="500" spans="1:21" ht="19.5" x14ac:dyDescent="0.4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t="s">
        <v>20</v>
      </c>
      <c r="G500">
        <v>117</v>
      </c>
      <c r="H500" s="4">
        <f>E500/G500</f>
        <v>102.92307692307692</v>
      </c>
      <c r="I500" t="s">
        <v>21</v>
      </c>
      <c r="J500" t="s">
        <v>22</v>
      </c>
      <c r="K500">
        <v>1547618400</v>
      </c>
      <c r="L500">
        <v>1549087200</v>
      </c>
      <c r="M500" s="10">
        <f>(((K500/60)/60)/24)+DATE(1970,1,1)</f>
        <v>43481.25</v>
      </c>
      <c r="N500" s="10">
        <f>(((L500/60)/60)/24)+DATE(1970,1,1)</f>
        <v>43498.25</v>
      </c>
      <c r="O500" s="12">
        <f>N500-M500</f>
        <v>17</v>
      </c>
      <c r="P500" t="b">
        <v>0</v>
      </c>
      <c r="Q500" t="b">
        <v>0</v>
      </c>
      <c r="R500" t="s">
        <v>474</v>
      </c>
      <c r="S500" s="6">
        <f>E500/D500</f>
        <v>1.2041999999999999</v>
      </c>
      <c r="T500" t="s">
        <v>2040</v>
      </c>
      <c r="U500" t="s">
        <v>2062</v>
      </c>
    </row>
    <row r="501" spans="1:21" ht="19.5" x14ac:dyDescent="0.4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t="s">
        <v>20</v>
      </c>
      <c r="G501">
        <v>107</v>
      </c>
      <c r="H501" s="4">
        <f>E501/G501</f>
        <v>105.18691588785046</v>
      </c>
      <c r="I501" t="s">
        <v>21</v>
      </c>
      <c r="J501" t="s">
        <v>22</v>
      </c>
      <c r="K501">
        <v>1500958800</v>
      </c>
      <c r="L501">
        <v>1501736400</v>
      </c>
      <c r="M501" s="10">
        <f>(((K501/60)/60)/24)+DATE(1970,1,1)</f>
        <v>42941.208333333328</v>
      </c>
      <c r="N501" s="10">
        <f>(((L501/60)/60)/24)+DATE(1970,1,1)</f>
        <v>42950.208333333328</v>
      </c>
      <c r="O501" s="12">
        <f>N501-M501</f>
        <v>9</v>
      </c>
      <c r="P501" t="b">
        <v>0</v>
      </c>
      <c r="Q501" t="b">
        <v>0</v>
      </c>
      <c r="R501" t="s">
        <v>65</v>
      </c>
      <c r="S501" s="6">
        <f>E501/D501</f>
        <v>1.2102150537634409</v>
      </c>
      <c r="T501" t="s">
        <v>2036</v>
      </c>
      <c r="U501" t="s">
        <v>2045</v>
      </c>
    </row>
    <row r="502" spans="1:21" ht="19.5" x14ac:dyDescent="0.4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t="s">
        <v>20</v>
      </c>
      <c r="G502">
        <v>2506</v>
      </c>
      <c r="H502" s="4">
        <f>E502/G502</f>
        <v>44.005985634477256</v>
      </c>
      <c r="I502" t="s">
        <v>21</v>
      </c>
      <c r="J502" t="s">
        <v>22</v>
      </c>
      <c r="K502">
        <v>1501563600</v>
      </c>
      <c r="L502">
        <v>1504328400</v>
      </c>
      <c r="M502" s="10">
        <f>(((K502/60)/60)/24)+DATE(1970,1,1)</f>
        <v>42948.208333333328</v>
      </c>
      <c r="N502" s="10">
        <f>(((L502/60)/60)/24)+DATE(1970,1,1)</f>
        <v>42980.208333333328</v>
      </c>
      <c r="O502" s="12">
        <f>N502-M502</f>
        <v>32</v>
      </c>
      <c r="P502" t="b">
        <v>0</v>
      </c>
      <c r="Q502" t="b">
        <v>0</v>
      </c>
      <c r="R502" t="s">
        <v>28</v>
      </c>
      <c r="S502" s="6">
        <f>E502/D502</f>
        <v>1.2199004424778761</v>
      </c>
      <c r="T502" t="s">
        <v>2036</v>
      </c>
      <c r="U502" t="s">
        <v>2037</v>
      </c>
    </row>
    <row r="503" spans="1:21" ht="33.75" x14ac:dyDescent="0.4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t="s">
        <v>20</v>
      </c>
      <c r="G503">
        <v>1073</v>
      </c>
      <c r="H503" s="4">
        <f>E503/G503</f>
        <v>111.02236719478098</v>
      </c>
      <c r="I503" t="s">
        <v>21</v>
      </c>
      <c r="J503" t="s">
        <v>22</v>
      </c>
      <c r="K503">
        <v>1280552400</v>
      </c>
      <c r="L503">
        <v>1280898000</v>
      </c>
      <c r="M503" s="10">
        <f>(((K503/60)/60)/24)+DATE(1970,1,1)</f>
        <v>40390.208333333336</v>
      </c>
      <c r="N503" s="10">
        <f>(((L503/60)/60)/24)+DATE(1970,1,1)</f>
        <v>40394.208333333336</v>
      </c>
      <c r="O503" s="12">
        <f>N503-M503</f>
        <v>4</v>
      </c>
      <c r="P503" t="b">
        <v>0</v>
      </c>
      <c r="Q503" t="b">
        <v>1</v>
      </c>
      <c r="R503" t="s">
        <v>33</v>
      </c>
      <c r="S503" s="6">
        <f>E503/D503</f>
        <v>1.220563524590164</v>
      </c>
      <c r="T503" t="s">
        <v>2038</v>
      </c>
      <c r="U503" t="s">
        <v>2039</v>
      </c>
    </row>
    <row r="504" spans="1:21" ht="19.5" x14ac:dyDescent="0.4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1152</v>
      </c>
      <c r="H504" s="4">
        <f>E504/G504</f>
        <v>87.979166666666671</v>
      </c>
      <c r="I504" t="s">
        <v>21</v>
      </c>
      <c r="J504" t="s">
        <v>22</v>
      </c>
      <c r="K504">
        <v>1288242000</v>
      </c>
      <c r="L504">
        <v>1290578400</v>
      </c>
      <c r="M504" s="10">
        <f>(((K504/60)/60)/24)+DATE(1970,1,1)</f>
        <v>40479.208333333336</v>
      </c>
      <c r="N504" s="10">
        <f>(((L504/60)/60)/24)+DATE(1970,1,1)</f>
        <v>40506.25</v>
      </c>
      <c r="O504" s="12">
        <f>N504-M504</f>
        <v>27.041666666664241</v>
      </c>
      <c r="P504" t="b">
        <v>0</v>
      </c>
      <c r="Q504" t="b">
        <v>0</v>
      </c>
      <c r="R504" t="s">
        <v>33</v>
      </c>
      <c r="S504" s="6">
        <f>E504/D504</f>
        <v>1.2211084337349398</v>
      </c>
      <c r="T504" t="s">
        <v>2038</v>
      </c>
      <c r="U504" t="s">
        <v>2039</v>
      </c>
    </row>
    <row r="505" spans="1:21" ht="19.5" x14ac:dyDescent="0.4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t="s">
        <v>20</v>
      </c>
      <c r="G505">
        <v>85</v>
      </c>
      <c r="H505" s="4">
        <f>E505/G505</f>
        <v>56.188235294117646</v>
      </c>
      <c r="I505" t="s">
        <v>40</v>
      </c>
      <c r="J505" t="s">
        <v>41</v>
      </c>
      <c r="K505">
        <v>1459054800</v>
      </c>
      <c r="L505">
        <v>1459141200</v>
      </c>
      <c r="M505" s="10">
        <f>(((K505/60)/60)/24)+DATE(1970,1,1)</f>
        <v>42456.208333333328</v>
      </c>
      <c r="N505" s="10">
        <f>(((L505/60)/60)/24)+DATE(1970,1,1)</f>
        <v>42457.208333333328</v>
      </c>
      <c r="O505" s="12">
        <f>N505-M505</f>
        <v>1</v>
      </c>
      <c r="P505" t="b">
        <v>0</v>
      </c>
      <c r="Q505" t="b">
        <v>0</v>
      </c>
      <c r="R505" t="s">
        <v>148</v>
      </c>
      <c r="S505" s="6">
        <f>E505/D505</f>
        <v>1.2246153846153847</v>
      </c>
      <c r="T505" t="s">
        <v>2034</v>
      </c>
      <c r="U505" t="s">
        <v>2056</v>
      </c>
    </row>
    <row r="506" spans="1:21" ht="19.5" x14ac:dyDescent="0.4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t="s">
        <v>20</v>
      </c>
      <c r="G506">
        <v>126</v>
      </c>
      <c r="H506" s="4">
        <f>E506/G506</f>
        <v>69.174603174603178</v>
      </c>
      <c r="I506" t="s">
        <v>21</v>
      </c>
      <c r="J506" t="s">
        <v>22</v>
      </c>
      <c r="K506">
        <v>1442206800</v>
      </c>
      <c r="L506">
        <v>1443589200</v>
      </c>
      <c r="M506" s="10">
        <f>(((K506/60)/60)/24)+DATE(1970,1,1)</f>
        <v>42261.208333333328</v>
      </c>
      <c r="N506" s="10">
        <f>(((L506/60)/60)/24)+DATE(1970,1,1)</f>
        <v>42277.208333333328</v>
      </c>
      <c r="O506" s="12">
        <f>N506-M506</f>
        <v>16</v>
      </c>
      <c r="P506" t="b">
        <v>0</v>
      </c>
      <c r="Q506" t="b">
        <v>0</v>
      </c>
      <c r="R506" t="s">
        <v>148</v>
      </c>
      <c r="S506" s="6">
        <f>E506/D506</f>
        <v>1.227605633802817</v>
      </c>
      <c r="T506" t="s">
        <v>2034</v>
      </c>
      <c r="U506" t="s">
        <v>2056</v>
      </c>
    </row>
    <row r="507" spans="1:21" ht="33.75" x14ac:dyDescent="0.4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t="s">
        <v>20</v>
      </c>
      <c r="G507">
        <v>116</v>
      </c>
      <c r="H507" s="4">
        <f>E507/G507</f>
        <v>92.08620689655173</v>
      </c>
      <c r="I507" t="s">
        <v>21</v>
      </c>
      <c r="J507" t="s">
        <v>22</v>
      </c>
      <c r="K507">
        <v>1467608400</v>
      </c>
      <c r="L507">
        <v>1468904400</v>
      </c>
      <c r="M507" s="10">
        <f>(((K507/60)/60)/24)+DATE(1970,1,1)</f>
        <v>42555.208333333328</v>
      </c>
      <c r="N507" s="10">
        <f>(((L507/60)/60)/24)+DATE(1970,1,1)</f>
        <v>42570.208333333328</v>
      </c>
      <c r="O507" s="12">
        <f>N507-M507</f>
        <v>15</v>
      </c>
      <c r="P507" t="b">
        <v>0</v>
      </c>
      <c r="Q507" t="b">
        <v>0</v>
      </c>
      <c r="R507" t="s">
        <v>71</v>
      </c>
      <c r="S507" s="6">
        <f>E507/D507</f>
        <v>1.2278160919540231</v>
      </c>
      <c r="T507" t="s">
        <v>2040</v>
      </c>
      <c r="U507" t="s">
        <v>2048</v>
      </c>
    </row>
    <row r="508" spans="1:21" ht="19.5" x14ac:dyDescent="0.4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t="s">
        <v>20</v>
      </c>
      <c r="G508">
        <v>1095</v>
      </c>
      <c r="H508" s="4">
        <f>E508/G508</f>
        <v>105.9945205479452</v>
      </c>
      <c r="I508" t="s">
        <v>21</v>
      </c>
      <c r="J508" t="s">
        <v>22</v>
      </c>
      <c r="K508">
        <v>1573452000</v>
      </c>
      <c r="L508">
        <v>1573538400</v>
      </c>
      <c r="M508" s="10">
        <f>(((K508/60)/60)/24)+DATE(1970,1,1)</f>
        <v>43780.25</v>
      </c>
      <c r="N508" s="10">
        <f>(((L508/60)/60)/24)+DATE(1970,1,1)</f>
        <v>43781.25</v>
      </c>
      <c r="O508" s="12">
        <f>N508-M508</f>
        <v>1</v>
      </c>
      <c r="P508" t="b">
        <v>0</v>
      </c>
      <c r="Q508" t="b">
        <v>0</v>
      </c>
      <c r="R508" t="s">
        <v>33</v>
      </c>
      <c r="S508" s="6">
        <f>E508/D508</f>
        <v>1.2281904761904763</v>
      </c>
      <c r="T508" t="s">
        <v>2038</v>
      </c>
      <c r="U508" t="s">
        <v>2039</v>
      </c>
    </row>
    <row r="509" spans="1:21" ht="19.5" x14ac:dyDescent="0.4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t="s">
        <v>20</v>
      </c>
      <c r="G509">
        <v>6286</v>
      </c>
      <c r="H509" s="4">
        <f>E509/G509</f>
        <v>29.001272669424118</v>
      </c>
      <c r="I509" t="s">
        <v>21</v>
      </c>
      <c r="J509" t="s">
        <v>22</v>
      </c>
      <c r="K509">
        <v>1500440400</v>
      </c>
      <c r="L509">
        <v>1503118800</v>
      </c>
      <c r="M509" s="10">
        <f>(((K509/60)/60)/24)+DATE(1970,1,1)</f>
        <v>42935.208333333328</v>
      </c>
      <c r="N509" s="10">
        <f>(((L509/60)/60)/24)+DATE(1970,1,1)</f>
        <v>42966.208333333328</v>
      </c>
      <c r="O509" s="12">
        <f>N509-M509</f>
        <v>31</v>
      </c>
      <c r="P509" t="b">
        <v>0</v>
      </c>
      <c r="Q509" t="b">
        <v>0</v>
      </c>
      <c r="R509" t="s">
        <v>23</v>
      </c>
      <c r="S509" s="6">
        <f>E509/D509</f>
        <v>1.2284501347708894</v>
      </c>
      <c r="T509" t="s">
        <v>2034</v>
      </c>
      <c r="U509" t="s">
        <v>2035</v>
      </c>
    </row>
    <row r="510" spans="1:21" ht="19.5" x14ac:dyDescent="0.4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t="s">
        <v>20</v>
      </c>
      <c r="G510">
        <v>331</v>
      </c>
      <c r="H510" s="4">
        <f>E510/G510</f>
        <v>36.0392749244713</v>
      </c>
      <c r="I510" t="s">
        <v>21</v>
      </c>
      <c r="J510" t="s">
        <v>22</v>
      </c>
      <c r="K510">
        <v>1568178000</v>
      </c>
      <c r="L510">
        <v>1568782800</v>
      </c>
      <c r="M510" s="10">
        <f>(((K510/60)/60)/24)+DATE(1970,1,1)</f>
        <v>43719.208333333328</v>
      </c>
      <c r="N510" s="10">
        <f>(((L510/60)/60)/24)+DATE(1970,1,1)</f>
        <v>43726.208333333328</v>
      </c>
      <c r="O510" s="12">
        <f>N510-M510</f>
        <v>7</v>
      </c>
      <c r="P510" t="b">
        <v>0</v>
      </c>
      <c r="Q510" t="b">
        <v>0</v>
      </c>
      <c r="R510" t="s">
        <v>1029</v>
      </c>
      <c r="S510" s="6">
        <f>E510/D510</f>
        <v>1.2297938144329896</v>
      </c>
      <c r="T510" t="s">
        <v>2063</v>
      </c>
      <c r="U510" t="s">
        <v>2064</v>
      </c>
    </row>
    <row r="511" spans="1:21" ht="19.5" x14ac:dyDescent="0.4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t="s">
        <v>20</v>
      </c>
      <c r="G511">
        <v>192</v>
      </c>
      <c r="H511" s="4">
        <f>E511/G511</f>
        <v>51.921875</v>
      </c>
      <c r="I511" t="s">
        <v>21</v>
      </c>
      <c r="J511" t="s">
        <v>22</v>
      </c>
      <c r="K511">
        <v>1442120400</v>
      </c>
      <c r="L511">
        <v>1442379600</v>
      </c>
      <c r="M511" s="10">
        <f>(((K511/60)/60)/24)+DATE(1970,1,1)</f>
        <v>42260.208333333328</v>
      </c>
      <c r="N511" s="10">
        <f>(((L511/60)/60)/24)+DATE(1970,1,1)</f>
        <v>42263.208333333328</v>
      </c>
      <c r="O511" s="12">
        <f>N511-M511</f>
        <v>3</v>
      </c>
      <c r="P511" t="b">
        <v>0</v>
      </c>
      <c r="Q511" t="b">
        <v>1</v>
      </c>
      <c r="R511" t="s">
        <v>71</v>
      </c>
      <c r="S511" s="6">
        <f>E511/D511</f>
        <v>1.2307407407407407</v>
      </c>
      <c r="T511" t="s">
        <v>2040</v>
      </c>
      <c r="U511" t="s">
        <v>2048</v>
      </c>
    </row>
    <row r="512" spans="1:21" ht="19.5" x14ac:dyDescent="0.4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t="s">
        <v>20</v>
      </c>
      <c r="G512">
        <v>86</v>
      </c>
      <c r="H512" s="4">
        <f>E512/G512</f>
        <v>70.127906976744185</v>
      </c>
      <c r="I512" t="s">
        <v>21</v>
      </c>
      <c r="J512" t="s">
        <v>22</v>
      </c>
      <c r="K512">
        <v>1451800800</v>
      </c>
      <c r="L512">
        <v>1455602400</v>
      </c>
      <c r="M512" s="10">
        <f>(((K512/60)/60)/24)+DATE(1970,1,1)</f>
        <v>42372.25</v>
      </c>
      <c r="N512" s="10">
        <f>(((L512/60)/60)/24)+DATE(1970,1,1)</f>
        <v>42416.25</v>
      </c>
      <c r="O512" s="12">
        <f>N512-M512</f>
        <v>44</v>
      </c>
      <c r="P512" t="b">
        <v>0</v>
      </c>
      <c r="Q512" t="b">
        <v>0</v>
      </c>
      <c r="R512" t="s">
        <v>33</v>
      </c>
      <c r="S512" s="6">
        <f>E512/D512</f>
        <v>1.2308163265306122</v>
      </c>
      <c r="T512" t="s">
        <v>2038</v>
      </c>
      <c r="U512" t="s">
        <v>2039</v>
      </c>
    </row>
    <row r="513" spans="1:21" ht="19.5" x14ac:dyDescent="0.4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t="s">
        <v>20</v>
      </c>
      <c r="G513">
        <v>5203</v>
      </c>
      <c r="H513" s="4">
        <f>E513/G513</f>
        <v>26.997693638285604</v>
      </c>
      <c r="I513" t="s">
        <v>21</v>
      </c>
      <c r="J513" t="s">
        <v>22</v>
      </c>
      <c r="K513">
        <v>1324533600</v>
      </c>
      <c r="L513">
        <v>1325052000</v>
      </c>
      <c r="M513" s="10">
        <f>(((K513/60)/60)/24)+DATE(1970,1,1)</f>
        <v>40899.25</v>
      </c>
      <c r="N513" s="10">
        <f>(((L513/60)/60)/24)+DATE(1970,1,1)</f>
        <v>40905.25</v>
      </c>
      <c r="O513" s="12">
        <f>N513-M513</f>
        <v>6</v>
      </c>
      <c r="P513" t="b">
        <v>0</v>
      </c>
      <c r="Q513" t="b">
        <v>0</v>
      </c>
      <c r="R513" t="s">
        <v>28</v>
      </c>
      <c r="S513" s="6">
        <f>E513/D513</f>
        <v>1.2343497363796134</v>
      </c>
      <c r="T513" t="s">
        <v>2036</v>
      </c>
      <c r="U513" t="s">
        <v>2037</v>
      </c>
    </row>
    <row r="514" spans="1:21" ht="19.5" x14ac:dyDescent="0.4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t="s">
        <v>20</v>
      </c>
      <c r="G514">
        <v>80</v>
      </c>
      <c r="H514" s="4">
        <f>E514/G514</f>
        <v>94.35</v>
      </c>
      <c r="I514" t="s">
        <v>36</v>
      </c>
      <c r="J514" t="s">
        <v>37</v>
      </c>
      <c r="K514">
        <v>1378184400</v>
      </c>
      <c r="L514">
        <v>1378789200</v>
      </c>
      <c r="M514" s="10">
        <f>(((K514/60)/60)/24)+DATE(1970,1,1)</f>
        <v>41520.208333333336</v>
      </c>
      <c r="N514" s="10">
        <f>(((L514/60)/60)/24)+DATE(1970,1,1)</f>
        <v>41527.208333333336</v>
      </c>
      <c r="O514" s="12">
        <f>N514-M514</f>
        <v>7</v>
      </c>
      <c r="P514" t="b">
        <v>0</v>
      </c>
      <c r="Q514" t="b">
        <v>0</v>
      </c>
      <c r="R514" t="s">
        <v>42</v>
      </c>
      <c r="S514" s="6">
        <f>E514/D514</f>
        <v>1.2373770491803278</v>
      </c>
      <c r="T514" t="s">
        <v>2040</v>
      </c>
      <c r="U514" t="s">
        <v>2041</v>
      </c>
    </row>
    <row r="515" spans="1:21" ht="19.5" x14ac:dyDescent="0.4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t="s">
        <v>20</v>
      </c>
      <c r="G515">
        <v>2475</v>
      </c>
      <c r="H515" s="4">
        <f>E515/G515</f>
        <v>63.995555555555555</v>
      </c>
      <c r="I515" t="s">
        <v>107</v>
      </c>
      <c r="J515" t="s">
        <v>108</v>
      </c>
      <c r="K515">
        <v>1288674000</v>
      </c>
      <c r="L515">
        <v>1292911200</v>
      </c>
      <c r="M515" s="10">
        <f>(((K515/60)/60)/24)+DATE(1970,1,1)</f>
        <v>40484.208333333336</v>
      </c>
      <c r="N515" s="10">
        <f>(((L515/60)/60)/24)+DATE(1970,1,1)</f>
        <v>40533.25</v>
      </c>
      <c r="O515" s="12">
        <f>N515-M515</f>
        <v>49.041666666664241</v>
      </c>
      <c r="P515" t="b">
        <v>0</v>
      </c>
      <c r="Q515" t="b">
        <v>1</v>
      </c>
      <c r="R515" t="s">
        <v>33</v>
      </c>
      <c r="S515" s="6">
        <f>E515/D515</f>
        <v>1.2374140625000001</v>
      </c>
      <c r="T515" t="s">
        <v>2038</v>
      </c>
      <c r="U515" t="s">
        <v>2039</v>
      </c>
    </row>
    <row r="516" spans="1:21" ht="19.5" x14ac:dyDescent="0.4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t="s">
        <v>20</v>
      </c>
      <c r="G516">
        <v>253</v>
      </c>
      <c r="H516" s="4">
        <f>E516/G516</f>
        <v>47.035573122529641</v>
      </c>
      <c r="I516" t="s">
        <v>21</v>
      </c>
      <c r="J516" t="s">
        <v>22</v>
      </c>
      <c r="K516">
        <v>1542693600</v>
      </c>
      <c r="L516">
        <v>1545112800</v>
      </c>
      <c r="M516" s="10">
        <f>(((K516/60)/60)/24)+DATE(1970,1,1)</f>
        <v>43424.25</v>
      </c>
      <c r="N516" s="10">
        <f>(((L516/60)/60)/24)+DATE(1970,1,1)</f>
        <v>43452.25</v>
      </c>
      <c r="O516" s="12">
        <f>N516-M516</f>
        <v>28</v>
      </c>
      <c r="P516" t="b">
        <v>0</v>
      </c>
      <c r="Q516" t="b">
        <v>0</v>
      </c>
      <c r="R516" t="s">
        <v>33</v>
      </c>
      <c r="S516" s="6">
        <f>E516/D516</f>
        <v>1.2395833333333333</v>
      </c>
      <c r="T516" t="s">
        <v>2038</v>
      </c>
      <c r="U516" t="s">
        <v>2039</v>
      </c>
    </row>
    <row r="517" spans="1:21" ht="19.5" x14ac:dyDescent="0.4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t="s">
        <v>20</v>
      </c>
      <c r="G517">
        <v>110</v>
      </c>
      <c r="H517" s="4">
        <f>E517/G517</f>
        <v>75.236363636363635</v>
      </c>
      <c r="I517" t="s">
        <v>21</v>
      </c>
      <c r="J517" t="s">
        <v>22</v>
      </c>
      <c r="K517">
        <v>1513922400</v>
      </c>
      <c r="L517">
        <v>1514959200</v>
      </c>
      <c r="M517" s="10">
        <f>(((K517/60)/60)/24)+DATE(1970,1,1)</f>
        <v>43091.25</v>
      </c>
      <c r="N517" s="10">
        <f>(((L517/60)/60)/24)+DATE(1970,1,1)</f>
        <v>43103.25</v>
      </c>
      <c r="O517" s="12">
        <f>N517-M517</f>
        <v>12</v>
      </c>
      <c r="P517" t="b">
        <v>0</v>
      </c>
      <c r="Q517" t="b">
        <v>0</v>
      </c>
      <c r="R517" t="s">
        <v>23</v>
      </c>
      <c r="S517" s="6">
        <f>E517/D517</f>
        <v>1.2539393939393939</v>
      </c>
      <c r="T517" t="s">
        <v>2034</v>
      </c>
      <c r="U517" t="s">
        <v>2035</v>
      </c>
    </row>
    <row r="518" spans="1:21" ht="19.5" x14ac:dyDescent="0.4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t="s">
        <v>20</v>
      </c>
      <c r="G518">
        <v>1280</v>
      </c>
      <c r="H518" s="4">
        <f>E518/G518</f>
        <v>83.996875000000003</v>
      </c>
      <c r="I518" t="s">
        <v>21</v>
      </c>
      <c r="J518" t="s">
        <v>22</v>
      </c>
      <c r="K518">
        <v>1276923600</v>
      </c>
      <c r="L518">
        <v>1279688400</v>
      </c>
      <c r="M518" s="10">
        <f>(((K518/60)/60)/24)+DATE(1970,1,1)</f>
        <v>40348.208333333336</v>
      </c>
      <c r="N518" s="10">
        <f>(((L518/60)/60)/24)+DATE(1970,1,1)</f>
        <v>40380.208333333336</v>
      </c>
      <c r="O518" s="12">
        <f>N518-M518</f>
        <v>32</v>
      </c>
      <c r="P518" t="b">
        <v>0</v>
      </c>
      <c r="Q518" t="b">
        <v>1</v>
      </c>
      <c r="R518" t="s">
        <v>68</v>
      </c>
      <c r="S518" s="6">
        <f>E518/D518</f>
        <v>1.2648941176470587</v>
      </c>
      <c r="T518" t="s">
        <v>2046</v>
      </c>
      <c r="U518" t="s">
        <v>2047</v>
      </c>
    </row>
    <row r="519" spans="1:21" ht="19.5" x14ac:dyDescent="0.4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t="s">
        <v>20</v>
      </c>
      <c r="G519">
        <v>409</v>
      </c>
      <c r="H519" s="4">
        <f>E519/G519</f>
        <v>31.012224938875306</v>
      </c>
      <c r="I519" t="s">
        <v>21</v>
      </c>
      <c r="J519" t="s">
        <v>22</v>
      </c>
      <c r="K519">
        <v>1470373200</v>
      </c>
      <c r="L519">
        <v>1474088400</v>
      </c>
      <c r="M519" s="10">
        <f>(((K519/60)/60)/24)+DATE(1970,1,1)</f>
        <v>42587.208333333328</v>
      </c>
      <c r="N519" s="10">
        <f>(((L519/60)/60)/24)+DATE(1970,1,1)</f>
        <v>42630.208333333328</v>
      </c>
      <c r="O519" s="12">
        <f>N519-M519</f>
        <v>43</v>
      </c>
      <c r="P519" t="b">
        <v>0</v>
      </c>
      <c r="Q519" t="b">
        <v>0</v>
      </c>
      <c r="R519" t="s">
        <v>28</v>
      </c>
      <c r="S519" s="6">
        <f>E519/D519</f>
        <v>1.2684</v>
      </c>
      <c r="T519" t="s">
        <v>2036</v>
      </c>
      <c r="U519" t="s">
        <v>2037</v>
      </c>
    </row>
    <row r="520" spans="1:21" ht="19.5" x14ac:dyDescent="0.4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t="s">
        <v>20</v>
      </c>
      <c r="G520">
        <v>131</v>
      </c>
      <c r="H520" s="4">
        <f>E520/G520</f>
        <v>94.916030534351151</v>
      </c>
      <c r="I520" t="s">
        <v>21</v>
      </c>
      <c r="J520" t="s">
        <v>22</v>
      </c>
      <c r="K520">
        <v>1329372000</v>
      </c>
      <c r="L520">
        <v>1329631200</v>
      </c>
      <c r="M520" s="10">
        <f>(((K520/60)/60)/24)+DATE(1970,1,1)</f>
        <v>40955.25</v>
      </c>
      <c r="N520" s="10">
        <f>(((L520/60)/60)/24)+DATE(1970,1,1)</f>
        <v>40958.25</v>
      </c>
      <c r="O520" s="12">
        <f>N520-M520</f>
        <v>3</v>
      </c>
      <c r="P520" t="b">
        <v>0</v>
      </c>
      <c r="Q520" t="b">
        <v>0</v>
      </c>
      <c r="R520" t="s">
        <v>33</v>
      </c>
      <c r="S520" s="6">
        <f>E520/D520</f>
        <v>1.2687755102040816</v>
      </c>
      <c r="T520" t="s">
        <v>2038</v>
      </c>
      <c r="U520" t="s">
        <v>2039</v>
      </c>
    </row>
    <row r="521" spans="1:21" ht="33.75" x14ac:dyDescent="0.4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s="4">
        <f>E521/G521</f>
        <v>54.024390243902438</v>
      </c>
      <c r="I521" t="s">
        <v>21</v>
      </c>
      <c r="J521" t="s">
        <v>22</v>
      </c>
      <c r="K521">
        <v>1271480400</v>
      </c>
      <c r="L521">
        <v>1273208400</v>
      </c>
      <c r="M521" s="10">
        <f>(((K521/60)/60)/24)+DATE(1970,1,1)</f>
        <v>40285.208333333336</v>
      </c>
      <c r="N521" s="10">
        <f>(((L521/60)/60)/24)+DATE(1970,1,1)</f>
        <v>40305.208333333336</v>
      </c>
      <c r="O521" s="12">
        <f>N521-M521</f>
        <v>20</v>
      </c>
      <c r="P521" t="b">
        <v>0</v>
      </c>
      <c r="Q521" t="b">
        <v>1</v>
      </c>
      <c r="R521" t="s">
        <v>33</v>
      </c>
      <c r="S521" s="6">
        <f>E521/D521</f>
        <v>1.2729885057471264</v>
      </c>
      <c r="T521" t="s">
        <v>2038</v>
      </c>
      <c r="U521" t="s">
        <v>2039</v>
      </c>
    </row>
    <row r="522" spans="1:21" ht="19.5" x14ac:dyDescent="0.4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t="s">
        <v>20</v>
      </c>
      <c r="G522">
        <v>2013</v>
      </c>
      <c r="H522" s="4">
        <f>E522/G522</f>
        <v>47.009935419771487</v>
      </c>
      <c r="I522" t="s">
        <v>21</v>
      </c>
      <c r="J522" t="s">
        <v>22</v>
      </c>
      <c r="K522">
        <v>1440392400</v>
      </c>
      <c r="L522">
        <v>1441602000</v>
      </c>
      <c r="M522" s="10">
        <f>(((K522/60)/60)/24)+DATE(1970,1,1)</f>
        <v>42240.208333333328</v>
      </c>
      <c r="N522" s="10">
        <f>(((L522/60)/60)/24)+DATE(1970,1,1)</f>
        <v>42254.208333333328</v>
      </c>
      <c r="O522" s="12">
        <f>N522-M522</f>
        <v>14</v>
      </c>
      <c r="P522" t="b">
        <v>0</v>
      </c>
      <c r="Q522" t="b">
        <v>0</v>
      </c>
      <c r="R522" t="s">
        <v>23</v>
      </c>
      <c r="S522" s="6">
        <f>E522/D522</f>
        <v>1.2770715249662619</v>
      </c>
      <c r="T522" t="s">
        <v>2034</v>
      </c>
      <c r="U522" t="s">
        <v>2035</v>
      </c>
    </row>
    <row r="523" spans="1:21" ht="19.5" x14ac:dyDescent="0.4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t="s">
        <v>20</v>
      </c>
      <c r="G523">
        <v>250</v>
      </c>
      <c r="H523" s="4">
        <f>E523/G523</f>
        <v>42.915999999999997</v>
      </c>
      <c r="I523" t="s">
        <v>21</v>
      </c>
      <c r="J523" t="s">
        <v>22</v>
      </c>
      <c r="K523">
        <v>1494392400</v>
      </c>
      <c r="L523">
        <v>1495256400</v>
      </c>
      <c r="M523" s="10">
        <f>(((K523/60)/60)/24)+DATE(1970,1,1)</f>
        <v>42865.208333333328</v>
      </c>
      <c r="N523" s="10">
        <f>(((L523/60)/60)/24)+DATE(1970,1,1)</f>
        <v>42875.208333333328</v>
      </c>
      <c r="O523" s="12">
        <f>N523-M523</f>
        <v>10</v>
      </c>
      <c r="P523" t="b">
        <v>0</v>
      </c>
      <c r="Q523" t="b">
        <v>1</v>
      </c>
      <c r="R523" t="s">
        <v>23</v>
      </c>
      <c r="S523" s="6">
        <f>E523/D523</f>
        <v>1.2772619047619047</v>
      </c>
      <c r="T523" t="s">
        <v>2034</v>
      </c>
      <c r="U523" t="s">
        <v>2035</v>
      </c>
    </row>
    <row r="524" spans="1:21" ht="33.75" x14ac:dyDescent="0.4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t="s">
        <v>20</v>
      </c>
      <c r="G524">
        <v>1345</v>
      </c>
      <c r="H524" s="4">
        <f>E524/G524</f>
        <v>103.03791821561339</v>
      </c>
      <c r="I524" t="s">
        <v>26</v>
      </c>
      <c r="J524" t="s">
        <v>27</v>
      </c>
      <c r="K524">
        <v>1546754400</v>
      </c>
      <c r="L524">
        <v>1547445600</v>
      </c>
      <c r="M524" s="10">
        <f>(((K524/60)/60)/24)+DATE(1970,1,1)</f>
        <v>43471.25</v>
      </c>
      <c r="N524" s="10">
        <f>(((L524/60)/60)/24)+DATE(1970,1,1)</f>
        <v>43479.25</v>
      </c>
      <c r="O524" s="12">
        <f>N524-M524</f>
        <v>8</v>
      </c>
      <c r="P524" t="b">
        <v>0</v>
      </c>
      <c r="Q524" t="b">
        <v>1</v>
      </c>
      <c r="R524" t="s">
        <v>28</v>
      </c>
      <c r="S524" s="6">
        <f>E524/D524</f>
        <v>1.278468634686347</v>
      </c>
      <c r="T524" t="s">
        <v>2036</v>
      </c>
      <c r="U524" t="s">
        <v>2037</v>
      </c>
    </row>
    <row r="525" spans="1:21" ht="19.5" x14ac:dyDescent="0.4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t="s">
        <v>20</v>
      </c>
      <c r="G525">
        <v>890</v>
      </c>
      <c r="H525" s="4">
        <f>E525/G525</f>
        <v>85.044943820224717</v>
      </c>
      <c r="I525" t="s">
        <v>21</v>
      </c>
      <c r="J525" t="s">
        <v>22</v>
      </c>
      <c r="K525">
        <v>1522731600</v>
      </c>
      <c r="L525">
        <v>1524027600</v>
      </c>
      <c r="M525" s="10">
        <f>(((K525/60)/60)/24)+DATE(1970,1,1)</f>
        <v>43193.208333333328</v>
      </c>
      <c r="N525" s="10">
        <f>(((L525/60)/60)/24)+DATE(1970,1,1)</f>
        <v>43208.208333333328</v>
      </c>
      <c r="O525" s="12">
        <f>N525-M525</f>
        <v>15</v>
      </c>
      <c r="P525" t="b">
        <v>0</v>
      </c>
      <c r="Q525" t="b">
        <v>0</v>
      </c>
      <c r="R525" t="s">
        <v>33</v>
      </c>
      <c r="S525" s="6">
        <f>E525/D525</f>
        <v>1.2807106598984772</v>
      </c>
      <c r="T525" t="s">
        <v>2038</v>
      </c>
      <c r="U525" t="s">
        <v>2039</v>
      </c>
    </row>
    <row r="526" spans="1:21" ht="19.5" x14ac:dyDescent="0.4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t="s">
        <v>20</v>
      </c>
      <c r="G526">
        <v>199</v>
      </c>
      <c r="H526" s="4">
        <f>E526/G526</f>
        <v>54.120603015075375</v>
      </c>
      <c r="I526" t="s">
        <v>107</v>
      </c>
      <c r="J526" t="s">
        <v>108</v>
      </c>
      <c r="K526">
        <v>1434344400</v>
      </c>
      <c r="L526">
        <v>1434690000</v>
      </c>
      <c r="M526" s="10">
        <f>(((K526/60)/60)/24)+DATE(1970,1,1)</f>
        <v>42170.208333333328</v>
      </c>
      <c r="N526" s="10">
        <f>(((L526/60)/60)/24)+DATE(1970,1,1)</f>
        <v>42174.208333333328</v>
      </c>
      <c r="O526" s="12">
        <f>N526-M526</f>
        <v>4</v>
      </c>
      <c r="P526" t="b">
        <v>0</v>
      </c>
      <c r="Q526" t="b">
        <v>1</v>
      </c>
      <c r="R526" t="s">
        <v>42</v>
      </c>
      <c r="S526" s="6">
        <f>E526/D526</f>
        <v>1.2821428571428573</v>
      </c>
      <c r="T526" t="s">
        <v>2040</v>
      </c>
      <c r="U526" t="s">
        <v>2041</v>
      </c>
    </row>
    <row r="527" spans="1:21" ht="19.5" x14ac:dyDescent="0.4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t="s">
        <v>20</v>
      </c>
      <c r="G527">
        <v>1140</v>
      </c>
      <c r="H527" s="4">
        <f>E527/G527</f>
        <v>79.978947368421046</v>
      </c>
      <c r="I527" t="s">
        <v>21</v>
      </c>
      <c r="J527" t="s">
        <v>22</v>
      </c>
      <c r="K527">
        <v>1433480400</v>
      </c>
      <c r="L527">
        <v>1434430800</v>
      </c>
      <c r="M527" s="10">
        <f>(((K527/60)/60)/24)+DATE(1970,1,1)</f>
        <v>42160.208333333328</v>
      </c>
      <c r="N527" s="10">
        <f>(((L527/60)/60)/24)+DATE(1970,1,1)</f>
        <v>42171.208333333328</v>
      </c>
      <c r="O527" s="12">
        <f>N527-M527</f>
        <v>11</v>
      </c>
      <c r="P527" t="b">
        <v>0</v>
      </c>
      <c r="Q527" t="b">
        <v>0</v>
      </c>
      <c r="R527" t="s">
        <v>33</v>
      </c>
      <c r="S527" s="6">
        <f>E527/D527</f>
        <v>1.2823628691983122</v>
      </c>
      <c r="T527" t="s">
        <v>2038</v>
      </c>
      <c r="U527" t="s">
        <v>2039</v>
      </c>
    </row>
    <row r="528" spans="1:21" ht="19.5" x14ac:dyDescent="0.4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t="s">
        <v>20</v>
      </c>
      <c r="G528">
        <v>94</v>
      </c>
      <c r="H528" s="4">
        <f>E528/G528</f>
        <v>68.329787234042556</v>
      </c>
      <c r="I528" t="s">
        <v>21</v>
      </c>
      <c r="J528" t="s">
        <v>22</v>
      </c>
      <c r="K528">
        <v>1498366800</v>
      </c>
      <c r="L528">
        <v>1499576400</v>
      </c>
      <c r="M528" s="10">
        <f>(((K528/60)/60)/24)+DATE(1970,1,1)</f>
        <v>42911.208333333328</v>
      </c>
      <c r="N528" s="10">
        <f>(((L528/60)/60)/24)+DATE(1970,1,1)</f>
        <v>42925.208333333328</v>
      </c>
      <c r="O528" s="12">
        <f>N528-M528</f>
        <v>14</v>
      </c>
      <c r="P528" t="b">
        <v>0</v>
      </c>
      <c r="Q528" t="b">
        <v>0</v>
      </c>
      <c r="R528" t="s">
        <v>33</v>
      </c>
      <c r="S528" s="6">
        <f>E528/D528</f>
        <v>1.2846</v>
      </c>
      <c r="T528" t="s">
        <v>2038</v>
      </c>
      <c r="U528" t="s">
        <v>2039</v>
      </c>
    </row>
    <row r="529" spans="1:21" ht="19.5" x14ac:dyDescent="0.4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t="s">
        <v>20</v>
      </c>
      <c r="G529">
        <v>135</v>
      </c>
      <c r="H529" s="4">
        <f>E529/G529</f>
        <v>86.066666666666663</v>
      </c>
      <c r="I529" t="s">
        <v>21</v>
      </c>
      <c r="J529" t="s">
        <v>22</v>
      </c>
      <c r="K529">
        <v>1560747600</v>
      </c>
      <c r="L529">
        <v>1561438800</v>
      </c>
      <c r="M529" s="10">
        <f>(((K529/60)/60)/24)+DATE(1970,1,1)</f>
        <v>43633.208333333328</v>
      </c>
      <c r="N529" s="10">
        <f>(((L529/60)/60)/24)+DATE(1970,1,1)</f>
        <v>43641.208333333328</v>
      </c>
      <c r="O529" s="12">
        <f>N529-M529</f>
        <v>8</v>
      </c>
      <c r="P529" t="b">
        <v>0</v>
      </c>
      <c r="Q529" t="b">
        <v>0</v>
      </c>
      <c r="R529" t="s">
        <v>33</v>
      </c>
      <c r="S529" s="6">
        <f>E529/D529</f>
        <v>1.2909999999999999</v>
      </c>
      <c r="T529" t="s">
        <v>2038</v>
      </c>
      <c r="U529" t="s">
        <v>2039</v>
      </c>
    </row>
    <row r="530" spans="1:21" ht="33.75" x14ac:dyDescent="0.4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t="s">
        <v>20</v>
      </c>
      <c r="G530">
        <v>220</v>
      </c>
      <c r="H530" s="4">
        <f>E530/G530</f>
        <v>41.990909090909092</v>
      </c>
      <c r="I530" t="s">
        <v>21</v>
      </c>
      <c r="J530" t="s">
        <v>22</v>
      </c>
      <c r="K530">
        <v>1323324000</v>
      </c>
      <c r="L530">
        <v>1323410400</v>
      </c>
      <c r="M530" s="10">
        <f>(((K530/60)/60)/24)+DATE(1970,1,1)</f>
        <v>40885.25</v>
      </c>
      <c r="N530" s="10">
        <f>(((L530/60)/60)/24)+DATE(1970,1,1)</f>
        <v>40886.25</v>
      </c>
      <c r="O530" s="12">
        <f>N530-M530</f>
        <v>1</v>
      </c>
      <c r="P530" t="b">
        <v>1</v>
      </c>
      <c r="Q530" t="b">
        <v>0</v>
      </c>
      <c r="R530" t="s">
        <v>33</v>
      </c>
      <c r="S530" s="6">
        <f>E530/D530</f>
        <v>1.3011267605633803</v>
      </c>
      <c r="T530" t="s">
        <v>2038</v>
      </c>
      <c r="U530" t="s">
        <v>2039</v>
      </c>
    </row>
    <row r="531" spans="1:21" ht="33.75" x14ac:dyDescent="0.4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t="s">
        <v>20</v>
      </c>
      <c r="G531">
        <v>183</v>
      </c>
      <c r="H531" s="4">
        <f>E531/G531</f>
        <v>64.049180327868854</v>
      </c>
      <c r="I531" t="s">
        <v>15</v>
      </c>
      <c r="J531" t="s">
        <v>16</v>
      </c>
      <c r="K531">
        <v>1511935200</v>
      </c>
      <c r="L531">
        <v>1514181600</v>
      </c>
      <c r="M531" s="10">
        <f>(((K531/60)/60)/24)+DATE(1970,1,1)</f>
        <v>43068.25</v>
      </c>
      <c r="N531" s="10">
        <f>(((L531/60)/60)/24)+DATE(1970,1,1)</f>
        <v>43094.25</v>
      </c>
      <c r="O531" s="12">
        <f>N531-M531</f>
        <v>26</v>
      </c>
      <c r="P531" t="b">
        <v>0</v>
      </c>
      <c r="Q531" t="b">
        <v>0</v>
      </c>
      <c r="R531" t="s">
        <v>23</v>
      </c>
      <c r="S531" s="6">
        <f>E531/D531</f>
        <v>1.3023333333333333</v>
      </c>
      <c r="T531" t="s">
        <v>2034</v>
      </c>
      <c r="U531" t="s">
        <v>2035</v>
      </c>
    </row>
    <row r="532" spans="1:21" ht="19.5" x14ac:dyDescent="0.4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t="s">
        <v>20</v>
      </c>
      <c r="G532">
        <v>71</v>
      </c>
      <c r="H532" s="4">
        <f>E532/G532</f>
        <v>90.563380281690144</v>
      </c>
      <c r="I532" t="s">
        <v>26</v>
      </c>
      <c r="J532" t="s">
        <v>27</v>
      </c>
      <c r="K532">
        <v>1315717200</v>
      </c>
      <c r="L532">
        <v>1316408400</v>
      </c>
      <c r="M532" s="10">
        <f>(((K532/60)/60)/24)+DATE(1970,1,1)</f>
        <v>40797.208333333336</v>
      </c>
      <c r="N532" s="10">
        <f>(((L532/60)/60)/24)+DATE(1970,1,1)</f>
        <v>40805.208333333336</v>
      </c>
      <c r="O532" s="12">
        <f>N532-M532</f>
        <v>8</v>
      </c>
      <c r="P532" t="b">
        <v>0</v>
      </c>
      <c r="Q532" t="b">
        <v>0</v>
      </c>
      <c r="R532" t="s">
        <v>60</v>
      </c>
      <c r="S532" s="6">
        <f>E532/D532</f>
        <v>1.3122448979591836</v>
      </c>
      <c r="T532" t="s">
        <v>2034</v>
      </c>
      <c r="U532" t="s">
        <v>2044</v>
      </c>
    </row>
    <row r="533" spans="1:21" ht="19.5" x14ac:dyDescent="0.4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t="s">
        <v>20</v>
      </c>
      <c r="G533">
        <v>2230</v>
      </c>
      <c r="H533" s="4">
        <f>E533/G533</f>
        <v>81.016591928251117</v>
      </c>
      <c r="I533" t="s">
        <v>21</v>
      </c>
      <c r="J533" t="s">
        <v>22</v>
      </c>
      <c r="K533">
        <v>1395550800</v>
      </c>
      <c r="L533">
        <v>1395723600</v>
      </c>
      <c r="M533" s="10">
        <f>(((K533/60)/60)/24)+DATE(1970,1,1)</f>
        <v>41721.208333333336</v>
      </c>
      <c r="N533" s="10">
        <f>(((L533/60)/60)/24)+DATE(1970,1,1)</f>
        <v>41723.208333333336</v>
      </c>
      <c r="O533" s="12">
        <f>N533-M533</f>
        <v>2</v>
      </c>
      <c r="P533" t="b">
        <v>0</v>
      </c>
      <c r="Q533" t="b">
        <v>0</v>
      </c>
      <c r="R533" t="s">
        <v>17</v>
      </c>
      <c r="S533" s="6">
        <f>E533/D533</f>
        <v>1.3129869186046512</v>
      </c>
      <c r="T533" t="s">
        <v>2032</v>
      </c>
      <c r="U533" t="s">
        <v>2033</v>
      </c>
    </row>
    <row r="534" spans="1:21" ht="33.75" x14ac:dyDescent="0.4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t="s">
        <v>20</v>
      </c>
      <c r="G534">
        <v>1425</v>
      </c>
      <c r="H534" s="4">
        <f>E534/G534</f>
        <v>100.01614035087719</v>
      </c>
      <c r="I534" t="s">
        <v>26</v>
      </c>
      <c r="J534" t="s">
        <v>27</v>
      </c>
      <c r="K534">
        <v>1384668000</v>
      </c>
      <c r="L534">
        <v>1384840800</v>
      </c>
      <c r="M534" s="10">
        <f>(((K534/60)/60)/24)+DATE(1970,1,1)</f>
        <v>41595.25</v>
      </c>
      <c r="N534" s="10">
        <f>(((L534/60)/60)/24)+DATE(1970,1,1)</f>
        <v>41597.25</v>
      </c>
      <c r="O534" s="12">
        <f>N534-M534</f>
        <v>2</v>
      </c>
      <c r="P534" t="b">
        <v>0</v>
      </c>
      <c r="Q534" t="b">
        <v>0</v>
      </c>
      <c r="R534" t="s">
        <v>28</v>
      </c>
      <c r="S534" s="6">
        <f>E534/D534</f>
        <v>1.3147878228782288</v>
      </c>
      <c r="T534" t="s">
        <v>2036</v>
      </c>
      <c r="U534" t="s">
        <v>2037</v>
      </c>
    </row>
    <row r="535" spans="1:21" ht="19.5" x14ac:dyDescent="0.4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t="s">
        <v>20</v>
      </c>
      <c r="G535">
        <v>154</v>
      </c>
      <c r="H535" s="4">
        <f>E535/G535</f>
        <v>78.759740259740255</v>
      </c>
      <c r="I535" t="s">
        <v>15</v>
      </c>
      <c r="J535" t="s">
        <v>16</v>
      </c>
      <c r="K535">
        <v>1466398800</v>
      </c>
      <c r="L535">
        <v>1468126800</v>
      </c>
      <c r="M535" s="10">
        <f>(((K535/60)/60)/24)+DATE(1970,1,1)</f>
        <v>42541.208333333328</v>
      </c>
      <c r="N535" s="10">
        <f>(((L535/60)/60)/24)+DATE(1970,1,1)</f>
        <v>42561.208333333328</v>
      </c>
      <c r="O535" s="12">
        <f>N535-M535</f>
        <v>20</v>
      </c>
      <c r="P535" t="b">
        <v>0</v>
      </c>
      <c r="Q535" t="b">
        <v>0</v>
      </c>
      <c r="R535" t="s">
        <v>42</v>
      </c>
      <c r="S535" s="6">
        <f>E535/D535</f>
        <v>1.3183695652173912</v>
      </c>
      <c r="T535" t="s">
        <v>2040</v>
      </c>
      <c r="U535" t="s">
        <v>2041</v>
      </c>
    </row>
    <row r="536" spans="1:21" ht="19.5" x14ac:dyDescent="0.4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t="s">
        <v>20</v>
      </c>
      <c r="G536">
        <v>659</v>
      </c>
      <c r="H536" s="4">
        <f>E536/G536</f>
        <v>65.968133535660087</v>
      </c>
      <c r="I536" t="s">
        <v>36</v>
      </c>
      <c r="J536" t="s">
        <v>37</v>
      </c>
      <c r="K536">
        <v>1338958800</v>
      </c>
      <c r="L536">
        <v>1340686800</v>
      </c>
      <c r="M536" s="10">
        <f>(((K536/60)/60)/24)+DATE(1970,1,1)</f>
        <v>41066.208333333336</v>
      </c>
      <c r="N536" s="10">
        <f>(((L536/60)/60)/24)+DATE(1970,1,1)</f>
        <v>41086.208333333336</v>
      </c>
      <c r="O536" s="12">
        <f>N536-M536</f>
        <v>20</v>
      </c>
      <c r="P536" t="b">
        <v>0</v>
      </c>
      <c r="Q536" t="b">
        <v>1</v>
      </c>
      <c r="R536" t="s">
        <v>119</v>
      </c>
      <c r="S536" s="6">
        <f>E536/D536</f>
        <v>1.3213677811550153</v>
      </c>
      <c r="T536" t="s">
        <v>2046</v>
      </c>
      <c r="U536" t="s">
        <v>2052</v>
      </c>
    </row>
    <row r="537" spans="1:21" ht="19.5" x14ac:dyDescent="0.4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t="s">
        <v>20</v>
      </c>
      <c r="G537">
        <v>374</v>
      </c>
      <c r="H537" s="4">
        <f>E537/G537</f>
        <v>111.1336898395722</v>
      </c>
      <c r="I537" t="s">
        <v>21</v>
      </c>
      <c r="J537" t="s">
        <v>22</v>
      </c>
      <c r="K537">
        <v>1343451600</v>
      </c>
      <c r="L537">
        <v>1344315600</v>
      </c>
      <c r="M537" s="10">
        <f>(((K537/60)/60)/24)+DATE(1970,1,1)</f>
        <v>41118.208333333336</v>
      </c>
      <c r="N537" s="10">
        <f>(((L537/60)/60)/24)+DATE(1970,1,1)</f>
        <v>41128.208333333336</v>
      </c>
      <c r="O537" s="12">
        <f>N537-M537</f>
        <v>10</v>
      </c>
      <c r="P537" t="b">
        <v>0</v>
      </c>
      <c r="Q537" t="b">
        <v>0</v>
      </c>
      <c r="R537" t="s">
        <v>65</v>
      </c>
      <c r="S537" s="6">
        <f>E537/D537</f>
        <v>1.3236942675159236</v>
      </c>
      <c r="T537" t="s">
        <v>2036</v>
      </c>
      <c r="U537" t="s">
        <v>2045</v>
      </c>
    </row>
    <row r="538" spans="1:21" ht="19.5" x14ac:dyDescent="0.4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t="s">
        <v>20</v>
      </c>
      <c r="G538">
        <v>307</v>
      </c>
      <c r="H538" s="4">
        <f>E538/G538</f>
        <v>29.045602605863191</v>
      </c>
      <c r="I538" t="s">
        <v>21</v>
      </c>
      <c r="J538" t="s">
        <v>22</v>
      </c>
      <c r="K538">
        <v>1328767200</v>
      </c>
      <c r="L538">
        <v>1329026400</v>
      </c>
      <c r="M538" s="10">
        <f>(((K538/60)/60)/24)+DATE(1970,1,1)</f>
        <v>40948.25</v>
      </c>
      <c r="N538" s="10">
        <f>(((L538/60)/60)/24)+DATE(1970,1,1)</f>
        <v>40951.25</v>
      </c>
      <c r="O538" s="12">
        <f>N538-M538</f>
        <v>3</v>
      </c>
      <c r="P538" t="b">
        <v>0</v>
      </c>
      <c r="Q538" t="b">
        <v>1</v>
      </c>
      <c r="R538" t="s">
        <v>60</v>
      </c>
      <c r="S538" s="6">
        <f>E538/D538</f>
        <v>1.3308955223880596</v>
      </c>
      <c r="T538" t="s">
        <v>2034</v>
      </c>
      <c r="U538" t="s">
        <v>2044</v>
      </c>
    </row>
    <row r="539" spans="1:21" ht="19.5" x14ac:dyDescent="0.4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t="s">
        <v>20</v>
      </c>
      <c r="G539">
        <v>2436</v>
      </c>
      <c r="H539" s="4">
        <f>E539/G539</f>
        <v>39.006568144499177</v>
      </c>
      <c r="I539" t="s">
        <v>21</v>
      </c>
      <c r="J539" t="s">
        <v>22</v>
      </c>
      <c r="K539">
        <v>1518328800</v>
      </c>
      <c r="L539">
        <v>1519538400</v>
      </c>
      <c r="M539" s="10">
        <f>(((K539/60)/60)/24)+DATE(1970,1,1)</f>
        <v>43142.25</v>
      </c>
      <c r="N539" s="10">
        <f>(((L539/60)/60)/24)+DATE(1970,1,1)</f>
        <v>43156.25</v>
      </c>
      <c r="O539" s="12">
        <f>N539-M539</f>
        <v>14</v>
      </c>
      <c r="P539" t="b">
        <v>0</v>
      </c>
      <c r="Q539" t="b">
        <v>0</v>
      </c>
      <c r="R539" t="s">
        <v>33</v>
      </c>
      <c r="S539" s="6">
        <f>E539/D539</f>
        <v>1.3345505617977529</v>
      </c>
      <c r="T539" t="s">
        <v>2038</v>
      </c>
      <c r="U539" t="s">
        <v>2039</v>
      </c>
    </row>
    <row r="540" spans="1:21" ht="33.75" x14ac:dyDescent="0.4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t="s">
        <v>20</v>
      </c>
      <c r="G540">
        <v>2441</v>
      </c>
      <c r="H540" s="4">
        <f>E540/G540</f>
        <v>54.004916018025398</v>
      </c>
      <c r="I540" t="s">
        <v>21</v>
      </c>
      <c r="J540" t="s">
        <v>22</v>
      </c>
      <c r="K540">
        <v>1543557600</v>
      </c>
      <c r="L540">
        <v>1544508000</v>
      </c>
      <c r="M540" s="10">
        <f>(((K540/60)/60)/24)+DATE(1970,1,1)</f>
        <v>43434.25</v>
      </c>
      <c r="N540" s="10">
        <f>(((L540/60)/60)/24)+DATE(1970,1,1)</f>
        <v>43445.25</v>
      </c>
      <c r="O540" s="12">
        <f>N540-M540</f>
        <v>11</v>
      </c>
      <c r="P540" t="b">
        <v>0</v>
      </c>
      <c r="Q540" t="b">
        <v>0</v>
      </c>
      <c r="R540" t="s">
        <v>23</v>
      </c>
      <c r="S540" s="6">
        <f>E540/D540</f>
        <v>1.3356231003039514</v>
      </c>
      <c r="T540" t="s">
        <v>2034</v>
      </c>
      <c r="U540" t="s">
        <v>2035</v>
      </c>
    </row>
    <row r="541" spans="1:21" ht="19.5" x14ac:dyDescent="0.4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t="s">
        <v>20</v>
      </c>
      <c r="G541">
        <v>196</v>
      </c>
      <c r="H541" s="4">
        <f>E541/G541</f>
        <v>62.867346938775512</v>
      </c>
      <c r="I541" t="s">
        <v>107</v>
      </c>
      <c r="J541" t="s">
        <v>108</v>
      </c>
      <c r="K541">
        <v>1447480800</v>
      </c>
      <c r="L541">
        <v>1448863200</v>
      </c>
      <c r="M541" s="10">
        <f>(((K541/60)/60)/24)+DATE(1970,1,1)</f>
        <v>42322.25</v>
      </c>
      <c r="N541" s="10">
        <f>(((L541/60)/60)/24)+DATE(1970,1,1)</f>
        <v>42338.25</v>
      </c>
      <c r="O541" s="12">
        <f>N541-M541</f>
        <v>16</v>
      </c>
      <c r="P541" t="b">
        <v>1</v>
      </c>
      <c r="Q541" t="b">
        <v>0</v>
      </c>
      <c r="R541" t="s">
        <v>23</v>
      </c>
      <c r="S541" s="6">
        <f>E541/D541</f>
        <v>1.3393478260869565</v>
      </c>
      <c r="T541" t="s">
        <v>2034</v>
      </c>
      <c r="U541" t="s">
        <v>2035</v>
      </c>
    </row>
    <row r="542" spans="1:21" ht="33.75" x14ac:dyDescent="0.4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t="s">
        <v>20</v>
      </c>
      <c r="G542">
        <v>121</v>
      </c>
      <c r="H542" s="4">
        <f>E542/G542</f>
        <v>93.066115702479337</v>
      </c>
      <c r="I542" t="s">
        <v>40</v>
      </c>
      <c r="J542" t="s">
        <v>41</v>
      </c>
      <c r="K542">
        <v>1413954000</v>
      </c>
      <c r="L542">
        <v>1414126800</v>
      </c>
      <c r="M542" s="10">
        <f>(((K542/60)/60)/24)+DATE(1970,1,1)</f>
        <v>41934.208333333336</v>
      </c>
      <c r="N542" s="10">
        <f>(((L542/60)/60)/24)+DATE(1970,1,1)</f>
        <v>41936.208333333336</v>
      </c>
      <c r="O542" s="12">
        <f>N542-M542</f>
        <v>2</v>
      </c>
      <c r="P542" t="b">
        <v>0</v>
      </c>
      <c r="Q542" t="b">
        <v>1</v>
      </c>
      <c r="R542" t="s">
        <v>33</v>
      </c>
      <c r="S542" s="6">
        <f>E542/D542</f>
        <v>1.3405952380952382</v>
      </c>
      <c r="T542" t="s">
        <v>2038</v>
      </c>
      <c r="U542" t="s">
        <v>2039</v>
      </c>
    </row>
    <row r="543" spans="1:21" ht="33.75" x14ac:dyDescent="0.4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t="s">
        <v>20</v>
      </c>
      <c r="G543">
        <v>4498</v>
      </c>
      <c r="H543" s="4">
        <f>E543/G543</f>
        <v>42.999777678968428</v>
      </c>
      <c r="I543" t="s">
        <v>26</v>
      </c>
      <c r="J543" t="s">
        <v>27</v>
      </c>
      <c r="K543">
        <v>1484632800</v>
      </c>
      <c r="L543">
        <v>1484805600</v>
      </c>
      <c r="M543" s="10">
        <f>(((K543/60)/60)/24)+DATE(1970,1,1)</f>
        <v>42752.25</v>
      </c>
      <c r="N543" s="10">
        <f>(((L543/60)/60)/24)+DATE(1970,1,1)</f>
        <v>42754.25</v>
      </c>
      <c r="O543" s="12">
        <f>N543-M543</f>
        <v>2</v>
      </c>
      <c r="P543" t="b">
        <v>0</v>
      </c>
      <c r="Q543" t="b">
        <v>0</v>
      </c>
      <c r="R543" t="s">
        <v>33</v>
      </c>
      <c r="S543" s="6">
        <f>E543/D543</f>
        <v>1.3440792216817234</v>
      </c>
      <c r="T543" t="s">
        <v>2038</v>
      </c>
      <c r="U543" t="s">
        <v>2039</v>
      </c>
    </row>
    <row r="544" spans="1:21" ht="19.5" x14ac:dyDescent="0.4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t="s">
        <v>20</v>
      </c>
      <c r="G544">
        <v>78</v>
      </c>
      <c r="H544" s="4">
        <f>E544/G544</f>
        <v>86.858974358974365</v>
      </c>
      <c r="I544" t="s">
        <v>107</v>
      </c>
      <c r="J544" t="s">
        <v>108</v>
      </c>
      <c r="K544">
        <v>1463979600</v>
      </c>
      <c r="L544">
        <v>1467522000</v>
      </c>
      <c r="M544" s="10">
        <f>(((K544/60)/60)/24)+DATE(1970,1,1)</f>
        <v>42513.208333333328</v>
      </c>
      <c r="N544" s="10">
        <f>(((L544/60)/60)/24)+DATE(1970,1,1)</f>
        <v>42554.208333333328</v>
      </c>
      <c r="O544" s="12">
        <f>N544-M544</f>
        <v>41</v>
      </c>
      <c r="P544" t="b">
        <v>0</v>
      </c>
      <c r="Q544" t="b">
        <v>0</v>
      </c>
      <c r="R544" t="s">
        <v>28</v>
      </c>
      <c r="S544" s="6">
        <f>E544/D544</f>
        <v>1.355</v>
      </c>
      <c r="T544" t="s">
        <v>2036</v>
      </c>
      <c r="U544" t="s">
        <v>2037</v>
      </c>
    </row>
    <row r="545" spans="1:21" ht="19.5" x14ac:dyDescent="0.4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t="s">
        <v>20</v>
      </c>
      <c r="G545">
        <v>70</v>
      </c>
      <c r="H545" s="4">
        <f>E545/G545</f>
        <v>104.6</v>
      </c>
      <c r="I545" t="s">
        <v>21</v>
      </c>
      <c r="J545" t="s">
        <v>22</v>
      </c>
      <c r="K545">
        <v>1277701200</v>
      </c>
      <c r="L545">
        <v>1279429200</v>
      </c>
      <c r="M545" s="10">
        <f>(((K545/60)/60)/24)+DATE(1970,1,1)</f>
        <v>40357.208333333336</v>
      </c>
      <c r="N545" s="10">
        <f>(((L545/60)/60)/24)+DATE(1970,1,1)</f>
        <v>40377.208333333336</v>
      </c>
      <c r="O545" s="12">
        <f>N545-M545</f>
        <v>20</v>
      </c>
      <c r="P545" t="b">
        <v>0</v>
      </c>
      <c r="Q545" t="b">
        <v>0</v>
      </c>
      <c r="R545" t="s">
        <v>60</v>
      </c>
      <c r="S545" s="6">
        <f>E545/D545</f>
        <v>1.355925925925926</v>
      </c>
      <c r="T545" t="s">
        <v>2034</v>
      </c>
      <c r="U545" t="s">
        <v>2044</v>
      </c>
    </row>
    <row r="546" spans="1:21" ht="33.75" x14ac:dyDescent="0.4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t="s">
        <v>20</v>
      </c>
      <c r="G546">
        <v>180</v>
      </c>
      <c r="H546" s="4">
        <f>E546/G546</f>
        <v>27.933333333333334</v>
      </c>
      <c r="I546" t="s">
        <v>21</v>
      </c>
      <c r="J546" t="s">
        <v>22</v>
      </c>
      <c r="K546">
        <v>1478844000</v>
      </c>
      <c r="L546">
        <v>1479880800</v>
      </c>
      <c r="M546" s="10">
        <f>(((K546/60)/60)/24)+DATE(1970,1,1)</f>
        <v>42685.25</v>
      </c>
      <c r="N546" s="10">
        <f>(((L546/60)/60)/24)+DATE(1970,1,1)</f>
        <v>42697.25</v>
      </c>
      <c r="O546" s="12">
        <f>N546-M546</f>
        <v>12</v>
      </c>
      <c r="P546" t="b">
        <v>0</v>
      </c>
      <c r="Q546" t="b">
        <v>0</v>
      </c>
      <c r="R546" t="s">
        <v>60</v>
      </c>
      <c r="S546" s="6">
        <f>E546/D546</f>
        <v>1.358918918918919</v>
      </c>
      <c r="T546" t="s">
        <v>2034</v>
      </c>
      <c r="U546" t="s">
        <v>2044</v>
      </c>
    </row>
    <row r="547" spans="1:21" ht="19.5" x14ac:dyDescent="0.4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t="s">
        <v>20</v>
      </c>
      <c r="G547">
        <v>1573</v>
      </c>
      <c r="H547" s="4">
        <f>E547/G547</f>
        <v>77.010807374443743</v>
      </c>
      <c r="I547" t="s">
        <v>21</v>
      </c>
      <c r="J547" t="s">
        <v>22</v>
      </c>
      <c r="K547">
        <v>1333688400</v>
      </c>
      <c r="L547">
        <v>1336885200</v>
      </c>
      <c r="M547" s="10">
        <f>(((K547/60)/60)/24)+DATE(1970,1,1)</f>
        <v>41005.208333333336</v>
      </c>
      <c r="N547" s="10">
        <f>(((L547/60)/60)/24)+DATE(1970,1,1)</f>
        <v>41042.208333333336</v>
      </c>
      <c r="O547" s="12">
        <f>N547-M547</f>
        <v>37</v>
      </c>
      <c r="P547" t="b">
        <v>0</v>
      </c>
      <c r="Q547" t="b">
        <v>0</v>
      </c>
      <c r="R547" t="s">
        <v>319</v>
      </c>
      <c r="S547" s="6">
        <f>E547/D547</f>
        <v>1.3703393665158372</v>
      </c>
      <c r="T547" t="s">
        <v>2034</v>
      </c>
      <c r="U547" t="s">
        <v>2061</v>
      </c>
    </row>
    <row r="548" spans="1:21" ht="19.5" x14ac:dyDescent="0.4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t="s">
        <v>20</v>
      </c>
      <c r="G548">
        <v>244</v>
      </c>
      <c r="H548" s="4">
        <f>E548/G548</f>
        <v>55.077868852459019</v>
      </c>
      <c r="I548" t="s">
        <v>21</v>
      </c>
      <c r="J548" t="s">
        <v>22</v>
      </c>
      <c r="K548">
        <v>1292997600</v>
      </c>
      <c r="L548">
        <v>1293343200</v>
      </c>
      <c r="M548" s="10">
        <f>(((K548/60)/60)/24)+DATE(1970,1,1)</f>
        <v>40534.25</v>
      </c>
      <c r="N548" s="10">
        <f>(((L548/60)/60)/24)+DATE(1970,1,1)</f>
        <v>40538.25</v>
      </c>
      <c r="O548" s="12">
        <f>N548-M548</f>
        <v>4</v>
      </c>
      <c r="P548" t="b">
        <v>0</v>
      </c>
      <c r="Q548" t="b">
        <v>0</v>
      </c>
      <c r="R548" t="s">
        <v>122</v>
      </c>
      <c r="S548" s="6">
        <f>E548/D548</f>
        <v>1.3713265306122449</v>
      </c>
      <c r="T548" t="s">
        <v>2053</v>
      </c>
      <c r="U548" t="s">
        <v>2054</v>
      </c>
    </row>
    <row r="549" spans="1:21" ht="19.5" x14ac:dyDescent="0.4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t="s">
        <v>20</v>
      </c>
      <c r="G549">
        <v>282</v>
      </c>
      <c r="H549" s="4">
        <f>E549/G549</f>
        <v>37.957446808510639</v>
      </c>
      <c r="I549" t="s">
        <v>15</v>
      </c>
      <c r="J549" t="s">
        <v>16</v>
      </c>
      <c r="K549">
        <v>1505624400</v>
      </c>
      <c r="L549">
        <v>1505883600</v>
      </c>
      <c r="M549" s="10">
        <f>(((K549/60)/60)/24)+DATE(1970,1,1)</f>
        <v>42995.208333333328</v>
      </c>
      <c r="N549" s="10">
        <f>(((L549/60)/60)/24)+DATE(1970,1,1)</f>
        <v>42998.208333333328</v>
      </c>
      <c r="O549" s="12">
        <f>N549-M549</f>
        <v>3</v>
      </c>
      <c r="P549" t="b">
        <v>0</v>
      </c>
      <c r="Q549" t="b">
        <v>0</v>
      </c>
      <c r="R549" t="s">
        <v>33</v>
      </c>
      <c r="S549" s="6">
        <f>E549/D549</f>
        <v>1.3723076923076922</v>
      </c>
      <c r="T549" t="s">
        <v>2038</v>
      </c>
      <c r="U549" t="s">
        <v>2039</v>
      </c>
    </row>
    <row r="550" spans="1:21" ht="19.5" x14ac:dyDescent="0.4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t="s">
        <v>20</v>
      </c>
      <c r="G550">
        <v>126</v>
      </c>
      <c r="H550" s="4">
        <f>E550/G550</f>
        <v>63.222222222222221</v>
      </c>
      <c r="I550" t="s">
        <v>21</v>
      </c>
      <c r="J550" t="s">
        <v>22</v>
      </c>
      <c r="K550">
        <v>1456293600</v>
      </c>
      <c r="L550">
        <v>1460005200</v>
      </c>
      <c r="M550" s="10">
        <f>(((K550/60)/60)/24)+DATE(1970,1,1)</f>
        <v>42424.25</v>
      </c>
      <c r="N550" s="10">
        <f>(((L550/60)/60)/24)+DATE(1970,1,1)</f>
        <v>42467.208333333328</v>
      </c>
      <c r="O550" s="12">
        <f>N550-M550</f>
        <v>42.958333333328483</v>
      </c>
      <c r="P550" t="b">
        <v>0</v>
      </c>
      <c r="Q550" t="b">
        <v>0</v>
      </c>
      <c r="R550" t="s">
        <v>33</v>
      </c>
      <c r="S550" s="6">
        <f>E550/D550</f>
        <v>1.373448275862069</v>
      </c>
      <c r="T550" t="s">
        <v>2038</v>
      </c>
      <c r="U550" t="s">
        <v>2039</v>
      </c>
    </row>
    <row r="551" spans="1:21" ht="19.5" x14ac:dyDescent="0.4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t="s">
        <v>20</v>
      </c>
      <c r="G551">
        <v>138</v>
      </c>
      <c r="H551" s="4">
        <f>E551/G551</f>
        <v>47.992753623188406</v>
      </c>
      <c r="I551" t="s">
        <v>21</v>
      </c>
      <c r="J551" t="s">
        <v>22</v>
      </c>
      <c r="K551">
        <v>1412226000</v>
      </c>
      <c r="L551">
        <v>1412312400</v>
      </c>
      <c r="M551" s="10">
        <f>(((K551/60)/60)/24)+DATE(1970,1,1)</f>
        <v>41914.208333333336</v>
      </c>
      <c r="N551" s="10">
        <f>(((L551/60)/60)/24)+DATE(1970,1,1)</f>
        <v>41915.208333333336</v>
      </c>
      <c r="O551" s="12">
        <f>N551-M551</f>
        <v>1</v>
      </c>
      <c r="P551" t="b">
        <v>0</v>
      </c>
      <c r="Q551" t="b">
        <v>0</v>
      </c>
      <c r="R551" t="s">
        <v>122</v>
      </c>
      <c r="S551" s="6">
        <f>E551/D551</f>
        <v>1.3797916666666667</v>
      </c>
      <c r="T551" t="s">
        <v>2053</v>
      </c>
      <c r="U551" t="s">
        <v>2054</v>
      </c>
    </row>
    <row r="552" spans="1:21" ht="19.5" x14ac:dyDescent="0.4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t="s">
        <v>20</v>
      </c>
      <c r="G552">
        <v>85</v>
      </c>
      <c r="H552" s="4">
        <f>E552/G552</f>
        <v>60.082352941176474</v>
      </c>
      <c r="I552" t="s">
        <v>26</v>
      </c>
      <c r="J552" t="s">
        <v>27</v>
      </c>
      <c r="K552">
        <v>1542088800</v>
      </c>
      <c r="L552">
        <v>1543816800</v>
      </c>
      <c r="M552" s="10">
        <f>(((K552/60)/60)/24)+DATE(1970,1,1)</f>
        <v>43417.25</v>
      </c>
      <c r="N552" s="10">
        <f>(((L552/60)/60)/24)+DATE(1970,1,1)</f>
        <v>43437.25</v>
      </c>
      <c r="O552" s="12">
        <f>N552-M552</f>
        <v>20</v>
      </c>
      <c r="P552" t="b">
        <v>0</v>
      </c>
      <c r="Q552" t="b">
        <v>0</v>
      </c>
      <c r="R552" t="s">
        <v>42</v>
      </c>
      <c r="S552" s="6">
        <f>E552/D552</f>
        <v>1.3802702702702703</v>
      </c>
      <c r="T552" t="s">
        <v>2040</v>
      </c>
      <c r="U552" t="s">
        <v>2041</v>
      </c>
    </row>
    <row r="553" spans="1:21" ht="19.5" x14ac:dyDescent="0.4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t="s">
        <v>20</v>
      </c>
      <c r="G553">
        <v>261</v>
      </c>
      <c r="H553" s="4">
        <f>E553/G553</f>
        <v>34.061302681992338</v>
      </c>
      <c r="I553" t="s">
        <v>21</v>
      </c>
      <c r="J553" t="s">
        <v>22</v>
      </c>
      <c r="K553">
        <v>1538024400</v>
      </c>
      <c r="L553">
        <v>1538802000</v>
      </c>
      <c r="M553" s="10">
        <f>(((K553/60)/60)/24)+DATE(1970,1,1)</f>
        <v>43370.208333333328</v>
      </c>
      <c r="N553" s="10">
        <f>(((L553/60)/60)/24)+DATE(1970,1,1)</f>
        <v>43379.208333333328</v>
      </c>
      <c r="O553" s="12">
        <f>N553-M553</f>
        <v>9</v>
      </c>
      <c r="P553" t="b">
        <v>0</v>
      </c>
      <c r="Q553" t="b">
        <v>0</v>
      </c>
      <c r="R553" t="s">
        <v>33</v>
      </c>
      <c r="S553" s="6">
        <f>E553/D553</f>
        <v>1.3890625000000001</v>
      </c>
      <c r="T553" t="s">
        <v>2038</v>
      </c>
      <c r="U553" t="s">
        <v>2039</v>
      </c>
    </row>
    <row r="554" spans="1:21" ht="19.5" x14ac:dyDescent="0.4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t="s">
        <v>20</v>
      </c>
      <c r="G554">
        <v>239</v>
      </c>
      <c r="H554" s="4">
        <f>E554/G554</f>
        <v>53.046025104602514</v>
      </c>
      <c r="I554" t="s">
        <v>21</v>
      </c>
      <c r="J554" t="s">
        <v>22</v>
      </c>
      <c r="K554">
        <v>1404536400</v>
      </c>
      <c r="L554">
        <v>1404622800</v>
      </c>
      <c r="M554" s="10">
        <f>(((K554/60)/60)/24)+DATE(1970,1,1)</f>
        <v>41825.208333333336</v>
      </c>
      <c r="N554" s="10">
        <f>(((L554/60)/60)/24)+DATE(1970,1,1)</f>
        <v>41826.208333333336</v>
      </c>
      <c r="O554" s="12">
        <f>N554-M554</f>
        <v>1</v>
      </c>
      <c r="P554" t="b">
        <v>0</v>
      </c>
      <c r="Q554" t="b">
        <v>1</v>
      </c>
      <c r="R554" t="s">
        <v>89</v>
      </c>
      <c r="S554" s="6">
        <f>E554/D554</f>
        <v>1.3931868131868133</v>
      </c>
      <c r="T554" t="s">
        <v>2049</v>
      </c>
      <c r="U554" t="s">
        <v>2050</v>
      </c>
    </row>
    <row r="555" spans="1:21" ht="19.5" x14ac:dyDescent="0.4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t="s">
        <v>20</v>
      </c>
      <c r="G555">
        <v>192</v>
      </c>
      <c r="H555" s="4">
        <f>E555/G555</f>
        <v>45.026041666666664</v>
      </c>
      <c r="I555" t="s">
        <v>21</v>
      </c>
      <c r="J555" t="s">
        <v>22</v>
      </c>
      <c r="K555">
        <v>1287810000</v>
      </c>
      <c r="L555">
        <v>1289800800</v>
      </c>
      <c r="M555" s="10">
        <f>(((K555/60)/60)/24)+DATE(1970,1,1)</f>
        <v>40474.208333333336</v>
      </c>
      <c r="N555" s="10">
        <f>(((L555/60)/60)/24)+DATE(1970,1,1)</f>
        <v>40497.25</v>
      </c>
      <c r="O555" s="12">
        <f>N555-M555</f>
        <v>23.041666666664241</v>
      </c>
      <c r="P555" t="b">
        <v>0</v>
      </c>
      <c r="Q555" t="b">
        <v>0</v>
      </c>
      <c r="R555" t="s">
        <v>50</v>
      </c>
      <c r="S555" s="6">
        <f>E555/D555</f>
        <v>1.3943548387096774</v>
      </c>
      <c r="T555" t="s">
        <v>2034</v>
      </c>
      <c r="U555" t="s">
        <v>2042</v>
      </c>
    </row>
    <row r="556" spans="1:21" ht="33.75" x14ac:dyDescent="0.4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t="s">
        <v>20</v>
      </c>
      <c r="G556">
        <v>225</v>
      </c>
      <c r="H556" s="4">
        <f>E556/G556</f>
        <v>32.946666666666665</v>
      </c>
      <c r="I556" t="s">
        <v>98</v>
      </c>
      <c r="J556" t="s">
        <v>99</v>
      </c>
      <c r="K556">
        <v>1328421600</v>
      </c>
      <c r="L556">
        <v>1330408800</v>
      </c>
      <c r="M556" s="10">
        <f>(((K556/60)/60)/24)+DATE(1970,1,1)</f>
        <v>40944.25</v>
      </c>
      <c r="N556" s="10">
        <f>(((L556/60)/60)/24)+DATE(1970,1,1)</f>
        <v>40967.25</v>
      </c>
      <c r="O556" s="12">
        <f>N556-M556</f>
        <v>23</v>
      </c>
      <c r="P556" t="b">
        <v>1</v>
      </c>
      <c r="Q556" t="b">
        <v>0</v>
      </c>
      <c r="R556" t="s">
        <v>100</v>
      </c>
      <c r="S556" s="6">
        <f>E556/D556</f>
        <v>1.3986792452830188</v>
      </c>
      <c r="T556" t="s">
        <v>2040</v>
      </c>
      <c r="U556" t="s">
        <v>2051</v>
      </c>
    </row>
    <row r="557" spans="1:21" ht="33.75" x14ac:dyDescent="0.4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t="s">
        <v>20</v>
      </c>
      <c r="G557">
        <v>107</v>
      </c>
      <c r="H557" s="4">
        <f>E557/G557</f>
        <v>105.97196261682242</v>
      </c>
      <c r="I557" t="s">
        <v>21</v>
      </c>
      <c r="J557" t="s">
        <v>22</v>
      </c>
      <c r="K557">
        <v>1570338000</v>
      </c>
      <c r="L557">
        <v>1573192800</v>
      </c>
      <c r="M557" s="10">
        <f>(((K557/60)/60)/24)+DATE(1970,1,1)</f>
        <v>43744.208333333328</v>
      </c>
      <c r="N557" s="10">
        <f>(((L557/60)/60)/24)+DATE(1970,1,1)</f>
        <v>43777.25</v>
      </c>
      <c r="O557" s="12">
        <f>N557-M557</f>
        <v>33.041666666671517</v>
      </c>
      <c r="P557" t="b">
        <v>0</v>
      </c>
      <c r="Q557" t="b">
        <v>1</v>
      </c>
      <c r="R557" t="s">
        <v>119</v>
      </c>
      <c r="S557" s="6">
        <f>E557/D557</f>
        <v>1.3998765432098765</v>
      </c>
      <c r="T557" t="s">
        <v>2046</v>
      </c>
      <c r="U557" t="s">
        <v>2052</v>
      </c>
    </row>
    <row r="558" spans="1:21" ht="19.5" x14ac:dyDescent="0.4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t="s">
        <v>20</v>
      </c>
      <c r="G558">
        <v>209</v>
      </c>
      <c r="H558" s="4">
        <f>E558/G558</f>
        <v>59.119617224880386</v>
      </c>
      <c r="I558" t="s">
        <v>21</v>
      </c>
      <c r="J558" t="s">
        <v>22</v>
      </c>
      <c r="K558">
        <v>1400562000</v>
      </c>
      <c r="L558">
        <v>1403931600</v>
      </c>
      <c r="M558" s="10">
        <f>(((K558/60)/60)/24)+DATE(1970,1,1)</f>
        <v>41779.208333333336</v>
      </c>
      <c r="N558" s="10">
        <f>(((L558/60)/60)/24)+DATE(1970,1,1)</f>
        <v>41818.208333333336</v>
      </c>
      <c r="O558" s="12">
        <f>N558-M558</f>
        <v>39</v>
      </c>
      <c r="P558" t="b">
        <v>0</v>
      </c>
      <c r="Q558" t="b">
        <v>0</v>
      </c>
      <c r="R558" t="s">
        <v>53</v>
      </c>
      <c r="S558" s="6">
        <f>E558/D558</f>
        <v>1.4040909090909091</v>
      </c>
      <c r="T558" t="s">
        <v>2040</v>
      </c>
      <c r="U558" t="s">
        <v>2043</v>
      </c>
    </row>
    <row r="559" spans="1:21" ht="19.5" x14ac:dyDescent="0.4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t="s">
        <v>20</v>
      </c>
      <c r="G559">
        <v>2080</v>
      </c>
      <c r="H559" s="4">
        <f>E559/G559</f>
        <v>66.997115384615384</v>
      </c>
      <c r="I559" t="s">
        <v>21</v>
      </c>
      <c r="J559" t="s">
        <v>22</v>
      </c>
      <c r="K559">
        <v>1398661200</v>
      </c>
      <c r="L559">
        <v>1400389200</v>
      </c>
      <c r="M559" s="10">
        <f>(((K559/60)/60)/24)+DATE(1970,1,1)</f>
        <v>41757.208333333336</v>
      </c>
      <c r="N559" s="10">
        <f>(((L559/60)/60)/24)+DATE(1970,1,1)</f>
        <v>41777.208333333336</v>
      </c>
      <c r="O559" s="12">
        <f>N559-M559</f>
        <v>20</v>
      </c>
      <c r="P559" t="b">
        <v>0</v>
      </c>
      <c r="Q559" t="b">
        <v>0</v>
      </c>
      <c r="R559" t="s">
        <v>53</v>
      </c>
      <c r="S559" s="6">
        <f>E559/D559</f>
        <v>1.4104655870445344</v>
      </c>
      <c r="T559" t="s">
        <v>2040</v>
      </c>
      <c r="U559" t="s">
        <v>2043</v>
      </c>
    </row>
    <row r="560" spans="1:21" ht="19.5" x14ac:dyDescent="0.4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t="s">
        <v>20</v>
      </c>
      <c r="G560">
        <v>138</v>
      </c>
      <c r="H560" s="4">
        <f>E560/G560</f>
        <v>75.731884057971016</v>
      </c>
      <c r="I560" t="s">
        <v>21</v>
      </c>
      <c r="J560" t="s">
        <v>22</v>
      </c>
      <c r="K560">
        <v>1387260000</v>
      </c>
      <c r="L560">
        <v>1387864800</v>
      </c>
      <c r="M560" s="10">
        <f>(((K560/60)/60)/24)+DATE(1970,1,1)</f>
        <v>41625.25</v>
      </c>
      <c r="N560" s="10">
        <f>(((L560/60)/60)/24)+DATE(1970,1,1)</f>
        <v>41632.25</v>
      </c>
      <c r="O560" s="12">
        <f>N560-M560</f>
        <v>7</v>
      </c>
      <c r="P560" t="b">
        <v>0</v>
      </c>
      <c r="Q560" t="b">
        <v>0</v>
      </c>
      <c r="R560" t="s">
        <v>23</v>
      </c>
      <c r="S560" s="6">
        <f>E560/D560</f>
        <v>1.4122972972972974</v>
      </c>
      <c r="T560" t="s">
        <v>2034</v>
      </c>
      <c r="U560" t="s">
        <v>2035</v>
      </c>
    </row>
    <row r="561" spans="1:21" ht="19.5" x14ac:dyDescent="0.4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t="s">
        <v>20</v>
      </c>
      <c r="G561">
        <v>237</v>
      </c>
      <c r="H561" s="4">
        <f>E561/G561</f>
        <v>30.037974683544302</v>
      </c>
      <c r="I561" t="s">
        <v>21</v>
      </c>
      <c r="J561" t="s">
        <v>22</v>
      </c>
      <c r="K561">
        <v>1349240400</v>
      </c>
      <c r="L561">
        <v>1350709200</v>
      </c>
      <c r="M561" s="10">
        <f>(((K561/60)/60)/24)+DATE(1970,1,1)</f>
        <v>41185.208333333336</v>
      </c>
      <c r="N561" s="10">
        <f>(((L561/60)/60)/24)+DATE(1970,1,1)</f>
        <v>41202.208333333336</v>
      </c>
      <c r="O561" s="12">
        <f>N561-M561</f>
        <v>17</v>
      </c>
      <c r="P561" t="b">
        <v>1</v>
      </c>
      <c r="Q561" t="b">
        <v>1</v>
      </c>
      <c r="R561" t="s">
        <v>42</v>
      </c>
      <c r="S561" s="6">
        <f>E561/D561</f>
        <v>1.4238</v>
      </c>
      <c r="T561" t="s">
        <v>2040</v>
      </c>
      <c r="U561" t="s">
        <v>2041</v>
      </c>
    </row>
    <row r="562" spans="1:21" ht="19.5" x14ac:dyDescent="0.4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t="s">
        <v>20</v>
      </c>
      <c r="G562">
        <v>186</v>
      </c>
      <c r="H562" s="4">
        <f>E562/G562</f>
        <v>75.021505376344081</v>
      </c>
      <c r="I562" t="s">
        <v>107</v>
      </c>
      <c r="J562" t="s">
        <v>108</v>
      </c>
      <c r="K562">
        <v>1334811600</v>
      </c>
      <c r="L562">
        <v>1335416400</v>
      </c>
      <c r="M562" s="10">
        <f>(((K562/60)/60)/24)+DATE(1970,1,1)</f>
        <v>41018.208333333336</v>
      </c>
      <c r="N562" s="10">
        <f>(((L562/60)/60)/24)+DATE(1970,1,1)</f>
        <v>41025.208333333336</v>
      </c>
      <c r="O562" s="12">
        <f>N562-M562</f>
        <v>7</v>
      </c>
      <c r="P562" t="b">
        <v>0</v>
      </c>
      <c r="Q562" t="b">
        <v>0</v>
      </c>
      <c r="R562" t="s">
        <v>33</v>
      </c>
      <c r="S562" s="6">
        <f>E562/D562</f>
        <v>1.4238775510204082</v>
      </c>
      <c r="T562" t="s">
        <v>2038</v>
      </c>
      <c r="U562" t="s">
        <v>2039</v>
      </c>
    </row>
    <row r="563" spans="1:21" ht="19.5" x14ac:dyDescent="0.4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t="s">
        <v>20</v>
      </c>
      <c r="G563">
        <v>155</v>
      </c>
      <c r="H563" s="4">
        <f>E563/G563</f>
        <v>83.812903225806451</v>
      </c>
      <c r="I563" t="s">
        <v>21</v>
      </c>
      <c r="J563" t="s">
        <v>22</v>
      </c>
      <c r="K563">
        <v>1455861600</v>
      </c>
      <c r="L563">
        <v>1457244000</v>
      </c>
      <c r="M563" s="10">
        <f>(((K563/60)/60)/24)+DATE(1970,1,1)</f>
        <v>42419.25</v>
      </c>
      <c r="N563" s="10">
        <f>(((L563/60)/60)/24)+DATE(1970,1,1)</f>
        <v>42435.25</v>
      </c>
      <c r="O563" s="12">
        <f>N563-M563</f>
        <v>16</v>
      </c>
      <c r="P563" t="b">
        <v>0</v>
      </c>
      <c r="Q563" t="b">
        <v>0</v>
      </c>
      <c r="R563" t="s">
        <v>28</v>
      </c>
      <c r="S563" s="6">
        <f>E563/D563</f>
        <v>1.4275824175824177</v>
      </c>
      <c r="T563" t="s">
        <v>2036</v>
      </c>
      <c r="U563" t="s">
        <v>2037</v>
      </c>
    </row>
    <row r="564" spans="1:21" ht="19.5" x14ac:dyDescent="0.4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t="s">
        <v>20</v>
      </c>
      <c r="G564">
        <v>1917</v>
      </c>
      <c r="H564" s="4">
        <f>E564/G564</f>
        <v>89.005216484089729</v>
      </c>
      <c r="I564" t="s">
        <v>21</v>
      </c>
      <c r="J564" t="s">
        <v>22</v>
      </c>
      <c r="K564">
        <v>1495515600</v>
      </c>
      <c r="L564">
        <v>1495602000</v>
      </c>
      <c r="M564" s="10">
        <f>(((K564/60)/60)/24)+DATE(1970,1,1)</f>
        <v>42878.208333333328</v>
      </c>
      <c r="N564" s="10">
        <f>(((L564/60)/60)/24)+DATE(1970,1,1)</f>
        <v>42879.208333333328</v>
      </c>
      <c r="O564" s="12">
        <f>N564-M564</f>
        <v>1</v>
      </c>
      <c r="P564" t="b">
        <v>0</v>
      </c>
      <c r="Q564" t="b">
        <v>0</v>
      </c>
      <c r="R564" t="s">
        <v>60</v>
      </c>
      <c r="S564" s="6">
        <f>E564/D564</f>
        <v>1.4314010067114094</v>
      </c>
      <c r="T564" t="s">
        <v>2034</v>
      </c>
      <c r="U564" t="s">
        <v>2044</v>
      </c>
    </row>
    <row r="565" spans="1:21" ht="19.5" x14ac:dyDescent="0.4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t="s">
        <v>20</v>
      </c>
      <c r="G565">
        <v>1015</v>
      </c>
      <c r="H565" s="4">
        <f>E565/G565</f>
        <v>84.969458128078813</v>
      </c>
      <c r="I565" t="s">
        <v>40</v>
      </c>
      <c r="J565" t="s">
        <v>41</v>
      </c>
      <c r="K565">
        <v>1426395600</v>
      </c>
      <c r="L565">
        <v>1426914000</v>
      </c>
      <c r="M565" s="10">
        <f>(((K565/60)/60)/24)+DATE(1970,1,1)</f>
        <v>42078.208333333328</v>
      </c>
      <c r="N565" s="10">
        <f>(((L565/60)/60)/24)+DATE(1970,1,1)</f>
        <v>42084.208333333328</v>
      </c>
      <c r="O565" s="12">
        <f>N565-M565</f>
        <v>6</v>
      </c>
      <c r="P565" t="b">
        <v>0</v>
      </c>
      <c r="Q565" t="b">
        <v>0</v>
      </c>
      <c r="R565" t="s">
        <v>33</v>
      </c>
      <c r="S565" s="6">
        <f>E565/D565</f>
        <v>1.432624584717608</v>
      </c>
      <c r="T565" t="s">
        <v>2038</v>
      </c>
      <c r="U565" t="s">
        <v>2039</v>
      </c>
    </row>
    <row r="566" spans="1:21" ht="33.75" x14ac:dyDescent="0.4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t="s">
        <v>20</v>
      </c>
      <c r="G566">
        <v>164</v>
      </c>
      <c r="H566" s="4">
        <f>E566/G566</f>
        <v>70.079268292682926</v>
      </c>
      <c r="I566" t="s">
        <v>21</v>
      </c>
      <c r="J566" t="s">
        <v>22</v>
      </c>
      <c r="K566">
        <v>1420869600</v>
      </c>
      <c r="L566">
        <v>1421474400</v>
      </c>
      <c r="M566" s="10">
        <f>(((K566/60)/60)/24)+DATE(1970,1,1)</f>
        <v>42014.25</v>
      </c>
      <c r="N566" s="10">
        <f>(((L566/60)/60)/24)+DATE(1970,1,1)</f>
        <v>42021.25</v>
      </c>
      <c r="O566" s="12">
        <f>N566-M566</f>
        <v>7</v>
      </c>
      <c r="P566" t="b">
        <v>0</v>
      </c>
      <c r="Q566" t="b">
        <v>0</v>
      </c>
      <c r="R566" t="s">
        <v>65</v>
      </c>
      <c r="S566" s="6">
        <f>E566/D566</f>
        <v>1.436625</v>
      </c>
      <c r="T566" t="s">
        <v>2036</v>
      </c>
      <c r="U566" t="s">
        <v>2045</v>
      </c>
    </row>
    <row r="567" spans="1:21" ht="19.5" x14ac:dyDescent="0.4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t="s">
        <v>20</v>
      </c>
      <c r="G567">
        <v>72</v>
      </c>
      <c r="H567" s="4">
        <f>E567/G567</f>
        <v>69.958333333333329</v>
      </c>
      <c r="I567" t="s">
        <v>21</v>
      </c>
      <c r="J567" t="s">
        <v>22</v>
      </c>
      <c r="K567">
        <v>1456466400</v>
      </c>
      <c r="L567">
        <v>1458018000</v>
      </c>
      <c r="M567" s="10">
        <f>(((K567/60)/60)/24)+DATE(1970,1,1)</f>
        <v>42426.25</v>
      </c>
      <c r="N567" s="10">
        <f>(((L567/60)/60)/24)+DATE(1970,1,1)</f>
        <v>42444.208333333328</v>
      </c>
      <c r="O567" s="12">
        <f>N567-M567</f>
        <v>17.958333333328483</v>
      </c>
      <c r="P567" t="b">
        <v>0</v>
      </c>
      <c r="Q567" t="b">
        <v>1</v>
      </c>
      <c r="R567" t="s">
        <v>23</v>
      </c>
      <c r="S567" s="6">
        <f>E567/D567</f>
        <v>1.4391428571428571</v>
      </c>
      <c r="T567" t="s">
        <v>2034</v>
      </c>
      <c r="U567" t="s">
        <v>2035</v>
      </c>
    </row>
    <row r="568" spans="1:21" ht="19.5" x14ac:dyDescent="0.4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t="s">
        <v>20</v>
      </c>
      <c r="G568">
        <v>1600</v>
      </c>
      <c r="H568" s="4">
        <f>E568/G568</f>
        <v>84.998125000000002</v>
      </c>
      <c r="I568" t="s">
        <v>15</v>
      </c>
      <c r="J568" t="s">
        <v>16</v>
      </c>
      <c r="K568">
        <v>1342501200</v>
      </c>
      <c r="L568">
        <v>1342760400</v>
      </c>
      <c r="M568" s="10">
        <f>(((K568/60)/60)/24)+DATE(1970,1,1)</f>
        <v>41107.208333333336</v>
      </c>
      <c r="N568" s="10">
        <f>(((L568/60)/60)/24)+DATE(1970,1,1)</f>
        <v>41110.208333333336</v>
      </c>
      <c r="O568" s="12">
        <f>N568-M568</f>
        <v>3</v>
      </c>
      <c r="P568" t="b">
        <v>0</v>
      </c>
      <c r="Q568" t="b">
        <v>0</v>
      </c>
      <c r="R568" t="s">
        <v>33</v>
      </c>
      <c r="S568" s="6">
        <f>E568/D568</f>
        <v>1.4437048832271762</v>
      </c>
      <c r="T568" t="s">
        <v>2038</v>
      </c>
      <c r="U568" t="s">
        <v>2039</v>
      </c>
    </row>
    <row r="569" spans="1:21" ht="19.5" x14ac:dyDescent="0.4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t="s">
        <v>20</v>
      </c>
      <c r="G569">
        <v>95</v>
      </c>
      <c r="H569" s="4">
        <f>E569/G569</f>
        <v>103.46315789473684</v>
      </c>
      <c r="I569" t="s">
        <v>21</v>
      </c>
      <c r="J569" t="s">
        <v>22</v>
      </c>
      <c r="K569">
        <v>1364878800</v>
      </c>
      <c r="L569">
        <v>1366434000</v>
      </c>
      <c r="M569" s="10">
        <f>(((K569/60)/60)/24)+DATE(1970,1,1)</f>
        <v>41366.208333333336</v>
      </c>
      <c r="N569" s="10">
        <f>(((L569/60)/60)/24)+DATE(1970,1,1)</f>
        <v>41384.208333333336</v>
      </c>
      <c r="O569" s="12">
        <f>N569-M569</f>
        <v>18</v>
      </c>
      <c r="P569" t="b">
        <v>0</v>
      </c>
      <c r="Q569" t="b">
        <v>0</v>
      </c>
      <c r="R569" t="s">
        <v>28</v>
      </c>
      <c r="S569" s="6">
        <f>E569/D569</f>
        <v>1.4454411764705883</v>
      </c>
      <c r="T569" t="s">
        <v>2036</v>
      </c>
      <c r="U569" t="s">
        <v>2037</v>
      </c>
    </row>
    <row r="570" spans="1:21" ht="19.5" x14ac:dyDescent="0.4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t="s">
        <v>20</v>
      </c>
      <c r="G570">
        <v>129</v>
      </c>
      <c r="H570" s="4">
        <f>E570/G570</f>
        <v>103.73643410852713</v>
      </c>
      <c r="I570" t="s">
        <v>15</v>
      </c>
      <c r="J570" t="s">
        <v>16</v>
      </c>
      <c r="K570">
        <v>1545026400</v>
      </c>
      <c r="L570">
        <v>1545804000</v>
      </c>
      <c r="M570" s="10">
        <f>(((K570/60)/60)/24)+DATE(1970,1,1)</f>
        <v>43451.25</v>
      </c>
      <c r="N570" s="10">
        <f>(((L570/60)/60)/24)+DATE(1970,1,1)</f>
        <v>43460.25</v>
      </c>
      <c r="O570" s="12">
        <f>N570-M570</f>
        <v>9</v>
      </c>
      <c r="P570" t="b">
        <v>0</v>
      </c>
      <c r="Q570" t="b">
        <v>0</v>
      </c>
      <c r="R570" t="s">
        <v>65</v>
      </c>
      <c r="S570" s="6">
        <f>E570/D570</f>
        <v>1.4545652173913044</v>
      </c>
      <c r="T570" t="s">
        <v>2036</v>
      </c>
      <c r="U570" t="s">
        <v>2045</v>
      </c>
    </row>
    <row r="571" spans="1:21" ht="19.5" x14ac:dyDescent="0.4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t="s">
        <v>20</v>
      </c>
      <c r="G571">
        <v>369</v>
      </c>
      <c r="H571" s="4">
        <f>E571/G571</f>
        <v>29.975609756097562</v>
      </c>
      <c r="I571" t="s">
        <v>21</v>
      </c>
      <c r="J571" t="s">
        <v>22</v>
      </c>
      <c r="K571">
        <v>1471928400</v>
      </c>
      <c r="L571">
        <v>1472446800</v>
      </c>
      <c r="M571" s="10">
        <f>(((K571/60)/60)/24)+DATE(1970,1,1)</f>
        <v>42605.208333333328</v>
      </c>
      <c r="N571" s="10">
        <f>(((L571/60)/60)/24)+DATE(1970,1,1)</f>
        <v>42611.208333333328</v>
      </c>
      <c r="O571" s="12">
        <f>N571-M571</f>
        <v>6</v>
      </c>
      <c r="P571" t="b">
        <v>0</v>
      </c>
      <c r="Q571" t="b">
        <v>1</v>
      </c>
      <c r="R571" t="s">
        <v>53</v>
      </c>
      <c r="S571" s="6">
        <f>E571/D571</f>
        <v>1.4553947368421052</v>
      </c>
      <c r="T571" t="s">
        <v>2040</v>
      </c>
      <c r="U571" t="s">
        <v>2043</v>
      </c>
    </row>
    <row r="572" spans="1:21" ht="19.5" x14ac:dyDescent="0.4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t="s">
        <v>20</v>
      </c>
      <c r="G572">
        <v>2326</v>
      </c>
      <c r="H572" s="4">
        <f>E572/G572</f>
        <v>80.999140154772135</v>
      </c>
      <c r="I572" t="s">
        <v>21</v>
      </c>
      <c r="J572" t="s">
        <v>22</v>
      </c>
      <c r="K572">
        <v>1564894800</v>
      </c>
      <c r="L572">
        <v>1566190800</v>
      </c>
      <c r="M572" s="10">
        <f>(((K572/60)/60)/24)+DATE(1970,1,1)</f>
        <v>43681.208333333328</v>
      </c>
      <c r="N572" s="10">
        <f>(((L572/60)/60)/24)+DATE(1970,1,1)</f>
        <v>43696.208333333328</v>
      </c>
      <c r="O572" s="12">
        <f>N572-M572</f>
        <v>15</v>
      </c>
      <c r="P572" t="b">
        <v>0</v>
      </c>
      <c r="Q572" t="b">
        <v>0</v>
      </c>
      <c r="R572" t="s">
        <v>42</v>
      </c>
      <c r="S572" s="6">
        <f>E572/D572</f>
        <v>1.4593648334624323</v>
      </c>
      <c r="T572" t="s">
        <v>2040</v>
      </c>
      <c r="U572" t="s">
        <v>2041</v>
      </c>
    </row>
    <row r="573" spans="1:21" ht="19.5" x14ac:dyDescent="0.4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t="s">
        <v>20</v>
      </c>
      <c r="G573">
        <v>92</v>
      </c>
      <c r="H573" s="4">
        <f>E573/G573</f>
        <v>90.456521739130437</v>
      </c>
      <c r="I573" t="s">
        <v>21</v>
      </c>
      <c r="J573" t="s">
        <v>22</v>
      </c>
      <c r="K573">
        <v>1362463200</v>
      </c>
      <c r="L573">
        <v>1363669200</v>
      </c>
      <c r="M573" s="10">
        <f>(((K573/60)/60)/24)+DATE(1970,1,1)</f>
        <v>41338.25</v>
      </c>
      <c r="N573" s="10">
        <f>(((L573/60)/60)/24)+DATE(1970,1,1)</f>
        <v>41352.208333333336</v>
      </c>
      <c r="O573" s="12">
        <f>N573-M573</f>
        <v>13.958333333335759</v>
      </c>
      <c r="P573" t="b">
        <v>0</v>
      </c>
      <c r="Q573" t="b">
        <v>0</v>
      </c>
      <c r="R573" t="s">
        <v>33</v>
      </c>
      <c r="S573" s="6">
        <f>E573/D573</f>
        <v>1.46</v>
      </c>
      <c r="T573" t="s">
        <v>2038</v>
      </c>
      <c r="U573" t="s">
        <v>2039</v>
      </c>
    </row>
    <row r="574" spans="1:21" ht="33.75" x14ac:dyDescent="0.4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t="s">
        <v>20</v>
      </c>
      <c r="G574">
        <v>1137</v>
      </c>
      <c r="H574" s="4">
        <f>E574/G574</f>
        <v>50.007915567282325</v>
      </c>
      <c r="I574" t="s">
        <v>21</v>
      </c>
      <c r="J574" t="s">
        <v>22</v>
      </c>
      <c r="K574">
        <v>1553835600</v>
      </c>
      <c r="L574">
        <v>1556600400</v>
      </c>
      <c r="M574" s="10">
        <f>(((K574/60)/60)/24)+DATE(1970,1,1)</f>
        <v>43553.208333333328</v>
      </c>
      <c r="N574" s="10">
        <f>(((L574/60)/60)/24)+DATE(1970,1,1)</f>
        <v>43585.208333333328</v>
      </c>
      <c r="O574" s="12">
        <f>N574-M574</f>
        <v>32</v>
      </c>
      <c r="P574" t="b">
        <v>0</v>
      </c>
      <c r="Q574" t="b">
        <v>0</v>
      </c>
      <c r="R574" t="s">
        <v>68</v>
      </c>
      <c r="S574" s="6">
        <f>E574/D574</f>
        <v>1.4616709511568124</v>
      </c>
      <c r="T574" t="s">
        <v>2046</v>
      </c>
      <c r="U574" t="s">
        <v>2047</v>
      </c>
    </row>
    <row r="575" spans="1:21" ht="19.5" x14ac:dyDescent="0.4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t="s">
        <v>20</v>
      </c>
      <c r="G575">
        <v>136</v>
      </c>
      <c r="H575" s="4">
        <f>E575/G575</f>
        <v>96.066176470588232</v>
      </c>
      <c r="I575" t="s">
        <v>21</v>
      </c>
      <c r="J575" t="s">
        <v>22</v>
      </c>
      <c r="K575">
        <v>1268888400</v>
      </c>
      <c r="L575">
        <v>1269752400</v>
      </c>
      <c r="M575" s="10">
        <f>(((K575/60)/60)/24)+DATE(1970,1,1)</f>
        <v>40255.208333333336</v>
      </c>
      <c r="N575" s="10">
        <f>(((L575/60)/60)/24)+DATE(1970,1,1)</f>
        <v>40265.208333333336</v>
      </c>
      <c r="O575" s="12">
        <f>N575-M575</f>
        <v>10</v>
      </c>
      <c r="P575" t="b">
        <v>0</v>
      </c>
      <c r="Q575" t="b">
        <v>0</v>
      </c>
      <c r="R575" t="s">
        <v>206</v>
      </c>
      <c r="S575" s="6">
        <f>E575/D575</f>
        <v>1.4679775280898877</v>
      </c>
      <c r="T575" t="s">
        <v>2046</v>
      </c>
      <c r="U575" t="s">
        <v>2058</v>
      </c>
    </row>
    <row r="576" spans="1:21" ht="33.75" x14ac:dyDescent="0.4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t="s">
        <v>20</v>
      </c>
      <c r="G576">
        <v>125</v>
      </c>
      <c r="H576" s="4">
        <f>E576/G576</f>
        <v>50.863999999999997</v>
      </c>
      <c r="I576" t="s">
        <v>21</v>
      </c>
      <c r="J576" t="s">
        <v>22</v>
      </c>
      <c r="K576">
        <v>1531544400</v>
      </c>
      <c r="L576">
        <v>1532149200</v>
      </c>
      <c r="M576" s="10">
        <f>(((K576/60)/60)/24)+DATE(1970,1,1)</f>
        <v>43295.208333333328</v>
      </c>
      <c r="N576" s="10">
        <f>(((L576/60)/60)/24)+DATE(1970,1,1)</f>
        <v>43302.208333333328</v>
      </c>
      <c r="O576" s="12">
        <f>N576-M576</f>
        <v>7</v>
      </c>
      <c r="P576" t="b">
        <v>0</v>
      </c>
      <c r="Q576" t="b">
        <v>1</v>
      </c>
      <c r="R576" t="s">
        <v>33</v>
      </c>
      <c r="S576" s="6">
        <f>E576/D576</f>
        <v>1.4786046511627906</v>
      </c>
      <c r="T576" t="s">
        <v>2038</v>
      </c>
      <c r="U576" t="s">
        <v>2039</v>
      </c>
    </row>
    <row r="577" spans="1:21" ht="19.5" x14ac:dyDescent="0.4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t="s">
        <v>20</v>
      </c>
      <c r="G577">
        <v>1782</v>
      </c>
      <c r="H577" s="4">
        <f>E577/G577</f>
        <v>63.003367003367003</v>
      </c>
      <c r="I577" t="s">
        <v>21</v>
      </c>
      <c r="J577" t="s">
        <v>22</v>
      </c>
      <c r="K577">
        <v>1429246800</v>
      </c>
      <c r="L577">
        <v>1429592400</v>
      </c>
      <c r="M577" s="10">
        <f>(((K577/60)/60)/24)+DATE(1970,1,1)</f>
        <v>42111.208333333328</v>
      </c>
      <c r="N577" s="10">
        <f>(((L577/60)/60)/24)+DATE(1970,1,1)</f>
        <v>42115.208333333328</v>
      </c>
      <c r="O577" s="12">
        <f>N577-M577</f>
        <v>4</v>
      </c>
      <c r="P577" t="b">
        <v>0</v>
      </c>
      <c r="Q577" t="b">
        <v>1</v>
      </c>
      <c r="R577" t="s">
        <v>292</v>
      </c>
      <c r="S577" s="6">
        <f>E577/D577</f>
        <v>1.4949667110519307</v>
      </c>
      <c r="T577" t="s">
        <v>2049</v>
      </c>
      <c r="U577" t="s">
        <v>2060</v>
      </c>
    </row>
    <row r="578" spans="1:21" ht="33.75" x14ac:dyDescent="0.4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t="s">
        <v>20</v>
      </c>
      <c r="G578">
        <v>157</v>
      </c>
      <c r="H578" s="4">
        <f>E578/G578</f>
        <v>58.178343949044589</v>
      </c>
      <c r="I578" t="s">
        <v>98</v>
      </c>
      <c r="J578" t="s">
        <v>99</v>
      </c>
      <c r="K578">
        <v>1544248800</v>
      </c>
      <c r="L578">
        <v>1546840800</v>
      </c>
      <c r="M578" s="10">
        <f>(((K578/60)/60)/24)+DATE(1970,1,1)</f>
        <v>43442.25</v>
      </c>
      <c r="N578" s="10">
        <f>(((L578/60)/60)/24)+DATE(1970,1,1)</f>
        <v>43472.25</v>
      </c>
      <c r="O578" s="12">
        <f>N578-M578</f>
        <v>30</v>
      </c>
      <c r="P578" t="b">
        <v>0</v>
      </c>
      <c r="Q578" t="b">
        <v>0</v>
      </c>
      <c r="R578" t="s">
        <v>23</v>
      </c>
      <c r="S578" s="6">
        <f>E578/D578</f>
        <v>1.4973770491803278</v>
      </c>
      <c r="T578" t="s">
        <v>2034</v>
      </c>
      <c r="U578" t="s">
        <v>2035</v>
      </c>
    </row>
    <row r="579" spans="1:21" ht="19.5" x14ac:dyDescent="0.4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t="s">
        <v>20</v>
      </c>
      <c r="G579">
        <v>140</v>
      </c>
      <c r="H579" s="4">
        <f>E579/G579</f>
        <v>104.97857142857143</v>
      </c>
      <c r="I579" t="s">
        <v>107</v>
      </c>
      <c r="J579" t="s">
        <v>108</v>
      </c>
      <c r="K579">
        <v>1282626000</v>
      </c>
      <c r="L579">
        <v>1284872400</v>
      </c>
      <c r="M579" s="10">
        <f>(((K579/60)/60)/24)+DATE(1970,1,1)</f>
        <v>40414.208333333336</v>
      </c>
      <c r="N579" s="10">
        <f>(((L579/60)/60)/24)+DATE(1970,1,1)</f>
        <v>40440.208333333336</v>
      </c>
      <c r="O579" s="12">
        <f>N579-M579</f>
        <v>26</v>
      </c>
      <c r="P579" t="b">
        <v>0</v>
      </c>
      <c r="Q579" t="b">
        <v>0</v>
      </c>
      <c r="R579" t="s">
        <v>119</v>
      </c>
      <c r="S579" s="6">
        <f>E579/D579</f>
        <v>1.4996938775510205</v>
      </c>
      <c r="T579" t="s">
        <v>2046</v>
      </c>
      <c r="U579" t="s">
        <v>2052</v>
      </c>
    </row>
    <row r="580" spans="1:21" ht="19.5" x14ac:dyDescent="0.4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t="s">
        <v>20</v>
      </c>
      <c r="G580">
        <v>103</v>
      </c>
      <c r="H580" s="4">
        <f>E580/G580</f>
        <v>78.728155339805824</v>
      </c>
      <c r="I580" t="s">
        <v>21</v>
      </c>
      <c r="J580" t="s">
        <v>22</v>
      </c>
      <c r="K580">
        <v>1386741600</v>
      </c>
      <c r="L580">
        <v>1387519200</v>
      </c>
      <c r="M580" s="10">
        <f>(((K580/60)/60)/24)+DATE(1970,1,1)</f>
        <v>41619.25</v>
      </c>
      <c r="N580" s="10">
        <f>(((L580/60)/60)/24)+DATE(1970,1,1)</f>
        <v>41628.25</v>
      </c>
      <c r="O580" s="12">
        <f>N580-M580</f>
        <v>9</v>
      </c>
      <c r="P580" t="b">
        <v>0</v>
      </c>
      <c r="Q580" t="b">
        <v>0</v>
      </c>
      <c r="R580" t="s">
        <v>33</v>
      </c>
      <c r="S580" s="6">
        <f>E580/D580</f>
        <v>1.5016666666666667</v>
      </c>
      <c r="T580" t="s">
        <v>2038</v>
      </c>
      <c r="U580" t="s">
        <v>2039</v>
      </c>
    </row>
    <row r="581" spans="1:21" ht="19.5" x14ac:dyDescent="0.4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t="s">
        <v>20</v>
      </c>
      <c r="G581">
        <v>1965</v>
      </c>
      <c r="H581" s="4">
        <f>E581/G581</f>
        <v>95.993893129770996</v>
      </c>
      <c r="I581" t="s">
        <v>36</v>
      </c>
      <c r="J581" t="s">
        <v>37</v>
      </c>
      <c r="K581">
        <v>1547877600</v>
      </c>
      <c r="L581">
        <v>1551506400</v>
      </c>
      <c r="M581" s="10">
        <f>(((K581/60)/60)/24)+DATE(1970,1,1)</f>
        <v>43484.25</v>
      </c>
      <c r="N581" s="10">
        <f>(((L581/60)/60)/24)+DATE(1970,1,1)</f>
        <v>43526.25</v>
      </c>
      <c r="O581" s="12">
        <f>N581-M581</f>
        <v>42</v>
      </c>
      <c r="P581" t="b">
        <v>0</v>
      </c>
      <c r="Q581" t="b">
        <v>1</v>
      </c>
      <c r="R581" t="s">
        <v>53</v>
      </c>
      <c r="S581" s="6">
        <f>E581/D581</f>
        <v>1.5030119521912351</v>
      </c>
      <c r="T581" t="s">
        <v>2040</v>
      </c>
      <c r="U581" t="s">
        <v>2043</v>
      </c>
    </row>
    <row r="582" spans="1:21" ht="19.5" x14ac:dyDescent="0.4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t="s">
        <v>20</v>
      </c>
      <c r="G582">
        <v>170</v>
      </c>
      <c r="H582" s="4">
        <f>E582/G582</f>
        <v>85.917647058823533</v>
      </c>
      <c r="I582" t="s">
        <v>21</v>
      </c>
      <c r="J582" t="s">
        <v>22</v>
      </c>
      <c r="K582">
        <v>1531630800</v>
      </c>
      <c r="L582">
        <v>1532322000</v>
      </c>
      <c r="M582" s="10">
        <f>(((K582/60)/60)/24)+DATE(1970,1,1)</f>
        <v>43296.208333333328</v>
      </c>
      <c r="N582" s="10">
        <f>(((L582/60)/60)/24)+DATE(1970,1,1)</f>
        <v>43304.208333333328</v>
      </c>
      <c r="O582" s="12">
        <f>N582-M582</f>
        <v>8</v>
      </c>
      <c r="P582" t="b">
        <v>0</v>
      </c>
      <c r="Q582" t="b">
        <v>0</v>
      </c>
      <c r="R582" t="s">
        <v>122</v>
      </c>
      <c r="S582" s="6">
        <f>E582/D582</f>
        <v>1.5057731958762886</v>
      </c>
      <c r="T582" t="s">
        <v>2053</v>
      </c>
      <c r="U582" t="s">
        <v>2054</v>
      </c>
    </row>
    <row r="583" spans="1:21" ht="33.75" x14ac:dyDescent="0.4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t="s">
        <v>20</v>
      </c>
      <c r="G583">
        <v>165</v>
      </c>
      <c r="H583" s="4">
        <f>E583/G583</f>
        <v>85</v>
      </c>
      <c r="I583" t="s">
        <v>21</v>
      </c>
      <c r="J583" t="s">
        <v>22</v>
      </c>
      <c r="K583">
        <v>1490245200</v>
      </c>
      <c r="L583">
        <v>1490677200</v>
      </c>
      <c r="M583" s="10">
        <f>(((K583/60)/60)/24)+DATE(1970,1,1)</f>
        <v>42817.208333333328</v>
      </c>
      <c r="N583" s="10">
        <f>(((L583/60)/60)/24)+DATE(1970,1,1)</f>
        <v>42822.208333333328</v>
      </c>
      <c r="O583" s="12">
        <f>N583-M583</f>
        <v>5</v>
      </c>
      <c r="P583" t="b">
        <v>0</v>
      </c>
      <c r="Q583" t="b">
        <v>0</v>
      </c>
      <c r="R583" t="s">
        <v>42</v>
      </c>
      <c r="S583" s="6">
        <f>E583/D583</f>
        <v>1.5080645161290323</v>
      </c>
      <c r="T583" t="s">
        <v>2040</v>
      </c>
      <c r="U583" t="s">
        <v>2041</v>
      </c>
    </row>
    <row r="584" spans="1:21" ht="33.75" x14ac:dyDescent="0.4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t="s">
        <v>20</v>
      </c>
      <c r="G584">
        <v>554</v>
      </c>
      <c r="H584" s="4">
        <f>E584/G584</f>
        <v>26.007220216606498</v>
      </c>
      <c r="I584" t="s">
        <v>15</v>
      </c>
      <c r="J584" t="s">
        <v>16</v>
      </c>
      <c r="K584">
        <v>1482127200</v>
      </c>
      <c r="L584">
        <v>1482645600</v>
      </c>
      <c r="M584" s="10">
        <f>(((K584/60)/60)/24)+DATE(1970,1,1)</f>
        <v>42723.25</v>
      </c>
      <c r="N584" s="10">
        <f>(((L584/60)/60)/24)+DATE(1970,1,1)</f>
        <v>42729.25</v>
      </c>
      <c r="O584" s="12">
        <f>N584-M584</f>
        <v>6</v>
      </c>
      <c r="P584" t="b">
        <v>0</v>
      </c>
      <c r="Q584" t="b">
        <v>0</v>
      </c>
      <c r="R584" t="s">
        <v>60</v>
      </c>
      <c r="S584" s="6">
        <f>E584/D584</f>
        <v>1.5166315789473683</v>
      </c>
      <c r="T584" t="s">
        <v>2034</v>
      </c>
      <c r="U584" t="s">
        <v>2044</v>
      </c>
    </row>
    <row r="585" spans="1:21" ht="19.5" x14ac:dyDescent="0.4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t="s">
        <v>20</v>
      </c>
      <c r="G585">
        <v>96</v>
      </c>
      <c r="H585" s="4">
        <f>E585/G585</f>
        <v>30.041666666666668</v>
      </c>
      <c r="I585" t="s">
        <v>21</v>
      </c>
      <c r="J585" t="s">
        <v>22</v>
      </c>
      <c r="K585">
        <v>1286168400</v>
      </c>
      <c r="L585">
        <v>1286427600</v>
      </c>
      <c r="M585" s="10">
        <f>(((K585/60)/60)/24)+DATE(1970,1,1)</f>
        <v>40455.208333333336</v>
      </c>
      <c r="N585" s="10">
        <f>(((L585/60)/60)/24)+DATE(1970,1,1)</f>
        <v>40458.208333333336</v>
      </c>
      <c r="O585" s="12">
        <f>N585-M585</f>
        <v>3</v>
      </c>
      <c r="P585" t="b">
        <v>0</v>
      </c>
      <c r="Q585" t="b">
        <v>0</v>
      </c>
      <c r="R585" t="s">
        <v>60</v>
      </c>
      <c r="S585" s="6">
        <f>E585/D585</f>
        <v>1.5178947368421052</v>
      </c>
      <c r="T585" t="s">
        <v>2034</v>
      </c>
      <c r="U585" t="s">
        <v>2044</v>
      </c>
    </row>
    <row r="586" spans="1:21" ht="19.5" x14ac:dyDescent="0.4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t="s">
        <v>20</v>
      </c>
      <c r="G586">
        <v>168</v>
      </c>
      <c r="H586" s="4">
        <f>E586/G586</f>
        <v>73.214285714285708</v>
      </c>
      <c r="I586" t="s">
        <v>21</v>
      </c>
      <c r="J586" t="s">
        <v>22</v>
      </c>
      <c r="K586">
        <v>1576389600</v>
      </c>
      <c r="L586">
        <v>1580364000</v>
      </c>
      <c r="M586" s="10">
        <f>(((K586/60)/60)/24)+DATE(1970,1,1)</f>
        <v>43814.25</v>
      </c>
      <c r="N586" s="10">
        <f>(((L586/60)/60)/24)+DATE(1970,1,1)</f>
        <v>43860.25</v>
      </c>
      <c r="O586" s="12">
        <f>N586-M586</f>
        <v>46</v>
      </c>
      <c r="P586" t="b">
        <v>0</v>
      </c>
      <c r="Q586" t="b">
        <v>0</v>
      </c>
      <c r="R586" t="s">
        <v>33</v>
      </c>
      <c r="S586" s="6">
        <f>E586/D586</f>
        <v>1.5185185185185186</v>
      </c>
      <c r="T586" t="s">
        <v>2038</v>
      </c>
      <c r="U586" t="s">
        <v>2039</v>
      </c>
    </row>
    <row r="587" spans="1:21" ht="33.75" x14ac:dyDescent="0.4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t="s">
        <v>20</v>
      </c>
      <c r="G587">
        <v>381</v>
      </c>
      <c r="H587" s="4">
        <f>E587/G587</f>
        <v>26.010498687664043</v>
      </c>
      <c r="I587" t="s">
        <v>21</v>
      </c>
      <c r="J587" t="s">
        <v>22</v>
      </c>
      <c r="K587">
        <v>1567918800</v>
      </c>
      <c r="L587">
        <v>1570165200</v>
      </c>
      <c r="M587" s="10">
        <f>(((K587/60)/60)/24)+DATE(1970,1,1)</f>
        <v>43716.208333333328</v>
      </c>
      <c r="N587" s="10">
        <f>(((L587/60)/60)/24)+DATE(1970,1,1)</f>
        <v>43742.208333333328</v>
      </c>
      <c r="O587" s="12">
        <f>N587-M587</f>
        <v>26</v>
      </c>
      <c r="P587" t="b">
        <v>0</v>
      </c>
      <c r="Q587" t="b">
        <v>0</v>
      </c>
      <c r="R587" t="s">
        <v>33</v>
      </c>
      <c r="S587" s="6">
        <f>E587/D587</f>
        <v>1.5246153846153847</v>
      </c>
      <c r="T587" t="s">
        <v>2038</v>
      </c>
      <c r="U587" t="s">
        <v>2039</v>
      </c>
    </row>
    <row r="588" spans="1:21" ht="19.5" x14ac:dyDescent="0.4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t="s">
        <v>20</v>
      </c>
      <c r="G588">
        <v>7295</v>
      </c>
      <c r="H588" s="4">
        <f>E588/G588</f>
        <v>26.999314599040439</v>
      </c>
      <c r="I588" t="s">
        <v>21</v>
      </c>
      <c r="J588" t="s">
        <v>22</v>
      </c>
      <c r="K588">
        <v>1522472400</v>
      </c>
      <c r="L588">
        <v>1522645200</v>
      </c>
      <c r="M588" s="10">
        <f>(((K588/60)/60)/24)+DATE(1970,1,1)</f>
        <v>43190.208333333328</v>
      </c>
      <c r="N588" s="10">
        <f>(((L588/60)/60)/24)+DATE(1970,1,1)</f>
        <v>43192.208333333328</v>
      </c>
      <c r="O588" s="12">
        <f>N588-M588</f>
        <v>2</v>
      </c>
      <c r="P588" t="b">
        <v>0</v>
      </c>
      <c r="Q588" t="b">
        <v>0</v>
      </c>
      <c r="R588" t="s">
        <v>50</v>
      </c>
      <c r="S588" s="6">
        <f>E588/D588</f>
        <v>1.5280062063615205</v>
      </c>
      <c r="T588" t="s">
        <v>2034</v>
      </c>
      <c r="U588" t="s">
        <v>2042</v>
      </c>
    </row>
    <row r="589" spans="1:21" ht="19.5" x14ac:dyDescent="0.4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t="s">
        <v>20</v>
      </c>
      <c r="G589">
        <v>123</v>
      </c>
      <c r="H589" s="4">
        <f>E589/G589</f>
        <v>85.829268292682926</v>
      </c>
      <c r="I589" t="s">
        <v>21</v>
      </c>
      <c r="J589" t="s">
        <v>22</v>
      </c>
      <c r="K589">
        <v>1338267600</v>
      </c>
      <c r="L589">
        <v>1339218000</v>
      </c>
      <c r="M589" s="10">
        <f>(((K589/60)/60)/24)+DATE(1970,1,1)</f>
        <v>41058.208333333336</v>
      </c>
      <c r="N589" s="10">
        <f>(((L589/60)/60)/24)+DATE(1970,1,1)</f>
        <v>41069.208333333336</v>
      </c>
      <c r="O589" s="12">
        <f>N589-M589</f>
        <v>11</v>
      </c>
      <c r="P589" t="b">
        <v>0</v>
      </c>
      <c r="Q589" t="b">
        <v>0</v>
      </c>
      <c r="R589" t="s">
        <v>119</v>
      </c>
      <c r="S589" s="6">
        <f>E589/D589</f>
        <v>1.53</v>
      </c>
      <c r="T589" t="s">
        <v>2046</v>
      </c>
      <c r="U589" t="s">
        <v>2052</v>
      </c>
    </row>
    <row r="590" spans="1:21" ht="19.5" x14ac:dyDescent="0.4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t="s">
        <v>20</v>
      </c>
      <c r="G590">
        <v>119</v>
      </c>
      <c r="H590" s="4">
        <f>E590/G590</f>
        <v>94.352941176470594</v>
      </c>
      <c r="I590" t="s">
        <v>21</v>
      </c>
      <c r="J590" t="s">
        <v>22</v>
      </c>
      <c r="K590">
        <v>1371963600</v>
      </c>
      <c r="L590">
        <v>1372482000</v>
      </c>
      <c r="M590" s="10">
        <f>(((K590/60)/60)/24)+DATE(1970,1,1)</f>
        <v>41448.208333333336</v>
      </c>
      <c r="N590" s="10">
        <f>(((L590/60)/60)/24)+DATE(1970,1,1)</f>
        <v>41454.208333333336</v>
      </c>
      <c r="O590" s="12">
        <f>N590-M590</f>
        <v>6</v>
      </c>
      <c r="P590" t="b">
        <v>0</v>
      </c>
      <c r="Q590" t="b">
        <v>0</v>
      </c>
      <c r="R590" t="s">
        <v>33</v>
      </c>
      <c r="S590" s="6">
        <f>E590/D590</f>
        <v>1.5380821917808218</v>
      </c>
      <c r="T590" t="s">
        <v>2038</v>
      </c>
      <c r="U590" t="s">
        <v>2039</v>
      </c>
    </row>
    <row r="591" spans="1:21" ht="19.5" x14ac:dyDescent="0.4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t="s">
        <v>20</v>
      </c>
      <c r="G591">
        <v>4006</v>
      </c>
      <c r="H591" s="4">
        <f>E591/G591</f>
        <v>47.001497753369947</v>
      </c>
      <c r="I591" t="s">
        <v>21</v>
      </c>
      <c r="J591" t="s">
        <v>22</v>
      </c>
      <c r="K591">
        <v>1395810000</v>
      </c>
      <c r="L591">
        <v>1396933200</v>
      </c>
      <c r="M591" s="10">
        <f>(((K591/60)/60)/24)+DATE(1970,1,1)</f>
        <v>41724.208333333336</v>
      </c>
      <c r="N591" s="10">
        <f>(((L591/60)/60)/24)+DATE(1970,1,1)</f>
        <v>41737.208333333336</v>
      </c>
      <c r="O591" s="12">
        <f>N591-M591</f>
        <v>13</v>
      </c>
      <c r="P591" t="b">
        <v>0</v>
      </c>
      <c r="Q591" t="b">
        <v>0</v>
      </c>
      <c r="R591" t="s">
        <v>71</v>
      </c>
      <c r="S591" s="6">
        <f>E591/D591</f>
        <v>1.5484210526315789</v>
      </c>
      <c r="T591" t="s">
        <v>2040</v>
      </c>
      <c r="U591" t="s">
        <v>2048</v>
      </c>
    </row>
    <row r="592" spans="1:21" ht="19.5" x14ac:dyDescent="0.4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t="s">
        <v>20</v>
      </c>
      <c r="G592">
        <v>135</v>
      </c>
      <c r="H592" s="4">
        <f>E592/G592</f>
        <v>61.970370370370368</v>
      </c>
      <c r="I592" t="s">
        <v>21</v>
      </c>
      <c r="J592" t="s">
        <v>22</v>
      </c>
      <c r="K592">
        <v>1448776800</v>
      </c>
      <c r="L592">
        <v>1452146400</v>
      </c>
      <c r="M592" s="10">
        <f>(((K592/60)/60)/24)+DATE(1970,1,1)</f>
        <v>42337.25</v>
      </c>
      <c r="N592" s="10">
        <f>(((L592/60)/60)/24)+DATE(1970,1,1)</f>
        <v>42376.25</v>
      </c>
      <c r="O592" s="12">
        <f>N592-M592</f>
        <v>39</v>
      </c>
      <c r="P592" t="b">
        <v>0</v>
      </c>
      <c r="Q592" t="b">
        <v>1</v>
      </c>
      <c r="R592" t="s">
        <v>33</v>
      </c>
      <c r="S592" s="6">
        <f>E592/D592</f>
        <v>1.5492592592592593</v>
      </c>
      <c r="T592" t="s">
        <v>2038</v>
      </c>
      <c r="U592" t="s">
        <v>2039</v>
      </c>
    </row>
    <row r="593" spans="1:21" ht="19.5" x14ac:dyDescent="0.4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t="s">
        <v>20</v>
      </c>
      <c r="G593">
        <v>1815</v>
      </c>
      <c r="H593" s="4">
        <f>E593/G593</f>
        <v>103.97851239669421</v>
      </c>
      <c r="I593" t="s">
        <v>21</v>
      </c>
      <c r="J593" t="s">
        <v>22</v>
      </c>
      <c r="K593">
        <v>1321941600</v>
      </c>
      <c r="L593">
        <v>1322114400</v>
      </c>
      <c r="M593" s="10">
        <f>(((K593/60)/60)/24)+DATE(1970,1,1)</f>
        <v>40869.25</v>
      </c>
      <c r="N593" s="10">
        <f>(((L593/60)/60)/24)+DATE(1970,1,1)</f>
        <v>40871.25</v>
      </c>
      <c r="O593" s="12">
        <f>N593-M593</f>
        <v>2</v>
      </c>
      <c r="P593" t="b">
        <v>0</v>
      </c>
      <c r="Q593" t="b">
        <v>0</v>
      </c>
      <c r="R593" t="s">
        <v>33</v>
      </c>
      <c r="S593" s="6">
        <f>E593/D593</f>
        <v>1.5507066557107643</v>
      </c>
      <c r="T593" t="s">
        <v>2038</v>
      </c>
      <c r="U593" t="s">
        <v>2039</v>
      </c>
    </row>
    <row r="594" spans="1:21" ht="19.5" x14ac:dyDescent="0.4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t="s">
        <v>20</v>
      </c>
      <c r="G594">
        <v>533</v>
      </c>
      <c r="H594" s="4">
        <f>E594/G594</f>
        <v>28.001876172607879</v>
      </c>
      <c r="I594" t="s">
        <v>36</v>
      </c>
      <c r="J594" t="s">
        <v>37</v>
      </c>
      <c r="K594">
        <v>1319605200</v>
      </c>
      <c r="L594">
        <v>1320991200</v>
      </c>
      <c r="M594" s="10">
        <f>(((K594/60)/60)/24)+DATE(1970,1,1)</f>
        <v>40842.208333333336</v>
      </c>
      <c r="N594" s="10">
        <f>(((L594/60)/60)/24)+DATE(1970,1,1)</f>
        <v>40858.25</v>
      </c>
      <c r="O594" s="12">
        <f>N594-M594</f>
        <v>16.041666666664241</v>
      </c>
      <c r="P594" t="b">
        <v>0</v>
      </c>
      <c r="Q594" t="b">
        <v>0</v>
      </c>
      <c r="R594" t="s">
        <v>53</v>
      </c>
      <c r="S594" s="6">
        <f>E594/D594</f>
        <v>1.5546875</v>
      </c>
      <c r="T594" t="s">
        <v>2040</v>
      </c>
      <c r="U594" t="s">
        <v>2043</v>
      </c>
    </row>
    <row r="595" spans="1:21" ht="33.75" x14ac:dyDescent="0.4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t="s">
        <v>20</v>
      </c>
      <c r="G595">
        <v>723</v>
      </c>
      <c r="H595" s="4">
        <f>E595/G595</f>
        <v>56.991701244813278</v>
      </c>
      <c r="I595" t="s">
        <v>21</v>
      </c>
      <c r="J595" t="s">
        <v>22</v>
      </c>
      <c r="K595">
        <v>1484114400</v>
      </c>
      <c r="L595">
        <v>1485669600</v>
      </c>
      <c r="M595" s="10">
        <f>(((K595/60)/60)/24)+DATE(1970,1,1)</f>
        <v>42746.25</v>
      </c>
      <c r="N595" s="10">
        <f>(((L595/60)/60)/24)+DATE(1970,1,1)</f>
        <v>42764.25</v>
      </c>
      <c r="O595" s="12">
        <f>N595-M595</f>
        <v>18</v>
      </c>
      <c r="P595" t="b">
        <v>0</v>
      </c>
      <c r="Q595" t="b">
        <v>0</v>
      </c>
      <c r="R595" t="s">
        <v>33</v>
      </c>
      <c r="S595" s="6">
        <f>E595/D595</f>
        <v>1.5549056603773586</v>
      </c>
      <c r="T595" t="s">
        <v>2038</v>
      </c>
      <c r="U595" t="s">
        <v>2039</v>
      </c>
    </row>
    <row r="596" spans="1:21" ht="19.5" x14ac:dyDescent="0.4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t="s">
        <v>20</v>
      </c>
      <c r="G596">
        <v>1866</v>
      </c>
      <c r="H596" s="4">
        <f>E596/G596</f>
        <v>105.0032154340836</v>
      </c>
      <c r="I596" t="s">
        <v>40</v>
      </c>
      <c r="J596" t="s">
        <v>41</v>
      </c>
      <c r="K596">
        <v>1503982800</v>
      </c>
      <c r="L596">
        <v>1504760400</v>
      </c>
      <c r="M596" s="10">
        <f>(((K596/60)/60)/24)+DATE(1970,1,1)</f>
        <v>42976.208333333328</v>
      </c>
      <c r="N596" s="10">
        <f>(((L596/60)/60)/24)+DATE(1970,1,1)</f>
        <v>42985.208333333328</v>
      </c>
      <c r="O596" s="12">
        <f>N596-M596</f>
        <v>9</v>
      </c>
      <c r="P596" t="b">
        <v>0</v>
      </c>
      <c r="Q596" t="b">
        <v>0</v>
      </c>
      <c r="R596" t="s">
        <v>269</v>
      </c>
      <c r="S596" s="6">
        <f>E596/D596</f>
        <v>1.5562827640984909</v>
      </c>
      <c r="T596" t="s">
        <v>2040</v>
      </c>
      <c r="U596" t="s">
        <v>2059</v>
      </c>
    </row>
    <row r="597" spans="1:21" ht="33.75" x14ac:dyDescent="0.4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t="s">
        <v>20</v>
      </c>
      <c r="G597">
        <v>147</v>
      </c>
      <c r="H597" s="4">
        <f>E597/G597</f>
        <v>88.054421768707485</v>
      </c>
      <c r="I597" t="s">
        <v>21</v>
      </c>
      <c r="J597" t="s">
        <v>22</v>
      </c>
      <c r="K597">
        <v>1451109600</v>
      </c>
      <c r="L597">
        <v>1454306400</v>
      </c>
      <c r="M597" s="10">
        <f>(((K597/60)/60)/24)+DATE(1970,1,1)</f>
        <v>42364.25</v>
      </c>
      <c r="N597" s="10">
        <f>(((L597/60)/60)/24)+DATE(1970,1,1)</f>
        <v>42401.25</v>
      </c>
      <c r="O597" s="12">
        <f>N597-M597</f>
        <v>37</v>
      </c>
      <c r="P597" t="b">
        <v>0</v>
      </c>
      <c r="Q597" t="b">
        <v>1</v>
      </c>
      <c r="R597" t="s">
        <v>33</v>
      </c>
      <c r="S597" s="6">
        <f>E597/D597</f>
        <v>1.5595180722891566</v>
      </c>
      <c r="T597" t="s">
        <v>2038</v>
      </c>
      <c r="U597" t="s">
        <v>2039</v>
      </c>
    </row>
    <row r="598" spans="1:21" ht="19.5" x14ac:dyDescent="0.4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t="s">
        <v>20</v>
      </c>
      <c r="G598">
        <v>159</v>
      </c>
      <c r="H598" s="4">
        <f>E598/G598</f>
        <v>55.0062893081761</v>
      </c>
      <c r="I598" t="s">
        <v>21</v>
      </c>
      <c r="J598" t="s">
        <v>22</v>
      </c>
      <c r="K598">
        <v>1531803600</v>
      </c>
      <c r="L598">
        <v>1534654800</v>
      </c>
      <c r="M598" s="10">
        <f>(((K598/60)/60)/24)+DATE(1970,1,1)</f>
        <v>43298.208333333328</v>
      </c>
      <c r="N598" s="10">
        <f>(((L598/60)/60)/24)+DATE(1970,1,1)</f>
        <v>43331.208333333328</v>
      </c>
      <c r="O598" s="12">
        <f>N598-M598</f>
        <v>33</v>
      </c>
      <c r="P598" t="b">
        <v>0</v>
      </c>
      <c r="Q598" t="b">
        <v>1</v>
      </c>
      <c r="R598" t="s">
        <v>23</v>
      </c>
      <c r="S598" s="6">
        <f>E598/D598</f>
        <v>1.5617857142857143</v>
      </c>
      <c r="T598" t="s">
        <v>2034</v>
      </c>
      <c r="U598" t="s">
        <v>2035</v>
      </c>
    </row>
    <row r="599" spans="1:21" ht="19.5" x14ac:dyDescent="0.4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t="s">
        <v>20</v>
      </c>
      <c r="G599">
        <v>3036</v>
      </c>
      <c r="H599" s="4">
        <f>E599/G599</f>
        <v>25.00197628458498</v>
      </c>
      <c r="I599" t="s">
        <v>21</v>
      </c>
      <c r="J599" t="s">
        <v>22</v>
      </c>
      <c r="K599">
        <v>1509948000</v>
      </c>
      <c r="L599">
        <v>1512280800</v>
      </c>
      <c r="M599" s="10">
        <f>(((K599/60)/60)/24)+DATE(1970,1,1)</f>
        <v>43045.25</v>
      </c>
      <c r="N599" s="10">
        <f>(((L599/60)/60)/24)+DATE(1970,1,1)</f>
        <v>43072.25</v>
      </c>
      <c r="O599" s="12">
        <f>N599-M599</f>
        <v>27</v>
      </c>
      <c r="P599" t="b">
        <v>0</v>
      </c>
      <c r="Q599" t="b">
        <v>0</v>
      </c>
      <c r="R599" t="s">
        <v>42</v>
      </c>
      <c r="S599" s="6">
        <f>E599/D599</f>
        <v>1.5650721649484536</v>
      </c>
      <c r="T599" t="s">
        <v>2040</v>
      </c>
      <c r="U599" t="s">
        <v>2041</v>
      </c>
    </row>
    <row r="600" spans="1:21" ht="19.5" x14ac:dyDescent="0.4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t="s">
        <v>20</v>
      </c>
      <c r="G600">
        <v>16</v>
      </c>
      <c r="H600" s="4">
        <f>E600/G600</f>
        <v>68.8125</v>
      </c>
      <c r="I600" t="s">
        <v>21</v>
      </c>
      <c r="J600" t="s">
        <v>22</v>
      </c>
      <c r="K600">
        <v>1298700000</v>
      </c>
      <c r="L600">
        <v>1300856400</v>
      </c>
      <c r="M600" s="10">
        <f>(((K600/60)/60)/24)+DATE(1970,1,1)</f>
        <v>40600.25</v>
      </c>
      <c r="N600" s="10">
        <f>(((L600/60)/60)/24)+DATE(1970,1,1)</f>
        <v>40625.208333333336</v>
      </c>
      <c r="O600" s="12">
        <f>N600-M600</f>
        <v>24.958333333335759</v>
      </c>
      <c r="P600" t="b">
        <v>0</v>
      </c>
      <c r="Q600" t="b">
        <v>0</v>
      </c>
      <c r="R600" t="s">
        <v>33</v>
      </c>
      <c r="S600" s="6">
        <f>E600/D600</f>
        <v>1.572857142857143</v>
      </c>
      <c r="T600" t="s">
        <v>2038</v>
      </c>
      <c r="U600" t="s">
        <v>2039</v>
      </c>
    </row>
    <row r="601" spans="1:21" ht="19.5" x14ac:dyDescent="0.4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t="s">
        <v>20</v>
      </c>
      <c r="G601">
        <v>366</v>
      </c>
      <c r="H601" s="4">
        <f>E601/G601</f>
        <v>36.959016393442624</v>
      </c>
      <c r="I601" t="s">
        <v>107</v>
      </c>
      <c r="J601" t="s">
        <v>108</v>
      </c>
      <c r="K601">
        <v>1412744400</v>
      </c>
      <c r="L601">
        <v>1413781200</v>
      </c>
      <c r="M601" s="10">
        <f>(((K601/60)/60)/24)+DATE(1970,1,1)</f>
        <v>41920.208333333336</v>
      </c>
      <c r="N601" s="10">
        <f>(((L601/60)/60)/24)+DATE(1970,1,1)</f>
        <v>41932.208333333336</v>
      </c>
      <c r="O601" s="12">
        <f>N601-M601</f>
        <v>12</v>
      </c>
      <c r="P601" t="b">
        <v>0</v>
      </c>
      <c r="Q601" t="b">
        <v>1</v>
      </c>
      <c r="R601" t="s">
        <v>65</v>
      </c>
      <c r="S601" s="6">
        <f>E601/D601</f>
        <v>1.5729069767441861</v>
      </c>
      <c r="T601" t="s">
        <v>2036</v>
      </c>
      <c r="U601" t="s">
        <v>2045</v>
      </c>
    </row>
    <row r="602" spans="1:21" ht="19.5" x14ac:dyDescent="0.4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t="s">
        <v>20</v>
      </c>
      <c r="G602">
        <v>2043</v>
      </c>
      <c r="H602" s="4">
        <f>E602/G602</f>
        <v>74.995594713656388</v>
      </c>
      <c r="I602" t="s">
        <v>21</v>
      </c>
      <c r="J602" t="s">
        <v>22</v>
      </c>
      <c r="K602">
        <v>1541307600</v>
      </c>
      <c r="L602">
        <v>1543816800</v>
      </c>
      <c r="M602" s="10">
        <f>(((K602/60)/60)/24)+DATE(1970,1,1)</f>
        <v>43408.208333333328</v>
      </c>
      <c r="N602" s="10">
        <f>(((L602/60)/60)/24)+DATE(1970,1,1)</f>
        <v>43437.25</v>
      </c>
      <c r="O602" s="12">
        <f>N602-M602</f>
        <v>29.041666666671517</v>
      </c>
      <c r="P602" t="b">
        <v>0</v>
      </c>
      <c r="Q602" t="b">
        <v>1</v>
      </c>
      <c r="R602" t="s">
        <v>17</v>
      </c>
      <c r="S602" s="6">
        <f>E602/D602</f>
        <v>1.5746762589928058</v>
      </c>
      <c r="T602" t="s">
        <v>2032</v>
      </c>
      <c r="U602" t="s">
        <v>2033</v>
      </c>
    </row>
    <row r="603" spans="1:21" ht="19.5" x14ac:dyDescent="0.4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t="s">
        <v>20</v>
      </c>
      <c r="G603">
        <v>165</v>
      </c>
      <c r="H603" s="4">
        <f>E603/G603</f>
        <v>64.987878787878785</v>
      </c>
      <c r="I603" t="s">
        <v>36</v>
      </c>
      <c r="J603" t="s">
        <v>37</v>
      </c>
      <c r="K603">
        <v>1297663200</v>
      </c>
      <c r="L603">
        <v>1298613600</v>
      </c>
      <c r="M603" s="10">
        <f>(((K603/60)/60)/24)+DATE(1970,1,1)</f>
        <v>40588.25</v>
      </c>
      <c r="N603" s="10">
        <f>(((L603/60)/60)/24)+DATE(1970,1,1)</f>
        <v>40599.25</v>
      </c>
      <c r="O603" s="12">
        <f>N603-M603</f>
        <v>11</v>
      </c>
      <c r="P603" t="b">
        <v>0</v>
      </c>
      <c r="Q603" t="b">
        <v>0</v>
      </c>
      <c r="R603" t="s">
        <v>206</v>
      </c>
      <c r="S603" s="6">
        <f>E603/D603</f>
        <v>1.5769117647058823</v>
      </c>
      <c r="T603" t="s">
        <v>2046</v>
      </c>
      <c r="U603" t="s">
        <v>2058</v>
      </c>
    </row>
    <row r="604" spans="1:21" ht="19.5" x14ac:dyDescent="0.4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t="s">
        <v>20</v>
      </c>
      <c r="G604">
        <v>261</v>
      </c>
      <c r="H604" s="4">
        <f>E604/G604</f>
        <v>38.065134099616856</v>
      </c>
      <c r="I604" t="s">
        <v>21</v>
      </c>
      <c r="J604" t="s">
        <v>22</v>
      </c>
      <c r="K604">
        <v>1348808400</v>
      </c>
      <c r="L604">
        <v>1349845200</v>
      </c>
      <c r="M604" s="10">
        <f>(((K604/60)/60)/24)+DATE(1970,1,1)</f>
        <v>41180.208333333336</v>
      </c>
      <c r="N604" s="10">
        <f>(((L604/60)/60)/24)+DATE(1970,1,1)</f>
        <v>41192.208333333336</v>
      </c>
      <c r="O604" s="12">
        <f>N604-M604</f>
        <v>12</v>
      </c>
      <c r="P604" t="b">
        <v>0</v>
      </c>
      <c r="Q604" t="b">
        <v>0</v>
      </c>
      <c r="R604" t="s">
        <v>23</v>
      </c>
      <c r="S604" s="6">
        <f>E604/D604</f>
        <v>1.5769841269841269</v>
      </c>
      <c r="T604" t="s">
        <v>2034</v>
      </c>
      <c r="U604" t="s">
        <v>2035</v>
      </c>
    </row>
    <row r="605" spans="1:21" ht="19.5" x14ac:dyDescent="0.4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t="s">
        <v>20</v>
      </c>
      <c r="G605">
        <v>62</v>
      </c>
      <c r="H605" s="4">
        <f>E605/G605</f>
        <v>96.774193548387103</v>
      </c>
      <c r="I605" t="s">
        <v>21</v>
      </c>
      <c r="J605" t="s">
        <v>22</v>
      </c>
      <c r="K605">
        <v>1307854800</v>
      </c>
      <c r="L605">
        <v>1309237200</v>
      </c>
      <c r="M605" s="10">
        <f>(((K605/60)/60)/24)+DATE(1970,1,1)</f>
        <v>40706.208333333336</v>
      </c>
      <c r="N605" s="10">
        <f>(((L605/60)/60)/24)+DATE(1970,1,1)</f>
        <v>40722.208333333336</v>
      </c>
      <c r="O605" s="12">
        <f>N605-M605</f>
        <v>16</v>
      </c>
      <c r="P605" t="b">
        <v>0</v>
      </c>
      <c r="Q605" t="b">
        <v>0</v>
      </c>
      <c r="R605" t="s">
        <v>71</v>
      </c>
      <c r="S605" s="6">
        <f>E605/D605</f>
        <v>1.5789473684210527</v>
      </c>
      <c r="T605" t="s">
        <v>2040</v>
      </c>
      <c r="U605" t="s">
        <v>2048</v>
      </c>
    </row>
    <row r="606" spans="1:21" ht="33.75" x14ac:dyDescent="0.4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t="s">
        <v>20</v>
      </c>
      <c r="G606">
        <v>168</v>
      </c>
      <c r="H606" s="4">
        <f>E606/G606</f>
        <v>68.922619047619051</v>
      </c>
      <c r="I606" t="s">
        <v>21</v>
      </c>
      <c r="J606" t="s">
        <v>22</v>
      </c>
      <c r="K606">
        <v>1544248800</v>
      </c>
      <c r="L606">
        <v>1547359200</v>
      </c>
      <c r="M606" s="10">
        <f>(((K606/60)/60)/24)+DATE(1970,1,1)</f>
        <v>43442.25</v>
      </c>
      <c r="N606" s="10">
        <f>(((L606/60)/60)/24)+DATE(1970,1,1)</f>
        <v>43478.25</v>
      </c>
      <c r="O606" s="12">
        <f>N606-M606</f>
        <v>36</v>
      </c>
      <c r="P606" t="b">
        <v>0</v>
      </c>
      <c r="Q606" t="b">
        <v>0</v>
      </c>
      <c r="R606" t="s">
        <v>53</v>
      </c>
      <c r="S606" s="6">
        <f>E606/D606</f>
        <v>1.5861643835616439</v>
      </c>
      <c r="T606" t="s">
        <v>2040</v>
      </c>
      <c r="U606" t="s">
        <v>2043</v>
      </c>
    </row>
    <row r="607" spans="1:21" ht="19.5" x14ac:dyDescent="0.4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t="s">
        <v>20</v>
      </c>
      <c r="G607">
        <v>2218</v>
      </c>
      <c r="H607" s="4">
        <f>E607/G607</f>
        <v>82.996393146979258</v>
      </c>
      <c r="I607" t="s">
        <v>40</v>
      </c>
      <c r="J607" t="s">
        <v>41</v>
      </c>
      <c r="K607">
        <v>1374642000</v>
      </c>
      <c r="L607">
        <v>1377752400</v>
      </c>
      <c r="M607" s="10">
        <f>(((K607/60)/60)/24)+DATE(1970,1,1)</f>
        <v>41479.208333333336</v>
      </c>
      <c r="N607" s="10">
        <f>(((L607/60)/60)/24)+DATE(1970,1,1)</f>
        <v>41515.208333333336</v>
      </c>
      <c r="O607" s="12">
        <f>N607-M607</f>
        <v>36</v>
      </c>
      <c r="P607" t="b">
        <v>0</v>
      </c>
      <c r="Q607" t="b">
        <v>0</v>
      </c>
      <c r="R607" t="s">
        <v>60</v>
      </c>
      <c r="S607" s="6">
        <f>E607/D607</f>
        <v>1.5924394463667819</v>
      </c>
      <c r="T607" t="s">
        <v>2034</v>
      </c>
      <c r="U607" t="s">
        <v>2044</v>
      </c>
    </row>
    <row r="608" spans="1:21" ht="19.5" x14ac:dyDescent="0.4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t="s">
        <v>20</v>
      </c>
      <c r="G608">
        <v>5966</v>
      </c>
      <c r="H608" s="4">
        <f>E608/G608</f>
        <v>29.997485752598056</v>
      </c>
      <c r="I608" t="s">
        <v>21</v>
      </c>
      <c r="J608" t="s">
        <v>22</v>
      </c>
      <c r="K608">
        <v>1555304400</v>
      </c>
      <c r="L608">
        <v>1555822800</v>
      </c>
      <c r="M608" s="10">
        <f>(((K608/60)/60)/24)+DATE(1970,1,1)</f>
        <v>43570.208333333328</v>
      </c>
      <c r="N608" s="10">
        <f>(((L608/60)/60)/24)+DATE(1970,1,1)</f>
        <v>43576.208333333328</v>
      </c>
      <c r="O608" s="12">
        <f>N608-M608</f>
        <v>6</v>
      </c>
      <c r="P608" t="b">
        <v>0</v>
      </c>
      <c r="Q608" t="b">
        <v>0</v>
      </c>
      <c r="R608" t="s">
        <v>33</v>
      </c>
      <c r="S608" s="6">
        <f>E608/D608</f>
        <v>1.593633125556545</v>
      </c>
      <c r="T608" t="s">
        <v>2038</v>
      </c>
      <c r="U608" t="s">
        <v>2039</v>
      </c>
    </row>
    <row r="609" spans="1:21" ht="33.75" x14ac:dyDescent="0.4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t="s">
        <v>20</v>
      </c>
      <c r="G609">
        <v>329</v>
      </c>
      <c r="H609" s="4">
        <f>E609/G609</f>
        <v>45.051671732522799</v>
      </c>
      <c r="I609" t="s">
        <v>21</v>
      </c>
      <c r="J609" t="s">
        <v>22</v>
      </c>
      <c r="K609">
        <v>1398402000</v>
      </c>
      <c r="L609">
        <v>1398574800</v>
      </c>
      <c r="M609" s="10">
        <f>(((K609/60)/60)/24)+DATE(1970,1,1)</f>
        <v>41754.208333333336</v>
      </c>
      <c r="N609" s="10">
        <f>(((L609/60)/60)/24)+DATE(1970,1,1)</f>
        <v>41756.208333333336</v>
      </c>
      <c r="O609" s="12">
        <f>N609-M609</f>
        <v>2</v>
      </c>
      <c r="P609" t="b">
        <v>0</v>
      </c>
      <c r="Q609" t="b">
        <v>0</v>
      </c>
      <c r="R609" t="s">
        <v>71</v>
      </c>
      <c r="S609" s="6">
        <f>E609/D609</f>
        <v>1.593763440860215</v>
      </c>
      <c r="T609" t="s">
        <v>2040</v>
      </c>
      <c r="U609" t="s">
        <v>2048</v>
      </c>
    </row>
    <row r="610" spans="1:21" ht="19.5" x14ac:dyDescent="0.4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t="s">
        <v>20</v>
      </c>
      <c r="G610">
        <v>1249</v>
      </c>
      <c r="H610" s="4">
        <f>E610/G610</f>
        <v>107.96236989591674</v>
      </c>
      <c r="I610" t="s">
        <v>21</v>
      </c>
      <c r="J610" t="s">
        <v>22</v>
      </c>
      <c r="K610">
        <v>1294812000</v>
      </c>
      <c r="L610">
        <v>1294898400</v>
      </c>
      <c r="M610" s="10">
        <f>(((K610/60)/60)/24)+DATE(1970,1,1)</f>
        <v>40555.25</v>
      </c>
      <c r="N610" s="10">
        <f>(((L610/60)/60)/24)+DATE(1970,1,1)</f>
        <v>40556.25</v>
      </c>
      <c r="O610" s="12">
        <f>N610-M610</f>
        <v>1</v>
      </c>
      <c r="P610" t="b">
        <v>0</v>
      </c>
      <c r="Q610" t="b">
        <v>0</v>
      </c>
      <c r="R610" t="s">
        <v>71</v>
      </c>
      <c r="S610" s="6">
        <f>E610/D610</f>
        <v>1.5939125295508274</v>
      </c>
      <c r="T610" t="s">
        <v>2040</v>
      </c>
      <c r="U610" t="s">
        <v>2048</v>
      </c>
    </row>
    <row r="611" spans="1:21" ht="19.5" x14ac:dyDescent="0.4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t="s">
        <v>20</v>
      </c>
      <c r="G611">
        <v>114</v>
      </c>
      <c r="H611" s="4">
        <f>E611/G611</f>
        <v>104.99122807017544</v>
      </c>
      <c r="I611" t="s">
        <v>21</v>
      </c>
      <c r="J611" t="s">
        <v>22</v>
      </c>
      <c r="K611">
        <v>1411534800</v>
      </c>
      <c r="L611">
        <v>1414558800</v>
      </c>
      <c r="M611" s="10">
        <f>(((K611/60)/60)/24)+DATE(1970,1,1)</f>
        <v>41906.208333333336</v>
      </c>
      <c r="N611" s="10">
        <f>(((L611/60)/60)/24)+DATE(1970,1,1)</f>
        <v>41941.208333333336</v>
      </c>
      <c r="O611" s="12">
        <f>N611-M611</f>
        <v>35</v>
      </c>
      <c r="P611" t="b">
        <v>0</v>
      </c>
      <c r="Q611" t="b">
        <v>0</v>
      </c>
      <c r="R611" t="s">
        <v>17</v>
      </c>
      <c r="S611" s="6">
        <f>E611/D611</f>
        <v>1.5958666666666668</v>
      </c>
      <c r="T611" t="s">
        <v>2032</v>
      </c>
      <c r="U611" t="s">
        <v>2033</v>
      </c>
    </row>
    <row r="612" spans="1:21" ht="19.5" x14ac:dyDescent="0.4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t="s">
        <v>20</v>
      </c>
      <c r="G612">
        <v>180</v>
      </c>
      <c r="H612" s="4">
        <f>E612/G612</f>
        <v>47.083333333333336</v>
      </c>
      <c r="I612" t="s">
        <v>21</v>
      </c>
      <c r="J612" t="s">
        <v>22</v>
      </c>
      <c r="K612">
        <v>1537333200</v>
      </c>
      <c r="L612">
        <v>1537678800</v>
      </c>
      <c r="M612" s="10">
        <f>(((K612/60)/60)/24)+DATE(1970,1,1)</f>
        <v>43362.208333333328</v>
      </c>
      <c r="N612" s="10">
        <f>(((L612/60)/60)/24)+DATE(1970,1,1)</f>
        <v>43366.208333333328</v>
      </c>
      <c r="O612" s="12">
        <f>N612-M612</f>
        <v>4</v>
      </c>
      <c r="P612" t="b">
        <v>0</v>
      </c>
      <c r="Q612" t="b">
        <v>0</v>
      </c>
      <c r="R612" t="s">
        <v>33</v>
      </c>
      <c r="S612" s="6">
        <f>E612/D612</f>
        <v>1.5990566037735849</v>
      </c>
      <c r="T612" t="s">
        <v>2038</v>
      </c>
      <c r="U612" t="s">
        <v>2039</v>
      </c>
    </row>
    <row r="613" spans="1:21" ht="19.5" x14ac:dyDescent="0.4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t="s">
        <v>20</v>
      </c>
      <c r="G613">
        <v>2693</v>
      </c>
      <c r="H613" s="4">
        <f>E613/G613</f>
        <v>55.999257333828446</v>
      </c>
      <c r="I613" t="s">
        <v>40</v>
      </c>
      <c r="J613" t="s">
        <v>41</v>
      </c>
      <c r="K613">
        <v>1437022800</v>
      </c>
      <c r="L613">
        <v>1437454800</v>
      </c>
      <c r="M613" s="10">
        <f>(((K613/60)/60)/24)+DATE(1970,1,1)</f>
        <v>42201.208333333328</v>
      </c>
      <c r="N613" s="10">
        <f>(((L613/60)/60)/24)+DATE(1970,1,1)</f>
        <v>42206.208333333328</v>
      </c>
      <c r="O613" s="12">
        <f>N613-M613</f>
        <v>5</v>
      </c>
      <c r="P613" t="b">
        <v>0</v>
      </c>
      <c r="Q613" t="b">
        <v>0</v>
      </c>
      <c r="R613" t="s">
        <v>33</v>
      </c>
      <c r="S613" s="6">
        <f>E613/D613</f>
        <v>1.5992152704135738</v>
      </c>
      <c r="T613" t="s">
        <v>2038</v>
      </c>
      <c r="U613" t="s">
        <v>2039</v>
      </c>
    </row>
    <row r="614" spans="1:21" ht="19.5" x14ac:dyDescent="0.4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t="s">
        <v>20</v>
      </c>
      <c r="G614">
        <v>139</v>
      </c>
      <c r="H614" s="4">
        <f>E614/G614</f>
        <v>59.928057553956833</v>
      </c>
      <c r="I614" t="s">
        <v>21</v>
      </c>
      <c r="J614" t="s">
        <v>22</v>
      </c>
      <c r="K614">
        <v>1324965600</v>
      </c>
      <c r="L614">
        <v>1325052000</v>
      </c>
      <c r="M614" s="10">
        <f>(((K614/60)/60)/24)+DATE(1970,1,1)</f>
        <v>40904.25</v>
      </c>
      <c r="N614" s="10">
        <f>(((L614/60)/60)/24)+DATE(1970,1,1)</f>
        <v>40905.25</v>
      </c>
      <c r="O614" s="12">
        <f>N614-M614</f>
        <v>1</v>
      </c>
      <c r="P614" t="b">
        <v>0</v>
      </c>
      <c r="Q614" t="b">
        <v>0</v>
      </c>
      <c r="R614" t="s">
        <v>23</v>
      </c>
      <c r="S614" s="6">
        <f>E614/D614</f>
        <v>1.601923076923077</v>
      </c>
      <c r="T614" t="s">
        <v>2034</v>
      </c>
      <c r="U614" t="s">
        <v>2035</v>
      </c>
    </row>
    <row r="615" spans="1:21" ht="33.75" x14ac:dyDescent="0.4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t="s">
        <v>20</v>
      </c>
      <c r="G615">
        <v>84</v>
      </c>
      <c r="H615" s="4">
        <f>E615/G615</f>
        <v>47.714285714285715</v>
      </c>
      <c r="I615" t="s">
        <v>21</v>
      </c>
      <c r="J615" t="s">
        <v>22</v>
      </c>
      <c r="K615">
        <v>1371963600</v>
      </c>
      <c r="L615">
        <v>1372395600</v>
      </c>
      <c r="M615" s="10">
        <f>(((K615/60)/60)/24)+DATE(1970,1,1)</f>
        <v>41448.208333333336</v>
      </c>
      <c r="N615" s="10">
        <f>(((L615/60)/60)/24)+DATE(1970,1,1)</f>
        <v>41453.208333333336</v>
      </c>
      <c r="O615" s="12">
        <f>N615-M615</f>
        <v>5</v>
      </c>
      <c r="P615" t="b">
        <v>0</v>
      </c>
      <c r="Q615" t="b">
        <v>0</v>
      </c>
      <c r="R615" t="s">
        <v>33</v>
      </c>
      <c r="S615" s="6">
        <f>E615/D615</f>
        <v>1.6032</v>
      </c>
      <c r="T615" t="s">
        <v>2038</v>
      </c>
      <c r="U615" t="s">
        <v>2039</v>
      </c>
    </row>
    <row r="616" spans="1:21" ht="19.5" x14ac:dyDescent="0.4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t="s">
        <v>20</v>
      </c>
      <c r="G616">
        <v>129</v>
      </c>
      <c r="H616" s="4">
        <f>E616/G616</f>
        <v>112.05426356589147</v>
      </c>
      <c r="I616" t="s">
        <v>21</v>
      </c>
      <c r="J616" t="s">
        <v>22</v>
      </c>
      <c r="K616">
        <v>1558674000</v>
      </c>
      <c r="L616">
        <v>1559106000</v>
      </c>
      <c r="M616" s="10">
        <f>(((K616/60)/60)/24)+DATE(1970,1,1)</f>
        <v>43609.208333333328</v>
      </c>
      <c r="N616" s="10">
        <f>(((L616/60)/60)/24)+DATE(1970,1,1)</f>
        <v>43614.208333333328</v>
      </c>
      <c r="O616" s="12">
        <f>N616-M616</f>
        <v>5</v>
      </c>
      <c r="P616" t="b">
        <v>0</v>
      </c>
      <c r="Q616" t="b">
        <v>0</v>
      </c>
      <c r="R616" t="s">
        <v>71</v>
      </c>
      <c r="S616" s="6">
        <f>E616/D616</f>
        <v>1.606111111111111</v>
      </c>
      <c r="T616" t="s">
        <v>2040</v>
      </c>
      <c r="U616" t="s">
        <v>2048</v>
      </c>
    </row>
    <row r="617" spans="1:21" ht="33.75" x14ac:dyDescent="0.4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t="s">
        <v>20</v>
      </c>
      <c r="G617">
        <v>203</v>
      </c>
      <c r="H617" s="4">
        <f>E617/G617</f>
        <v>46.896551724137929</v>
      </c>
      <c r="I617" t="s">
        <v>21</v>
      </c>
      <c r="J617" t="s">
        <v>22</v>
      </c>
      <c r="K617">
        <v>1429333200</v>
      </c>
      <c r="L617">
        <v>1430974800</v>
      </c>
      <c r="M617" s="10">
        <f>(((K617/60)/60)/24)+DATE(1970,1,1)</f>
        <v>42112.208333333328</v>
      </c>
      <c r="N617" s="10">
        <f>(((L617/60)/60)/24)+DATE(1970,1,1)</f>
        <v>42131.208333333328</v>
      </c>
      <c r="O617" s="12">
        <f>N617-M617</f>
        <v>19</v>
      </c>
      <c r="P617" t="b">
        <v>0</v>
      </c>
      <c r="Q617" t="b">
        <v>0</v>
      </c>
      <c r="R617" t="s">
        <v>28</v>
      </c>
      <c r="S617" s="6">
        <f>E617/D617</f>
        <v>1.6135593220338984</v>
      </c>
      <c r="T617" t="s">
        <v>2036</v>
      </c>
      <c r="U617" t="s">
        <v>2037</v>
      </c>
    </row>
    <row r="618" spans="1:21" ht="19.5" x14ac:dyDescent="0.4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t="s">
        <v>20</v>
      </c>
      <c r="G618">
        <v>3131</v>
      </c>
      <c r="H618" s="4">
        <f>E618/G618</f>
        <v>53.003513254551258</v>
      </c>
      <c r="I618" t="s">
        <v>21</v>
      </c>
      <c r="J618" t="s">
        <v>22</v>
      </c>
      <c r="K618">
        <v>1498798800</v>
      </c>
      <c r="L618">
        <v>1499662800</v>
      </c>
      <c r="M618" s="10">
        <f>(((K618/60)/60)/24)+DATE(1970,1,1)</f>
        <v>42916.208333333328</v>
      </c>
      <c r="N618" s="10">
        <f>(((L618/60)/60)/24)+DATE(1970,1,1)</f>
        <v>42926.208333333328</v>
      </c>
      <c r="O618" s="12">
        <f>N618-M618</f>
        <v>10</v>
      </c>
      <c r="P618" t="b">
        <v>0</v>
      </c>
      <c r="Q618" t="b">
        <v>0</v>
      </c>
      <c r="R618" t="s">
        <v>269</v>
      </c>
      <c r="S618" s="6">
        <f>E618/D618</f>
        <v>1.6190634146341463</v>
      </c>
      <c r="T618" t="s">
        <v>2040</v>
      </c>
      <c r="U618" t="s">
        <v>2059</v>
      </c>
    </row>
    <row r="619" spans="1:21" ht="19.5" x14ac:dyDescent="0.4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t="s">
        <v>20</v>
      </c>
      <c r="G619">
        <v>103</v>
      </c>
      <c r="H619" s="4">
        <f>E619/G619</f>
        <v>108.48543689320388</v>
      </c>
      <c r="I619" t="s">
        <v>21</v>
      </c>
      <c r="J619" t="s">
        <v>22</v>
      </c>
      <c r="K619">
        <v>1471842000</v>
      </c>
      <c r="L619">
        <v>1472878800</v>
      </c>
      <c r="M619" s="10">
        <f>(((K619/60)/60)/24)+DATE(1970,1,1)</f>
        <v>42604.208333333328</v>
      </c>
      <c r="N619" s="10">
        <f>(((L619/60)/60)/24)+DATE(1970,1,1)</f>
        <v>42616.208333333328</v>
      </c>
      <c r="O619" s="12">
        <f>N619-M619</f>
        <v>12</v>
      </c>
      <c r="P619" t="b">
        <v>0</v>
      </c>
      <c r="Q619" t="b">
        <v>0</v>
      </c>
      <c r="R619" t="s">
        <v>133</v>
      </c>
      <c r="S619" s="6">
        <f>E619/D619</f>
        <v>1.6194202898550725</v>
      </c>
      <c r="T619" t="s">
        <v>2046</v>
      </c>
      <c r="U619" t="s">
        <v>2055</v>
      </c>
    </row>
    <row r="620" spans="1:21" ht="19.5" x14ac:dyDescent="0.4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t="s">
        <v>20</v>
      </c>
      <c r="G620">
        <v>2409</v>
      </c>
      <c r="H620" s="4">
        <f>E620/G620</f>
        <v>73.004566210045667</v>
      </c>
      <c r="I620" t="s">
        <v>107</v>
      </c>
      <c r="J620" t="s">
        <v>108</v>
      </c>
      <c r="K620">
        <v>1276578000</v>
      </c>
      <c r="L620">
        <v>1279083600</v>
      </c>
      <c r="M620" s="10">
        <f>(((K620/60)/60)/24)+DATE(1970,1,1)</f>
        <v>40344.208333333336</v>
      </c>
      <c r="N620" s="10">
        <f>(((L620/60)/60)/24)+DATE(1970,1,1)</f>
        <v>40373.208333333336</v>
      </c>
      <c r="O620" s="12">
        <f>N620-M620</f>
        <v>29</v>
      </c>
      <c r="P620" t="b">
        <v>0</v>
      </c>
      <c r="Q620" t="b">
        <v>0</v>
      </c>
      <c r="R620" t="s">
        <v>23</v>
      </c>
      <c r="S620" s="6">
        <f>E620/D620</f>
        <v>1.6209032258064515</v>
      </c>
      <c r="T620" t="s">
        <v>2034</v>
      </c>
      <c r="U620" t="s">
        <v>2035</v>
      </c>
    </row>
    <row r="621" spans="1:21" ht="19.5" x14ac:dyDescent="0.4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t="s">
        <v>20</v>
      </c>
      <c r="G621">
        <v>164</v>
      </c>
      <c r="H621" s="4">
        <f>E621/G621</f>
        <v>79.176829268292678</v>
      </c>
      <c r="I621" t="s">
        <v>21</v>
      </c>
      <c r="J621" t="s">
        <v>22</v>
      </c>
      <c r="K621">
        <v>1556341200</v>
      </c>
      <c r="L621">
        <v>1557723600</v>
      </c>
      <c r="M621" s="10">
        <f>(((K621/60)/60)/24)+DATE(1970,1,1)</f>
        <v>43582.208333333328</v>
      </c>
      <c r="N621" s="10">
        <f>(((L621/60)/60)/24)+DATE(1970,1,1)</f>
        <v>43598.208333333328</v>
      </c>
      <c r="O621" s="12">
        <f>N621-M621</f>
        <v>16</v>
      </c>
      <c r="P621" t="b">
        <v>0</v>
      </c>
      <c r="Q621" t="b">
        <v>0</v>
      </c>
      <c r="R621" t="s">
        <v>65</v>
      </c>
      <c r="S621" s="6">
        <f>E621/D621</f>
        <v>1.6231249999999999</v>
      </c>
      <c r="T621" t="s">
        <v>2036</v>
      </c>
      <c r="U621" t="s">
        <v>2045</v>
      </c>
    </row>
    <row r="622" spans="1:21" ht="33.75" x14ac:dyDescent="0.4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t="s">
        <v>20</v>
      </c>
      <c r="G622">
        <v>4065</v>
      </c>
      <c r="H622" s="4">
        <f>E622/G622</f>
        <v>29.001722017220171</v>
      </c>
      <c r="I622" t="s">
        <v>40</v>
      </c>
      <c r="J622" t="s">
        <v>41</v>
      </c>
      <c r="K622">
        <v>1264399200</v>
      </c>
      <c r="L622">
        <v>1264831200</v>
      </c>
      <c r="M622" s="10">
        <f>(((K622/60)/60)/24)+DATE(1970,1,1)</f>
        <v>40203.25</v>
      </c>
      <c r="N622" s="10">
        <f>(((L622/60)/60)/24)+DATE(1970,1,1)</f>
        <v>40208.25</v>
      </c>
      <c r="O622" s="12">
        <f>N622-M622</f>
        <v>5</v>
      </c>
      <c r="P622" t="b">
        <v>0</v>
      </c>
      <c r="Q622" t="b">
        <v>1</v>
      </c>
      <c r="R622" t="s">
        <v>65</v>
      </c>
      <c r="S622" s="6">
        <f>E622/D622</f>
        <v>1.6238567493112948</v>
      </c>
      <c r="T622" t="s">
        <v>2036</v>
      </c>
      <c r="U622" t="s">
        <v>2045</v>
      </c>
    </row>
    <row r="623" spans="1:21" ht="33.75" x14ac:dyDescent="0.4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t="s">
        <v>20</v>
      </c>
      <c r="G623">
        <v>300</v>
      </c>
      <c r="H623" s="4">
        <f>E623/G623</f>
        <v>25.99</v>
      </c>
      <c r="I623" t="s">
        <v>21</v>
      </c>
      <c r="J623" t="s">
        <v>22</v>
      </c>
      <c r="K623">
        <v>1539061200</v>
      </c>
      <c r="L623">
        <v>1539579600</v>
      </c>
      <c r="M623" s="10">
        <f>(((K623/60)/60)/24)+DATE(1970,1,1)</f>
        <v>43382.208333333328</v>
      </c>
      <c r="N623" s="10">
        <f>(((L623/60)/60)/24)+DATE(1970,1,1)</f>
        <v>43388.208333333328</v>
      </c>
      <c r="O623" s="12">
        <f>N623-M623</f>
        <v>6</v>
      </c>
      <c r="P623" t="b">
        <v>0</v>
      </c>
      <c r="Q623" t="b">
        <v>0</v>
      </c>
      <c r="R623" t="s">
        <v>17</v>
      </c>
      <c r="S623" s="6">
        <f>E623/D623</f>
        <v>1.6243749999999999</v>
      </c>
      <c r="T623" t="s">
        <v>2032</v>
      </c>
      <c r="U623" t="s">
        <v>2033</v>
      </c>
    </row>
    <row r="624" spans="1:21" ht="33.75" x14ac:dyDescent="0.4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t="s">
        <v>20</v>
      </c>
      <c r="G624">
        <v>191</v>
      </c>
      <c r="H624" s="4">
        <f>E624/G624</f>
        <v>46.931937172774866</v>
      </c>
      <c r="I624" t="s">
        <v>21</v>
      </c>
      <c r="J624" t="s">
        <v>22</v>
      </c>
      <c r="K624">
        <v>1494651600</v>
      </c>
      <c r="L624">
        <v>1497762000</v>
      </c>
      <c r="M624" s="10">
        <f>(((K624/60)/60)/24)+DATE(1970,1,1)</f>
        <v>42868.208333333328</v>
      </c>
      <c r="N624" s="10">
        <f>(((L624/60)/60)/24)+DATE(1970,1,1)</f>
        <v>42904.208333333328</v>
      </c>
      <c r="O624" s="12">
        <f>N624-M624</f>
        <v>36</v>
      </c>
      <c r="P624" t="b">
        <v>1</v>
      </c>
      <c r="Q624" t="b">
        <v>1</v>
      </c>
      <c r="R624" t="s">
        <v>42</v>
      </c>
      <c r="S624" s="6">
        <f>E624/D624</f>
        <v>1.6298181818181818</v>
      </c>
      <c r="T624" t="s">
        <v>2040</v>
      </c>
      <c r="U624" t="s">
        <v>2041</v>
      </c>
    </row>
    <row r="625" spans="1:21" ht="19.5" x14ac:dyDescent="0.4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t="s">
        <v>20</v>
      </c>
      <c r="G625">
        <v>1561</v>
      </c>
      <c r="H625" s="4">
        <f>E625/G625</f>
        <v>100.98334401024984</v>
      </c>
      <c r="I625" t="s">
        <v>21</v>
      </c>
      <c r="J625" t="s">
        <v>22</v>
      </c>
      <c r="K625">
        <v>1368853200</v>
      </c>
      <c r="L625">
        <v>1369371600</v>
      </c>
      <c r="M625" s="10">
        <f>(((K625/60)/60)/24)+DATE(1970,1,1)</f>
        <v>41412.208333333336</v>
      </c>
      <c r="N625" s="10">
        <f>(((L625/60)/60)/24)+DATE(1970,1,1)</f>
        <v>41418.208333333336</v>
      </c>
      <c r="O625" s="12">
        <f>N625-M625</f>
        <v>6</v>
      </c>
      <c r="P625" t="b">
        <v>0</v>
      </c>
      <c r="Q625" t="b">
        <v>0</v>
      </c>
      <c r="R625" t="s">
        <v>33</v>
      </c>
      <c r="S625" s="6">
        <f>E625/D625</f>
        <v>1.6301447776628748</v>
      </c>
      <c r="T625" t="s">
        <v>2038</v>
      </c>
      <c r="U625" t="s">
        <v>2039</v>
      </c>
    </row>
    <row r="626" spans="1:21" ht="19.5" x14ac:dyDescent="0.4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t="s">
        <v>20</v>
      </c>
      <c r="G626">
        <v>88</v>
      </c>
      <c r="H626" s="4">
        <f>E626/G626</f>
        <v>78.068181818181813</v>
      </c>
      <c r="I626" t="s">
        <v>21</v>
      </c>
      <c r="J626" t="s">
        <v>22</v>
      </c>
      <c r="K626">
        <v>1537160400</v>
      </c>
      <c r="L626">
        <v>1537419600</v>
      </c>
      <c r="M626" s="10">
        <f>(((K626/60)/60)/24)+DATE(1970,1,1)</f>
        <v>43360.208333333328</v>
      </c>
      <c r="N626" s="10">
        <f>(((L626/60)/60)/24)+DATE(1970,1,1)</f>
        <v>43363.208333333328</v>
      </c>
      <c r="O626" s="12">
        <f>N626-M626</f>
        <v>3</v>
      </c>
      <c r="P626" t="b">
        <v>0</v>
      </c>
      <c r="Q626" t="b">
        <v>1</v>
      </c>
      <c r="R626" t="s">
        <v>33</v>
      </c>
      <c r="S626" s="6">
        <f>E626/D626</f>
        <v>1.6357142857142857</v>
      </c>
      <c r="T626" t="s">
        <v>2038</v>
      </c>
      <c r="U626" t="s">
        <v>2039</v>
      </c>
    </row>
    <row r="627" spans="1:21" ht="19.5" x14ac:dyDescent="0.4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t="s">
        <v>20</v>
      </c>
      <c r="G627">
        <v>236</v>
      </c>
      <c r="H627" s="4">
        <f>E627/G627</f>
        <v>54.894067796610166</v>
      </c>
      <c r="I627" t="s">
        <v>21</v>
      </c>
      <c r="J627" t="s">
        <v>22</v>
      </c>
      <c r="K627">
        <v>1379566800</v>
      </c>
      <c r="L627">
        <v>1379826000</v>
      </c>
      <c r="M627" s="10">
        <f>(((K627/60)/60)/24)+DATE(1970,1,1)</f>
        <v>41536.208333333336</v>
      </c>
      <c r="N627" s="10">
        <f>(((L627/60)/60)/24)+DATE(1970,1,1)</f>
        <v>41539.208333333336</v>
      </c>
      <c r="O627" s="12">
        <f>N627-M627</f>
        <v>3</v>
      </c>
      <c r="P627" t="b">
        <v>0</v>
      </c>
      <c r="Q627" t="b">
        <v>0</v>
      </c>
      <c r="R627" t="s">
        <v>33</v>
      </c>
      <c r="S627" s="6">
        <f>E627/D627</f>
        <v>1.6398734177215191</v>
      </c>
      <c r="T627" t="s">
        <v>2038</v>
      </c>
      <c r="U627" t="s">
        <v>2039</v>
      </c>
    </row>
    <row r="628" spans="1:21" ht="19.5" x14ac:dyDescent="0.4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t="s">
        <v>20</v>
      </c>
      <c r="G628">
        <v>307</v>
      </c>
      <c r="H628" s="4">
        <f>E628/G628</f>
        <v>37.941368078175898</v>
      </c>
      <c r="I628" t="s">
        <v>21</v>
      </c>
      <c r="J628" t="s">
        <v>22</v>
      </c>
      <c r="K628">
        <v>1434862800</v>
      </c>
      <c r="L628">
        <v>1435899600</v>
      </c>
      <c r="M628" s="10">
        <f>(((K628/60)/60)/24)+DATE(1970,1,1)</f>
        <v>42176.208333333328</v>
      </c>
      <c r="N628" s="10">
        <f>(((L628/60)/60)/24)+DATE(1970,1,1)</f>
        <v>42188.208333333328</v>
      </c>
      <c r="O628" s="12">
        <f>N628-M628</f>
        <v>12</v>
      </c>
      <c r="P628" t="b">
        <v>0</v>
      </c>
      <c r="Q628" t="b">
        <v>1</v>
      </c>
      <c r="R628" t="s">
        <v>33</v>
      </c>
      <c r="S628" s="6">
        <f>E628/D628</f>
        <v>1.6405633802816901</v>
      </c>
      <c r="T628" t="s">
        <v>2038</v>
      </c>
      <c r="U628" t="s">
        <v>2039</v>
      </c>
    </row>
    <row r="629" spans="1:21" ht="33.75" x14ac:dyDescent="0.4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t="s">
        <v>20</v>
      </c>
      <c r="G629">
        <v>132</v>
      </c>
      <c r="H629" s="4">
        <f>E629/G629</f>
        <v>75.848484848484844</v>
      </c>
      <c r="I629" t="s">
        <v>21</v>
      </c>
      <c r="J629" t="s">
        <v>22</v>
      </c>
      <c r="K629">
        <v>1437714000</v>
      </c>
      <c r="L629">
        <v>1438318800</v>
      </c>
      <c r="M629" s="10">
        <f>(((K629/60)/60)/24)+DATE(1970,1,1)</f>
        <v>42209.208333333328</v>
      </c>
      <c r="N629" s="10">
        <f>(((L629/60)/60)/24)+DATE(1970,1,1)</f>
        <v>42216.208333333328</v>
      </c>
      <c r="O629" s="12">
        <f>N629-M629</f>
        <v>7</v>
      </c>
      <c r="P629" t="b">
        <v>0</v>
      </c>
      <c r="Q629" t="b">
        <v>0</v>
      </c>
      <c r="R629" t="s">
        <v>33</v>
      </c>
      <c r="S629" s="6">
        <f>E629/D629</f>
        <v>1.6413114754098361</v>
      </c>
      <c r="T629" t="s">
        <v>2038</v>
      </c>
      <c r="U629" t="s">
        <v>2039</v>
      </c>
    </row>
    <row r="630" spans="1:21" ht="19.5" x14ac:dyDescent="0.4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t="s">
        <v>20</v>
      </c>
      <c r="G630">
        <v>181</v>
      </c>
      <c r="H630" s="4">
        <f>E630/G630</f>
        <v>81.132596685082873</v>
      </c>
      <c r="I630" t="s">
        <v>21</v>
      </c>
      <c r="J630" t="s">
        <v>22</v>
      </c>
      <c r="K630">
        <v>1547964000</v>
      </c>
      <c r="L630">
        <v>1552971600</v>
      </c>
      <c r="M630" s="10">
        <f>(((K630/60)/60)/24)+DATE(1970,1,1)</f>
        <v>43485.25</v>
      </c>
      <c r="N630" s="10">
        <f>(((L630/60)/60)/24)+DATE(1970,1,1)</f>
        <v>43543.208333333328</v>
      </c>
      <c r="O630" s="12">
        <f>N630-M630</f>
        <v>57.958333333328483</v>
      </c>
      <c r="P630" t="b">
        <v>0</v>
      </c>
      <c r="Q630" t="b">
        <v>0</v>
      </c>
      <c r="R630" t="s">
        <v>28</v>
      </c>
      <c r="S630" s="6">
        <f>E630/D630</f>
        <v>1.65</v>
      </c>
      <c r="T630" t="s">
        <v>2036</v>
      </c>
      <c r="U630" t="s">
        <v>2037</v>
      </c>
    </row>
    <row r="631" spans="1:21" ht="33.75" x14ac:dyDescent="0.4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t="s">
        <v>20</v>
      </c>
      <c r="G631">
        <v>5168</v>
      </c>
      <c r="H631" s="4">
        <f>E631/G631</f>
        <v>37.998645510835914</v>
      </c>
      <c r="I631" t="s">
        <v>21</v>
      </c>
      <c r="J631" t="s">
        <v>22</v>
      </c>
      <c r="K631">
        <v>1290664800</v>
      </c>
      <c r="L631">
        <v>1291788000</v>
      </c>
      <c r="M631" s="10">
        <f>(((K631/60)/60)/24)+DATE(1970,1,1)</f>
        <v>40507.25</v>
      </c>
      <c r="N631" s="10">
        <f>(((L631/60)/60)/24)+DATE(1970,1,1)</f>
        <v>40520.25</v>
      </c>
      <c r="O631" s="12">
        <f>N631-M631</f>
        <v>13</v>
      </c>
      <c r="P631" t="b">
        <v>0</v>
      </c>
      <c r="Q631" t="b">
        <v>0</v>
      </c>
      <c r="R631" t="s">
        <v>33</v>
      </c>
      <c r="S631" s="6">
        <f>E631/D631</f>
        <v>1.6656234096692113</v>
      </c>
      <c r="T631" t="s">
        <v>2038</v>
      </c>
      <c r="U631" t="s">
        <v>2039</v>
      </c>
    </row>
    <row r="632" spans="1:21" ht="19.5" x14ac:dyDescent="0.4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t="s">
        <v>20</v>
      </c>
      <c r="G632">
        <v>288</v>
      </c>
      <c r="H632" s="4">
        <f>E632/G632</f>
        <v>26.027777777777779</v>
      </c>
      <c r="I632" t="s">
        <v>36</v>
      </c>
      <c r="J632" t="s">
        <v>37</v>
      </c>
      <c r="K632">
        <v>1514354400</v>
      </c>
      <c r="L632">
        <v>1515391200</v>
      </c>
      <c r="M632" s="10">
        <f>(((K632/60)/60)/24)+DATE(1970,1,1)</f>
        <v>43096.25</v>
      </c>
      <c r="N632" s="10">
        <f>(((L632/60)/60)/24)+DATE(1970,1,1)</f>
        <v>43108.25</v>
      </c>
      <c r="O632" s="12">
        <f>N632-M632</f>
        <v>12</v>
      </c>
      <c r="P632" t="b">
        <v>0</v>
      </c>
      <c r="Q632" t="b">
        <v>1</v>
      </c>
      <c r="R632" t="s">
        <v>33</v>
      </c>
      <c r="S632" s="6">
        <f>E632/D632</f>
        <v>1.6657777777777778</v>
      </c>
      <c r="T632" t="s">
        <v>2038</v>
      </c>
      <c r="U632" t="s">
        <v>2039</v>
      </c>
    </row>
    <row r="633" spans="1:21" ht="19.5" x14ac:dyDescent="0.4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t="s">
        <v>20</v>
      </c>
      <c r="G633">
        <v>1604</v>
      </c>
      <c r="H633" s="4">
        <f>E633/G633</f>
        <v>48.012468827930178</v>
      </c>
      <c r="I633" t="s">
        <v>26</v>
      </c>
      <c r="J633" t="s">
        <v>27</v>
      </c>
      <c r="K633">
        <v>1538715600</v>
      </c>
      <c r="L633">
        <v>1539406800</v>
      </c>
      <c r="M633" s="10">
        <f>(((K633/60)/60)/24)+DATE(1970,1,1)</f>
        <v>43378.208333333328</v>
      </c>
      <c r="N633" s="10">
        <f>(((L633/60)/60)/24)+DATE(1970,1,1)</f>
        <v>43386.208333333328</v>
      </c>
      <c r="O633" s="12">
        <f>N633-M633</f>
        <v>8</v>
      </c>
      <c r="P633" t="b">
        <v>0</v>
      </c>
      <c r="Q633" t="b">
        <v>0</v>
      </c>
      <c r="R633" t="s">
        <v>53</v>
      </c>
      <c r="S633" s="6">
        <f>E633/D633</f>
        <v>1.6705422993492407</v>
      </c>
      <c r="T633" t="s">
        <v>2040</v>
      </c>
      <c r="U633" t="s">
        <v>2043</v>
      </c>
    </row>
    <row r="634" spans="1:21" ht="19.5" x14ac:dyDescent="0.4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t="s">
        <v>20</v>
      </c>
      <c r="G634">
        <v>203</v>
      </c>
      <c r="H634" s="4">
        <f>E634/G634</f>
        <v>61.108374384236456</v>
      </c>
      <c r="I634" t="s">
        <v>21</v>
      </c>
      <c r="J634" t="s">
        <v>22</v>
      </c>
      <c r="K634">
        <v>1430715600</v>
      </c>
      <c r="L634">
        <v>1431838800</v>
      </c>
      <c r="M634" s="10">
        <f>(((K634/60)/60)/24)+DATE(1970,1,1)</f>
        <v>42128.208333333328</v>
      </c>
      <c r="N634" s="10">
        <f>(((L634/60)/60)/24)+DATE(1970,1,1)</f>
        <v>42141.208333333328</v>
      </c>
      <c r="O634" s="12">
        <f>N634-M634</f>
        <v>13</v>
      </c>
      <c r="P634" t="b">
        <v>1</v>
      </c>
      <c r="Q634" t="b">
        <v>0</v>
      </c>
      <c r="R634" t="s">
        <v>33</v>
      </c>
      <c r="S634" s="6">
        <f>E634/D634</f>
        <v>1.6763513513513513</v>
      </c>
      <c r="T634" t="s">
        <v>2038</v>
      </c>
      <c r="U634" t="s">
        <v>2039</v>
      </c>
    </row>
    <row r="635" spans="1:21" ht="19.5" x14ac:dyDescent="0.4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t="s">
        <v>20</v>
      </c>
      <c r="G635">
        <v>3205</v>
      </c>
      <c r="H635" s="4">
        <f>E635/G635</f>
        <v>37.005616224648989</v>
      </c>
      <c r="I635" t="s">
        <v>21</v>
      </c>
      <c r="J635" t="s">
        <v>22</v>
      </c>
      <c r="K635">
        <v>1351400400</v>
      </c>
      <c r="L635">
        <v>1355983200</v>
      </c>
      <c r="M635" s="10">
        <f>(((K635/60)/60)/24)+DATE(1970,1,1)</f>
        <v>41210.208333333336</v>
      </c>
      <c r="N635" s="10">
        <f>(((L635/60)/60)/24)+DATE(1970,1,1)</f>
        <v>41263.25</v>
      </c>
      <c r="O635" s="12">
        <f>N635-M635</f>
        <v>53.041666666664241</v>
      </c>
      <c r="P635" t="b">
        <v>0</v>
      </c>
      <c r="Q635" t="b">
        <v>0</v>
      </c>
      <c r="R635" t="s">
        <v>33</v>
      </c>
      <c r="S635" s="6">
        <f>E635/D635</f>
        <v>1.6847017045454546</v>
      </c>
      <c r="T635" t="s">
        <v>2038</v>
      </c>
      <c r="U635" t="s">
        <v>2039</v>
      </c>
    </row>
    <row r="636" spans="1:21" ht="19.5" x14ac:dyDescent="0.4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t="s">
        <v>20</v>
      </c>
      <c r="G636">
        <v>943</v>
      </c>
      <c r="H636" s="4">
        <f>E636/G636</f>
        <v>108.96182396606575</v>
      </c>
      <c r="I636" t="s">
        <v>21</v>
      </c>
      <c r="J636" t="s">
        <v>22</v>
      </c>
      <c r="K636">
        <v>1431666000</v>
      </c>
      <c r="L636">
        <v>1432184400</v>
      </c>
      <c r="M636" s="10">
        <f>(((K636/60)/60)/24)+DATE(1970,1,1)</f>
        <v>42139.208333333328</v>
      </c>
      <c r="N636" s="10">
        <f>(((L636/60)/60)/24)+DATE(1970,1,1)</f>
        <v>42145.208333333328</v>
      </c>
      <c r="O636" s="12">
        <f>N636-M636</f>
        <v>6</v>
      </c>
      <c r="P636" t="b">
        <v>0</v>
      </c>
      <c r="Q636" t="b">
        <v>0</v>
      </c>
      <c r="R636" t="s">
        <v>292</v>
      </c>
      <c r="S636" s="6">
        <f>E636/D636</f>
        <v>1.687208538587849</v>
      </c>
      <c r="T636" t="s">
        <v>2049</v>
      </c>
      <c r="U636" t="s">
        <v>2060</v>
      </c>
    </row>
    <row r="637" spans="1:21" ht="19.5" x14ac:dyDescent="0.4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t="s">
        <v>20</v>
      </c>
      <c r="G637">
        <v>198</v>
      </c>
      <c r="H637" s="4">
        <f>E637/G637</f>
        <v>75.141414141414145</v>
      </c>
      <c r="I637" t="s">
        <v>21</v>
      </c>
      <c r="J637" t="s">
        <v>22</v>
      </c>
      <c r="K637">
        <v>1275714000</v>
      </c>
      <c r="L637">
        <v>1277355600</v>
      </c>
      <c r="M637" s="10">
        <f>(((K637/60)/60)/24)+DATE(1970,1,1)</f>
        <v>40334.208333333336</v>
      </c>
      <c r="N637" s="10">
        <f>(((L637/60)/60)/24)+DATE(1970,1,1)</f>
        <v>40353.208333333336</v>
      </c>
      <c r="O637" s="12">
        <f>N637-M637</f>
        <v>19</v>
      </c>
      <c r="P637" t="b">
        <v>0</v>
      </c>
      <c r="Q637" t="b">
        <v>1</v>
      </c>
      <c r="R637" t="s">
        <v>65</v>
      </c>
      <c r="S637" s="6">
        <f>E637/D637</f>
        <v>1.6906818181818182</v>
      </c>
      <c r="T637" t="s">
        <v>2036</v>
      </c>
      <c r="U637" t="s">
        <v>2045</v>
      </c>
    </row>
    <row r="638" spans="1:21" ht="19.5" x14ac:dyDescent="0.4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t="s">
        <v>20</v>
      </c>
      <c r="G638">
        <v>122</v>
      </c>
      <c r="H638" s="4">
        <f>E638/G638</f>
        <v>77.93442622950819</v>
      </c>
      <c r="I638" t="s">
        <v>21</v>
      </c>
      <c r="J638" t="s">
        <v>22</v>
      </c>
      <c r="K638">
        <v>1394600400</v>
      </c>
      <c r="L638">
        <v>1395205200</v>
      </c>
      <c r="M638" s="10">
        <f>(((K638/60)/60)/24)+DATE(1970,1,1)</f>
        <v>41710.208333333336</v>
      </c>
      <c r="N638" s="10">
        <f>(((L638/60)/60)/24)+DATE(1970,1,1)</f>
        <v>41717.208333333336</v>
      </c>
      <c r="O638" s="12">
        <f>N638-M638</f>
        <v>7</v>
      </c>
      <c r="P638" t="b">
        <v>0</v>
      </c>
      <c r="Q638" t="b">
        <v>1</v>
      </c>
      <c r="R638" t="s">
        <v>50</v>
      </c>
      <c r="S638" s="6">
        <f>E638/D638</f>
        <v>1.697857142857143</v>
      </c>
      <c r="T638" t="s">
        <v>2034</v>
      </c>
      <c r="U638" t="s">
        <v>2042</v>
      </c>
    </row>
    <row r="639" spans="1:21" ht="19.5" x14ac:dyDescent="0.4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t="s">
        <v>20</v>
      </c>
      <c r="G639">
        <v>81</v>
      </c>
      <c r="H639" s="4">
        <f>E639/G639</f>
        <v>98.666666666666671</v>
      </c>
      <c r="I639" t="s">
        <v>26</v>
      </c>
      <c r="J639" t="s">
        <v>27</v>
      </c>
      <c r="K639">
        <v>1535950800</v>
      </c>
      <c r="L639">
        <v>1536382800</v>
      </c>
      <c r="M639" s="10">
        <f>(((K639/60)/60)/24)+DATE(1970,1,1)</f>
        <v>43346.208333333328</v>
      </c>
      <c r="N639" s="10">
        <f>(((L639/60)/60)/24)+DATE(1970,1,1)</f>
        <v>43351.208333333328</v>
      </c>
      <c r="O639" s="12">
        <f>N639-M639</f>
        <v>5</v>
      </c>
      <c r="P639" t="b">
        <v>0</v>
      </c>
      <c r="Q639" t="b">
        <v>0</v>
      </c>
      <c r="R639" t="s">
        <v>474</v>
      </c>
      <c r="S639" s="6">
        <f>E639/D639</f>
        <v>1.7004255319148935</v>
      </c>
      <c r="T639" t="s">
        <v>2040</v>
      </c>
      <c r="U639" t="s">
        <v>2062</v>
      </c>
    </row>
    <row r="640" spans="1:21" ht="19.5" x14ac:dyDescent="0.4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t="s">
        <v>20</v>
      </c>
      <c r="G640">
        <v>170</v>
      </c>
      <c r="H640" s="4">
        <f>E640/G640</f>
        <v>85.223529411764702</v>
      </c>
      <c r="I640" t="s">
        <v>107</v>
      </c>
      <c r="J640" t="s">
        <v>108</v>
      </c>
      <c r="K640">
        <v>1461906000</v>
      </c>
      <c r="L640">
        <v>1462770000</v>
      </c>
      <c r="M640" s="10">
        <f>(((K640/60)/60)/24)+DATE(1970,1,1)</f>
        <v>42489.208333333328</v>
      </c>
      <c r="N640" s="10">
        <f>(((L640/60)/60)/24)+DATE(1970,1,1)</f>
        <v>42499.208333333328</v>
      </c>
      <c r="O640" s="12">
        <f>N640-M640</f>
        <v>10</v>
      </c>
      <c r="P640" t="b">
        <v>0</v>
      </c>
      <c r="Q640" t="b">
        <v>0</v>
      </c>
      <c r="R640" t="s">
        <v>33</v>
      </c>
      <c r="S640" s="6">
        <f>E640/D640</f>
        <v>1.7044705882352942</v>
      </c>
      <c r="T640" t="s">
        <v>2038</v>
      </c>
      <c r="U640" t="s">
        <v>2039</v>
      </c>
    </row>
    <row r="641" spans="1:21" ht="19.5" x14ac:dyDescent="0.4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t="s">
        <v>20</v>
      </c>
      <c r="G641">
        <v>546</v>
      </c>
      <c r="H641" s="4">
        <f>E641/G641</f>
        <v>25.010989010989011</v>
      </c>
      <c r="I641" t="s">
        <v>21</v>
      </c>
      <c r="J641" t="s">
        <v>22</v>
      </c>
      <c r="K641">
        <v>1535950800</v>
      </c>
      <c r="L641">
        <v>1536210000</v>
      </c>
      <c r="M641" s="10">
        <f>(((K641/60)/60)/24)+DATE(1970,1,1)</f>
        <v>43346.208333333328</v>
      </c>
      <c r="N641" s="10">
        <f>(((L641/60)/60)/24)+DATE(1970,1,1)</f>
        <v>43349.208333333328</v>
      </c>
      <c r="O641" s="12">
        <f>N641-M641</f>
        <v>3</v>
      </c>
      <c r="P641" t="b">
        <v>0</v>
      </c>
      <c r="Q641" t="b">
        <v>0</v>
      </c>
      <c r="R641" t="s">
        <v>33</v>
      </c>
      <c r="S641" s="6">
        <f>E641/D641</f>
        <v>1.7070000000000001</v>
      </c>
      <c r="T641" t="s">
        <v>2038</v>
      </c>
      <c r="U641" t="s">
        <v>2039</v>
      </c>
    </row>
    <row r="642" spans="1:21" ht="19.5" x14ac:dyDescent="0.4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t="s">
        <v>20</v>
      </c>
      <c r="G642">
        <v>2857</v>
      </c>
      <c r="H642" s="4">
        <f>E642/G642</f>
        <v>53.005950297514879</v>
      </c>
      <c r="I642" t="s">
        <v>21</v>
      </c>
      <c r="J642" t="s">
        <v>22</v>
      </c>
      <c r="K642">
        <v>1295676000</v>
      </c>
      <c r="L642">
        <v>1297490400</v>
      </c>
      <c r="M642" s="10">
        <f>(((K642/60)/60)/24)+DATE(1970,1,1)</f>
        <v>40565.25</v>
      </c>
      <c r="N642" s="10">
        <f>(((L642/60)/60)/24)+DATE(1970,1,1)</f>
        <v>40586.25</v>
      </c>
      <c r="O642" s="12">
        <f>N642-M642</f>
        <v>21</v>
      </c>
      <c r="P642" t="b">
        <v>0</v>
      </c>
      <c r="Q642" t="b">
        <v>0</v>
      </c>
      <c r="R642" t="s">
        <v>33</v>
      </c>
      <c r="S642" s="6">
        <f>E642/D642</f>
        <v>1.7073055242390078</v>
      </c>
      <c r="T642" t="s">
        <v>2038</v>
      </c>
      <c r="U642" t="s">
        <v>2039</v>
      </c>
    </row>
    <row r="643" spans="1:21" ht="19.5" x14ac:dyDescent="0.4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t="s">
        <v>20</v>
      </c>
      <c r="G643">
        <v>92</v>
      </c>
      <c r="H643" s="4">
        <f>E643/G643</f>
        <v>63.293478260869563</v>
      </c>
      <c r="I643" t="s">
        <v>21</v>
      </c>
      <c r="J643" t="s">
        <v>22</v>
      </c>
      <c r="K643">
        <v>1469422800</v>
      </c>
      <c r="L643">
        <v>1469509200</v>
      </c>
      <c r="M643" s="10">
        <f>(((K643/60)/60)/24)+DATE(1970,1,1)</f>
        <v>42576.208333333328</v>
      </c>
      <c r="N643" s="10">
        <f>(((L643/60)/60)/24)+DATE(1970,1,1)</f>
        <v>42577.208333333328</v>
      </c>
      <c r="O643" s="12">
        <f>N643-M643</f>
        <v>1</v>
      </c>
      <c r="P643" t="b">
        <v>0</v>
      </c>
      <c r="Q643" t="b">
        <v>0</v>
      </c>
      <c r="R643" t="s">
        <v>33</v>
      </c>
      <c r="S643" s="6">
        <f>E643/D643</f>
        <v>1.7126470588235294</v>
      </c>
      <c r="T643" t="s">
        <v>2038</v>
      </c>
      <c r="U643" t="s">
        <v>2039</v>
      </c>
    </row>
    <row r="644" spans="1:21" ht="19.5" x14ac:dyDescent="0.4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t="s">
        <v>20</v>
      </c>
      <c r="G644">
        <v>50</v>
      </c>
      <c r="H644" s="4">
        <f>E644/G644</f>
        <v>82.38</v>
      </c>
      <c r="I644" t="s">
        <v>21</v>
      </c>
      <c r="J644" t="s">
        <v>22</v>
      </c>
      <c r="K644">
        <v>1281330000</v>
      </c>
      <c r="L644">
        <v>1281589200</v>
      </c>
      <c r="M644" s="10">
        <f>(((K644/60)/60)/24)+DATE(1970,1,1)</f>
        <v>40399.208333333336</v>
      </c>
      <c r="N644" s="10">
        <f>(((L644/60)/60)/24)+DATE(1970,1,1)</f>
        <v>40402.208333333336</v>
      </c>
      <c r="O644" s="12">
        <f>N644-M644</f>
        <v>3</v>
      </c>
      <c r="P644" t="b">
        <v>0</v>
      </c>
      <c r="Q644" t="b">
        <v>0</v>
      </c>
      <c r="R644" t="s">
        <v>33</v>
      </c>
      <c r="S644" s="6">
        <f>E644/D644</f>
        <v>1.7162500000000001</v>
      </c>
      <c r="T644" t="s">
        <v>2038</v>
      </c>
      <c r="U644" t="s">
        <v>2039</v>
      </c>
    </row>
    <row r="645" spans="1:21" ht="19.5" x14ac:dyDescent="0.4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t="s">
        <v>20</v>
      </c>
      <c r="G645">
        <v>4799</v>
      </c>
      <c r="H645" s="4">
        <f>E645/G645</f>
        <v>41.004167534903104</v>
      </c>
      <c r="I645" t="s">
        <v>21</v>
      </c>
      <c r="J645" t="s">
        <v>22</v>
      </c>
      <c r="K645">
        <v>1486706400</v>
      </c>
      <c r="L645">
        <v>1489039200</v>
      </c>
      <c r="M645" s="10">
        <f>(((K645/60)/60)/24)+DATE(1970,1,1)</f>
        <v>42776.25</v>
      </c>
      <c r="N645" s="10">
        <f>(((L645/60)/60)/24)+DATE(1970,1,1)</f>
        <v>42803.25</v>
      </c>
      <c r="O645" s="12">
        <f>N645-M645</f>
        <v>27</v>
      </c>
      <c r="P645" t="b">
        <v>1</v>
      </c>
      <c r="Q645" t="b">
        <v>1</v>
      </c>
      <c r="R645" t="s">
        <v>42</v>
      </c>
      <c r="S645" s="6">
        <f>E645/D645</f>
        <v>1.7200961538461539</v>
      </c>
      <c r="T645" t="s">
        <v>2040</v>
      </c>
      <c r="U645" t="s">
        <v>2041</v>
      </c>
    </row>
    <row r="646" spans="1:21" ht="19.5" x14ac:dyDescent="0.4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t="s">
        <v>20</v>
      </c>
      <c r="G646">
        <v>88</v>
      </c>
      <c r="H646" s="4">
        <f>E646/G646</f>
        <v>108.47727272727273</v>
      </c>
      <c r="I646" t="s">
        <v>21</v>
      </c>
      <c r="J646" t="s">
        <v>22</v>
      </c>
      <c r="K646">
        <v>1507352400</v>
      </c>
      <c r="L646">
        <v>1509426000</v>
      </c>
      <c r="M646" s="10">
        <f>(((K646/60)/60)/24)+DATE(1970,1,1)</f>
        <v>43015.208333333328</v>
      </c>
      <c r="N646" s="10">
        <f>(((L646/60)/60)/24)+DATE(1970,1,1)</f>
        <v>43039.208333333328</v>
      </c>
      <c r="O646" s="12">
        <f>N646-M646</f>
        <v>24</v>
      </c>
      <c r="P646" t="b">
        <v>0</v>
      </c>
      <c r="Q646" t="b">
        <v>0</v>
      </c>
      <c r="R646" t="s">
        <v>33</v>
      </c>
      <c r="S646" s="6">
        <f>E646/D646</f>
        <v>1.7356363636363636</v>
      </c>
      <c r="T646" t="s">
        <v>2038</v>
      </c>
      <c r="U646" t="s">
        <v>2039</v>
      </c>
    </row>
    <row r="647" spans="1:21" ht="19.5" x14ac:dyDescent="0.4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t="s">
        <v>20</v>
      </c>
      <c r="G647">
        <v>174</v>
      </c>
      <c r="H647" s="4">
        <f>E647/G647</f>
        <v>75.833333333333329</v>
      </c>
      <c r="I647" t="s">
        <v>36</v>
      </c>
      <c r="J647" t="s">
        <v>37</v>
      </c>
      <c r="K647">
        <v>1346130000</v>
      </c>
      <c r="L647">
        <v>1347080400</v>
      </c>
      <c r="M647" s="10">
        <f>(((K647/60)/60)/24)+DATE(1970,1,1)</f>
        <v>41149.208333333336</v>
      </c>
      <c r="N647" s="10">
        <f>(((L647/60)/60)/24)+DATE(1970,1,1)</f>
        <v>41160.208333333336</v>
      </c>
      <c r="O647" s="12">
        <f>N647-M647</f>
        <v>11</v>
      </c>
      <c r="P647" t="b">
        <v>0</v>
      </c>
      <c r="Q647" t="b">
        <v>0</v>
      </c>
      <c r="R647" t="s">
        <v>33</v>
      </c>
      <c r="S647" s="6">
        <f>E647/D647</f>
        <v>1.7361842105263159</v>
      </c>
      <c r="T647" t="s">
        <v>2038</v>
      </c>
      <c r="U647" t="s">
        <v>2039</v>
      </c>
    </row>
    <row r="648" spans="1:21" ht="19.5" x14ac:dyDescent="0.4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t="s">
        <v>20</v>
      </c>
      <c r="G648">
        <v>454</v>
      </c>
      <c r="H648" s="4">
        <f>E648/G648</f>
        <v>31.019823788546255</v>
      </c>
      <c r="I648" t="s">
        <v>21</v>
      </c>
      <c r="J648" t="s">
        <v>22</v>
      </c>
      <c r="K648">
        <v>1369285200</v>
      </c>
      <c r="L648">
        <v>1369803600</v>
      </c>
      <c r="M648" s="10">
        <f>(((K648/60)/60)/24)+DATE(1970,1,1)</f>
        <v>41417.208333333336</v>
      </c>
      <c r="N648" s="10">
        <f>(((L648/60)/60)/24)+DATE(1970,1,1)</f>
        <v>41423.208333333336</v>
      </c>
      <c r="O648" s="12">
        <f>N648-M648</f>
        <v>6</v>
      </c>
      <c r="P648" t="b">
        <v>0</v>
      </c>
      <c r="Q648" t="b">
        <v>0</v>
      </c>
      <c r="R648" t="s">
        <v>23</v>
      </c>
      <c r="S648" s="6">
        <f>E648/D648</f>
        <v>1.738641975308642</v>
      </c>
      <c r="T648" t="s">
        <v>2034</v>
      </c>
      <c r="U648" t="s">
        <v>2035</v>
      </c>
    </row>
    <row r="649" spans="1:21" ht="19.5" x14ac:dyDescent="0.4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t="s">
        <v>20</v>
      </c>
      <c r="G649">
        <v>275</v>
      </c>
      <c r="H649" s="4">
        <f>E649/G649</f>
        <v>30.992727272727272</v>
      </c>
      <c r="I649" t="s">
        <v>21</v>
      </c>
      <c r="J649" t="s">
        <v>22</v>
      </c>
      <c r="K649">
        <v>1316667600</v>
      </c>
      <c r="L649">
        <v>1317186000</v>
      </c>
      <c r="M649" s="10">
        <f>(((K649/60)/60)/24)+DATE(1970,1,1)</f>
        <v>40808.208333333336</v>
      </c>
      <c r="N649" s="10">
        <f>(((L649/60)/60)/24)+DATE(1970,1,1)</f>
        <v>40814.208333333336</v>
      </c>
      <c r="O649" s="12">
        <f>N649-M649</f>
        <v>6</v>
      </c>
      <c r="P649" t="b">
        <v>0</v>
      </c>
      <c r="Q649" t="b">
        <v>0</v>
      </c>
      <c r="R649" t="s">
        <v>269</v>
      </c>
      <c r="S649" s="6">
        <f>E649/D649</f>
        <v>1.7393877551020409</v>
      </c>
      <c r="T649" t="s">
        <v>2040</v>
      </c>
      <c r="U649" t="s">
        <v>2059</v>
      </c>
    </row>
    <row r="650" spans="1:21" ht="19.5" x14ac:dyDescent="0.4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t="s">
        <v>20</v>
      </c>
      <c r="G650">
        <v>26</v>
      </c>
      <c r="H650" s="4">
        <f>E650/G650</f>
        <v>73.615384615384613</v>
      </c>
      <c r="I650" t="s">
        <v>15</v>
      </c>
      <c r="J650" t="s">
        <v>16</v>
      </c>
      <c r="K650">
        <v>1503723600</v>
      </c>
      <c r="L650">
        <v>1504501200</v>
      </c>
      <c r="M650" s="10">
        <f>(((K650/60)/60)/24)+DATE(1970,1,1)</f>
        <v>42973.208333333328</v>
      </c>
      <c r="N650" s="10">
        <f>(((L650/60)/60)/24)+DATE(1970,1,1)</f>
        <v>42982.208333333328</v>
      </c>
      <c r="O650" s="12">
        <f>N650-M650</f>
        <v>9</v>
      </c>
      <c r="P650" t="b">
        <v>0</v>
      </c>
      <c r="Q650" t="b">
        <v>0</v>
      </c>
      <c r="R650" t="s">
        <v>33</v>
      </c>
      <c r="S650" s="6">
        <f>E650/D650</f>
        <v>1.74</v>
      </c>
      <c r="T650" t="s">
        <v>2038</v>
      </c>
      <c r="U650" t="s">
        <v>2039</v>
      </c>
    </row>
    <row r="651" spans="1:21" ht="33.75" x14ac:dyDescent="0.4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t="s">
        <v>20</v>
      </c>
      <c r="G651">
        <v>820</v>
      </c>
      <c r="H651" s="4">
        <f>E651/G651</f>
        <v>110.99268292682927</v>
      </c>
      <c r="I651" t="s">
        <v>21</v>
      </c>
      <c r="J651" t="s">
        <v>22</v>
      </c>
      <c r="K651">
        <v>1301202000</v>
      </c>
      <c r="L651">
        <v>1301806800</v>
      </c>
      <c r="M651" s="10">
        <f>(((K651/60)/60)/24)+DATE(1970,1,1)</f>
        <v>40629.208333333336</v>
      </c>
      <c r="N651" s="10">
        <f>(((L651/60)/60)/24)+DATE(1970,1,1)</f>
        <v>40636.208333333336</v>
      </c>
      <c r="O651" s="12">
        <f>N651-M651</f>
        <v>7</v>
      </c>
      <c r="P651" t="b">
        <v>1</v>
      </c>
      <c r="Q651" t="b">
        <v>0</v>
      </c>
      <c r="R651" t="s">
        <v>33</v>
      </c>
      <c r="S651" s="6">
        <f>E651/D651</f>
        <v>1.7502692307692307</v>
      </c>
      <c r="T651" t="s">
        <v>2038</v>
      </c>
      <c r="U651" t="s">
        <v>2039</v>
      </c>
    </row>
    <row r="652" spans="1:21" ht="19.5" x14ac:dyDescent="0.4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t="s">
        <v>20</v>
      </c>
      <c r="G652">
        <v>2261</v>
      </c>
      <c r="H652" s="4">
        <f>E652/G652</f>
        <v>40</v>
      </c>
      <c r="I652" t="s">
        <v>21</v>
      </c>
      <c r="J652" t="s">
        <v>22</v>
      </c>
      <c r="K652">
        <v>1544335200</v>
      </c>
      <c r="L652">
        <v>1545112800</v>
      </c>
      <c r="M652" s="10">
        <f>(((K652/60)/60)/24)+DATE(1970,1,1)</f>
        <v>43443.25</v>
      </c>
      <c r="N652" s="10">
        <f>(((L652/60)/60)/24)+DATE(1970,1,1)</f>
        <v>43452.25</v>
      </c>
      <c r="O652" s="12">
        <f>N652-M652</f>
        <v>9</v>
      </c>
      <c r="P652" t="b">
        <v>0</v>
      </c>
      <c r="Q652" t="b">
        <v>1</v>
      </c>
      <c r="R652" t="s">
        <v>319</v>
      </c>
      <c r="S652" s="6">
        <f>E652/D652</f>
        <v>1.7595330739299611</v>
      </c>
      <c r="T652" t="s">
        <v>2034</v>
      </c>
      <c r="U652" t="s">
        <v>2061</v>
      </c>
    </row>
    <row r="653" spans="1:21" ht="33.75" x14ac:dyDescent="0.4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t="s">
        <v>20</v>
      </c>
      <c r="G653">
        <v>419</v>
      </c>
      <c r="H653" s="4">
        <f>E653/G653</f>
        <v>29.009546539379475</v>
      </c>
      <c r="I653" t="s">
        <v>21</v>
      </c>
      <c r="J653" t="s">
        <v>22</v>
      </c>
      <c r="K653">
        <v>1410325200</v>
      </c>
      <c r="L653">
        <v>1411102800</v>
      </c>
      <c r="M653" s="10">
        <f>(((K653/60)/60)/24)+DATE(1970,1,1)</f>
        <v>41892.208333333336</v>
      </c>
      <c r="N653" s="10">
        <f>(((L653/60)/60)/24)+DATE(1970,1,1)</f>
        <v>41901.208333333336</v>
      </c>
      <c r="O653" s="12">
        <f>N653-M653</f>
        <v>9</v>
      </c>
      <c r="P653" t="b">
        <v>0</v>
      </c>
      <c r="Q653" t="b">
        <v>0</v>
      </c>
      <c r="R653" t="s">
        <v>1029</v>
      </c>
      <c r="S653" s="6">
        <f>E653/D653</f>
        <v>1.7615942028985507</v>
      </c>
      <c r="T653" t="s">
        <v>2063</v>
      </c>
      <c r="U653" t="s">
        <v>2064</v>
      </c>
    </row>
    <row r="654" spans="1:21" ht="19.5" x14ac:dyDescent="0.4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t="s">
        <v>20</v>
      </c>
      <c r="G654">
        <v>296</v>
      </c>
      <c r="H654" s="4">
        <f>E654/G654</f>
        <v>36.952702702702702</v>
      </c>
      <c r="I654" t="s">
        <v>21</v>
      </c>
      <c r="J654" t="s">
        <v>22</v>
      </c>
      <c r="K654">
        <v>1311483600</v>
      </c>
      <c r="L654">
        <v>1311656400</v>
      </c>
      <c r="M654" s="10">
        <f>(((K654/60)/60)/24)+DATE(1970,1,1)</f>
        <v>40748.208333333336</v>
      </c>
      <c r="N654" s="10">
        <f>(((L654/60)/60)/24)+DATE(1970,1,1)</f>
        <v>40750.208333333336</v>
      </c>
      <c r="O654" s="12">
        <f>N654-M654</f>
        <v>2</v>
      </c>
      <c r="P654" t="b">
        <v>0</v>
      </c>
      <c r="Q654" t="b">
        <v>1</v>
      </c>
      <c r="R654" t="s">
        <v>60</v>
      </c>
      <c r="S654" s="6">
        <f>E654/D654</f>
        <v>1.7641935483870967</v>
      </c>
      <c r="T654" t="s">
        <v>2034</v>
      </c>
      <c r="U654" t="s">
        <v>2044</v>
      </c>
    </row>
    <row r="655" spans="1:21" ht="19.5" x14ac:dyDescent="0.4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t="s">
        <v>20</v>
      </c>
      <c r="G655">
        <v>100</v>
      </c>
      <c r="H655" s="4">
        <f>E655/G655</f>
        <v>62.04</v>
      </c>
      <c r="I655" t="s">
        <v>26</v>
      </c>
      <c r="J655" t="s">
        <v>27</v>
      </c>
      <c r="K655">
        <v>1354082400</v>
      </c>
      <c r="L655">
        <v>1355032800</v>
      </c>
      <c r="M655" s="10">
        <f>(((K655/60)/60)/24)+DATE(1970,1,1)</f>
        <v>41241.25</v>
      </c>
      <c r="N655" s="10">
        <f>(((L655/60)/60)/24)+DATE(1970,1,1)</f>
        <v>41252.25</v>
      </c>
      <c r="O655" s="12">
        <f>N655-M655</f>
        <v>11</v>
      </c>
      <c r="P655" t="b">
        <v>0</v>
      </c>
      <c r="Q655" t="b">
        <v>0</v>
      </c>
      <c r="R655" t="s">
        <v>159</v>
      </c>
      <c r="S655" s="6">
        <f>E655/D655</f>
        <v>1.7725714285714285</v>
      </c>
      <c r="T655" t="s">
        <v>2034</v>
      </c>
      <c r="U655" t="s">
        <v>2057</v>
      </c>
    </row>
    <row r="656" spans="1:21" ht="33.75" x14ac:dyDescent="0.4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t="s">
        <v>20</v>
      </c>
      <c r="G656">
        <v>131</v>
      </c>
      <c r="H656" s="4">
        <f>E656/G656</f>
        <v>89.664122137404576</v>
      </c>
      <c r="I656" t="s">
        <v>21</v>
      </c>
      <c r="J656" t="s">
        <v>22</v>
      </c>
      <c r="K656">
        <v>1532926800</v>
      </c>
      <c r="L656">
        <v>1533358800</v>
      </c>
      <c r="M656" s="10">
        <f>(((K656/60)/60)/24)+DATE(1970,1,1)</f>
        <v>43311.208333333328</v>
      </c>
      <c r="N656" s="10">
        <f>(((L656/60)/60)/24)+DATE(1970,1,1)</f>
        <v>43316.208333333328</v>
      </c>
      <c r="O656" s="12">
        <f>N656-M656</f>
        <v>5</v>
      </c>
      <c r="P656" t="b">
        <v>0</v>
      </c>
      <c r="Q656" t="b">
        <v>0</v>
      </c>
      <c r="R656" t="s">
        <v>159</v>
      </c>
      <c r="S656" s="6">
        <f>E656/D656</f>
        <v>1.7796969696969698</v>
      </c>
      <c r="T656" t="s">
        <v>2034</v>
      </c>
      <c r="U656" t="s">
        <v>2057</v>
      </c>
    </row>
    <row r="657" spans="1:21" ht="19.5" x14ac:dyDescent="0.4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t="s">
        <v>20</v>
      </c>
      <c r="G657">
        <v>106</v>
      </c>
      <c r="H657" s="4">
        <f>E657/G657</f>
        <v>84.028301886792448</v>
      </c>
      <c r="I657" t="s">
        <v>21</v>
      </c>
      <c r="J657" t="s">
        <v>22</v>
      </c>
      <c r="K657">
        <v>1529989200</v>
      </c>
      <c r="L657">
        <v>1530075600</v>
      </c>
      <c r="M657" s="10">
        <f>(((K657/60)/60)/24)+DATE(1970,1,1)</f>
        <v>43277.208333333328</v>
      </c>
      <c r="N657" s="10">
        <f>(((L657/60)/60)/24)+DATE(1970,1,1)</f>
        <v>43278.208333333328</v>
      </c>
      <c r="O657" s="12">
        <f>N657-M657</f>
        <v>1</v>
      </c>
      <c r="P657" t="b">
        <v>0</v>
      </c>
      <c r="Q657" t="b">
        <v>0</v>
      </c>
      <c r="R657" t="s">
        <v>50</v>
      </c>
      <c r="S657" s="6">
        <f>E657/D657</f>
        <v>1.7814000000000001</v>
      </c>
      <c r="T657" t="s">
        <v>2034</v>
      </c>
      <c r="U657" t="s">
        <v>2042</v>
      </c>
    </row>
    <row r="658" spans="1:21" ht="19.5" x14ac:dyDescent="0.4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t="s">
        <v>20</v>
      </c>
      <c r="G658">
        <v>323</v>
      </c>
      <c r="H658" s="4">
        <f>E658/G658</f>
        <v>36.969040247678016</v>
      </c>
      <c r="I658" t="s">
        <v>21</v>
      </c>
      <c r="J658" t="s">
        <v>22</v>
      </c>
      <c r="K658">
        <v>1514181600</v>
      </c>
      <c r="L658">
        <v>1517032800</v>
      </c>
      <c r="M658" s="10">
        <f>(((K658/60)/60)/24)+DATE(1970,1,1)</f>
        <v>43094.25</v>
      </c>
      <c r="N658" s="10">
        <f>(((L658/60)/60)/24)+DATE(1970,1,1)</f>
        <v>43127.25</v>
      </c>
      <c r="O658" s="12">
        <f>N658-M658</f>
        <v>33</v>
      </c>
      <c r="P658" t="b">
        <v>0</v>
      </c>
      <c r="Q658" t="b">
        <v>0</v>
      </c>
      <c r="R658" t="s">
        <v>28</v>
      </c>
      <c r="S658" s="6">
        <f>E658/D658</f>
        <v>1.7822388059701493</v>
      </c>
      <c r="T658" t="s">
        <v>2036</v>
      </c>
      <c r="U658" t="s">
        <v>2037</v>
      </c>
    </row>
    <row r="659" spans="1:21" ht="19.5" x14ac:dyDescent="0.4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t="s">
        <v>20</v>
      </c>
      <c r="G659">
        <v>2346</v>
      </c>
      <c r="H659" s="4">
        <f>E659/G659</f>
        <v>83.982949701619773</v>
      </c>
      <c r="I659" t="s">
        <v>21</v>
      </c>
      <c r="J659" t="s">
        <v>22</v>
      </c>
      <c r="K659">
        <v>1492664400</v>
      </c>
      <c r="L659">
        <v>1495515600</v>
      </c>
      <c r="M659" s="10">
        <f>(((K659/60)/60)/24)+DATE(1970,1,1)</f>
        <v>42845.208333333328</v>
      </c>
      <c r="N659" s="10">
        <f>(((L659/60)/60)/24)+DATE(1970,1,1)</f>
        <v>42878.208333333328</v>
      </c>
      <c r="O659" s="12">
        <f>N659-M659</f>
        <v>33</v>
      </c>
      <c r="P659" t="b">
        <v>0</v>
      </c>
      <c r="Q659" t="b">
        <v>0</v>
      </c>
      <c r="R659" t="s">
        <v>33</v>
      </c>
      <c r="S659" s="6">
        <f>E659/D659</f>
        <v>1.7862556663644606</v>
      </c>
      <c r="T659" t="s">
        <v>2038</v>
      </c>
      <c r="U659" t="s">
        <v>2039</v>
      </c>
    </row>
    <row r="660" spans="1:21" ht="33.75" x14ac:dyDescent="0.4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t="s">
        <v>20</v>
      </c>
      <c r="G660">
        <v>247</v>
      </c>
      <c r="H660" s="4">
        <f>E660/G660</f>
        <v>60.02834008097166</v>
      </c>
      <c r="I660" t="s">
        <v>21</v>
      </c>
      <c r="J660" t="s">
        <v>22</v>
      </c>
      <c r="K660">
        <v>1362376800</v>
      </c>
      <c r="L660">
        <v>1364965200</v>
      </c>
      <c r="M660" s="10">
        <f>(((K660/60)/60)/24)+DATE(1970,1,1)</f>
        <v>41337.25</v>
      </c>
      <c r="N660" s="10">
        <f>(((L660/60)/60)/24)+DATE(1970,1,1)</f>
        <v>41367.208333333336</v>
      </c>
      <c r="O660" s="12">
        <f>N660-M660</f>
        <v>29.958333333335759</v>
      </c>
      <c r="P660" t="b">
        <v>0</v>
      </c>
      <c r="Q660" t="b">
        <v>0</v>
      </c>
      <c r="R660" t="s">
        <v>33</v>
      </c>
      <c r="S660" s="6">
        <f>E660/D660</f>
        <v>1.7863855421686747</v>
      </c>
      <c r="T660" t="s">
        <v>2038</v>
      </c>
      <c r="U660" t="s">
        <v>2039</v>
      </c>
    </row>
    <row r="661" spans="1:21" ht="19.5" x14ac:dyDescent="0.4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t="s">
        <v>20</v>
      </c>
      <c r="G661">
        <v>1690</v>
      </c>
      <c r="H661" s="4">
        <f>E661/G661</f>
        <v>73.989349112426041</v>
      </c>
      <c r="I661" t="s">
        <v>21</v>
      </c>
      <c r="J661" t="s">
        <v>22</v>
      </c>
      <c r="K661">
        <v>1317790800</v>
      </c>
      <c r="L661">
        <v>1320382800</v>
      </c>
      <c r="M661" s="10">
        <f>(((K661/60)/60)/24)+DATE(1970,1,1)</f>
        <v>40821.208333333336</v>
      </c>
      <c r="N661" s="10">
        <f>(((L661/60)/60)/24)+DATE(1970,1,1)</f>
        <v>40851.208333333336</v>
      </c>
      <c r="O661" s="12">
        <f>N661-M661</f>
        <v>30</v>
      </c>
      <c r="P661" t="b">
        <v>0</v>
      </c>
      <c r="Q661" t="b">
        <v>0</v>
      </c>
      <c r="R661" t="s">
        <v>33</v>
      </c>
      <c r="S661" s="6">
        <f>E661/D661</f>
        <v>1.7914326647564469</v>
      </c>
      <c r="T661" t="s">
        <v>2038</v>
      </c>
      <c r="U661" t="s">
        <v>2039</v>
      </c>
    </row>
    <row r="662" spans="1:21" ht="33.75" x14ac:dyDescent="0.4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t="s">
        <v>20</v>
      </c>
      <c r="G662">
        <v>460</v>
      </c>
      <c r="H662" s="4">
        <f>E662/G662</f>
        <v>99.963043478260872</v>
      </c>
      <c r="I662" t="s">
        <v>21</v>
      </c>
      <c r="J662" t="s">
        <v>22</v>
      </c>
      <c r="K662">
        <v>1435726800</v>
      </c>
      <c r="L662">
        <v>1437454800</v>
      </c>
      <c r="M662" s="10">
        <f>(((K662/60)/60)/24)+DATE(1970,1,1)</f>
        <v>42186.208333333328</v>
      </c>
      <c r="N662" s="10">
        <f>(((L662/60)/60)/24)+DATE(1970,1,1)</f>
        <v>42206.208333333328</v>
      </c>
      <c r="O662" s="12">
        <f>N662-M662</f>
        <v>20</v>
      </c>
      <c r="P662" t="b">
        <v>0</v>
      </c>
      <c r="Q662" t="b">
        <v>0</v>
      </c>
      <c r="R662" t="s">
        <v>53</v>
      </c>
      <c r="S662" s="6">
        <f>E662/D662</f>
        <v>1.8032549019607844</v>
      </c>
      <c r="T662" t="s">
        <v>2040</v>
      </c>
      <c r="U662" t="s">
        <v>2043</v>
      </c>
    </row>
    <row r="663" spans="1:21" ht="19.5" x14ac:dyDescent="0.4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t="s">
        <v>20</v>
      </c>
      <c r="G663">
        <v>48</v>
      </c>
      <c r="H663" s="4">
        <f>E663/G663</f>
        <v>56.416666666666664</v>
      </c>
      <c r="I663" t="s">
        <v>21</v>
      </c>
      <c r="J663" t="s">
        <v>22</v>
      </c>
      <c r="K663">
        <v>1349326800</v>
      </c>
      <c r="L663">
        <v>1353304800</v>
      </c>
      <c r="M663" s="10">
        <f>(((K663/60)/60)/24)+DATE(1970,1,1)</f>
        <v>41186.208333333336</v>
      </c>
      <c r="N663" s="10">
        <f>(((L663/60)/60)/24)+DATE(1970,1,1)</f>
        <v>41232.25</v>
      </c>
      <c r="O663" s="12">
        <f>N663-M663</f>
        <v>46.041666666664241</v>
      </c>
      <c r="P663" t="b">
        <v>0</v>
      </c>
      <c r="Q663" t="b">
        <v>0</v>
      </c>
      <c r="R663" t="s">
        <v>42</v>
      </c>
      <c r="S663" s="6">
        <f>E663/D663</f>
        <v>1.8053333333333332</v>
      </c>
      <c r="T663" t="s">
        <v>2040</v>
      </c>
      <c r="U663" t="s">
        <v>2041</v>
      </c>
    </row>
    <row r="664" spans="1:21" ht="19.5" x14ac:dyDescent="0.4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t="s">
        <v>20</v>
      </c>
      <c r="G664">
        <v>105</v>
      </c>
      <c r="H664" s="4">
        <f>E664/G664</f>
        <v>107.42857142857143</v>
      </c>
      <c r="I664" t="s">
        <v>21</v>
      </c>
      <c r="J664" t="s">
        <v>22</v>
      </c>
      <c r="K664">
        <v>1456120800</v>
      </c>
      <c r="L664">
        <v>1456639200</v>
      </c>
      <c r="M664" s="10">
        <f>(((K664/60)/60)/24)+DATE(1970,1,1)</f>
        <v>42422.25</v>
      </c>
      <c r="N664" s="10">
        <f>(((L664/60)/60)/24)+DATE(1970,1,1)</f>
        <v>42428.25</v>
      </c>
      <c r="O664" s="12">
        <f>N664-M664</f>
        <v>6</v>
      </c>
      <c r="P664" t="b">
        <v>0</v>
      </c>
      <c r="Q664" t="b">
        <v>0</v>
      </c>
      <c r="R664" t="s">
        <v>33</v>
      </c>
      <c r="S664" s="6">
        <f>E664/D664</f>
        <v>1.8193548387096774</v>
      </c>
      <c r="T664" t="s">
        <v>2038</v>
      </c>
      <c r="U664" t="s">
        <v>2039</v>
      </c>
    </row>
    <row r="665" spans="1:21" ht="19.5" x14ac:dyDescent="0.4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t="s">
        <v>20</v>
      </c>
      <c r="G665">
        <v>645</v>
      </c>
      <c r="H665" s="4">
        <f>E665/G665</f>
        <v>110.98139534883721</v>
      </c>
      <c r="I665" t="s">
        <v>21</v>
      </c>
      <c r="J665" t="s">
        <v>22</v>
      </c>
      <c r="K665">
        <v>1359525600</v>
      </c>
      <c r="L665">
        <v>1360562400</v>
      </c>
      <c r="M665" s="10">
        <f>(((K665/60)/60)/24)+DATE(1970,1,1)</f>
        <v>41304.25</v>
      </c>
      <c r="N665" s="10">
        <f>(((L665/60)/60)/24)+DATE(1970,1,1)</f>
        <v>41316.25</v>
      </c>
      <c r="O665" s="12">
        <f>N665-M665</f>
        <v>12</v>
      </c>
      <c r="P665" t="b">
        <v>1</v>
      </c>
      <c r="Q665" t="b">
        <v>0</v>
      </c>
      <c r="R665" t="s">
        <v>42</v>
      </c>
      <c r="S665" s="6">
        <f>E665/D665</f>
        <v>1.8214503816793892</v>
      </c>
      <c r="T665" t="s">
        <v>2040</v>
      </c>
      <c r="U665" t="s">
        <v>2041</v>
      </c>
    </row>
    <row r="666" spans="1:21" ht="19.5" x14ac:dyDescent="0.4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t="s">
        <v>20</v>
      </c>
      <c r="G666">
        <v>255</v>
      </c>
      <c r="H666" s="4">
        <f>E666/G666</f>
        <v>37.945098039215686</v>
      </c>
      <c r="I666" t="s">
        <v>21</v>
      </c>
      <c r="J666" t="s">
        <v>22</v>
      </c>
      <c r="K666">
        <v>1549519200</v>
      </c>
      <c r="L666">
        <v>1551247200</v>
      </c>
      <c r="M666" s="10">
        <f>(((K666/60)/60)/24)+DATE(1970,1,1)</f>
        <v>43503.25</v>
      </c>
      <c r="N666" s="10">
        <f>(((L666/60)/60)/24)+DATE(1970,1,1)</f>
        <v>43523.25</v>
      </c>
      <c r="O666" s="12">
        <f>N666-M666</f>
        <v>20</v>
      </c>
      <c r="P666" t="b">
        <v>1</v>
      </c>
      <c r="Q666" t="b">
        <v>0</v>
      </c>
      <c r="R666" t="s">
        <v>71</v>
      </c>
      <c r="S666" s="6">
        <f>E666/D666</f>
        <v>1.8256603773584905</v>
      </c>
      <c r="T666" t="s">
        <v>2040</v>
      </c>
      <c r="U666" t="s">
        <v>2048</v>
      </c>
    </row>
    <row r="667" spans="1:21" ht="19.5" x14ac:dyDescent="0.4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t="s">
        <v>20</v>
      </c>
      <c r="G667">
        <v>155</v>
      </c>
      <c r="H667" s="4">
        <f>E667/G667</f>
        <v>62.896774193548389</v>
      </c>
      <c r="I667" t="s">
        <v>21</v>
      </c>
      <c r="J667" t="s">
        <v>22</v>
      </c>
      <c r="K667">
        <v>1433739600</v>
      </c>
      <c r="L667">
        <v>1437714000</v>
      </c>
      <c r="M667" s="10">
        <f>(((K667/60)/60)/24)+DATE(1970,1,1)</f>
        <v>42163.208333333328</v>
      </c>
      <c r="N667" s="10">
        <f>(((L667/60)/60)/24)+DATE(1970,1,1)</f>
        <v>42209.208333333328</v>
      </c>
      <c r="O667" s="12">
        <f>N667-M667</f>
        <v>46</v>
      </c>
      <c r="P667" t="b">
        <v>0</v>
      </c>
      <c r="Q667" t="b">
        <v>0</v>
      </c>
      <c r="R667" t="s">
        <v>33</v>
      </c>
      <c r="S667" s="6">
        <f>E667/D667</f>
        <v>1.8394339622641509</v>
      </c>
      <c r="T667" t="s">
        <v>2038</v>
      </c>
      <c r="U667" t="s">
        <v>2039</v>
      </c>
    </row>
    <row r="668" spans="1:21" ht="19.5" x14ac:dyDescent="0.4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t="s">
        <v>20</v>
      </c>
      <c r="G668">
        <v>159</v>
      </c>
      <c r="H668" s="4">
        <f>E668/G668</f>
        <v>64.95597484276729</v>
      </c>
      <c r="I668" t="s">
        <v>21</v>
      </c>
      <c r="J668" t="s">
        <v>22</v>
      </c>
      <c r="K668">
        <v>1431925200</v>
      </c>
      <c r="L668">
        <v>1432098000</v>
      </c>
      <c r="M668" s="10">
        <f>(((K668/60)/60)/24)+DATE(1970,1,1)</f>
        <v>42142.208333333328</v>
      </c>
      <c r="N668" s="10">
        <f>(((L668/60)/60)/24)+DATE(1970,1,1)</f>
        <v>42144.208333333328</v>
      </c>
      <c r="O668" s="12">
        <f>N668-M668</f>
        <v>2</v>
      </c>
      <c r="P668" t="b">
        <v>0</v>
      </c>
      <c r="Q668" t="b">
        <v>0</v>
      </c>
      <c r="R668" t="s">
        <v>53</v>
      </c>
      <c r="S668" s="6">
        <f>E668/D668</f>
        <v>1.8442857142857143</v>
      </c>
      <c r="T668" t="s">
        <v>2040</v>
      </c>
      <c r="U668" t="s">
        <v>2043</v>
      </c>
    </row>
    <row r="669" spans="1:21" ht="19.5" x14ac:dyDescent="0.4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t="s">
        <v>20</v>
      </c>
      <c r="G669">
        <v>126</v>
      </c>
      <c r="H669" s="4">
        <f>E669/G669</f>
        <v>102.69047619047619</v>
      </c>
      <c r="I669" t="s">
        <v>21</v>
      </c>
      <c r="J669" t="s">
        <v>22</v>
      </c>
      <c r="K669">
        <v>1381554000</v>
      </c>
      <c r="L669">
        <v>1382504400</v>
      </c>
      <c r="M669" s="10">
        <f>(((K669/60)/60)/24)+DATE(1970,1,1)</f>
        <v>41559.208333333336</v>
      </c>
      <c r="N669" s="10">
        <f>(((L669/60)/60)/24)+DATE(1970,1,1)</f>
        <v>41570.208333333336</v>
      </c>
      <c r="O669" s="12">
        <f>N669-M669</f>
        <v>11</v>
      </c>
      <c r="P669" t="b">
        <v>0</v>
      </c>
      <c r="Q669" t="b">
        <v>0</v>
      </c>
      <c r="R669" t="s">
        <v>33</v>
      </c>
      <c r="S669" s="6">
        <f>E669/D669</f>
        <v>1.8484285714285715</v>
      </c>
      <c r="T669" t="s">
        <v>2038</v>
      </c>
      <c r="U669" t="s">
        <v>2039</v>
      </c>
    </row>
    <row r="670" spans="1:21" ht="33.75" x14ac:dyDescent="0.4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t="s">
        <v>20</v>
      </c>
      <c r="G670">
        <v>88</v>
      </c>
      <c r="H670" s="4">
        <f>E670/G670</f>
        <v>96.647727272727266</v>
      </c>
      <c r="I670" t="s">
        <v>21</v>
      </c>
      <c r="J670" t="s">
        <v>22</v>
      </c>
      <c r="K670">
        <v>1487656800</v>
      </c>
      <c r="L670">
        <v>1487829600</v>
      </c>
      <c r="M670" s="10">
        <f>(((K670/60)/60)/24)+DATE(1970,1,1)</f>
        <v>42787.25</v>
      </c>
      <c r="N670" s="10">
        <f>(((L670/60)/60)/24)+DATE(1970,1,1)</f>
        <v>42789.25</v>
      </c>
      <c r="O670" s="12">
        <f>N670-M670</f>
        <v>2</v>
      </c>
      <c r="P670" t="b">
        <v>0</v>
      </c>
      <c r="Q670" t="b">
        <v>0</v>
      </c>
      <c r="R670" t="s">
        <v>68</v>
      </c>
      <c r="S670" s="6">
        <f>E670/D670</f>
        <v>1.8489130434782608</v>
      </c>
      <c r="T670" t="s">
        <v>2046</v>
      </c>
      <c r="U670" t="s">
        <v>2047</v>
      </c>
    </row>
    <row r="671" spans="1:21" ht="19.5" x14ac:dyDescent="0.4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t="s">
        <v>20</v>
      </c>
      <c r="G671">
        <v>41</v>
      </c>
      <c r="H671" s="4">
        <f>E671/G671</f>
        <v>103.73170731707317</v>
      </c>
      <c r="I671" t="s">
        <v>21</v>
      </c>
      <c r="J671" t="s">
        <v>22</v>
      </c>
      <c r="K671">
        <v>1441256400</v>
      </c>
      <c r="L671">
        <v>1443416400</v>
      </c>
      <c r="M671" s="10">
        <f>(((K671/60)/60)/24)+DATE(1970,1,1)</f>
        <v>42250.208333333328</v>
      </c>
      <c r="N671" s="10">
        <f>(((L671/60)/60)/24)+DATE(1970,1,1)</f>
        <v>42275.208333333328</v>
      </c>
      <c r="O671" s="12">
        <f>N671-M671</f>
        <v>25</v>
      </c>
      <c r="P671" t="b">
        <v>0</v>
      </c>
      <c r="Q671" t="b">
        <v>0</v>
      </c>
      <c r="R671" t="s">
        <v>89</v>
      </c>
      <c r="S671" s="6">
        <f>E671/D671</f>
        <v>1.8491304347826087</v>
      </c>
      <c r="T671" t="s">
        <v>2049</v>
      </c>
      <c r="U671" t="s">
        <v>2050</v>
      </c>
    </row>
    <row r="672" spans="1:21" ht="33.75" x14ac:dyDescent="0.4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t="s">
        <v>20</v>
      </c>
      <c r="G672">
        <v>1385</v>
      </c>
      <c r="H672" s="4">
        <f>E672/G672</f>
        <v>45.003610108303249</v>
      </c>
      <c r="I672" t="s">
        <v>40</v>
      </c>
      <c r="J672" t="s">
        <v>41</v>
      </c>
      <c r="K672">
        <v>1512712800</v>
      </c>
      <c r="L672">
        <v>1512799200</v>
      </c>
      <c r="M672" s="10">
        <f>(((K672/60)/60)/24)+DATE(1970,1,1)</f>
        <v>43077.25</v>
      </c>
      <c r="N672" s="10">
        <f>(((L672/60)/60)/24)+DATE(1970,1,1)</f>
        <v>43078.25</v>
      </c>
      <c r="O672" s="12">
        <f>N672-M672</f>
        <v>1</v>
      </c>
      <c r="P672" t="b">
        <v>0</v>
      </c>
      <c r="Q672" t="b">
        <v>0</v>
      </c>
      <c r="R672" t="s">
        <v>42</v>
      </c>
      <c r="S672" s="6">
        <f>E672/D672</f>
        <v>1.8495548961424333</v>
      </c>
      <c r="T672" t="s">
        <v>2040</v>
      </c>
      <c r="U672" t="s">
        <v>2041</v>
      </c>
    </row>
    <row r="673" spans="1:21" ht="33.75" x14ac:dyDescent="0.4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t="s">
        <v>20</v>
      </c>
      <c r="G673">
        <v>122</v>
      </c>
      <c r="H673" s="4">
        <f>E673/G673</f>
        <v>85.221311475409834</v>
      </c>
      <c r="I673" t="s">
        <v>21</v>
      </c>
      <c r="J673" t="s">
        <v>22</v>
      </c>
      <c r="K673">
        <v>1359957600</v>
      </c>
      <c r="L673">
        <v>1360130400</v>
      </c>
      <c r="M673" s="10">
        <f>(((K673/60)/60)/24)+DATE(1970,1,1)</f>
        <v>41309.25</v>
      </c>
      <c r="N673" s="10">
        <f>(((L673/60)/60)/24)+DATE(1970,1,1)</f>
        <v>41311.25</v>
      </c>
      <c r="O673" s="12">
        <f>N673-M673</f>
        <v>2</v>
      </c>
      <c r="P673" t="b">
        <v>0</v>
      </c>
      <c r="Q673" t="b">
        <v>0</v>
      </c>
      <c r="R673" t="s">
        <v>53</v>
      </c>
      <c r="S673" s="6">
        <f>E673/D673</f>
        <v>1.8566071428571429</v>
      </c>
      <c r="T673" t="s">
        <v>2040</v>
      </c>
      <c r="U673" t="s">
        <v>2043</v>
      </c>
    </row>
    <row r="674" spans="1:21" ht="19.5" x14ac:dyDescent="0.4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t="s">
        <v>20</v>
      </c>
      <c r="G674">
        <v>3272</v>
      </c>
      <c r="H674" s="4">
        <f>E674/G674</f>
        <v>46.000916870415651</v>
      </c>
      <c r="I674" t="s">
        <v>21</v>
      </c>
      <c r="J674" t="s">
        <v>22</v>
      </c>
      <c r="K674">
        <v>1410757200</v>
      </c>
      <c r="L674">
        <v>1411534800</v>
      </c>
      <c r="M674" s="10">
        <f>(((K674/60)/60)/24)+DATE(1970,1,1)</f>
        <v>41897.208333333336</v>
      </c>
      <c r="N674" s="10">
        <f>(((L674/60)/60)/24)+DATE(1970,1,1)</f>
        <v>41906.208333333336</v>
      </c>
      <c r="O674" s="12">
        <f>N674-M674</f>
        <v>9</v>
      </c>
      <c r="P674" t="b">
        <v>0</v>
      </c>
      <c r="Q674" t="b">
        <v>0</v>
      </c>
      <c r="R674" t="s">
        <v>33</v>
      </c>
      <c r="S674" s="6">
        <f>E674/D674</f>
        <v>1.8582098765432098</v>
      </c>
      <c r="T674" t="s">
        <v>2038</v>
      </c>
      <c r="U674" t="s">
        <v>2039</v>
      </c>
    </row>
    <row r="675" spans="1:21" ht="19.5" x14ac:dyDescent="0.4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t="s">
        <v>20</v>
      </c>
      <c r="G675">
        <v>6212</v>
      </c>
      <c r="H675" s="4">
        <f>E675/G675</f>
        <v>26.998873148744366</v>
      </c>
      <c r="I675" t="s">
        <v>21</v>
      </c>
      <c r="J675" t="s">
        <v>22</v>
      </c>
      <c r="K675">
        <v>1406178000</v>
      </c>
      <c r="L675">
        <v>1407560400</v>
      </c>
      <c r="M675" s="10">
        <f>(((K675/60)/60)/24)+DATE(1970,1,1)</f>
        <v>41844.208333333336</v>
      </c>
      <c r="N675" s="10">
        <f>(((L675/60)/60)/24)+DATE(1970,1,1)</f>
        <v>41860.208333333336</v>
      </c>
      <c r="O675" s="12">
        <f>N675-M675</f>
        <v>16</v>
      </c>
      <c r="P675" t="b">
        <v>0</v>
      </c>
      <c r="Q675" t="b">
        <v>0</v>
      </c>
      <c r="R675" t="s">
        <v>133</v>
      </c>
      <c r="S675" s="6">
        <f>E675/D675</f>
        <v>1.859390243902439</v>
      </c>
      <c r="T675" t="s">
        <v>2046</v>
      </c>
      <c r="U675" t="s">
        <v>2055</v>
      </c>
    </row>
    <row r="676" spans="1:21" ht="19.5" x14ac:dyDescent="0.4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t="s">
        <v>20</v>
      </c>
      <c r="G676">
        <v>5180</v>
      </c>
      <c r="H676" s="4">
        <f>E676/G676</f>
        <v>26.0015444015444</v>
      </c>
      <c r="I676" t="s">
        <v>21</v>
      </c>
      <c r="J676" t="s">
        <v>22</v>
      </c>
      <c r="K676">
        <v>1279170000</v>
      </c>
      <c r="L676">
        <v>1283058000</v>
      </c>
      <c r="M676" s="10">
        <f>(((K676/60)/60)/24)+DATE(1970,1,1)</f>
        <v>40374.208333333336</v>
      </c>
      <c r="N676" s="10">
        <f>(((L676/60)/60)/24)+DATE(1970,1,1)</f>
        <v>40419.208333333336</v>
      </c>
      <c r="O676" s="12">
        <f>N676-M676</f>
        <v>45</v>
      </c>
      <c r="P676" t="b">
        <v>0</v>
      </c>
      <c r="Q676" t="b">
        <v>0</v>
      </c>
      <c r="R676" t="s">
        <v>33</v>
      </c>
      <c r="S676" s="6">
        <f>E676/D676</f>
        <v>1.8603314917127072</v>
      </c>
      <c r="T676" t="s">
        <v>2038</v>
      </c>
      <c r="U676" t="s">
        <v>2039</v>
      </c>
    </row>
    <row r="677" spans="1:21" ht="33.75" x14ac:dyDescent="0.4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t="s">
        <v>20</v>
      </c>
      <c r="G677">
        <v>86</v>
      </c>
      <c r="H677" s="4">
        <f>E677/G677</f>
        <v>75.895348837209298</v>
      </c>
      <c r="I677" t="s">
        <v>21</v>
      </c>
      <c r="J677" t="s">
        <v>22</v>
      </c>
      <c r="K677">
        <v>1524459600</v>
      </c>
      <c r="L677">
        <v>1525928400</v>
      </c>
      <c r="M677" s="10">
        <f>(((K677/60)/60)/24)+DATE(1970,1,1)</f>
        <v>43213.208333333328</v>
      </c>
      <c r="N677" s="10">
        <f>(((L677/60)/60)/24)+DATE(1970,1,1)</f>
        <v>43230.208333333328</v>
      </c>
      <c r="O677" s="12">
        <f>N677-M677</f>
        <v>17</v>
      </c>
      <c r="P677" t="b">
        <v>0</v>
      </c>
      <c r="Q677" t="b">
        <v>1</v>
      </c>
      <c r="R677" t="s">
        <v>33</v>
      </c>
      <c r="S677" s="6">
        <f>E677/D677</f>
        <v>1.8648571428571428</v>
      </c>
      <c r="T677" t="s">
        <v>2038</v>
      </c>
      <c r="U677" t="s">
        <v>2039</v>
      </c>
    </row>
    <row r="678" spans="1:21" ht="19.5" x14ac:dyDescent="0.4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t="s">
        <v>20</v>
      </c>
      <c r="G678">
        <v>50</v>
      </c>
      <c r="H678" s="4">
        <f>E678/G678</f>
        <v>89.54</v>
      </c>
      <c r="I678" t="s">
        <v>21</v>
      </c>
      <c r="J678" t="s">
        <v>22</v>
      </c>
      <c r="K678">
        <v>1379048400</v>
      </c>
      <c r="L678">
        <v>1380344400</v>
      </c>
      <c r="M678" s="10">
        <f>(((K678/60)/60)/24)+DATE(1970,1,1)</f>
        <v>41530.208333333336</v>
      </c>
      <c r="N678" s="10">
        <f>(((L678/60)/60)/24)+DATE(1970,1,1)</f>
        <v>41545.208333333336</v>
      </c>
      <c r="O678" s="12">
        <f>N678-M678</f>
        <v>15</v>
      </c>
      <c r="P678" t="b">
        <v>0</v>
      </c>
      <c r="Q678" t="b">
        <v>0</v>
      </c>
      <c r="R678" t="s">
        <v>122</v>
      </c>
      <c r="S678" s="6">
        <f>E678/D678</f>
        <v>1.8654166666666667</v>
      </c>
      <c r="T678" t="s">
        <v>2053</v>
      </c>
      <c r="U678" t="s">
        <v>2054</v>
      </c>
    </row>
    <row r="679" spans="1:21" ht="19.5" x14ac:dyDescent="0.4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t="s">
        <v>20</v>
      </c>
      <c r="G679">
        <v>1113</v>
      </c>
      <c r="H679" s="4">
        <f>E679/G679</f>
        <v>110.99550763701707</v>
      </c>
      <c r="I679" t="s">
        <v>21</v>
      </c>
      <c r="J679" t="s">
        <v>22</v>
      </c>
      <c r="K679">
        <v>1515564000</v>
      </c>
      <c r="L679">
        <v>1516168800</v>
      </c>
      <c r="M679" s="10">
        <f>(((K679/60)/60)/24)+DATE(1970,1,1)</f>
        <v>43110.25</v>
      </c>
      <c r="N679" s="10">
        <f>(((L679/60)/60)/24)+DATE(1970,1,1)</f>
        <v>43117.25</v>
      </c>
      <c r="O679" s="12">
        <f>N679-M679</f>
        <v>7</v>
      </c>
      <c r="P679" t="b">
        <v>0</v>
      </c>
      <c r="Q679" t="b">
        <v>0</v>
      </c>
      <c r="R679" t="s">
        <v>23</v>
      </c>
      <c r="S679" s="6">
        <f>E679/D679</f>
        <v>1.8661329305135952</v>
      </c>
      <c r="T679" t="s">
        <v>2034</v>
      </c>
      <c r="U679" t="s">
        <v>2035</v>
      </c>
    </row>
    <row r="680" spans="1:21" ht="19.5" x14ac:dyDescent="0.4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t="s">
        <v>20</v>
      </c>
      <c r="G680">
        <v>107</v>
      </c>
      <c r="H680" s="4">
        <f>E680/G680</f>
        <v>57.738317757009348</v>
      </c>
      <c r="I680" t="s">
        <v>21</v>
      </c>
      <c r="J680" t="s">
        <v>22</v>
      </c>
      <c r="K680">
        <v>1443848400</v>
      </c>
      <c r="L680">
        <v>1447394400</v>
      </c>
      <c r="M680" s="10">
        <f>(((K680/60)/60)/24)+DATE(1970,1,1)</f>
        <v>42280.208333333328</v>
      </c>
      <c r="N680" s="10">
        <f>(((L680/60)/60)/24)+DATE(1970,1,1)</f>
        <v>42321.25</v>
      </c>
      <c r="O680" s="12">
        <f>N680-M680</f>
        <v>41.041666666671517</v>
      </c>
      <c r="P680" t="b">
        <v>0</v>
      </c>
      <c r="Q680" t="b">
        <v>0</v>
      </c>
      <c r="R680" t="s">
        <v>68</v>
      </c>
      <c r="S680" s="6">
        <f>E680/D680</f>
        <v>1.8721212121212121</v>
      </c>
      <c r="T680" t="s">
        <v>2046</v>
      </c>
      <c r="U680" t="s">
        <v>2047</v>
      </c>
    </row>
    <row r="681" spans="1:21" ht="19.5" x14ac:dyDescent="0.4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t="s">
        <v>20</v>
      </c>
      <c r="G681">
        <v>85</v>
      </c>
      <c r="H681" s="4">
        <f>E681/G681</f>
        <v>77.17647058823529</v>
      </c>
      <c r="I681" t="s">
        <v>21</v>
      </c>
      <c r="J681" t="s">
        <v>22</v>
      </c>
      <c r="K681">
        <v>1312174800</v>
      </c>
      <c r="L681">
        <v>1312520400</v>
      </c>
      <c r="M681" s="10">
        <f>(((K681/60)/60)/24)+DATE(1970,1,1)</f>
        <v>40756.208333333336</v>
      </c>
      <c r="N681" s="10">
        <f>(((L681/60)/60)/24)+DATE(1970,1,1)</f>
        <v>40760.208333333336</v>
      </c>
      <c r="O681" s="12">
        <f>N681-M681</f>
        <v>4</v>
      </c>
      <c r="P681" t="b">
        <v>0</v>
      </c>
      <c r="Q681" t="b">
        <v>0</v>
      </c>
      <c r="R681" t="s">
        <v>33</v>
      </c>
      <c r="S681" s="6">
        <f>E681/D681</f>
        <v>1.8742857142857143</v>
      </c>
      <c r="T681" t="s">
        <v>2038</v>
      </c>
      <c r="U681" t="s">
        <v>2039</v>
      </c>
    </row>
    <row r="682" spans="1:21" ht="19.5" x14ac:dyDescent="0.4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t="s">
        <v>20</v>
      </c>
      <c r="G682">
        <v>80</v>
      </c>
      <c r="H682" s="4">
        <f>E682/G682</f>
        <v>110.3625</v>
      </c>
      <c r="I682" t="s">
        <v>21</v>
      </c>
      <c r="J682" t="s">
        <v>22</v>
      </c>
      <c r="K682">
        <v>1517032800</v>
      </c>
      <c r="L682">
        <v>1517810400</v>
      </c>
      <c r="M682" s="10">
        <f>(((K682/60)/60)/24)+DATE(1970,1,1)</f>
        <v>43127.25</v>
      </c>
      <c r="N682" s="10">
        <f>(((L682/60)/60)/24)+DATE(1970,1,1)</f>
        <v>43136.25</v>
      </c>
      <c r="O682" s="12">
        <f>N682-M682</f>
        <v>9</v>
      </c>
      <c r="P682" t="b">
        <v>0</v>
      </c>
      <c r="Q682" t="b">
        <v>0</v>
      </c>
      <c r="R682" t="s">
        <v>206</v>
      </c>
      <c r="S682" s="6">
        <f>E682/D682</f>
        <v>1.8785106382978722</v>
      </c>
      <c r="T682" t="s">
        <v>2046</v>
      </c>
      <c r="U682" t="s">
        <v>2058</v>
      </c>
    </row>
    <row r="683" spans="1:21" ht="19.5" x14ac:dyDescent="0.4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t="s">
        <v>20</v>
      </c>
      <c r="G683">
        <v>1887</v>
      </c>
      <c r="H683" s="4">
        <f>E683/G683</f>
        <v>42.007419183889773</v>
      </c>
      <c r="I683" t="s">
        <v>21</v>
      </c>
      <c r="J683" t="s">
        <v>22</v>
      </c>
      <c r="K683">
        <v>1389160800</v>
      </c>
      <c r="L683">
        <v>1389592800</v>
      </c>
      <c r="M683" s="10">
        <f>(((K683/60)/60)/24)+DATE(1970,1,1)</f>
        <v>41647.25</v>
      </c>
      <c r="N683" s="10">
        <f>(((L683/60)/60)/24)+DATE(1970,1,1)</f>
        <v>41652.25</v>
      </c>
      <c r="O683" s="12">
        <f>N683-M683</f>
        <v>5</v>
      </c>
      <c r="P683" t="b">
        <v>0</v>
      </c>
      <c r="Q683" t="b">
        <v>0</v>
      </c>
      <c r="R683" t="s">
        <v>122</v>
      </c>
      <c r="S683" s="6">
        <f>E683/D683</f>
        <v>1.8828503562945369</v>
      </c>
      <c r="T683" t="s">
        <v>2053</v>
      </c>
      <c r="U683" t="s">
        <v>2054</v>
      </c>
    </row>
    <row r="684" spans="1:21" ht="19.5" x14ac:dyDescent="0.4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t="s">
        <v>20</v>
      </c>
      <c r="G684">
        <v>160</v>
      </c>
      <c r="H684" s="4">
        <f>E684/G684</f>
        <v>40.03125</v>
      </c>
      <c r="I684" t="s">
        <v>40</v>
      </c>
      <c r="J684" t="s">
        <v>41</v>
      </c>
      <c r="K684">
        <v>1457330400</v>
      </c>
      <c r="L684">
        <v>1458277200</v>
      </c>
      <c r="M684" s="10">
        <f>(((K684/60)/60)/24)+DATE(1970,1,1)</f>
        <v>42436.25</v>
      </c>
      <c r="N684" s="10">
        <f>(((L684/60)/60)/24)+DATE(1970,1,1)</f>
        <v>42447.208333333328</v>
      </c>
      <c r="O684" s="12">
        <f>N684-M684</f>
        <v>10.958333333328483</v>
      </c>
      <c r="P684" t="b">
        <v>0</v>
      </c>
      <c r="Q684" t="b">
        <v>0</v>
      </c>
      <c r="R684" t="s">
        <v>23</v>
      </c>
      <c r="S684" s="6">
        <f>E684/D684</f>
        <v>1.8838235294117647</v>
      </c>
      <c r="T684" t="s">
        <v>2034</v>
      </c>
      <c r="U684" t="s">
        <v>2035</v>
      </c>
    </row>
    <row r="685" spans="1:21" ht="19.5" x14ac:dyDescent="0.4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t="s">
        <v>20</v>
      </c>
      <c r="G685">
        <v>121</v>
      </c>
      <c r="H685" s="4">
        <f>E685/G685</f>
        <v>52.958677685950413</v>
      </c>
      <c r="I685" t="s">
        <v>21</v>
      </c>
      <c r="J685" t="s">
        <v>22</v>
      </c>
      <c r="K685">
        <v>1338440400</v>
      </c>
      <c r="L685">
        <v>1340859600</v>
      </c>
      <c r="M685" s="10">
        <f>(((K685/60)/60)/24)+DATE(1970,1,1)</f>
        <v>41060.208333333336</v>
      </c>
      <c r="N685" s="10">
        <f>(((L685/60)/60)/24)+DATE(1970,1,1)</f>
        <v>41088.208333333336</v>
      </c>
      <c r="O685" s="12">
        <f>N685-M685</f>
        <v>28</v>
      </c>
      <c r="P685" t="b">
        <v>0</v>
      </c>
      <c r="Q685" t="b">
        <v>1</v>
      </c>
      <c r="R685" t="s">
        <v>33</v>
      </c>
      <c r="S685" s="6">
        <f>E685/D685</f>
        <v>1.8847058823529412</v>
      </c>
      <c r="T685" t="s">
        <v>2038</v>
      </c>
      <c r="U685" t="s">
        <v>2039</v>
      </c>
    </row>
    <row r="686" spans="1:21" ht="19.5" x14ac:dyDescent="0.4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t="s">
        <v>20</v>
      </c>
      <c r="G686">
        <v>56</v>
      </c>
      <c r="H686" s="4">
        <f>E686/G686</f>
        <v>57.285714285714285</v>
      </c>
      <c r="I686" t="s">
        <v>40</v>
      </c>
      <c r="J686" t="s">
        <v>41</v>
      </c>
      <c r="K686">
        <v>1373518800</v>
      </c>
      <c r="L686">
        <v>1376110800</v>
      </c>
      <c r="M686" s="10">
        <f>(((K686/60)/60)/24)+DATE(1970,1,1)</f>
        <v>41466.208333333336</v>
      </c>
      <c r="N686" s="10">
        <f>(((L686/60)/60)/24)+DATE(1970,1,1)</f>
        <v>41496.208333333336</v>
      </c>
      <c r="O686" s="12">
        <f>N686-M686</f>
        <v>30</v>
      </c>
      <c r="P686" t="b">
        <v>0</v>
      </c>
      <c r="Q686" t="b">
        <v>1</v>
      </c>
      <c r="R686" t="s">
        <v>269</v>
      </c>
      <c r="S686" s="6">
        <f>E686/D686</f>
        <v>1.8870588235294117</v>
      </c>
      <c r="T686" t="s">
        <v>2040</v>
      </c>
      <c r="U686" t="s">
        <v>2059</v>
      </c>
    </row>
    <row r="687" spans="1:21" ht="19.5" x14ac:dyDescent="0.4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t="s">
        <v>20</v>
      </c>
      <c r="G687">
        <v>238</v>
      </c>
      <c r="H687" s="4">
        <f>E687/G687</f>
        <v>50.962184873949582</v>
      </c>
      <c r="I687" t="s">
        <v>40</v>
      </c>
      <c r="J687" t="s">
        <v>41</v>
      </c>
      <c r="K687">
        <v>1379653200</v>
      </c>
      <c r="L687">
        <v>1379739600</v>
      </c>
      <c r="M687" s="10">
        <f>(((K687/60)/60)/24)+DATE(1970,1,1)</f>
        <v>41537.208333333336</v>
      </c>
      <c r="N687" s="10">
        <f>(((L687/60)/60)/24)+DATE(1970,1,1)</f>
        <v>41538.208333333336</v>
      </c>
      <c r="O687" s="12">
        <f>N687-M687</f>
        <v>1</v>
      </c>
      <c r="P687" t="b">
        <v>0</v>
      </c>
      <c r="Q687" t="b">
        <v>1</v>
      </c>
      <c r="R687" t="s">
        <v>60</v>
      </c>
      <c r="S687" s="6">
        <f>E687/D687</f>
        <v>1.8951562500000001</v>
      </c>
      <c r="T687" t="s">
        <v>2034</v>
      </c>
      <c r="U687" t="s">
        <v>2044</v>
      </c>
    </row>
    <row r="688" spans="1:21" ht="19.5" x14ac:dyDescent="0.4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t="s">
        <v>20</v>
      </c>
      <c r="G688">
        <v>303</v>
      </c>
      <c r="H688" s="4">
        <f>E688/G688</f>
        <v>45.059405940594061</v>
      </c>
      <c r="I688" t="s">
        <v>21</v>
      </c>
      <c r="J688" t="s">
        <v>22</v>
      </c>
      <c r="K688">
        <v>1571547600</v>
      </c>
      <c r="L688">
        <v>1575439200</v>
      </c>
      <c r="M688" s="10">
        <f>(((K688/60)/60)/24)+DATE(1970,1,1)</f>
        <v>43758.208333333328</v>
      </c>
      <c r="N688" s="10">
        <f>(((L688/60)/60)/24)+DATE(1970,1,1)</f>
        <v>43803.25</v>
      </c>
      <c r="O688" s="12">
        <f>N688-M688</f>
        <v>45.041666666671517</v>
      </c>
      <c r="P688" t="b">
        <v>0</v>
      </c>
      <c r="Q688" t="b">
        <v>0</v>
      </c>
      <c r="R688" t="s">
        <v>23</v>
      </c>
      <c r="S688" s="6">
        <f>E688/D688</f>
        <v>1.89625</v>
      </c>
      <c r="T688" t="s">
        <v>2034</v>
      </c>
      <c r="U688" t="s">
        <v>2035</v>
      </c>
    </row>
    <row r="689" spans="1:21" ht="19.5" x14ac:dyDescent="0.4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t="s">
        <v>20</v>
      </c>
      <c r="G689">
        <v>1170</v>
      </c>
      <c r="H689" s="4">
        <f>E689/G689</f>
        <v>101.03760683760684</v>
      </c>
      <c r="I689" t="s">
        <v>21</v>
      </c>
      <c r="J689" t="s">
        <v>22</v>
      </c>
      <c r="K689">
        <v>1348635600</v>
      </c>
      <c r="L689">
        <v>1349413200</v>
      </c>
      <c r="M689" s="10">
        <f>(((K689/60)/60)/24)+DATE(1970,1,1)</f>
        <v>41178.208333333336</v>
      </c>
      <c r="N689" s="10">
        <f>(((L689/60)/60)/24)+DATE(1970,1,1)</f>
        <v>41187.208333333336</v>
      </c>
      <c r="O689" s="12">
        <f>N689-M689</f>
        <v>9</v>
      </c>
      <c r="P689" t="b">
        <v>0</v>
      </c>
      <c r="Q689" t="b">
        <v>0</v>
      </c>
      <c r="R689" t="s">
        <v>122</v>
      </c>
      <c r="S689" s="6">
        <f>E689/D689</f>
        <v>1.8974959871589085</v>
      </c>
      <c r="T689" t="s">
        <v>2053</v>
      </c>
      <c r="U689" t="s">
        <v>2054</v>
      </c>
    </row>
    <row r="690" spans="1:21" ht="19.5" x14ac:dyDescent="0.4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t="s">
        <v>20</v>
      </c>
      <c r="G690">
        <v>157</v>
      </c>
      <c r="H690" s="4">
        <f>E690/G690</f>
        <v>93.273885350318466</v>
      </c>
      <c r="I690" t="s">
        <v>21</v>
      </c>
      <c r="J690" t="s">
        <v>22</v>
      </c>
      <c r="K690">
        <v>1395032400</v>
      </c>
      <c r="L690">
        <v>1398920400</v>
      </c>
      <c r="M690" s="10">
        <f>(((K690/60)/60)/24)+DATE(1970,1,1)</f>
        <v>41715.208333333336</v>
      </c>
      <c r="N690" s="10">
        <f>(((L690/60)/60)/24)+DATE(1970,1,1)</f>
        <v>41760.208333333336</v>
      </c>
      <c r="O690" s="12">
        <f>N690-M690</f>
        <v>45</v>
      </c>
      <c r="P690" t="b">
        <v>0</v>
      </c>
      <c r="Q690" t="b">
        <v>1</v>
      </c>
      <c r="R690" t="s">
        <v>42</v>
      </c>
      <c r="S690" s="6">
        <f>E690/D690</f>
        <v>1.9018181818181819</v>
      </c>
      <c r="T690" t="s">
        <v>2040</v>
      </c>
      <c r="U690" t="s">
        <v>2041</v>
      </c>
    </row>
    <row r="691" spans="1:21" ht="19.5" x14ac:dyDescent="0.4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t="s">
        <v>20</v>
      </c>
      <c r="G691">
        <v>2353</v>
      </c>
      <c r="H691" s="4">
        <f>E691/G691</f>
        <v>43.00254993625159</v>
      </c>
      <c r="I691" t="s">
        <v>21</v>
      </c>
      <c r="J691" t="s">
        <v>22</v>
      </c>
      <c r="K691">
        <v>1492059600</v>
      </c>
      <c r="L691">
        <v>1492923600</v>
      </c>
      <c r="M691" s="10">
        <f>(((K691/60)/60)/24)+DATE(1970,1,1)</f>
        <v>42838.208333333328</v>
      </c>
      <c r="N691" s="10">
        <f>(((L691/60)/60)/24)+DATE(1970,1,1)</f>
        <v>42848.208333333328</v>
      </c>
      <c r="O691" s="12">
        <f>N691-M691</f>
        <v>10</v>
      </c>
      <c r="P691" t="b">
        <v>0</v>
      </c>
      <c r="Q691" t="b">
        <v>0</v>
      </c>
      <c r="R691" t="s">
        <v>33</v>
      </c>
      <c r="S691" s="6">
        <f>E691/D691</f>
        <v>1.9055555555555554</v>
      </c>
      <c r="T691" t="s">
        <v>2038</v>
      </c>
      <c r="U691" t="s">
        <v>2039</v>
      </c>
    </row>
    <row r="692" spans="1:21" ht="19.5" x14ac:dyDescent="0.4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t="s">
        <v>20</v>
      </c>
      <c r="G692">
        <v>264</v>
      </c>
      <c r="H692" s="4">
        <f>E692/G692</f>
        <v>50.045454545454547</v>
      </c>
      <c r="I692" t="s">
        <v>21</v>
      </c>
      <c r="J692" t="s">
        <v>22</v>
      </c>
      <c r="K692">
        <v>1488434400</v>
      </c>
      <c r="L692">
        <v>1489554000</v>
      </c>
      <c r="M692" s="10">
        <f>(((K692/60)/60)/24)+DATE(1970,1,1)</f>
        <v>42796.25</v>
      </c>
      <c r="N692" s="10">
        <f>(((L692/60)/60)/24)+DATE(1970,1,1)</f>
        <v>42809.208333333328</v>
      </c>
      <c r="O692" s="12">
        <f>N692-M692</f>
        <v>12.958333333328483</v>
      </c>
      <c r="P692" t="b">
        <v>1</v>
      </c>
      <c r="Q692" t="b">
        <v>0</v>
      </c>
      <c r="R692" t="s">
        <v>122</v>
      </c>
      <c r="S692" s="6">
        <f>E692/D692</f>
        <v>1.9147826086956521</v>
      </c>
      <c r="T692" t="s">
        <v>2053</v>
      </c>
      <c r="U692" t="s">
        <v>2054</v>
      </c>
    </row>
    <row r="693" spans="1:21" ht="19.5" x14ac:dyDescent="0.4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t="s">
        <v>20</v>
      </c>
      <c r="G693">
        <v>144</v>
      </c>
      <c r="H693" s="4">
        <f>E693/G693</f>
        <v>31.916666666666668</v>
      </c>
      <c r="I693" t="s">
        <v>21</v>
      </c>
      <c r="J693" t="s">
        <v>22</v>
      </c>
      <c r="K693">
        <v>1573970400</v>
      </c>
      <c r="L693">
        <v>1574575200</v>
      </c>
      <c r="M693" s="10">
        <f>(((K693/60)/60)/24)+DATE(1970,1,1)</f>
        <v>43786.25</v>
      </c>
      <c r="N693" s="10">
        <f>(((L693/60)/60)/24)+DATE(1970,1,1)</f>
        <v>43793.25</v>
      </c>
      <c r="O693" s="12">
        <f>N693-M693</f>
        <v>7</v>
      </c>
      <c r="P693" t="b">
        <v>0</v>
      </c>
      <c r="Q693" t="b">
        <v>0</v>
      </c>
      <c r="R693" t="s">
        <v>1029</v>
      </c>
      <c r="S693" s="6">
        <f>E693/D693</f>
        <v>1.915</v>
      </c>
      <c r="T693" t="s">
        <v>2063</v>
      </c>
      <c r="U693" t="s">
        <v>2064</v>
      </c>
    </row>
    <row r="694" spans="1:21" ht="19.5" x14ac:dyDescent="0.4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t="s">
        <v>20</v>
      </c>
      <c r="G694">
        <v>134</v>
      </c>
      <c r="H694" s="4">
        <f>E694/G694</f>
        <v>107.32089552238806</v>
      </c>
      <c r="I694" t="s">
        <v>21</v>
      </c>
      <c r="J694" t="s">
        <v>22</v>
      </c>
      <c r="K694">
        <v>1522126800</v>
      </c>
      <c r="L694">
        <v>1523077200</v>
      </c>
      <c r="M694" s="10">
        <f>(((K694/60)/60)/24)+DATE(1970,1,1)</f>
        <v>43186.208333333328</v>
      </c>
      <c r="N694" s="10">
        <f>(((L694/60)/60)/24)+DATE(1970,1,1)</f>
        <v>43197.208333333328</v>
      </c>
      <c r="O694" s="12">
        <f>N694-M694</f>
        <v>11</v>
      </c>
      <c r="P694" t="b">
        <v>0</v>
      </c>
      <c r="Q694" t="b">
        <v>0</v>
      </c>
      <c r="R694" t="s">
        <v>65</v>
      </c>
      <c r="S694" s="6">
        <f>E694/D694</f>
        <v>1.9174666666666667</v>
      </c>
      <c r="T694" t="s">
        <v>2036</v>
      </c>
      <c r="U694" t="s">
        <v>2045</v>
      </c>
    </row>
    <row r="695" spans="1:21" ht="19.5" x14ac:dyDescent="0.4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t="s">
        <v>20</v>
      </c>
      <c r="G695">
        <v>94</v>
      </c>
      <c r="H695" s="4">
        <f>E695/G695</f>
        <v>104.43617021276596</v>
      </c>
      <c r="I695" t="s">
        <v>21</v>
      </c>
      <c r="J695" t="s">
        <v>22</v>
      </c>
      <c r="K695">
        <v>1529643600</v>
      </c>
      <c r="L695">
        <v>1531112400</v>
      </c>
      <c r="M695" s="10">
        <f>(((K695/60)/60)/24)+DATE(1970,1,1)</f>
        <v>43273.208333333328</v>
      </c>
      <c r="N695" s="10">
        <f>(((L695/60)/60)/24)+DATE(1970,1,1)</f>
        <v>43290.208333333328</v>
      </c>
      <c r="O695" s="12">
        <f>N695-M695</f>
        <v>17</v>
      </c>
      <c r="P695" t="b">
        <v>1</v>
      </c>
      <c r="Q695" t="b">
        <v>0</v>
      </c>
      <c r="R695" t="s">
        <v>33</v>
      </c>
      <c r="S695" s="6">
        <f>E695/D695</f>
        <v>1.9249019607843136</v>
      </c>
      <c r="T695" t="s">
        <v>2038</v>
      </c>
      <c r="U695" t="s">
        <v>2039</v>
      </c>
    </row>
    <row r="696" spans="1:21" ht="33.75" x14ac:dyDescent="0.4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t="s">
        <v>20</v>
      </c>
      <c r="G696">
        <v>127</v>
      </c>
      <c r="H696" s="4">
        <f>E696/G696</f>
        <v>101.88188976377953</v>
      </c>
      <c r="I696" t="s">
        <v>26</v>
      </c>
      <c r="J696" t="s">
        <v>27</v>
      </c>
      <c r="K696">
        <v>1556341200</v>
      </c>
      <c r="L696">
        <v>1559278800</v>
      </c>
      <c r="M696" s="10">
        <f>(((K696/60)/60)/24)+DATE(1970,1,1)</f>
        <v>43582.208333333328</v>
      </c>
      <c r="N696" s="10">
        <f>(((L696/60)/60)/24)+DATE(1970,1,1)</f>
        <v>43616.208333333328</v>
      </c>
      <c r="O696" s="12">
        <f>N696-M696</f>
        <v>34</v>
      </c>
      <c r="P696" t="b">
        <v>0</v>
      </c>
      <c r="Q696" t="b">
        <v>1</v>
      </c>
      <c r="R696" t="s">
        <v>71</v>
      </c>
      <c r="S696" s="6">
        <f>E696/D696</f>
        <v>1.9311940298507462</v>
      </c>
      <c r="T696" t="s">
        <v>2040</v>
      </c>
      <c r="U696" t="s">
        <v>2048</v>
      </c>
    </row>
    <row r="697" spans="1:21" ht="19.5" x14ac:dyDescent="0.4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t="s">
        <v>20</v>
      </c>
      <c r="G697">
        <v>221</v>
      </c>
      <c r="H697" s="4">
        <f>E697/G697</f>
        <v>55.927601809954751</v>
      </c>
      <c r="I697" t="s">
        <v>21</v>
      </c>
      <c r="J697" t="s">
        <v>22</v>
      </c>
      <c r="K697">
        <v>1511848800</v>
      </c>
      <c r="L697">
        <v>1512712800</v>
      </c>
      <c r="M697" s="10">
        <f>(((K697/60)/60)/24)+DATE(1970,1,1)</f>
        <v>43067.25</v>
      </c>
      <c r="N697" s="10">
        <f>(((L697/60)/60)/24)+DATE(1970,1,1)</f>
        <v>43077.25</v>
      </c>
      <c r="O697" s="12">
        <f>N697-M697</f>
        <v>10</v>
      </c>
      <c r="P697" t="b">
        <v>0</v>
      </c>
      <c r="Q697" t="b">
        <v>1</v>
      </c>
      <c r="R697" t="s">
        <v>33</v>
      </c>
      <c r="S697" s="6">
        <f>E697/D697</f>
        <v>1.9312499999999999</v>
      </c>
      <c r="T697" t="s">
        <v>2038</v>
      </c>
      <c r="U697" t="s">
        <v>2039</v>
      </c>
    </row>
    <row r="698" spans="1:21" ht="19.5" x14ac:dyDescent="0.4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t="s">
        <v>20</v>
      </c>
      <c r="G698">
        <v>2551</v>
      </c>
      <c r="H698" s="4">
        <f>E698/G698</f>
        <v>64.99333594668758</v>
      </c>
      <c r="I698" t="s">
        <v>21</v>
      </c>
      <c r="J698" t="s">
        <v>22</v>
      </c>
      <c r="K698">
        <v>1496293200</v>
      </c>
      <c r="L698">
        <v>1500440400</v>
      </c>
      <c r="M698" s="10">
        <f>(((K698/60)/60)/24)+DATE(1970,1,1)</f>
        <v>42887.208333333328</v>
      </c>
      <c r="N698" s="10">
        <f>(((L698/60)/60)/24)+DATE(1970,1,1)</f>
        <v>42935.208333333328</v>
      </c>
      <c r="O698" s="12">
        <f>N698-M698</f>
        <v>48</v>
      </c>
      <c r="P698" t="b">
        <v>0</v>
      </c>
      <c r="Q698" t="b">
        <v>1</v>
      </c>
      <c r="R698" t="s">
        <v>292</v>
      </c>
      <c r="S698" s="6">
        <f>E698/D698</f>
        <v>1.936892523364486</v>
      </c>
      <c r="T698" t="s">
        <v>2049</v>
      </c>
      <c r="U698" t="s">
        <v>2060</v>
      </c>
    </row>
    <row r="699" spans="1:21" ht="33.75" x14ac:dyDescent="0.4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t="s">
        <v>20</v>
      </c>
      <c r="G699">
        <v>4289</v>
      </c>
      <c r="H699" s="4">
        <f>E699/G699</f>
        <v>39.997435299603637</v>
      </c>
      <c r="I699" t="s">
        <v>21</v>
      </c>
      <c r="J699" t="s">
        <v>22</v>
      </c>
      <c r="K699">
        <v>1289019600</v>
      </c>
      <c r="L699">
        <v>1289714400</v>
      </c>
      <c r="M699" s="10">
        <f>(((K699/60)/60)/24)+DATE(1970,1,1)</f>
        <v>40488.208333333336</v>
      </c>
      <c r="N699" s="10">
        <f>(((L699/60)/60)/24)+DATE(1970,1,1)</f>
        <v>40496.25</v>
      </c>
      <c r="O699" s="12">
        <f>N699-M699</f>
        <v>8.0416666666642413</v>
      </c>
      <c r="P699" t="b">
        <v>0</v>
      </c>
      <c r="Q699" t="b">
        <v>1</v>
      </c>
      <c r="R699" t="s">
        <v>60</v>
      </c>
      <c r="S699" s="6">
        <f>E699/D699</f>
        <v>1.9516382252559727</v>
      </c>
      <c r="T699" t="s">
        <v>2034</v>
      </c>
      <c r="U699" t="s">
        <v>2044</v>
      </c>
    </row>
    <row r="700" spans="1:21" ht="19.5" x14ac:dyDescent="0.4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t="s">
        <v>20</v>
      </c>
      <c r="G700">
        <v>164</v>
      </c>
      <c r="H700" s="4">
        <f>E700/G700</f>
        <v>91.16463414634147</v>
      </c>
      <c r="I700" t="s">
        <v>21</v>
      </c>
      <c r="J700" t="s">
        <v>22</v>
      </c>
      <c r="K700">
        <v>1416895200</v>
      </c>
      <c r="L700">
        <v>1419400800</v>
      </c>
      <c r="M700" s="10">
        <f>(((K700/60)/60)/24)+DATE(1970,1,1)</f>
        <v>41968.25</v>
      </c>
      <c r="N700" s="10">
        <f>(((L700/60)/60)/24)+DATE(1970,1,1)</f>
        <v>41997.25</v>
      </c>
      <c r="O700" s="12">
        <f>N700-M700</f>
        <v>29</v>
      </c>
      <c r="P700" t="b">
        <v>0</v>
      </c>
      <c r="Q700" t="b">
        <v>0</v>
      </c>
      <c r="R700" t="s">
        <v>33</v>
      </c>
      <c r="S700" s="6">
        <f>E700/D700</f>
        <v>1.9672368421052631</v>
      </c>
      <c r="T700" t="s">
        <v>2038</v>
      </c>
      <c r="U700" t="s">
        <v>2039</v>
      </c>
    </row>
    <row r="701" spans="1:21" ht="33.75" x14ac:dyDescent="0.4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t="s">
        <v>20</v>
      </c>
      <c r="G701">
        <v>142</v>
      </c>
      <c r="H701" s="4">
        <f>E701/G701</f>
        <v>86.028169014084511</v>
      </c>
      <c r="I701" t="s">
        <v>21</v>
      </c>
      <c r="J701" t="s">
        <v>22</v>
      </c>
      <c r="K701">
        <v>1562216400</v>
      </c>
      <c r="L701">
        <v>1562389200</v>
      </c>
      <c r="M701" s="10">
        <f>(((K701/60)/60)/24)+DATE(1970,1,1)</f>
        <v>43650.208333333328</v>
      </c>
      <c r="N701" s="10">
        <f>(((L701/60)/60)/24)+DATE(1970,1,1)</f>
        <v>43652.208333333328</v>
      </c>
      <c r="O701" s="12">
        <f>N701-M701</f>
        <v>2</v>
      </c>
      <c r="P701" t="b">
        <v>0</v>
      </c>
      <c r="Q701" t="b">
        <v>0</v>
      </c>
      <c r="R701" t="s">
        <v>122</v>
      </c>
      <c r="S701" s="6">
        <f>E701/D701</f>
        <v>1.9703225806451612</v>
      </c>
      <c r="T701" t="s">
        <v>2053</v>
      </c>
      <c r="U701" t="s">
        <v>2054</v>
      </c>
    </row>
    <row r="702" spans="1:21" ht="19.5" x14ac:dyDescent="0.4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t="s">
        <v>20</v>
      </c>
      <c r="G702">
        <v>1354</v>
      </c>
      <c r="H702" s="4">
        <f>E702/G702</f>
        <v>101.98449039881831</v>
      </c>
      <c r="I702" t="s">
        <v>40</v>
      </c>
      <c r="J702" t="s">
        <v>41</v>
      </c>
      <c r="K702">
        <v>1526360400</v>
      </c>
      <c r="L702">
        <v>1529557200</v>
      </c>
      <c r="M702" s="10">
        <f>(((K702/60)/60)/24)+DATE(1970,1,1)</f>
        <v>43235.208333333328</v>
      </c>
      <c r="N702" s="10">
        <f>(((L702/60)/60)/24)+DATE(1970,1,1)</f>
        <v>43272.208333333328</v>
      </c>
      <c r="O702" s="12">
        <f>N702-M702</f>
        <v>37</v>
      </c>
      <c r="P702" t="b">
        <v>0</v>
      </c>
      <c r="Q702" t="b">
        <v>0</v>
      </c>
      <c r="R702" t="s">
        <v>28</v>
      </c>
      <c r="S702" s="6">
        <f>E702/D702</f>
        <v>1.9754935622317598</v>
      </c>
      <c r="T702" t="s">
        <v>2036</v>
      </c>
      <c r="U702" t="s">
        <v>2037</v>
      </c>
    </row>
    <row r="703" spans="1:21" ht="19.5" x14ac:dyDescent="0.4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t="s">
        <v>20</v>
      </c>
      <c r="G703">
        <v>143</v>
      </c>
      <c r="H703" s="4">
        <f>E703/G703</f>
        <v>75.04195804195804</v>
      </c>
      <c r="I703" t="s">
        <v>107</v>
      </c>
      <c r="J703" t="s">
        <v>108</v>
      </c>
      <c r="K703">
        <v>1504328400</v>
      </c>
      <c r="L703">
        <v>1505710800</v>
      </c>
      <c r="M703" s="10">
        <f>(((K703/60)/60)/24)+DATE(1970,1,1)</f>
        <v>42980.208333333328</v>
      </c>
      <c r="N703" s="10">
        <f>(((L703/60)/60)/24)+DATE(1970,1,1)</f>
        <v>42996.208333333328</v>
      </c>
      <c r="O703" s="12">
        <f>N703-M703</f>
        <v>16</v>
      </c>
      <c r="P703" t="b">
        <v>0</v>
      </c>
      <c r="Q703" t="b">
        <v>0</v>
      </c>
      <c r="R703" t="s">
        <v>33</v>
      </c>
      <c r="S703" s="6">
        <f>E703/D703</f>
        <v>1.9872222222222222</v>
      </c>
      <c r="T703" t="s">
        <v>2038</v>
      </c>
      <c r="U703" t="s">
        <v>2039</v>
      </c>
    </row>
    <row r="704" spans="1:21" ht="19.5" x14ac:dyDescent="0.4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t="s">
        <v>20</v>
      </c>
      <c r="G704">
        <v>462</v>
      </c>
      <c r="H704" s="4">
        <f>E704/G704</f>
        <v>24.976190476190474</v>
      </c>
      <c r="I704" t="s">
        <v>21</v>
      </c>
      <c r="J704" t="s">
        <v>22</v>
      </c>
      <c r="K704">
        <v>1568005200</v>
      </c>
      <c r="L704">
        <v>1568178000</v>
      </c>
      <c r="M704" s="10">
        <f>(((K704/60)/60)/24)+DATE(1970,1,1)</f>
        <v>43717.208333333328</v>
      </c>
      <c r="N704" s="10">
        <f>(((L704/60)/60)/24)+DATE(1970,1,1)</f>
        <v>43719.208333333328</v>
      </c>
      <c r="O704" s="12">
        <f>N704-M704</f>
        <v>2</v>
      </c>
      <c r="P704" t="b">
        <v>1</v>
      </c>
      <c r="Q704" t="b">
        <v>0</v>
      </c>
      <c r="R704" t="s">
        <v>28</v>
      </c>
      <c r="S704" s="6">
        <f>E704/D704</f>
        <v>1.9894827586206896</v>
      </c>
      <c r="T704" t="s">
        <v>2036</v>
      </c>
      <c r="U704" t="s">
        <v>2037</v>
      </c>
    </row>
    <row r="705" spans="1:21" ht="19.5" x14ac:dyDescent="0.4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t="s">
        <v>20</v>
      </c>
      <c r="G705">
        <v>221</v>
      </c>
      <c r="H705" s="4">
        <f>E705/G705</f>
        <v>54.117647058823529</v>
      </c>
      <c r="I705" t="s">
        <v>21</v>
      </c>
      <c r="J705" t="s">
        <v>22</v>
      </c>
      <c r="K705">
        <v>1443762000</v>
      </c>
      <c r="L705">
        <v>1444021200</v>
      </c>
      <c r="M705" s="10">
        <f>(((K705/60)/60)/24)+DATE(1970,1,1)</f>
        <v>42279.208333333328</v>
      </c>
      <c r="N705" s="10">
        <f>(((L705/60)/60)/24)+DATE(1970,1,1)</f>
        <v>42282.208333333328</v>
      </c>
      <c r="O705" s="12">
        <f>N705-M705</f>
        <v>3</v>
      </c>
      <c r="P705" t="b">
        <v>0</v>
      </c>
      <c r="Q705" t="b">
        <v>1</v>
      </c>
      <c r="R705" t="s">
        <v>474</v>
      </c>
      <c r="S705" s="6">
        <f>E705/D705</f>
        <v>1.9933333333333334</v>
      </c>
      <c r="T705" t="s">
        <v>2040</v>
      </c>
      <c r="U705" t="s">
        <v>2062</v>
      </c>
    </row>
    <row r="706" spans="1:21" ht="33.75" x14ac:dyDescent="0.4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t="s">
        <v>20</v>
      </c>
      <c r="G706">
        <v>470</v>
      </c>
      <c r="H706" s="4">
        <f>E706/G706</f>
        <v>88.076595744680844</v>
      </c>
      <c r="I706" t="s">
        <v>21</v>
      </c>
      <c r="J706" t="s">
        <v>22</v>
      </c>
      <c r="K706">
        <v>1364446800</v>
      </c>
      <c r="L706">
        <v>1364533200</v>
      </c>
      <c r="M706" s="10">
        <f>(((K706/60)/60)/24)+DATE(1970,1,1)</f>
        <v>41361.208333333336</v>
      </c>
      <c r="N706" s="10">
        <f>(((L706/60)/60)/24)+DATE(1970,1,1)</f>
        <v>41362.208333333336</v>
      </c>
      <c r="O706" s="12">
        <f>N706-M706</f>
        <v>1</v>
      </c>
      <c r="P706" t="b">
        <v>0</v>
      </c>
      <c r="Q706" t="b">
        <v>0</v>
      </c>
      <c r="R706" t="s">
        <v>65</v>
      </c>
      <c r="S706" s="6">
        <f>E706/D706</f>
        <v>1.999806763285024</v>
      </c>
      <c r="T706" t="s">
        <v>2036</v>
      </c>
      <c r="U706" t="s">
        <v>2045</v>
      </c>
    </row>
    <row r="707" spans="1:21" ht="19.5" x14ac:dyDescent="0.4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t="s">
        <v>20</v>
      </c>
      <c r="G707">
        <v>2188</v>
      </c>
      <c r="H707" s="4">
        <f>E707/G707</f>
        <v>67.997714808043881</v>
      </c>
      <c r="I707" t="s">
        <v>21</v>
      </c>
      <c r="J707" t="s">
        <v>22</v>
      </c>
      <c r="K707">
        <v>1573970400</v>
      </c>
      <c r="L707">
        <v>1575525600</v>
      </c>
      <c r="M707" s="10">
        <f>(((K707/60)/60)/24)+DATE(1970,1,1)</f>
        <v>43786.25</v>
      </c>
      <c r="N707" s="10">
        <f>(((L707/60)/60)/24)+DATE(1970,1,1)</f>
        <v>43804.25</v>
      </c>
      <c r="O707" s="12">
        <f>N707-M707</f>
        <v>18</v>
      </c>
      <c r="P707" t="b">
        <v>0</v>
      </c>
      <c r="Q707" t="b">
        <v>0</v>
      </c>
      <c r="R707" t="s">
        <v>33</v>
      </c>
      <c r="S707" s="6">
        <f>E707/D707</f>
        <v>2.0159756097560977</v>
      </c>
      <c r="T707" t="s">
        <v>2038</v>
      </c>
      <c r="U707" t="s">
        <v>2039</v>
      </c>
    </row>
    <row r="708" spans="1:21" ht="19.5" x14ac:dyDescent="0.4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t="s">
        <v>20</v>
      </c>
      <c r="G708">
        <v>106</v>
      </c>
      <c r="H708" s="4">
        <f>E708/G708</f>
        <v>44.028301886792455</v>
      </c>
      <c r="I708" t="s">
        <v>21</v>
      </c>
      <c r="J708" t="s">
        <v>22</v>
      </c>
      <c r="K708">
        <v>1577772000</v>
      </c>
      <c r="L708">
        <v>1579672800</v>
      </c>
      <c r="M708" s="10">
        <f>(((K708/60)/60)/24)+DATE(1970,1,1)</f>
        <v>43830.25</v>
      </c>
      <c r="N708" s="10">
        <f>(((L708/60)/60)/24)+DATE(1970,1,1)</f>
        <v>43852.25</v>
      </c>
      <c r="O708" s="12">
        <f>N708-M708</f>
        <v>22</v>
      </c>
      <c r="P708" t="b">
        <v>0</v>
      </c>
      <c r="Q708" t="b">
        <v>1</v>
      </c>
      <c r="R708" t="s">
        <v>122</v>
      </c>
      <c r="S708" s="6">
        <f>E708/D708</f>
        <v>2.0291304347826089</v>
      </c>
      <c r="T708" t="s">
        <v>2053</v>
      </c>
      <c r="U708" t="s">
        <v>2054</v>
      </c>
    </row>
    <row r="709" spans="1:21" ht="19.5" x14ac:dyDescent="0.4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t="s">
        <v>20</v>
      </c>
      <c r="G709">
        <v>121</v>
      </c>
      <c r="H709" s="4">
        <f>E709/G709</f>
        <v>105.88429752066116</v>
      </c>
      <c r="I709" t="s">
        <v>21</v>
      </c>
      <c r="J709" t="s">
        <v>22</v>
      </c>
      <c r="K709">
        <v>1297836000</v>
      </c>
      <c r="L709">
        <v>1298872800</v>
      </c>
      <c r="M709" s="10">
        <f>(((K709/60)/60)/24)+DATE(1970,1,1)</f>
        <v>40590.25</v>
      </c>
      <c r="N709" s="10">
        <f>(((L709/60)/60)/24)+DATE(1970,1,1)</f>
        <v>40602.25</v>
      </c>
      <c r="O709" s="12">
        <f>N709-M709</f>
        <v>12</v>
      </c>
      <c r="P709" t="b">
        <v>0</v>
      </c>
      <c r="Q709" t="b">
        <v>0</v>
      </c>
      <c r="R709" t="s">
        <v>33</v>
      </c>
      <c r="S709" s="6">
        <f>E709/D709</f>
        <v>2.0336507936507937</v>
      </c>
      <c r="T709" t="s">
        <v>2038</v>
      </c>
      <c r="U709" t="s">
        <v>2039</v>
      </c>
    </row>
    <row r="710" spans="1:21" ht="19.5" x14ac:dyDescent="0.4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t="s">
        <v>20</v>
      </c>
      <c r="G710">
        <v>3596</v>
      </c>
      <c r="H710" s="4">
        <f>E710/G710</f>
        <v>53.99499443826474</v>
      </c>
      <c r="I710" t="s">
        <v>21</v>
      </c>
      <c r="J710" t="s">
        <v>22</v>
      </c>
      <c r="K710">
        <v>1321336800</v>
      </c>
      <c r="L710">
        <v>1323064800</v>
      </c>
      <c r="M710" s="10">
        <f>(((K710/60)/60)/24)+DATE(1970,1,1)</f>
        <v>40862.25</v>
      </c>
      <c r="N710" s="10">
        <f>(((L710/60)/60)/24)+DATE(1970,1,1)</f>
        <v>40882.25</v>
      </c>
      <c r="O710" s="12">
        <f>N710-M710</f>
        <v>20</v>
      </c>
      <c r="P710" t="b">
        <v>0</v>
      </c>
      <c r="Q710" t="b">
        <v>0</v>
      </c>
      <c r="R710" t="s">
        <v>33</v>
      </c>
      <c r="S710" s="6">
        <f>E710/D710</f>
        <v>2.0460063224446787</v>
      </c>
      <c r="T710" t="s">
        <v>2038</v>
      </c>
      <c r="U710" t="s">
        <v>2039</v>
      </c>
    </row>
    <row r="711" spans="1:21" ht="33.75" x14ac:dyDescent="0.4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t="s">
        <v>20</v>
      </c>
      <c r="G711">
        <v>189</v>
      </c>
      <c r="H711" s="4">
        <f>E711/G711</f>
        <v>69.867724867724874</v>
      </c>
      <c r="I711" t="s">
        <v>21</v>
      </c>
      <c r="J711" t="s">
        <v>22</v>
      </c>
      <c r="K711">
        <v>1285650000</v>
      </c>
      <c r="L711">
        <v>1286427600</v>
      </c>
      <c r="M711" s="10">
        <f>(((K711/60)/60)/24)+DATE(1970,1,1)</f>
        <v>40449.208333333336</v>
      </c>
      <c r="N711" s="10">
        <f>(((L711/60)/60)/24)+DATE(1970,1,1)</f>
        <v>40458.208333333336</v>
      </c>
      <c r="O711" s="12">
        <f>N711-M711</f>
        <v>9</v>
      </c>
      <c r="P711" t="b">
        <v>0</v>
      </c>
      <c r="Q711" t="b">
        <v>1</v>
      </c>
      <c r="R711" t="s">
        <v>33</v>
      </c>
      <c r="S711" s="6">
        <f>E711/D711</f>
        <v>2.0632812500000002</v>
      </c>
      <c r="T711" t="s">
        <v>2038</v>
      </c>
      <c r="U711" t="s">
        <v>2039</v>
      </c>
    </row>
    <row r="712" spans="1:21" ht="19.5" x14ac:dyDescent="0.4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t="s">
        <v>20</v>
      </c>
      <c r="G712">
        <v>194</v>
      </c>
      <c r="H712" s="4">
        <f>E712/G712</f>
        <v>67.103092783505161</v>
      </c>
      <c r="I712" t="s">
        <v>21</v>
      </c>
      <c r="J712" t="s">
        <v>22</v>
      </c>
      <c r="K712">
        <v>1401426000</v>
      </c>
      <c r="L712">
        <v>1402894800</v>
      </c>
      <c r="M712" s="10">
        <f>(((K712/60)/60)/24)+DATE(1970,1,1)</f>
        <v>41789.208333333336</v>
      </c>
      <c r="N712" s="10">
        <f>(((L712/60)/60)/24)+DATE(1970,1,1)</f>
        <v>41806.208333333336</v>
      </c>
      <c r="O712" s="12">
        <f>N712-M712</f>
        <v>17</v>
      </c>
      <c r="P712" t="b">
        <v>1</v>
      </c>
      <c r="Q712" t="b">
        <v>0</v>
      </c>
      <c r="R712" t="s">
        <v>65</v>
      </c>
      <c r="S712" s="6">
        <f>E712/D712</f>
        <v>2.0663492063492064</v>
      </c>
      <c r="T712" t="s">
        <v>2036</v>
      </c>
      <c r="U712" t="s">
        <v>2045</v>
      </c>
    </row>
    <row r="713" spans="1:21" ht="33.75" x14ac:dyDescent="0.4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t="s">
        <v>20</v>
      </c>
      <c r="G713">
        <v>160</v>
      </c>
      <c r="H713" s="4">
        <f>E713/G713</f>
        <v>77.924999999999997</v>
      </c>
      <c r="I713" t="s">
        <v>21</v>
      </c>
      <c r="J713" t="s">
        <v>22</v>
      </c>
      <c r="K713">
        <v>1335934800</v>
      </c>
      <c r="L713">
        <v>1338786000</v>
      </c>
      <c r="M713" s="10">
        <f>(((K713/60)/60)/24)+DATE(1970,1,1)</f>
        <v>41031.208333333336</v>
      </c>
      <c r="N713" s="10">
        <f>(((L713/60)/60)/24)+DATE(1970,1,1)</f>
        <v>41064.208333333336</v>
      </c>
      <c r="O713" s="12">
        <f>N713-M713</f>
        <v>33</v>
      </c>
      <c r="P713" t="b">
        <v>0</v>
      </c>
      <c r="Q713" t="b">
        <v>0</v>
      </c>
      <c r="R713" t="s">
        <v>50</v>
      </c>
      <c r="S713" s="6">
        <f>E713/D713</f>
        <v>2.0779999999999998</v>
      </c>
      <c r="T713" t="s">
        <v>2034</v>
      </c>
      <c r="U713" t="s">
        <v>2042</v>
      </c>
    </row>
    <row r="714" spans="1:21" ht="19.5" x14ac:dyDescent="0.4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t="s">
        <v>20</v>
      </c>
      <c r="G714">
        <v>198</v>
      </c>
      <c r="H714" s="4">
        <f>E714/G714</f>
        <v>41.035353535353536</v>
      </c>
      <c r="I714" t="s">
        <v>21</v>
      </c>
      <c r="J714" t="s">
        <v>22</v>
      </c>
      <c r="K714">
        <v>1492232400</v>
      </c>
      <c r="L714">
        <v>1494392400</v>
      </c>
      <c r="M714" s="10">
        <f>(((K714/60)/60)/24)+DATE(1970,1,1)</f>
        <v>42840.208333333328</v>
      </c>
      <c r="N714" s="10">
        <f>(((L714/60)/60)/24)+DATE(1970,1,1)</f>
        <v>42865.208333333328</v>
      </c>
      <c r="O714" s="12">
        <f>N714-M714</f>
        <v>25</v>
      </c>
      <c r="P714" t="b">
        <v>1</v>
      </c>
      <c r="Q714" t="b">
        <v>1</v>
      </c>
      <c r="R714" t="s">
        <v>60</v>
      </c>
      <c r="S714" s="6">
        <f>E714/D714</f>
        <v>2.0833333333333335</v>
      </c>
      <c r="T714" t="s">
        <v>2034</v>
      </c>
      <c r="U714" t="s">
        <v>2044</v>
      </c>
    </row>
    <row r="715" spans="1:21" ht="33.75" x14ac:dyDescent="0.4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t="s">
        <v>20</v>
      </c>
      <c r="G715">
        <v>1629</v>
      </c>
      <c r="H715" s="4">
        <f>E715/G715</f>
        <v>89.99079189686924</v>
      </c>
      <c r="I715" t="s">
        <v>21</v>
      </c>
      <c r="J715" t="s">
        <v>22</v>
      </c>
      <c r="K715">
        <v>1268715600</v>
      </c>
      <c r="L715">
        <v>1270530000</v>
      </c>
      <c r="M715" s="10">
        <f>(((K715/60)/60)/24)+DATE(1970,1,1)</f>
        <v>40253.208333333336</v>
      </c>
      <c r="N715" s="10">
        <f>(((L715/60)/60)/24)+DATE(1970,1,1)</f>
        <v>40274.208333333336</v>
      </c>
      <c r="O715" s="12">
        <f>N715-M715</f>
        <v>21</v>
      </c>
      <c r="P715" t="b">
        <v>0</v>
      </c>
      <c r="Q715" t="b">
        <v>1</v>
      </c>
      <c r="R715" t="s">
        <v>33</v>
      </c>
      <c r="S715" s="6">
        <f>E715/D715</f>
        <v>2.0852773826458035</v>
      </c>
      <c r="T715" t="s">
        <v>2038</v>
      </c>
      <c r="U715" t="s">
        <v>2039</v>
      </c>
    </row>
    <row r="716" spans="1:21" ht="19.5" x14ac:dyDescent="0.4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t="s">
        <v>20</v>
      </c>
      <c r="G716">
        <v>176</v>
      </c>
      <c r="H716" s="4">
        <f>E716/G716</f>
        <v>75.07386363636364</v>
      </c>
      <c r="I716" t="s">
        <v>21</v>
      </c>
      <c r="J716" t="s">
        <v>22</v>
      </c>
      <c r="K716">
        <v>1430197200</v>
      </c>
      <c r="L716">
        <v>1430197200</v>
      </c>
      <c r="M716" s="10">
        <f>(((K716/60)/60)/24)+DATE(1970,1,1)</f>
        <v>42122.208333333328</v>
      </c>
      <c r="N716" s="10">
        <f>(((L716/60)/60)/24)+DATE(1970,1,1)</f>
        <v>42122.208333333328</v>
      </c>
      <c r="O716" s="12">
        <f>N716-M716</f>
        <v>0</v>
      </c>
      <c r="P716" t="b">
        <v>0</v>
      </c>
      <c r="Q716" t="b">
        <v>0</v>
      </c>
      <c r="R716" t="s">
        <v>50</v>
      </c>
      <c r="S716" s="6">
        <f>E716/D716</f>
        <v>2.0973015873015872</v>
      </c>
      <c r="T716" t="s">
        <v>2034</v>
      </c>
      <c r="U716" t="s">
        <v>2042</v>
      </c>
    </row>
    <row r="717" spans="1:21" ht="33.75" x14ac:dyDescent="0.4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t="s">
        <v>20</v>
      </c>
      <c r="G717">
        <v>290</v>
      </c>
      <c r="H717" s="4">
        <f>E717/G717</f>
        <v>41.979310344827589</v>
      </c>
      <c r="I717" t="s">
        <v>21</v>
      </c>
      <c r="J717" t="s">
        <v>22</v>
      </c>
      <c r="K717">
        <v>1491886800</v>
      </c>
      <c r="L717">
        <v>1493528400</v>
      </c>
      <c r="M717" s="10">
        <f>(((K717/60)/60)/24)+DATE(1970,1,1)</f>
        <v>42836.208333333328</v>
      </c>
      <c r="N717" s="10">
        <f>(((L717/60)/60)/24)+DATE(1970,1,1)</f>
        <v>42855.208333333328</v>
      </c>
      <c r="O717" s="12">
        <f>N717-M717</f>
        <v>19</v>
      </c>
      <c r="P717" t="b">
        <v>0</v>
      </c>
      <c r="Q717" t="b">
        <v>0</v>
      </c>
      <c r="R717" t="s">
        <v>33</v>
      </c>
      <c r="S717" s="6">
        <f>E717/D717</f>
        <v>2.0989655172413793</v>
      </c>
      <c r="T717" t="s">
        <v>2038</v>
      </c>
      <c r="U717" t="s">
        <v>2039</v>
      </c>
    </row>
    <row r="718" spans="1:21" ht="19.5" x14ac:dyDescent="0.4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t="s">
        <v>20</v>
      </c>
      <c r="G718">
        <v>218</v>
      </c>
      <c r="H718" s="4">
        <f>E718/G718</f>
        <v>60.105504587155963</v>
      </c>
      <c r="I718" t="s">
        <v>26</v>
      </c>
      <c r="J718" t="s">
        <v>27</v>
      </c>
      <c r="K718">
        <v>1420005600</v>
      </c>
      <c r="L718">
        <v>1420437600</v>
      </c>
      <c r="M718" s="10">
        <f>(((K718/60)/60)/24)+DATE(1970,1,1)</f>
        <v>42004.25</v>
      </c>
      <c r="N718" s="10">
        <f>(((L718/60)/60)/24)+DATE(1970,1,1)</f>
        <v>42009.25</v>
      </c>
      <c r="O718" s="12">
        <f>N718-M718</f>
        <v>5</v>
      </c>
      <c r="P718" t="b">
        <v>0</v>
      </c>
      <c r="Q718" t="b">
        <v>0</v>
      </c>
      <c r="R718" t="s">
        <v>292</v>
      </c>
      <c r="S718" s="6">
        <f>E718/D718</f>
        <v>2.1133870967741935</v>
      </c>
      <c r="T718" t="s">
        <v>2049</v>
      </c>
      <c r="U718" t="s">
        <v>2060</v>
      </c>
    </row>
    <row r="719" spans="1:21" ht="19.5" x14ac:dyDescent="0.4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t="s">
        <v>20</v>
      </c>
      <c r="G719">
        <v>144</v>
      </c>
      <c r="H719" s="4">
        <f>E719/G719</f>
        <v>33.909722222222221</v>
      </c>
      <c r="I719" t="s">
        <v>21</v>
      </c>
      <c r="J719" t="s">
        <v>22</v>
      </c>
      <c r="K719">
        <v>1394514000</v>
      </c>
      <c r="L719">
        <v>1394773200</v>
      </c>
      <c r="M719" s="10">
        <f>(((K719/60)/60)/24)+DATE(1970,1,1)</f>
        <v>41709.208333333336</v>
      </c>
      <c r="N719" s="10">
        <f>(((L719/60)/60)/24)+DATE(1970,1,1)</f>
        <v>41712.208333333336</v>
      </c>
      <c r="O719" s="12">
        <f>N719-M719</f>
        <v>3</v>
      </c>
      <c r="P719" t="b">
        <v>0</v>
      </c>
      <c r="Q719" t="b">
        <v>0</v>
      </c>
      <c r="R719" t="s">
        <v>23</v>
      </c>
      <c r="S719" s="6">
        <f>E719/D719</f>
        <v>2.1230434782608696</v>
      </c>
      <c r="T719" t="s">
        <v>2034</v>
      </c>
      <c r="U719" t="s">
        <v>2035</v>
      </c>
    </row>
    <row r="720" spans="1:21" ht="19.5" x14ac:dyDescent="0.4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t="s">
        <v>20</v>
      </c>
      <c r="G720">
        <v>3388</v>
      </c>
      <c r="H720" s="4">
        <f>E720/G720</f>
        <v>35</v>
      </c>
      <c r="I720" t="s">
        <v>21</v>
      </c>
      <c r="J720" t="s">
        <v>22</v>
      </c>
      <c r="K720">
        <v>1318136400</v>
      </c>
      <c r="L720">
        <v>1318568400</v>
      </c>
      <c r="M720" s="10">
        <f>(((K720/60)/60)/24)+DATE(1970,1,1)</f>
        <v>40825.208333333336</v>
      </c>
      <c r="N720" s="10">
        <f>(((L720/60)/60)/24)+DATE(1970,1,1)</f>
        <v>40830.208333333336</v>
      </c>
      <c r="O720" s="12">
        <f>N720-M720</f>
        <v>5</v>
      </c>
      <c r="P720" t="b">
        <v>0</v>
      </c>
      <c r="Q720" t="b">
        <v>0</v>
      </c>
      <c r="R720" t="s">
        <v>28</v>
      </c>
      <c r="S720" s="6">
        <f>E720/D720</f>
        <v>2.1250896057347672</v>
      </c>
      <c r="T720" t="s">
        <v>2036</v>
      </c>
      <c r="U720" t="s">
        <v>2037</v>
      </c>
    </row>
    <row r="721" spans="1:21" ht="19.5" x14ac:dyDescent="0.4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t="s">
        <v>20</v>
      </c>
      <c r="G721">
        <v>111</v>
      </c>
      <c r="H721" s="4">
        <f>E721/G721</f>
        <v>107.42342342342343</v>
      </c>
      <c r="I721" t="s">
        <v>107</v>
      </c>
      <c r="J721" t="s">
        <v>108</v>
      </c>
      <c r="K721">
        <v>1346734800</v>
      </c>
      <c r="L721">
        <v>1348981200</v>
      </c>
      <c r="M721" s="10">
        <f>(((K721/60)/60)/24)+DATE(1970,1,1)</f>
        <v>41156.208333333336</v>
      </c>
      <c r="N721" s="10">
        <f>(((L721/60)/60)/24)+DATE(1970,1,1)</f>
        <v>41182.208333333336</v>
      </c>
      <c r="O721" s="12">
        <f>N721-M721</f>
        <v>26</v>
      </c>
      <c r="P721" t="b">
        <v>0</v>
      </c>
      <c r="Q721" t="b">
        <v>1</v>
      </c>
      <c r="R721" t="s">
        <v>23</v>
      </c>
      <c r="S721" s="6">
        <f>E721/D721</f>
        <v>2.1292857142857144</v>
      </c>
      <c r="T721" t="s">
        <v>2034</v>
      </c>
      <c r="U721" t="s">
        <v>2035</v>
      </c>
    </row>
    <row r="722" spans="1:21" ht="33.75" x14ac:dyDescent="0.4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t="s">
        <v>20</v>
      </c>
      <c r="G722">
        <v>154</v>
      </c>
      <c r="H722" s="4">
        <f>E722/G722</f>
        <v>69.79220779220779</v>
      </c>
      <c r="I722" t="s">
        <v>21</v>
      </c>
      <c r="J722" t="s">
        <v>22</v>
      </c>
      <c r="K722">
        <v>1402894800</v>
      </c>
      <c r="L722">
        <v>1404363600</v>
      </c>
      <c r="M722" s="10">
        <f>(((K722/60)/60)/24)+DATE(1970,1,1)</f>
        <v>41806.208333333336</v>
      </c>
      <c r="N722" s="10">
        <f>(((L722/60)/60)/24)+DATE(1970,1,1)</f>
        <v>41823.208333333336</v>
      </c>
      <c r="O722" s="12">
        <f>N722-M722</f>
        <v>17</v>
      </c>
      <c r="P722" t="b">
        <v>0</v>
      </c>
      <c r="Q722" t="b">
        <v>1</v>
      </c>
      <c r="R722" t="s">
        <v>42</v>
      </c>
      <c r="S722" s="6">
        <f>E722/D722</f>
        <v>2.1496</v>
      </c>
      <c r="T722" t="s">
        <v>2040</v>
      </c>
      <c r="U722" t="s">
        <v>2041</v>
      </c>
    </row>
    <row r="723" spans="1:21" ht="19.5" x14ac:dyDescent="0.4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t="s">
        <v>20</v>
      </c>
      <c r="G723">
        <v>201</v>
      </c>
      <c r="H723" s="4">
        <f>E723/G723</f>
        <v>31.059701492537314</v>
      </c>
      <c r="I723" t="s">
        <v>21</v>
      </c>
      <c r="J723" t="s">
        <v>22</v>
      </c>
      <c r="K723">
        <v>1504242000</v>
      </c>
      <c r="L723">
        <v>1505278800</v>
      </c>
      <c r="M723" s="10">
        <f>(((K723/60)/60)/24)+DATE(1970,1,1)</f>
        <v>42979.208333333328</v>
      </c>
      <c r="N723" s="10">
        <f>(((L723/60)/60)/24)+DATE(1970,1,1)</f>
        <v>42991.208333333328</v>
      </c>
      <c r="O723" s="12">
        <f>N723-M723</f>
        <v>12</v>
      </c>
      <c r="P723" t="b">
        <v>0</v>
      </c>
      <c r="Q723" t="b">
        <v>0</v>
      </c>
      <c r="R723" t="s">
        <v>89</v>
      </c>
      <c r="S723" s="6">
        <f>E723/D723</f>
        <v>2.1527586206896552</v>
      </c>
      <c r="T723" t="s">
        <v>2049</v>
      </c>
      <c r="U723" t="s">
        <v>2050</v>
      </c>
    </row>
    <row r="724" spans="1:21" ht="19.5" x14ac:dyDescent="0.4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t="s">
        <v>20</v>
      </c>
      <c r="G724">
        <v>161</v>
      </c>
      <c r="H724" s="4">
        <f>E724/G724</f>
        <v>68.204968944099377</v>
      </c>
      <c r="I724" t="s">
        <v>21</v>
      </c>
      <c r="J724" t="s">
        <v>22</v>
      </c>
      <c r="K724">
        <v>1298959200</v>
      </c>
      <c r="L724">
        <v>1301374800</v>
      </c>
      <c r="M724" s="10">
        <f>(((K724/60)/60)/24)+DATE(1970,1,1)</f>
        <v>40603.25</v>
      </c>
      <c r="N724" s="10">
        <f>(((L724/60)/60)/24)+DATE(1970,1,1)</f>
        <v>40631.208333333336</v>
      </c>
      <c r="O724" s="12">
        <f>N724-M724</f>
        <v>27.958333333335759</v>
      </c>
      <c r="P724" t="b">
        <v>0</v>
      </c>
      <c r="Q724" t="b">
        <v>1</v>
      </c>
      <c r="R724" t="s">
        <v>71</v>
      </c>
      <c r="S724" s="6">
        <f>E724/D724</f>
        <v>2.153137254901961</v>
      </c>
      <c r="T724" t="s">
        <v>2040</v>
      </c>
      <c r="U724" t="s">
        <v>2048</v>
      </c>
    </row>
    <row r="725" spans="1:21" ht="19.5" x14ac:dyDescent="0.4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t="s">
        <v>20</v>
      </c>
      <c r="G725">
        <v>397</v>
      </c>
      <c r="H725" s="4">
        <f>E725/G725</f>
        <v>31.005037783375315</v>
      </c>
      <c r="I725" t="s">
        <v>40</v>
      </c>
      <c r="J725" t="s">
        <v>41</v>
      </c>
      <c r="K725">
        <v>1320991200</v>
      </c>
      <c r="L725">
        <v>1323928800</v>
      </c>
      <c r="M725" s="10">
        <f>(((K725/60)/60)/24)+DATE(1970,1,1)</f>
        <v>40858.25</v>
      </c>
      <c r="N725" s="10">
        <f>(((L725/60)/60)/24)+DATE(1970,1,1)</f>
        <v>40892.25</v>
      </c>
      <c r="O725" s="12">
        <f>N725-M725</f>
        <v>34</v>
      </c>
      <c r="P725" t="b">
        <v>0</v>
      </c>
      <c r="Q725" t="b">
        <v>1</v>
      </c>
      <c r="R725" t="s">
        <v>100</v>
      </c>
      <c r="S725" s="6">
        <f>E725/D725</f>
        <v>2.1594736842105262</v>
      </c>
      <c r="T725" t="s">
        <v>2040</v>
      </c>
      <c r="U725" t="s">
        <v>2051</v>
      </c>
    </row>
    <row r="726" spans="1:21" ht="19.5" x14ac:dyDescent="0.4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t="s">
        <v>20</v>
      </c>
      <c r="G726">
        <v>163</v>
      </c>
      <c r="H726" s="4">
        <f>E726/G726</f>
        <v>73.030674846625772</v>
      </c>
      <c r="I726" t="s">
        <v>21</v>
      </c>
      <c r="J726" t="s">
        <v>22</v>
      </c>
      <c r="K726">
        <v>1305694800</v>
      </c>
      <c r="L726">
        <v>1307422800</v>
      </c>
      <c r="M726" s="10">
        <f>(((K726/60)/60)/24)+DATE(1970,1,1)</f>
        <v>40681.208333333336</v>
      </c>
      <c r="N726" s="10">
        <f>(((L726/60)/60)/24)+DATE(1970,1,1)</f>
        <v>40701.208333333336</v>
      </c>
      <c r="O726" s="12">
        <f>N726-M726</f>
        <v>20</v>
      </c>
      <c r="P726" t="b">
        <v>0</v>
      </c>
      <c r="Q726" t="b">
        <v>1</v>
      </c>
      <c r="R726" t="s">
        <v>89</v>
      </c>
      <c r="S726" s="6">
        <f>E726/D726</f>
        <v>2.1643636363636363</v>
      </c>
      <c r="T726" t="s">
        <v>2049</v>
      </c>
      <c r="U726" t="s">
        <v>2050</v>
      </c>
    </row>
    <row r="727" spans="1:21" ht="19.5" x14ac:dyDescent="0.4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t="s">
        <v>20</v>
      </c>
      <c r="G727">
        <v>480</v>
      </c>
      <c r="H727" s="4">
        <f>E727/G727</f>
        <v>28.002083333333335</v>
      </c>
      <c r="I727" t="s">
        <v>21</v>
      </c>
      <c r="J727" t="s">
        <v>22</v>
      </c>
      <c r="K727">
        <v>1493269200</v>
      </c>
      <c r="L727">
        <v>1494478800</v>
      </c>
      <c r="M727" s="10">
        <f>(((K727/60)/60)/24)+DATE(1970,1,1)</f>
        <v>42852.208333333328</v>
      </c>
      <c r="N727" s="10">
        <f>(((L727/60)/60)/24)+DATE(1970,1,1)</f>
        <v>42866.208333333328</v>
      </c>
      <c r="O727" s="12">
        <f>N727-M727</f>
        <v>14</v>
      </c>
      <c r="P727" t="b">
        <v>0</v>
      </c>
      <c r="Q727" t="b">
        <v>0</v>
      </c>
      <c r="R727" t="s">
        <v>42</v>
      </c>
      <c r="S727" s="6">
        <f>E727/D727</f>
        <v>2.1679032258064517</v>
      </c>
      <c r="T727" t="s">
        <v>2040</v>
      </c>
      <c r="U727" t="s">
        <v>2041</v>
      </c>
    </row>
    <row r="728" spans="1:21" ht="19.5" x14ac:dyDescent="0.4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t="s">
        <v>20</v>
      </c>
      <c r="G728">
        <v>184</v>
      </c>
      <c r="H728" s="4">
        <f>E728/G728</f>
        <v>64.956521739130437</v>
      </c>
      <c r="I728" t="s">
        <v>40</v>
      </c>
      <c r="J728" t="s">
        <v>41</v>
      </c>
      <c r="K728">
        <v>1493787600</v>
      </c>
      <c r="L728">
        <v>1494997200</v>
      </c>
      <c r="M728" s="10">
        <f>(((K728/60)/60)/24)+DATE(1970,1,1)</f>
        <v>42858.208333333328</v>
      </c>
      <c r="N728" s="10">
        <f>(((L728/60)/60)/24)+DATE(1970,1,1)</f>
        <v>42872.208333333328</v>
      </c>
      <c r="O728" s="12">
        <f>N728-M728</f>
        <v>14</v>
      </c>
      <c r="P728" t="b">
        <v>0</v>
      </c>
      <c r="Q728" t="b">
        <v>0</v>
      </c>
      <c r="R728" t="s">
        <v>33</v>
      </c>
      <c r="S728" s="6">
        <f>E728/D728</f>
        <v>2.173090909090909</v>
      </c>
      <c r="T728" t="s">
        <v>2038</v>
      </c>
      <c r="U728" t="s">
        <v>2039</v>
      </c>
    </row>
    <row r="729" spans="1:21" ht="19.5" x14ac:dyDescent="0.4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t="s">
        <v>20</v>
      </c>
      <c r="G729">
        <v>2331</v>
      </c>
      <c r="H729" s="4">
        <f>E729/G729</f>
        <v>64.999141999141997</v>
      </c>
      <c r="I729" t="s">
        <v>21</v>
      </c>
      <c r="J729" t="s">
        <v>22</v>
      </c>
      <c r="K729">
        <v>1299736800</v>
      </c>
      <c r="L729">
        <v>1300856400</v>
      </c>
      <c r="M729" s="10">
        <f>(((K729/60)/60)/24)+DATE(1970,1,1)</f>
        <v>40612.25</v>
      </c>
      <c r="N729" s="10">
        <f>(((L729/60)/60)/24)+DATE(1970,1,1)</f>
        <v>40625.208333333336</v>
      </c>
      <c r="O729" s="12">
        <f>N729-M729</f>
        <v>12.958333333335759</v>
      </c>
      <c r="P729" t="b">
        <v>0</v>
      </c>
      <c r="Q729" t="b">
        <v>0</v>
      </c>
      <c r="R729" t="s">
        <v>33</v>
      </c>
      <c r="S729" s="6">
        <f>E729/D729</f>
        <v>2.1737876614060259</v>
      </c>
      <c r="T729" t="s">
        <v>2038</v>
      </c>
      <c r="U729" t="s">
        <v>2039</v>
      </c>
    </row>
    <row r="730" spans="1:21" ht="33.75" x14ac:dyDescent="0.4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t="s">
        <v>20</v>
      </c>
      <c r="G730">
        <v>244</v>
      </c>
      <c r="H730" s="4">
        <f>E730/G730</f>
        <v>60.922131147540981</v>
      </c>
      <c r="I730" t="s">
        <v>21</v>
      </c>
      <c r="J730" t="s">
        <v>22</v>
      </c>
      <c r="K730">
        <v>1404968400</v>
      </c>
      <c r="L730">
        <v>1405141200</v>
      </c>
      <c r="M730" s="10">
        <f>(((K730/60)/60)/24)+DATE(1970,1,1)</f>
        <v>41830.208333333336</v>
      </c>
      <c r="N730" s="10">
        <f>(((L730/60)/60)/24)+DATE(1970,1,1)</f>
        <v>41832.208333333336</v>
      </c>
      <c r="O730" s="12">
        <f>N730-M730</f>
        <v>2</v>
      </c>
      <c r="P730" t="b">
        <v>0</v>
      </c>
      <c r="Q730" t="b">
        <v>0</v>
      </c>
      <c r="R730" t="s">
        <v>23</v>
      </c>
      <c r="S730" s="6">
        <f>E730/D730</f>
        <v>2.1860294117647059</v>
      </c>
      <c r="T730" t="s">
        <v>2034</v>
      </c>
      <c r="U730" t="s">
        <v>2035</v>
      </c>
    </row>
    <row r="731" spans="1:21" ht="19.5" x14ac:dyDescent="0.4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t="s">
        <v>20</v>
      </c>
      <c r="G731">
        <v>903</v>
      </c>
      <c r="H731" s="4">
        <f>E731/G731</f>
        <v>110.0343300110742</v>
      </c>
      <c r="I731" t="s">
        <v>21</v>
      </c>
      <c r="J731" t="s">
        <v>22</v>
      </c>
      <c r="K731">
        <v>1412485200</v>
      </c>
      <c r="L731">
        <v>1413608400</v>
      </c>
      <c r="M731" s="10">
        <f>(((K731/60)/60)/24)+DATE(1970,1,1)</f>
        <v>41917.208333333336</v>
      </c>
      <c r="N731" s="10">
        <f>(((L731/60)/60)/24)+DATE(1970,1,1)</f>
        <v>41930.208333333336</v>
      </c>
      <c r="O731" s="12">
        <f>N731-M731</f>
        <v>13</v>
      </c>
      <c r="P731" t="b">
        <v>0</v>
      </c>
      <c r="Q731" t="b">
        <v>0</v>
      </c>
      <c r="R731" t="s">
        <v>89</v>
      </c>
      <c r="S731" s="6">
        <f>E731/D731</f>
        <v>2.1933995584988963</v>
      </c>
      <c r="T731" t="s">
        <v>2049</v>
      </c>
      <c r="U731" t="s">
        <v>2050</v>
      </c>
    </row>
    <row r="732" spans="1:21" ht="19.5" x14ac:dyDescent="0.4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t="s">
        <v>20</v>
      </c>
      <c r="G732">
        <v>195</v>
      </c>
      <c r="H732" s="4">
        <f>E732/G732</f>
        <v>69.907692307692301</v>
      </c>
      <c r="I732" t="s">
        <v>21</v>
      </c>
      <c r="J732" t="s">
        <v>22</v>
      </c>
      <c r="K732">
        <v>1357020000</v>
      </c>
      <c r="L732">
        <v>1361512800</v>
      </c>
      <c r="M732" s="10">
        <f>(((K732/60)/60)/24)+DATE(1970,1,1)</f>
        <v>41275.25</v>
      </c>
      <c r="N732" s="10">
        <f>(((L732/60)/60)/24)+DATE(1970,1,1)</f>
        <v>41327.25</v>
      </c>
      <c r="O732" s="12">
        <f>N732-M732</f>
        <v>52</v>
      </c>
      <c r="P732" t="b">
        <v>0</v>
      </c>
      <c r="Q732" t="b">
        <v>0</v>
      </c>
      <c r="R732" t="s">
        <v>60</v>
      </c>
      <c r="S732" s="6">
        <f>E732/D732</f>
        <v>2.1987096774193549</v>
      </c>
      <c r="T732" t="s">
        <v>2034</v>
      </c>
      <c r="U732" t="s">
        <v>2044</v>
      </c>
    </row>
    <row r="733" spans="1:21" ht="19.5" x14ac:dyDescent="0.4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t="s">
        <v>20</v>
      </c>
      <c r="G733">
        <v>115</v>
      </c>
      <c r="H733" s="4">
        <f>E733/G733</f>
        <v>101.41739130434783</v>
      </c>
      <c r="I733" t="s">
        <v>21</v>
      </c>
      <c r="J733" t="s">
        <v>22</v>
      </c>
      <c r="K733">
        <v>1454479200</v>
      </c>
      <c r="L733">
        <v>1455948000</v>
      </c>
      <c r="M733" s="10">
        <f>(((K733/60)/60)/24)+DATE(1970,1,1)</f>
        <v>42403.25</v>
      </c>
      <c r="N733" s="10">
        <f>(((L733/60)/60)/24)+DATE(1970,1,1)</f>
        <v>42420.25</v>
      </c>
      <c r="O733" s="12">
        <f>N733-M733</f>
        <v>17</v>
      </c>
      <c r="P733" t="b">
        <v>0</v>
      </c>
      <c r="Q733" t="b">
        <v>0</v>
      </c>
      <c r="R733" t="s">
        <v>33</v>
      </c>
      <c r="S733" s="6">
        <f>E733/D733</f>
        <v>2.2005660377358489</v>
      </c>
      <c r="T733" t="s">
        <v>2038</v>
      </c>
      <c r="U733" t="s">
        <v>2039</v>
      </c>
    </row>
    <row r="734" spans="1:21" ht="19.5" x14ac:dyDescent="0.4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t="s">
        <v>20</v>
      </c>
      <c r="G734">
        <v>41</v>
      </c>
      <c r="H734" s="4">
        <f>E734/G734</f>
        <v>113.17073170731707</v>
      </c>
      <c r="I734" t="s">
        <v>21</v>
      </c>
      <c r="J734" t="s">
        <v>22</v>
      </c>
      <c r="K734">
        <v>1449554400</v>
      </c>
      <c r="L734">
        <v>1449640800</v>
      </c>
      <c r="M734" s="10">
        <f>(((K734/60)/60)/24)+DATE(1970,1,1)</f>
        <v>42346.25</v>
      </c>
      <c r="N734" s="10">
        <f>(((L734/60)/60)/24)+DATE(1970,1,1)</f>
        <v>42347.25</v>
      </c>
      <c r="O734" s="12">
        <f>N734-M734</f>
        <v>1</v>
      </c>
      <c r="P734" t="b">
        <v>0</v>
      </c>
      <c r="Q734" t="b">
        <v>0</v>
      </c>
      <c r="R734" t="s">
        <v>23</v>
      </c>
      <c r="S734" s="6">
        <f>E734/D734</f>
        <v>2.2095238095238097</v>
      </c>
      <c r="T734" t="s">
        <v>2034</v>
      </c>
      <c r="U734" t="s">
        <v>2035</v>
      </c>
    </row>
    <row r="735" spans="1:21" ht="19.5" x14ac:dyDescent="0.4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t="s">
        <v>20</v>
      </c>
      <c r="G735">
        <v>375</v>
      </c>
      <c r="H735" s="4">
        <f>E735/G735</f>
        <v>87.962666666666664</v>
      </c>
      <c r="I735" t="s">
        <v>21</v>
      </c>
      <c r="J735" t="s">
        <v>22</v>
      </c>
      <c r="K735">
        <v>1488348000</v>
      </c>
      <c r="L735">
        <v>1489899600</v>
      </c>
      <c r="M735" s="10">
        <f>(((K735/60)/60)/24)+DATE(1970,1,1)</f>
        <v>42795.25</v>
      </c>
      <c r="N735" s="10">
        <f>(((L735/60)/60)/24)+DATE(1970,1,1)</f>
        <v>42813.208333333328</v>
      </c>
      <c r="O735" s="12">
        <f>N735-M735</f>
        <v>17.958333333328483</v>
      </c>
      <c r="P735" t="b">
        <v>0</v>
      </c>
      <c r="Q735" t="b">
        <v>0</v>
      </c>
      <c r="R735" t="s">
        <v>33</v>
      </c>
      <c r="S735" s="6">
        <f>E735/D735</f>
        <v>2.2138255033557046</v>
      </c>
      <c r="T735" t="s">
        <v>2038</v>
      </c>
      <c r="U735" t="s">
        <v>2039</v>
      </c>
    </row>
    <row r="736" spans="1:21" ht="33.75" x14ac:dyDescent="0.4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t="s">
        <v>20</v>
      </c>
      <c r="G736">
        <v>186</v>
      </c>
      <c r="H736" s="4">
        <f>E736/G736</f>
        <v>65.989247311827953</v>
      </c>
      <c r="I736" t="s">
        <v>21</v>
      </c>
      <c r="J736" t="s">
        <v>22</v>
      </c>
      <c r="K736">
        <v>1519538400</v>
      </c>
      <c r="L736">
        <v>1519970400</v>
      </c>
      <c r="M736" s="10">
        <f>(((K736/60)/60)/24)+DATE(1970,1,1)</f>
        <v>43156.25</v>
      </c>
      <c r="N736" s="10">
        <f>(((L736/60)/60)/24)+DATE(1970,1,1)</f>
        <v>43161.25</v>
      </c>
      <c r="O736" s="12">
        <f>N736-M736</f>
        <v>5</v>
      </c>
      <c r="P736" t="b">
        <v>0</v>
      </c>
      <c r="Q736" t="b">
        <v>0</v>
      </c>
      <c r="R736" t="s">
        <v>42</v>
      </c>
      <c r="S736" s="6">
        <f>E736/D736</f>
        <v>2.2316363636363636</v>
      </c>
      <c r="T736" t="s">
        <v>2040</v>
      </c>
      <c r="U736" t="s">
        <v>2041</v>
      </c>
    </row>
    <row r="737" spans="1:21" ht="19.5" x14ac:dyDescent="0.4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t="s">
        <v>20</v>
      </c>
      <c r="G737">
        <v>135</v>
      </c>
      <c r="H737" s="4">
        <f>E737/G737</f>
        <v>104.36296296296297</v>
      </c>
      <c r="I737" t="s">
        <v>36</v>
      </c>
      <c r="J737" t="s">
        <v>37</v>
      </c>
      <c r="K737">
        <v>1396414800</v>
      </c>
      <c r="L737">
        <v>1399093200</v>
      </c>
      <c r="M737" s="10">
        <f>(((K737/60)/60)/24)+DATE(1970,1,1)</f>
        <v>41731.208333333336</v>
      </c>
      <c r="N737" s="10">
        <f>(((L737/60)/60)/24)+DATE(1970,1,1)</f>
        <v>41762.208333333336</v>
      </c>
      <c r="O737" s="12">
        <f>N737-M737</f>
        <v>31</v>
      </c>
      <c r="P737" t="b">
        <v>0</v>
      </c>
      <c r="Q737" t="b">
        <v>0</v>
      </c>
      <c r="R737" t="s">
        <v>23</v>
      </c>
      <c r="S737" s="6">
        <f>E737/D737</f>
        <v>2.2363492063492063</v>
      </c>
      <c r="T737" t="s">
        <v>2034</v>
      </c>
      <c r="U737" t="s">
        <v>2035</v>
      </c>
    </row>
    <row r="738" spans="1:21" ht="33.75" x14ac:dyDescent="0.4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t="s">
        <v>20</v>
      </c>
      <c r="G738">
        <v>65</v>
      </c>
      <c r="H738" s="4">
        <f>E738/G738</f>
        <v>103.41538461538461</v>
      </c>
      <c r="I738" t="s">
        <v>21</v>
      </c>
      <c r="J738" t="s">
        <v>22</v>
      </c>
      <c r="K738">
        <v>1506056400</v>
      </c>
      <c r="L738">
        <v>1507093200</v>
      </c>
      <c r="M738" s="10">
        <f>(((K738/60)/60)/24)+DATE(1970,1,1)</f>
        <v>43000.208333333328</v>
      </c>
      <c r="N738" s="10">
        <f>(((L738/60)/60)/24)+DATE(1970,1,1)</f>
        <v>43012.208333333328</v>
      </c>
      <c r="O738" s="12">
        <f>N738-M738</f>
        <v>12</v>
      </c>
      <c r="P738" t="b">
        <v>0</v>
      </c>
      <c r="Q738" t="b">
        <v>0</v>
      </c>
      <c r="R738" t="s">
        <v>33</v>
      </c>
      <c r="S738" s="6">
        <f>E738/D738</f>
        <v>2.2406666666666668</v>
      </c>
      <c r="T738" t="s">
        <v>2038</v>
      </c>
      <c r="U738" t="s">
        <v>2039</v>
      </c>
    </row>
    <row r="739" spans="1:21" ht="19.5" x14ac:dyDescent="0.4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t="s">
        <v>20</v>
      </c>
      <c r="G739">
        <v>411</v>
      </c>
      <c r="H739" s="4">
        <f>E739/G739</f>
        <v>92.109489051094897</v>
      </c>
      <c r="I739" t="s">
        <v>21</v>
      </c>
      <c r="J739" t="s">
        <v>22</v>
      </c>
      <c r="K739">
        <v>1511416800</v>
      </c>
      <c r="L739">
        <v>1513576800</v>
      </c>
      <c r="M739" s="10">
        <f>(((K739/60)/60)/24)+DATE(1970,1,1)</f>
        <v>43062.25</v>
      </c>
      <c r="N739" s="10">
        <f>(((L739/60)/60)/24)+DATE(1970,1,1)</f>
        <v>43087.25</v>
      </c>
      <c r="O739" s="12">
        <f>N739-M739</f>
        <v>25</v>
      </c>
      <c r="P739" t="b">
        <v>0</v>
      </c>
      <c r="Q739" t="b">
        <v>0</v>
      </c>
      <c r="R739" t="s">
        <v>23</v>
      </c>
      <c r="S739" s="6">
        <f>E739/D739</f>
        <v>2.253392857142857</v>
      </c>
      <c r="T739" t="s">
        <v>2034</v>
      </c>
      <c r="U739" t="s">
        <v>2035</v>
      </c>
    </row>
    <row r="740" spans="1:21" ht="19.5" x14ac:dyDescent="0.4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t="s">
        <v>20</v>
      </c>
      <c r="G740">
        <v>189</v>
      </c>
      <c r="H740" s="4">
        <f>E740/G740</f>
        <v>75.126984126984127</v>
      </c>
      <c r="I740" t="s">
        <v>21</v>
      </c>
      <c r="J740" t="s">
        <v>22</v>
      </c>
      <c r="K740">
        <v>1550037600</v>
      </c>
      <c r="L740">
        <v>1550556000</v>
      </c>
      <c r="M740" s="10">
        <f>(((K740/60)/60)/24)+DATE(1970,1,1)</f>
        <v>43509.25</v>
      </c>
      <c r="N740" s="10">
        <f>(((L740/60)/60)/24)+DATE(1970,1,1)</f>
        <v>43515.25</v>
      </c>
      <c r="O740" s="12">
        <f>N740-M740</f>
        <v>6</v>
      </c>
      <c r="P740" t="b">
        <v>0</v>
      </c>
      <c r="Q740" t="b">
        <v>1</v>
      </c>
      <c r="R740" t="s">
        <v>17</v>
      </c>
      <c r="S740" s="6">
        <f>E740/D740</f>
        <v>2.2538095238095237</v>
      </c>
      <c r="T740" t="s">
        <v>2032</v>
      </c>
      <c r="U740" t="s">
        <v>2033</v>
      </c>
    </row>
    <row r="741" spans="1:21" ht="19.5" x14ac:dyDescent="0.4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t="s">
        <v>20</v>
      </c>
      <c r="G741">
        <v>2805</v>
      </c>
      <c r="H741" s="4">
        <f>E741/G741</f>
        <v>48</v>
      </c>
      <c r="I741" t="s">
        <v>15</v>
      </c>
      <c r="J741" t="s">
        <v>16</v>
      </c>
      <c r="K741">
        <v>1523854800</v>
      </c>
      <c r="L741">
        <v>1524286800</v>
      </c>
      <c r="M741" s="10">
        <f>(((K741/60)/60)/24)+DATE(1970,1,1)</f>
        <v>43206.208333333328</v>
      </c>
      <c r="N741" s="10">
        <f>(((L741/60)/60)/24)+DATE(1970,1,1)</f>
        <v>43211.208333333328</v>
      </c>
      <c r="O741" s="12">
        <f>N741-M741</f>
        <v>5</v>
      </c>
      <c r="P741" t="b">
        <v>0</v>
      </c>
      <c r="Q741" t="b">
        <v>0</v>
      </c>
      <c r="R741" t="s">
        <v>68</v>
      </c>
      <c r="S741" s="6">
        <f>E741/D741</f>
        <v>2.2552763819095478</v>
      </c>
      <c r="T741" t="s">
        <v>2046</v>
      </c>
      <c r="U741" t="s">
        <v>2047</v>
      </c>
    </row>
    <row r="742" spans="1:21" ht="19.5" x14ac:dyDescent="0.4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t="s">
        <v>20</v>
      </c>
      <c r="G742">
        <v>2875</v>
      </c>
      <c r="H742" s="4">
        <f>E742/G742</f>
        <v>47.002434782608695</v>
      </c>
      <c r="I742" t="s">
        <v>40</v>
      </c>
      <c r="J742" t="s">
        <v>41</v>
      </c>
      <c r="K742">
        <v>1293861600</v>
      </c>
      <c r="L742">
        <v>1295071200</v>
      </c>
      <c r="M742" s="10">
        <f>(((K742/60)/60)/24)+DATE(1970,1,1)</f>
        <v>40544.25</v>
      </c>
      <c r="N742" s="10">
        <f>(((L742/60)/60)/24)+DATE(1970,1,1)</f>
        <v>40558.25</v>
      </c>
      <c r="O742" s="12">
        <f>N742-M742</f>
        <v>14</v>
      </c>
      <c r="P742" t="b">
        <v>0</v>
      </c>
      <c r="Q742" t="b">
        <v>1</v>
      </c>
      <c r="R742" t="s">
        <v>33</v>
      </c>
      <c r="S742" s="6">
        <f>E742/D742</f>
        <v>2.2635175879396985</v>
      </c>
      <c r="T742" t="s">
        <v>2038</v>
      </c>
      <c r="U742" t="s">
        <v>2039</v>
      </c>
    </row>
    <row r="743" spans="1:21" ht="19.5" x14ac:dyDescent="0.4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t="s">
        <v>20</v>
      </c>
      <c r="G743">
        <v>190</v>
      </c>
      <c r="H743" s="4">
        <f>E743/G743</f>
        <v>42.93684210526316</v>
      </c>
      <c r="I743" t="s">
        <v>21</v>
      </c>
      <c r="J743" t="s">
        <v>22</v>
      </c>
      <c r="K743">
        <v>1322373600</v>
      </c>
      <c r="L743">
        <v>1322892000</v>
      </c>
      <c r="M743" s="10">
        <f>(((K743/60)/60)/24)+DATE(1970,1,1)</f>
        <v>40874.25</v>
      </c>
      <c r="N743" s="10">
        <f>(((L743/60)/60)/24)+DATE(1970,1,1)</f>
        <v>40880.25</v>
      </c>
      <c r="O743" s="12">
        <f>N743-M743</f>
        <v>6</v>
      </c>
      <c r="P743" t="b">
        <v>0</v>
      </c>
      <c r="Q743" t="b">
        <v>1</v>
      </c>
      <c r="R743" t="s">
        <v>42</v>
      </c>
      <c r="S743" s="6">
        <f>E743/D743</f>
        <v>2.266111111111111</v>
      </c>
      <c r="T743" t="s">
        <v>2040</v>
      </c>
      <c r="U743" t="s">
        <v>2041</v>
      </c>
    </row>
    <row r="744" spans="1:21" ht="19.5" x14ac:dyDescent="0.4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t="s">
        <v>20</v>
      </c>
      <c r="G744">
        <v>211</v>
      </c>
      <c r="H744" s="4">
        <f>E744/G744</f>
        <v>29.061611374407583</v>
      </c>
      <c r="I744" t="s">
        <v>21</v>
      </c>
      <c r="J744" t="s">
        <v>22</v>
      </c>
      <c r="K744">
        <v>1442811600</v>
      </c>
      <c r="L744">
        <v>1443934800</v>
      </c>
      <c r="M744" s="10">
        <f>(((K744/60)/60)/24)+DATE(1970,1,1)</f>
        <v>42268.208333333328</v>
      </c>
      <c r="N744" s="10">
        <f>(((L744/60)/60)/24)+DATE(1970,1,1)</f>
        <v>42281.208333333328</v>
      </c>
      <c r="O744" s="12">
        <f>N744-M744</f>
        <v>13</v>
      </c>
      <c r="P744" t="b">
        <v>0</v>
      </c>
      <c r="Q744" t="b">
        <v>0</v>
      </c>
      <c r="R744" t="s">
        <v>33</v>
      </c>
      <c r="S744" s="6">
        <f>E744/D744</f>
        <v>2.2711111111111113</v>
      </c>
      <c r="T744" t="s">
        <v>2038</v>
      </c>
      <c r="U744" t="s">
        <v>2039</v>
      </c>
    </row>
    <row r="745" spans="1:21" ht="33.75" x14ac:dyDescent="0.4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t="s">
        <v>20</v>
      </c>
      <c r="G745">
        <v>1681</v>
      </c>
      <c r="H745" s="4">
        <f>E745/G745</f>
        <v>58.015466983938133</v>
      </c>
      <c r="I745" t="s">
        <v>21</v>
      </c>
      <c r="J745" t="s">
        <v>22</v>
      </c>
      <c r="K745">
        <v>1401685200</v>
      </c>
      <c r="L745">
        <v>1402462800</v>
      </c>
      <c r="M745" s="10">
        <f>(((K745/60)/60)/24)+DATE(1970,1,1)</f>
        <v>41792.208333333336</v>
      </c>
      <c r="N745" s="10">
        <f>(((L745/60)/60)/24)+DATE(1970,1,1)</f>
        <v>41801.208333333336</v>
      </c>
      <c r="O745" s="12">
        <f>N745-M745</f>
        <v>9</v>
      </c>
      <c r="P745" t="b">
        <v>0</v>
      </c>
      <c r="Q745" t="b">
        <v>1</v>
      </c>
      <c r="R745" t="s">
        <v>28</v>
      </c>
      <c r="S745" s="6">
        <f>E745/D745</f>
        <v>2.283934426229508</v>
      </c>
      <c r="T745" t="s">
        <v>2036</v>
      </c>
      <c r="U745" t="s">
        <v>2037</v>
      </c>
    </row>
    <row r="746" spans="1:21" ht="19.5" x14ac:dyDescent="0.4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t="s">
        <v>20</v>
      </c>
      <c r="G746">
        <v>2414</v>
      </c>
      <c r="H746" s="4">
        <f>E746/G746</f>
        <v>79.992129246064621</v>
      </c>
      <c r="I746" t="s">
        <v>21</v>
      </c>
      <c r="J746" t="s">
        <v>22</v>
      </c>
      <c r="K746">
        <v>1563685200</v>
      </c>
      <c r="L746">
        <v>1563858000</v>
      </c>
      <c r="M746" s="10">
        <f>(((K746/60)/60)/24)+DATE(1970,1,1)</f>
        <v>43667.208333333328</v>
      </c>
      <c r="N746" s="10">
        <f>(((L746/60)/60)/24)+DATE(1970,1,1)</f>
        <v>43669.208333333328</v>
      </c>
      <c r="O746" s="12">
        <f>N746-M746</f>
        <v>2</v>
      </c>
      <c r="P746" t="b">
        <v>0</v>
      </c>
      <c r="Q746" t="b">
        <v>0</v>
      </c>
      <c r="R746" t="s">
        <v>50</v>
      </c>
      <c r="S746" s="6">
        <f>E746/D746</f>
        <v>2.2852189349112426</v>
      </c>
      <c r="T746" t="s">
        <v>2034</v>
      </c>
      <c r="U746" t="s">
        <v>2042</v>
      </c>
    </row>
    <row r="747" spans="1:21" ht="19.5" x14ac:dyDescent="0.4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t="s">
        <v>20</v>
      </c>
      <c r="G747">
        <v>280</v>
      </c>
      <c r="H747" s="4">
        <f>E747/G747</f>
        <v>40.049999999999997</v>
      </c>
      <c r="I747" t="s">
        <v>21</v>
      </c>
      <c r="J747" t="s">
        <v>22</v>
      </c>
      <c r="K747">
        <v>1283403600</v>
      </c>
      <c r="L747">
        <v>1284354000</v>
      </c>
      <c r="M747" s="10">
        <f>(((K747/60)/60)/24)+DATE(1970,1,1)</f>
        <v>40423.208333333336</v>
      </c>
      <c r="N747" s="10">
        <f>(((L747/60)/60)/24)+DATE(1970,1,1)</f>
        <v>40434.208333333336</v>
      </c>
      <c r="O747" s="12">
        <f>N747-M747</f>
        <v>11</v>
      </c>
      <c r="P747" t="b">
        <v>0</v>
      </c>
      <c r="Q747" t="b">
        <v>0</v>
      </c>
      <c r="R747" t="s">
        <v>33</v>
      </c>
      <c r="S747" s="6">
        <f>E747/D747</f>
        <v>2.2885714285714287</v>
      </c>
      <c r="T747" t="s">
        <v>2038</v>
      </c>
      <c r="U747" t="s">
        <v>2039</v>
      </c>
    </row>
    <row r="748" spans="1:21" ht="19.5" x14ac:dyDescent="0.4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t="s">
        <v>20</v>
      </c>
      <c r="G748">
        <v>3059</v>
      </c>
      <c r="H748" s="4">
        <f>E748/G748</f>
        <v>47.004903563255965</v>
      </c>
      <c r="I748" t="s">
        <v>15</v>
      </c>
      <c r="J748" t="s">
        <v>16</v>
      </c>
      <c r="K748">
        <v>1500267600</v>
      </c>
      <c r="L748">
        <v>1500354000</v>
      </c>
      <c r="M748" s="10">
        <f>(((K748/60)/60)/24)+DATE(1970,1,1)</f>
        <v>42933.208333333328</v>
      </c>
      <c r="N748" s="10">
        <f>(((L748/60)/60)/24)+DATE(1970,1,1)</f>
        <v>42934.208333333328</v>
      </c>
      <c r="O748" s="12">
        <f>N748-M748</f>
        <v>1</v>
      </c>
      <c r="P748" t="b">
        <v>0</v>
      </c>
      <c r="Q748" t="b">
        <v>0</v>
      </c>
      <c r="R748" t="s">
        <v>159</v>
      </c>
      <c r="S748" s="6">
        <f>E748/D748</f>
        <v>2.2896178343949045</v>
      </c>
      <c r="T748" t="s">
        <v>2034</v>
      </c>
      <c r="U748" t="s">
        <v>2057</v>
      </c>
    </row>
    <row r="749" spans="1:21" ht="19.5" x14ac:dyDescent="0.4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t="s">
        <v>20</v>
      </c>
      <c r="G749">
        <v>1442</v>
      </c>
      <c r="H749" s="4">
        <f>E749/G749</f>
        <v>95.966712898751737</v>
      </c>
      <c r="I749" t="s">
        <v>15</v>
      </c>
      <c r="J749" t="s">
        <v>16</v>
      </c>
      <c r="K749">
        <v>1361599200</v>
      </c>
      <c r="L749">
        <v>1364014800</v>
      </c>
      <c r="M749" s="10">
        <f>(((K749/60)/60)/24)+DATE(1970,1,1)</f>
        <v>41328.25</v>
      </c>
      <c r="N749" s="10">
        <f>(((L749/60)/60)/24)+DATE(1970,1,1)</f>
        <v>41356.208333333336</v>
      </c>
      <c r="O749" s="12">
        <f>N749-M749</f>
        <v>27.958333333335759</v>
      </c>
      <c r="P749" t="b">
        <v>0</v>
      </c>
      <c r="Q749" t="b">
        <v>1</v>
      </c>
      <c r="R749" t="s">
        <v>100</v>
      </c>
      <c r="S749" s="6">
        <f>E749/D749</f>
        <v>2.2987375415282392</v>
      </c>
      <c r="T749" t="s">
        <v>2040</v>
      </c>
      <c r="U749" t="s">
        <v>2051</v>
      </c>
    </row>
    <row r="750" spans="1:21" ht="19.5" x14ac:dyDescent="0.4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t="s">
        <v>20</v>
      </c>
      <c r="G750">
        <v>117</v>
      </c>
      <c r="H750" s="4">
        <f>E750/G750</f>
        <v>98.307692307692307</v>
      </c>
      <c r="I750" t="s">
        <v>21</v>
      </c>
      <c r="J750" t="s">
        <v>22</v>
      </c>
      <c r="K750">
        <v>1333688400</v>
      </c>
      <c r="L750">
        <v>1337230800</v>
      </c>
      <c r="M750" s="10">
        <f>(((K750/60)/60)/24)+DATE(1970,1,1)</f>
        <v>41005.208333333336</v>
      </c>
      <c r="N750" s="10">
        <f>(((L750/60)/60)/24)+DATE(1970,1,1)</f>
        <v>41046.208333333336</v>
      </c>
      <c r="O750" s="12">
        <f>N750-M750</f>
        <v>41</v>
      </c>
      <c r="P750" t="b">
        <v>0</v>
      </c>
      <c r="Q750" t="b">
        <v>0</v>
      </c>
      <c r="R750" t="s">
        <v>28</v>
      </c>
      <c r="S750" s="6">
        <f>E750/D750</f>
        <v>2.3003999999999998</v>
      </c>
      <c r="T750" t="s">
        <v>2036</v>
      </c>
      <c r="U750" t="s">
        <v>2037</v>
      </c>
    </row>
    <row r="751" spans="1:21" ht="19.5" x14ac:dyDescent="0.4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t="s">
        <v>20</v>
      </c>
      <c r="G751">
        <v>182</v>
      </c>
      <c r="H751" s="4">
        <f>E751/G751</f>
        <v>76.016483516483518</v>
      </c>
      <c r="I751" t="s">
        <v>21</v>
      </c>
      <c r="J751" t="s">
        <v>22</v>
      </c>
      <c r="K751">
        <v>1274418000</v>
      </c>
      <c r="L751">
        <v>1277960400</v>
      </c>
      <c r="M751" s="10">
        <f>(((K751/60)/60)/24)+DATE(1970,1,1)</f>
        <v>40319.208333333336</v>
      </c>
      <c r="N751" s="10">
        <f>(((L751/60)/60)/24)+DATE(1970,1,1)</f>
        <v>40360.208333333336</v>
      </c>
      <c r="O751" s="12">
        <f>N751-M751</f>
        <v>41</v>
      </c>
      <c r="P751" t="b">
        <v>0</v>
      </c>
      <c r="Q751" t="b">
        <v>0</v>
      </c>
      <c r="R751" t="s">
        <v>206</v>
      </c>
      <c r="S751" s="6">
        <f>E751/D751</f>
        <v>2.3058333333333332</v>
      </c>
      <c r="T751" t="s">
        <v>2046</v>
      </c>
      <c r="U751" t="s">
        <v>2058</v>
      </c>
    </row>
    <row r="752" spans="1:21" ht="19.5" x14ac:dyDescent="0.4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t="s">
        <v>20</v>
      </c>
      <c r="G752">
        <v>150</v>
      </c>
      <c r="H752" s="4">
        <f>E752/G752</f>
        <v>73.92</v>
      </c>
      <c r="I752" t="s">
        <v>21</v>
      </c>
      <c r="J752" t="s">
        <v>22</v>
      </c>
      <c r="K752">
        <v>1386741600</v>
      </c>
      <c r="L752">
        <v>1388037600</v>
      </c>
      <c r="M752" s="10">
        <f>(((K752/60)/60)/24)+DATE(1970,1,1)</f>
        <v>41619.25</v>
      </c>
      <c r="N752" s="10">
        <f>(((L752/60)/60)/24)+DATE(1970,1,1)</f>
        <v>41634.25</v>
      </c>
      <c r="O752" s="12">
        <f>N752-M752</f>
        <v>15</v>
      </c>
      <c r="P752" t="b">
        <v>0</v>
      </c>
      <c r="Q752" t="b">
        <v>0</v>
      </c>
      <c r="R752" t="s">
        <v>33</v>
      </c>
      <c r="S752" s="6">
        <f>E752/D752</f>
        <v>2.31</v>
      </c>
      <c r="T752" t="s">
        <v>2038</v>
      </c>
      <c r="U752" t="s">
        <v>2039</v>
      </c>
    </row>
    <row r="753" spans="1:21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4">
        <f>E753/G753</f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s="10">
        <f>(((K753/60)/60)/24)+DATE(1970,1,1)</f>
        <v>42446.208333333328</v>
      </c>
      <c r="N753" s="10">
        <f>(((L753/60)/60)/24)+DATE(1970,1,1)</f>
        <v>42461.208333333328</v>
      </c>
      <c r="O753" s="12">
        <f>N753-M753</f>
        <v>15</v>
      </c>
      <c r="P753" t="b">
        <v>1</v>
      </c>
      <c r="Q753" t="b">
        <v>1</v>
      </c>
      <c r="R753" t="s">
        <v>68</v>
      </c>
      <c r="S753" s="6">
        <f>E753/D753</f>
        <v>2.3230555555555554</v>
      </c>
      <c r="T753" t="s">
        <v>2046</v>
      </c>
      <c r="U753" t="s">
        <v>2047</v>
      </c>
    </row>
    <row r="754" spans="1:21" ht="19.5" x14ac:dyDescent="0.4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t="s">
        <v>20</v>
      </c>
      <c r="G754">
        <v>2768</v>
      </c>
      <c r="H754" s="4">
        <f>E754/G754</f>
        <v>51.990606936416185</v>
      </c>
      <c r="I754" t="s">
        <v>26</v>
      </c>
      <c r="J754" t="s">
        <v>27</v>
      </c>
      <c r="K754">
        <v>1351054800</v>
      </c>
      <c r="L754">
        <v>1352440800</v>
      </c>
      <c r="M754" s="10">
        <f>(((K754/60)/60)/24)+DATE(1970,1,1)</f>
        <v>41206.208333333336</v>
      </c>
      <c r="N754" s="10">
        <f>(((L754/60)/60)/24)+DATE(1970,1,1)</f>
        <v>41222.25</v>
      </c>
      <c r="O754" s="12">
        <f>N754-M754</f>
        <v>16.041666666664241</v>
      </c>
      <c r="P754" t="b">
        <v>0</v>
      </c>
      <c r="Q754" t="b">
        <v>0</v>
      </c>
      <c r="R754" t="s">
        <v>33</v>
      </c>
      <c r="S754" s="6">
        <f>E754/D754</f>
        <v>2.3362012987012988</v>
      </c>
      <c r="T754" t="s">
        <v>2038</v>
      </c>
      <c r="U754" t="s">
        <v>2039</v>
      </c>
    </row>
    <row r="755" spans="1:21" ht="19.5" x14ac:dyDescent="0.4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t="s">
        <v>20</v>
      </c>
      <c r="G755">
        <v>236</v>
      </c>
      <c r="H755" s="4">
        <f>E755/G755</f>
        <v>61.038135593220339</v>
      </c>
      <c r="I755" t="s">
        <v>21</v>
      </c>
      <c r="J755" t="s">
        <v>22</v>
      </c>
      <c r="K755">
        <v>1296108000</v>
      </c>
      <c r="L755">
        <v>1296712800</v>
      </c>
      <c r="M755" s="10">
        <f>(((K755/60)/60)/24)+DATE(1970,1,1)</f>
        <v>40570.25</v>
      </c>
      <c r="N755" s="10">
        <f>(((L755/60)/60)/24)+DATE(1970,1,1)</f>
        <v>40577.25</v>
      </c>
      <c r="O755" s="12">
        <f>N755-M755</f>
        <v>7</v>
      </c>
      <c r="P755" t="b">
        <v>0</v>
      </c>
      <c r="Q755" t="b">
        <v>0</v>
      </c>
      <c r="R755" t="s">
        <v>33</v>
      </c>
      <c r="S755" s="6">
        <f>E755/D755</f>
        <v>2.3614754098360655</v>
      </c>
      <c r="T755" t="s">
        <v>2038</v>
      </c>
      <c r="U755" t="s">
        <v>2039</v>
      </c>
    </row>
    <row r="756" spans="1:21" ht="19.5" x14ac:dyDescent="0.4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t="s">
        <v>20</v>
      </c>
      <c r="G756">
        <v>2756</v>
      </c>
      <c r="H756" s="4">
        <f>E756/G756</f>
        <v>58.999637155297535</v>
      </c>
      <c r="I756" t="s">
        <v>21</v>
      </c>
      <c r="J756" t="s">
        <v>22</v>
      </c>
      <c r="K756">
        <v>1425877200</v>
      </c>
      <c r="L756">
        <v>1426914000</v>
      </c>
      <c r="M756" s="10">
        <f>(((K756/60)/60)/24)+DATE(1970,1,1)</f>
        <v>42072.208333333328</v>
      </c>
      <c r="N756" s="10">
        <f>(((L756/60)/60)/24)+DATE(1970,1,1)</f>
        <v>42084.208333333328</v>
      </c>
      <c r="O756" s="12">
        <f>N756-M756</f>
        <v>12</v>
      </c>
      <c r="P756" t="b">
        <v>0</v>
      </c>
      <c r="Q756" t="b">
        <v>0</v>
      </c>
      <c r="R756" t="s">
        <v>65</v>
      </c>
      <c r="S756" s="6">
        <f>E756/D756</f>
        <v>2.3634156976744185</v>
      </c>
      <c r="T756" t="s">
        <v>2036</v>
      </c>
      <c r="U756" t="s">
        <v>2045</v>
      </c>
    </row>
    <row r="757" spans="1:21" ht="19.5" x14ac:dyDescent="0.4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t="s">
        <v>20</v>
      </c>
      <c r="G757">
        <v>768</v>
      </c>
      <c r="H757" s="4">
        <f>E757/G757</f>
        <v>76.989583333333329</v>
      </c>
      <c r="I757" t="s">
        <v>98</v>
      </c>
      <c r="J757" t="s">
        <v>99</v>
      </c>
      <c r="K757">
        <v>1410066000</v>
      </c>
      <c r="L757">
        <v>1410498000</v>
      </c>
      <c r="M757" s="10">
        <f>(((K757/60)/60)/24)+DATE(1970,1,1)</f>
        <v>41889.208333333336</v>
      </c>
      <c r="N757" s="10">
        <f>(((L757/60)/60)/24)+DATE(1970,1,1)</f>
        <v>41894.208333333336</v>
      </c>
      <c r="O757" s="12">
        <f>N757-M757</f>
        <v>5</v>
      </c>
      <c r="P757" t="b">
        <v>0</v>
      </c>
      <c r="Q757" t="b">
        <v>0</v>
      </c>
      <c r="R757" t="s">
        <v>65</v>
      </c>
      <c r="S757" s="6">
        <f>E757/D757</f>
        <v>2.3651200000000001</v>
      </c>
      <c r="T757" t="s">
        <v>2036</v>
      </c>
      <c r="U757" t="s">
        <v>2045</v>
      </c>
    </row>
    <row r="758" spans="1:21" ht="19.5" x14ac:dyDescent="0.4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t="s">
        <v>20</v>
      </c>
      <c r="G758">
        <v>589</v>
      </c>
      <c r="H758" s="4">
        <f>E758/G758</f>
        <v>80.993208828522924</v>
      </c>
      <c r="I758" t="s">
        <v>107</v>
      </c>
      <c r="J758" t="s">
        <v>108</v>
      </c>
      <c r="K758">
        <v>1294725600</v>
      </c>
      <c r="L758">
        <v>1295762400</v>
      </c>
      <c r="M758" s="10">
        <f>(((K758/60)/60)/24)+DATE(1970,1,1)</f>
        <v>40554.25</v>
      </c>
      <c r="N758" s="10">
        <f>(((L758/60)/60)/24)+DATE(1970,1,1)</f>
        <v>40566.25</v>
      </c>
      <c r="O758" s="12">
        <f>N758-M758</f>
        <v>12</v>
      </c>
      <c r="P758" t="b">
        <v>0</v>
      </c>
      <c r="Q758" t="b">
        <v>0</v>
      </c>
      <c r="R758" t="s">
        <v>71</v>
      </c>
      <c r="S758" s="6">
        <f>E758/D758</f>
        <v>2.3733830845771142</v>
      </c>
      <c r="T758" t="s">
        <v>2040</v>
      </c>
      <c r="U758" t="s">
        <v>2048</v>
      </c>
    </row>
    <row r="759" spans="1:21" ht="19.5" x14ac:dyDescent="0.4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t="s">
        <v>20</v>
      </c>
      <c r="G759">
        <v>156</v>
      </c>
      <c r="H759" s="4">
        <f>E759/G759</f>
        <v>57.82692307692308</v>
      </c>
      <c r="I759" t="s">
        <v>98</v>
      </c>
      <c r="J759" t="s">
        <v>99</v>
      </c>
      <c r="K759">
        <v>1343365200</v>
      </c>
      <c r="L759">
        <v>1344315600</v>
      </c>
      <c r="M759" s="10">
        <f>(((K759/60)/60)/24)+DATE(1970,1,1)</f>
        <v>41117.208333333336</v>
      </c>
      <c r="N759" s="10">
        <f>(((L759/60)/60)/24)+DATE(1970,1,1)</f>
        <v>41128.208333333336</v>
      </c>
      <c r="O759" s="12">
        <f>N759-M759</f>
        <v>11</v>
      </c>
      <c r="P759" t="b">
        <v>0</v>
      </c>
      <c r="Q759" t="b">
        <v>0</v>
      </c>
      <c r="R759" t="s">
        <v>133</v>
      </c>
      <c r="S759" s="6">
        <f>E759/D759</f>
        <v>2.3739473684210526</v>
      </c>
      <c r="T759" t="s">
        <v>2046</v>
      </c>
      <c r="U759" t="s">
        <v>2055</v>
      </c>
    </row>
    <row r="760" spans="1:21" ht="19.5" x14ac:dyDescent="0.4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t="s">
        <v>20</v>
      </c>
      <c r="G760">
        <v>110</v>
      </c>
      <c r="H760" s="4">
        <f>E760/G760</f>
        <v>101.58181818181818</v>
      </c>
      <c r="I760" t="s">
        <v>21</v>
      </c>
      <c r="J760" t="s">
        <v>22</v>
      </c>
      <c r="K760">
        <v>1515304800</v>
      </c>
      <c r="L760">
        <v>1515564000</v>
      </c>
      <c r="M760" s="10">
        <f>(((K760/60)/60)/24)+DATE(1970,1,1)</f>
        <v>43107.25</v>
      </c>
      <c r="N760" s="10">
        <f>(((L760/60)/60)/24)+DATE(1970,1,1)</f>
        <v>43110.25</v>
      </c>
      <c r="O760" s="12">
        <f>N760-M760</f>
        <v>3</v>
      </c>
      <c r="P760" t="b">
        <v>0</v>
      </c>
      <c r="Q760" t="b">
        <v>0</v>
      </c>
      <c r="R760" t="s">
        <v>17</v>
      </c>
      <c r="S760" s="6">
        <f>E760/D760</f>
        <v>2.3774468085106384</v>
      </c>
      <c r="T760" t="s">
        <v>2032</v>
      </c>
      <c r="U760" t="s">
        <v>2033</v>
      </c>
    </row>
    <row r="761" spans="1:21" ht="19.5" x14ac:dyDescent="0.4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t="s">
        <v>20</v>
      </c>
      <c r="G761">
        <v>40</v>
      </c>
      <c r="H761" s="4">
        <f>E761/G761</f>
        <v>101.1</v>
      </c>
      <c r="I761" t="s">
        <v>21</v>
      </c>
      <c r="J761" t="s">
        <v>22</v>
      </c>
      <c r="K761">
        <v>1279083600</v>
      </c>
      <c r="L761">
        <v>1279170000</v>
      </c>
      <c r="M761" s="10">
        <f>(((K761/60)/60)/24)+DATE(1970,1,1)</f>
        <v>40373.208333333336</v>
      </c>
      <c r="N761" s="10">
        <f>(((L761/60)/60)/24)+DATE(1970,1,1)</f>
        <v>40374.208333333336</v>
      </c>
      <c r="O761" s="12">
        <f>N761-M761</f>
        <v>1</v>
      </c>
      <c r="P761" t="b">
        <v>0</v>
      </c>
      <c r="Q761" t="b">
        <v>0</v>
      </c>
      <c r="R761" t="s">
        <v>33</v>
      </c>
      <c r="S761" s="6">
        <f>E761/D761</f>
        <v>2.3788235294117648</v>
      </c>
      <c r="T761" t="s">
        <v>2038</v>
      </c>
      <c r="U761" t="s">
        <v>2039</v>
      </c>
    </row>
    <row r="762" spans="1:21" ht="33.75" x14ac:dyDescent="0.4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t="s">
        <v>20</v>
      </c>
      <c r="G762">
        <v>193</v>
      </c>
      <c r="H762" s="4">
        <f>E762/G762</f>
        <v>41.911917098445599</v>
      </c>
      <c r="I762" t="s">
        <v>21</v>
      </c>
      <c r="J762" t="s">
        <v>22</v>
      </c>
      <c r="K762">
        <v>1274763600</v>
      </c>
      <c r="L762">
        <v>1277874000</v>
      </c>
      <c r="M762" s="10">
        <f>(((K762/60)/60)/24)+DATE(1970,1,1)</f>
        <v>40323.208333333336</v>
      </c>
      <c r="N762" s="10">
        <f>(((L762/60)/60)/24)+DATE(1970,1,1)</f>
        <v>40359.208333333336</v>
      </c>
      <c r="O762" s="12">
        <f>N762-M762</f>
        <v>36</v>
      </c>
      <c r="P762" t="b">
        <v>0</v>
      </c>
      <c r="Q762" t="b">
        <v>0</v>
      </c>
      <c r="R762" t="s">
        <v>100</v>
      </c>
      <c r="S762" s="6">
        <f>E762/D762</f>
        <v>2.3791176470588233</v>
      </c>
      <c r="T762" t="s">
        <v>2040</v>
      </c>
      <c r="U762" t="s">
        <v>2051</v>
      </c>
    </row>
    <row r="763" spans="1:21" ht="19.5" x14ac:dyDescent="0.4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t="s">
        <v>20</v>
      </c>
      <c r="G763">
        <v>68</v>
      </c>
      <c r="H763" s="4">
        <f>E763/G763</f>
        <v>112.66176470588235</v>
      </c>
      <c r="I763" t="s">
        <v>21</v>
      </c>
      <c r="J763" t="s">
        <v>22</v>
      </c>
      <c r="K763">
        <v>1346043600</v>
      </c>
      <c r="L763">
        <v>1346907600</v>
      </c>
      <c r="M763" s="10">
        <f>(((K763/60)/60)/24)+DATE(1970,1,1)</f>
        <v>41148.208333333336</v>
      </c>
      <c r="N763" s="10">
        <f>(((L763/60)/60)/24)+DATE(1970,1,1)</f>
        <v>41158.208333333336</v>
      </c>
      <c r="O763" s="12">
        <f>N763-M763</f>
        <v>10</v>
      </c>
      <c r="P763" t="b">
        <v>0</v>
      </c>
      <c r="Q763" t="b">
        <v>0</v>
      </c>
      <c r="R763" t="s">
        <v>89</v>
      </c>
      <c r="S763" s="6">
        <f>E763/D763</f>
        <v>2.3940625</v>
      </c>
      <c r="T763" t="s">
        <v>2049</v>
      </c>
      <c r="U763" t="s">
        <v>2050</v>
      </c>
    </row>
    <row r="764" spans="1:21" ht="19.5" x14ac:dyDescent="0.4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t="s">
        <v>20</v>
      </c>
      <c r="G764">
        <v>272</v>
      </c>
      <c r="H764" s="4">
        <f>E764/G764</f>
        <v>44.922794117647058</v>
      </c>
      <c r="I764" t="s">
        <v>21</v>
      </c>
      <c r="J764" t="s">
        <v>22</v>
      </c>
      <c r="K764">
        <v>1310187600</v>
      </c>
      <c r="L764">
        <v>1311397200</v>
      </c>
      <c r="M764" s="10">
        <f>(((K764/60)/60)/24)+DATE(1970,1,1)</f>
        <v>40733.208333333336</v>
      </c>
      <c r="N764" s="10">
        <f>(((L764/60)/60)/24)+DATE(1970,1,1)</f>
        <v>40747.208333333336</v>
      </c>
      <c r="O764" s="12">
        <f>N764-M764</f>
        <v>14</v>
      </c>
      <c r="P764" t="b">
        <v>0</v>
      </c>
      <c r="Q764" t="b">
        <v>1</v>
      </c>
      <c r="R764" t="s">
        <v>42</v>
      </c>
      <c r="S764" s="6">
        <f>E764/D764</f>
        <v>2.3958823529411766</v>
      </c>
      <c r="T764" t="s">
        <v>2040</v>
      </c>
      <c r="U764" t="s">
        <v>2041</v>
      </c>
    </row>
    <row r="765" spans="1:21" ht="19.5" x14ac:dyDescent="0.4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t="s">
        <v>20</v>
      </c>
      <c r="G765">
        <v>1902</v>
      </c>
      <c r="H765" s="4">
        <f>E765/G765</f>
        <v>92.016298633017882</v>
      </c>
      <c r="I765" t="s">
        <v>21</v>
      </c>
      <c r="J765" t="s">
        <v>22</v>
      </c>
      <c r="K765">
        <v>1365397200</v>
      </c>
      <c r="L765">
        <v>1366520400</v>
      </c>
      <c r="M765" s="10">
        <f>(((K765/60)/60)/24)+DATE(1970,1,1)</f>
        <v>41372.208333333336</v>
      </c>
      <c r="N765" s="10">
        <f>(((L765/60)/60)/24)+DATE(1970,1,1)</f>
        <v>41385.208333333336</v>
      </c>
      <c r="O765" s="12">
        <f>N765-M765</f>
        <v>13</v>
      </c>
      <c r="P765" t="b">
        <v>0</v>
      </c>
      <c r="Q765" t="b">
        <v>0</v>
      </c>
      <c r="R765" t="s">
        <v>33</v>
      </c>
      <c r="S765" s="6">
        <f>E765/D765</f>
        <v>2.3974657534246577</v>
      </c>
      <c r="T765" t="s">
        <v>2038</v>
      </c>
      <c r="U765" t="s">
        <v>2039</v>
      </c>
    </row>
    <row r="766" spans="1:21" ht="19.5" x14ac:dyDescent="0.4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t="s">
        <v>20</v>
      </c>
      <c r="G766">
        <v>122</v>
      </c>
      <c r="H766" s="4">
        <f>E766/G766</f>
        <v>102.18852459016394</v>
      </c>
      <c r="I766" t="s">
        <v>21</v>
      </c>
      <c r="J766" t="s">
        <v>22</v>
      </c>
      <c r="K766">
        <v>1315285200</v>
      </c>
      <c r="L766">
        <v>1315890000</v>
      </c>
      <c r="M766" s="10">
        <f>(((K766/60)/60)/24)+DATE(1970,1,1)</f>
        <v>40792.208333333336</v>
      </c>
      <c r="N766" s="10">
        <f>(((L766/60)/60)/24)+DATE(1970,1,1)</f>
        <v>40799.208333333336</v>
      </c>
      <c r="O766" s="12">
        <f>N766-M766</f>
        <v>7</v>
      </c>
      <c r="P766" t="b">
        <v>0</v>
      </c>
      <c r="Q766" t="b">
        <v>1</v>
      </c>
      <c r="R766" t="s">
        <v>206</v>
      </c>
      <c r="S766" s="6">
        <f>E766/D766</f>
        <v>2.3975</v>
      </c>
      <c r="T766" t="s">
        <v>2046</v>
      </c>
      <c r="U766" t="s">
        <v>2058</v>
      </c>
    </row>
    <row r="767" spans="1:21" ht="33.75" x14ac:dyDescent="0.4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t="s">
        <v>20</v>
      </c>
      <c r="G767">
        <v>116</v>
      </c>
      <c r="H767" s="4">
        <f>E767/G767</f>
        <v>81.198275862068968</v>
      </c>
      <c r="I767" t="s">
        <v>21</v>
      </c>
      <c r="J767" t="s">
        <v>22</v>
      </c>
      <c r="K767">
        <v>1554526800</v>
      </c>
      <c r="L767">
        <v>1555218000</v>
      </c>
      <c r="M767" s="10">
        <f>(((K767/60)/60)/24)+DATE(1970,1,1)</f>
        <v>43561.208333333328</v>
      </c>
      <c r="N767" s="10">
        <f>(((L767/60)/60)/24)+DATE(1970,1,1)</f>
        <v>43569.208333333328</v>
      </c>
      <c r="O767" s="12">
        <f>N767-M767</f>
        <v>8</v>
      </c>
      <c r="P767" t="b">
        <v>0</v>
      </c>
      <c r="Q767" t="b">
        <v>0</v>
      </c>
      <c r="R767" t="s">
        <v>206</v>
      </c>
      <c r="S767" s="6">
        <f>E767/D767</f>
        <v>2.4151282051282053</v>
      </c>
      <c r="T767" t="s">
        <v>2046</v>
      </c>
      <c r="U767" t="s">
        <v>2058</v>
      </c>
    </row>
    <row r="768" spans="1:21" ht="33.75" x14ac:dyDescent="0.4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t="s">
        <v>20</v>
      </c>
      <c r="G768">
        <v>98</v>
      </c>
      <c r="H768" s="4">
        <f>E768/G768</f>
        <v>105.05102040816327</v>
      </c>
      <c r="I768" t="s">
        <v>21</v>
      </c>
      <c r="J768" t="s">
        <v>22</v>
      </c>
      <c r="K768">
        <v>1465621200</v>
      </c>
      <c r="L768">
        <v>1466658000</v>
      </c>
      <c r="M768" s="10">
        <f>(((K768/60)/60)/24)+DATE(1970,1,1)</f>
        <v>42532.208333333328</v>
      </c>
      <c r="N768" s="10">
        <f>(((L768/60)/60)/24)+DATE(1970,1,1)</f>
        <v>42544.208333333328</v>
      </c>
      <c r="O768" s="12">
        <f>N768-M768</f>
        <v>12</v>
      </c>
      <c r="P768" t="b">
        <v>0</v>
      </c>
      <c r="Q768" t="b">
        <v>0</v>
      </c>
      <c r="R768" t="s">
        <v>60</v>
      </c>
      <c r="S768" s="6">
        <f>E768/D768</f>
        <v>2.4511904761904764</v>
      </c>
      <c r="T768" t="s">
        <v>2034</v>
      </c>
      <c r="U768" t="s">
        <v>2044</v>
      </c>
    </row>
    <row r="769" spans="1:21" ht="33.75" x14ac:dyDescent="0.4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t="s">
        <v>20</v>
      </c>
      <c r="G769">
        <v>555</v>
      </c>
      <c r="H769" s="4">
        <f>E769/G769</f>
        <v>24.987387387387386</v>
      </c>
      <c r="I769" t="s">
        <v>21</v>
      </c>
      <c r="J769" t="s">
        <v>22</v>
      </c>
      <c r="K769">
        <v>1313989200</v>
      </c>
      <c r="L769">
        <v>1315803600</v>
      </c>
      <c r="M769" s="10">
        <f>(((K769/60)/60)/24)+DATE(1970,1,1)</f>
        <v>40777.208333333336</v>
      </c>
      <c r="N769" s="10">
        <f>(((L769/60)/60)/24)+DATE(1970,1,1)</f>
        <v>40798.208333333336</v>
      </c>
      <c r="O769" s="12">
        <f>N769-M769</f>
        <v>21</v>
      </c>
      <c r="P769" t="b">
        <v>0</v>
      </c>
      <c r="Q769" t="b">
        <v>0</v>
      </c>
      <c r="R769" t="s">
        <v>42</v>
      </c>
      <c r="S769" s="6">
        <f>E769/D769</f>
        <v>2.4764285714285714</v>
      </c>
      <c r="T769" t="s">
        <v>2040</v>
      </c>
      <c r="U769" t="s">
        <v>2041</v>
      </c>
    </row>
    <row r="770" spans="1:21" ht="19.5" x14ac:dyDescent="0.4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t="s">
        <v>20</v>
      </c>
      <c r="G770">
        <v>55</v>
      </c>
      <c r="H770" s="4">
        <f>E770/G770</f>
        <v>63.563636363636363</v>
      </c>
      <c r="I770" t="s">
        <v>21</v>
      </c>
      <c r="J770" t="s">
        <v>22</v>
      </c>
      <c r="K770">
        <v>1401858000</v>
      </c>
      <c r="L770">
        <v>1402722000</v>
      </c>
      <c r="M770" s="10">
        <f>(((K770/60)/60)/24)+DATE(1970,1,1)</f>
        <v>41794.208333333336</v>
      </c>
      <c r="N770" s="10">
        <f>(((L770/60)/60)/24)+DATE(1970,1,1)</f>
        <v>41804.208333333336</v>
      </c>
      <c r="O770" s="12">
        <f>N770-M770</f>
        <v>10</v>
      </c>
      <c r="P770" t="b">
        <v>0</v>
      </c>
      <c r="Q770" t="b">
        <v>0</v>
      </c>
      <c r="R770" t="s">
        <v>33</v>
      </c>
      <c r="S770" s="6">
        <f>E770/D770</f>
        <v>2.4971428571428573</v>
      </c>
      <c r="T770" t="s">
        <v>2038</v>
      </c>
      <c r="U770" t="s">
        <v>2039</v>
      </c>
    </row>
    <row r="771" spans="1:21" ht="33.75" x14ac:dyDescent="0.4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t="s">
        <v>20</v>
      </c>
      <c r="G771">
        <v>65</v>
      </c>
      <c r="H771" s="4">
        <f>E771/G771</f>
        <v>77.430769230769229</v>
      </c>
      <c r="I771" t="s">
        <v>21</v>
      </c>
      <c r="J771" t="s">
        <v>22</v>
      </c>
      <c r="K771">
        <v>1550556000</v>
      </c>
      <c r="L771">
        <v>1551420000</v>
      </c>
      <c r="M771" s="10">
        <f>(((K771/60)/60)/24)+DATE(1970,1,1)</f>
        <v>43515.25</v>
      </c>
      <c r="N771" s="10">
        <f>(((L771/60)/60)/24)+DATE(1970,1,1)</f>
        <v>43525.25</v>
      </c>
      <c r="O771" s="12">
        <f>N771-M771</f>
        <v>10</v>
      </c>
      <c r="P771" t="b">
        <v>0</v>
      </c>
      <c r="Q771" t="b">
        <v>1</v>
      </c>
      <c r="R771" t="s">
        <v>65</v>
      </c>
      <c r="S771" s="6">
        <f>E771/D771</f>
        <v>2.5165000000000002</v>
      </c>
      <c r="T771" t="s">
        <v>2036</v>
      </c>
      <c r="U771" t="s">
        <v>2045</v>
      </c>
    </row>
    <row r="772" spans="1:21" ht="19.5" x14ac:dyDescent="0.4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t="s">
        <v>20</v>
      </c>
      <c r="G772">
        <v>110</v>
      </c>
      <c r="H772" s="4">
        <f>E772/G772</f>
        <v>32.127272727272725</v>
      </c>
      <c r="I772" t="s">
        <v>21</v>
      </c>
      <c r="J772" t="s">
        <v>22</v>
      </c>
      <c r="K772">
        <v>1454133600</v>
      </c>
      <c r="L772">
        <v>1457762400</v>
      </c>
      <c r="M772" s="10">
        <f>(((K772/60)/60)/24)+DATE(1970,1,1)</f>
        <v>42399.25</v>
      </c>
      <c r="N772" s="10">
        <f>(((L772/60)/60)/24)+DATE(1970,1,1)</f>
        <v>42441.25</v>
      </c>
      <c r="O772" s="12">
        <f>N772-M772</f>
        <v>42</v>
      </c>
      <c r="P772" t="b">
        <v>0</v>
      </c>
      <c r="Q772" t="b">
        <v>0</v>
      </c>
      <c r="R772" t="s">
        <v>28</v>
      </c>
      <c r="S772" s="6">
        <f>E772/D772</f>
        <v>2.5242857142857145</v>
      </c>
      <c r="T772" t="s">
        <v>2036</v>
      </c>
      <c r="U772" t="s">
        <v>2037</v>
      </c>
    </row>
    <row r="773" spans="1:21" ht="19.5" x14ac:dyDescent="0.4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t="s">
        <v>20</v>
      </c>
      <c r="G773">
        <v>96</v>
      </c>
      <c r="H773" s="4">
        <f>E773/G773</f>
        <v>89.458333333333329</v>
      </c>
      <c r="I773" t="s">
        <v>21</v>
      </c>
      <c r="J773" t="s">
        <v>22</v>
      </c>
      <c r="K773">
        <v>1271307600</v>
      </c>
      <c r="L773">
        <v>1271480400</v>
      </c>
      <c r="M773" s="10">
        <f>(((K773/60)/60)/24)+DATE(1970,1,1)</f>
        <v>40283.208333333336</v>
      </c>
      <c r="N773" s="10">
        <f>(((L773/60)/60)/24)+DATE(1970,1,1)</f>
        <v>40285.208333333336</v>
      </c>
      <c r="O773" s="12">
        <f>N773-M773</f>
        <v>2</v>
      </c>
      <c r="P773" t="b">
        <v>0</v>
      </c>
      <c r="Q773" t="b">
        <v>0</v>
      </c>
      <c r="R773" t="s">
        <v>33</v>
      </c>
      <c r="S773" s="6">
        <f>E773/D773</f>
        <v>2.5258823529411765</v>
      </c>
      <c r="T773" t="s">
        <v>2038</v>
      </c>
      <c r="U773" t="s">
        <v>2039</v>
      </c>
    </row>
    <row r="774" spans="1:21" ht="19.5" x14ac:dyDescent="0.4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t="s">
        <v>20</v>
      </c>
      <c r="G774">
        <v>87</v>
      </c>
      <c r="H774" s="4">
        <f>E774/G774</f>
        <v>101.63218390804597</v>
      </c>
      <c r="I774" t="s">
        <v>21</v>
      </c>
      <c r="J774" t="s">
        <v>22</v>
      </c>
      <c r="K774">
        <v>1548914400</v>
      </c>
      <c r="L774">
        <v>1550728800</v>
      </c>
      <c r="M774" s="10">
        <f>(((K774/60)/60)/24)+DATE(1970,1,1)</f>
        <v>43496.25</v>
      </c>
      <c r="N774" s="10">
        <f>(((L774/60)/60)/24)+DATE(1970,1,1)</f>
        <v>43517.25</v>
      </c>
      <c r="O774" s="12">
        <f>N774-M774</f>
        <v>21</v>
      </c>
      <c r="P774" t="b">
        <v>0</v>
      </c>
      <c r="Q774" t="b">
        <v>0</v>
      </c>
      <c r="R774" t="s">
        <v>269</v>
      </c>
      <c r="S774" s="6">
        <f>E774/D774</f>
        <v>2.5262857142857142</v>
      </c>
      <c r="T774" t="s">
        <v>2040</v>
      </c>
      <c r="U774" t="s">
        <v>2059</v>
      </c>
    </row>
    <row r="775" spans="1:21" ht="19.5" x14ac:dyDescent="0.4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t="s">
        <v>20</v>
      </c>
      <c r="G775">
        <v>246</v>
      </c>
      <c r="H775" s="4">
        <f>E775/G775</f>
        <v>36.032520325203251</v>
      </c>
      <c r="I775" t="s">
        <v>21</v>
      </c>
      <c r="J775" t="s">
        <v>22</v>
      </c>
      <c r="K775">
        <v>1508475600</v>
      </c>
      <c r="L775">
        <v>1512712800</v>
      </c>
      <c r="M775" s="10">
        <f>(((K775/60)/60)/24)+DATE(1970,1,1)</f>
        <v>43028.208333333328</v>
      </c>
      <c r="N775" s="10">
        <f>(((L775/60)/60)/24)+DATE(1970,1,1)</f>
        <v>43077.25</v>
      </c>
      <c r="O775" s="12">
        <f>N775-M775</f>
        <v>49.041666666671517</v>
      </c>
      <c r="P775" t="b">
        <v>0</v>
      </c>
      <c r="Q775" t="b">
        <v>1</v>
      </c>
      <c r="R775" t="s">
        <v>122</v>
      </c>
      <c r="S775" s="6">
        <f>E775/D775</f>
        <v>2.5325714285714285</v>
      </c>
      <c r="T775" t="s">
        <v>2053</v>
      </c>
      <c r="U775" t="s">
        <v>2054</v>
      </c>
    </row>
    <row r="776" spans="1:21" ht="19.5" x14ac:dyDescent="0.4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t="s">
        <v>20</v>
      </c>
      <c r="G776">
        <v>246</v>
      </c>
      <c r="H776" s="4">
        <f>E776/G776</f>
        <v>58.975609756097562</v>
      </c>
      <c r="I776" t="s">
        <v>107</v>
      </c>
      <c r="J776" t="s">
        <v>108</v>
      </c>
      <c r="K776">
        <v>1501131600</v>
      </c>
      <c r="L776">
        <v>1505192400</v>
      </c>
      <c r="M776" s="10">
        <f>(((K776/60)/60)/24)+DATE(1970,1,1)</f>
        <v>42943.208333333328</v>
      </c>
      <c r="N776" s="10">
        <f>(((L776/60)/60)/24)+DATE(1970,1,1)</f>
        <v>42990.208333333328</v>
      </c>
      <c r="O776" s="12">
        <f>N776-M776</f>
        <v>47</v>
      </c>
      <c r="P776" t="b">
        <v>0</v>
      </c>
      <c r="Q776" t="b">
        <v>1</v>
      </c>
      <c r="R776" t="s">
        <v>33</v>
      </c>
      <c r="S776" s="6">
        <f>E776/D776</f>
        <v>2.5452631578947367</v>
      </c>
      <c r="T776" t="s">
        <v>2038</v>
      </c>
      <c r="U776" t="s">
        <v>2039</v>
      </c>
    </row>
    <row r="777" spans="1:21" ht="19.5" x14ac:dyDescent="0.4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t="s">
        <v>20</v>
      </c>
      <c r="G777">
        <v>137</v>
      </c>
      <c r="H777" s="4">
        <f>E777/G777</f>
        <v>88.065693430656935</v>
      </c>
      <c r="I777" t="s">
        <v>21</v>
      </c>
      <c r="J777" t="s">
        <v>22</v>
      </c>
      <c r="K777">
        <v>1274590800</v>
      </c>
      <c r="L777">
        <v>1275886800</v>
      </c>
      <c r="M777" s="10">
        <f>(((K777/60)/60)/24)+DATE(1970,1,1)</f>
        <v>40321.208333333336</v>
      </c>
      <c r="N777" s="10">
        <f>(((L777/60)/60)/24)+DATE(1970,1,1)</f>
        <v>40336.208333333336</v>
      </c>
      <c r="O777" s="12">
        <f>N777-M777</f>
        <v>15</v>
      </c>
      <c r="P777" t="b">
        <v>0</v>
      </c>
      <c r="Q777" t="b">
        <v>0</v>
      </c>
      <c r="R777" t="s">
        <v>122</v>
      </c>
      <c r="S777" s="6">
        <f>E777/D777</f>
        <v>2.5670212765957445</v>
      </c>
      <c r="T777" t="s">
        <v>2053</v>
      </c>
      <c r="U777" t="s">
        <v>2054</v>
      </c>
    </row>
    <row r="778" spans="1:21" ht="33.75" x14ac:dyDescent="0.4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t="s">
        <v>20</v>
      </c>
      <c r="G778">
        <v>165</v>
      </c>
      <c r="H778" s="4">
        <f>E778/G778</f>
        <v>47.018181818181816</v>
      </c>
      <c r="I778" t="s">
        <v>15</v>
      </c>
      <c r="J778" t="s">
        <v>16</v>
      </c>
      <c r="K778">
        <v>1322892000</v>
      </c>
      <c r="L778">
        <v>1326693600</v>
      </c>
      <c r="M778" s="10">
        <f>(((K778/60)/60)/24)+DATE(1970,1,1)</f>
        <v>40880.25</v>
      </c>
      <c r="N778" s="10">
        <f>(((L778/60)/60)/24)+DATE(1970,1,1)</f>
        <v>40924.25</v>
      </c>
      <c r="O778" s="12">
        <f>N778-M778</f>
        <v>44</v>
      </c>
      <c r="P778" t="b">
        <v>0</v>
      </c>
      <c r="Q778" t="b">
        <v>0</v>
      </c>
      <c r="R778" t="s">
        <v>42</v>
      </c>
      <c r="S778" s="6">
        <f>E778/D778</f>
        <v>2.5859999999999999</v>
      </c>
      <c r="T778" t="s">
        <v>2040</v>
      </c>
      <c r="U778" t="s">
        <v>2041</v>
      </c>
    </row>
    <row r="779" spans="1:21" ht="33.75" x14ac:dyDescent="0.4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t="s">
        <v>20</v>
      </c>
      <c r="G779">
        <v>498</v>
      </c>
      <c r="H779" s="4">
        <f>E779/G779</f>
        <v>103.96586345381526</v>
      </c>
      <c r="I779" t="s">
        <v>98</v>
      </c>
      <c r="J779" t="s">
        <v>99</v>
      </c>
      <c r="K779">
        <v>1277269200</v>
      </c>
      <c r="L779">
        <v>1277355600</v>
      </c>
      <c r="M779" s="10">
        <f>(((K779/60)/60)/24)+DATE(1970,1,1)</f>
        <v>40352.208333333336</v>
      </c>
      <c r="N779" s="10">
        <f>(((L779/60)/60)/24)+DATE(1970,1,1)</f>
        <v>40353.208333333336</v>
      </c>
      <c r="O779" s="12">
        <f>N779-M779</f>
        <v>1</v>
      </c>
      <c r="P779" t="b">
        <v>0</v>
      </c>
      <c r="Q779" t="b">
        <v>1</v>
      </c>
      <c r="R779" t="s">
        <v>89</v>
      </c>
      <c r="S779" s="6">
        <f>E779/D779</f>
        <v>2.5887500000000001</v>
      </c>
      <c r="T779" t="s">
        <v>2049</v>
      </c>
      <c r="U779" t="s">
        <v>2050</v>
      </c>
    </row>
    <row r="780" spans="1:21" ht="19.5" x14ac:dyDescent="0.4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t="s">
        <v>20</v>
      </c>
      <c r="G780">
        <v>5880</v>
      </c>
      <c r="H780" s="4">
        <f>E780/G780</f>
        <v>29.999659863945578</v>
      </c>
      <c r="I780" t="s">
        <v>21</v>
      </c>
      <c r="J780" t="s">
        <v>22</v>
      </c>
      <c r="K780">
        <v>1399093200</v>
      </c>
      <c r="L780">
        <v>1399093200</v>
      </c>
      <c r="M780" s="10">
        <f>(((K780/60)/60)/24)+DATE(1970,1,1)</f>
        <v>41762.208333333336</v>
      </c>
      <c r="N780" s="10">
        <f>(((L780/60)/60)/24)+DATE(1970,1,1)</f>
        <v>41762.208333333336</v>
      </c>
      <c r="O780" s="12">
        <f>N780-M780</f>
        <v>0</v>
      </c>
      <c r="P780" t="b">
        <v>1</v>
      </c>
      <c r="Q780" t="b">
        <v>0</v>
      </c>
      <c r="R780" t="s">
        <v>23</v>
      </c>
      <c r="S780" s="6">
        <f>E780/D780</f>
        <v>2.6017404129793511</v>
      </c>
      <c r="T780" t="s">
        <v>2034</v>
      </c>
      <c r="U780" t="s">
        <v>2035</v>
      </c>
    </row>
    <row r="781" spans="1:21" ht="19.5" x14ac:dyDescent="0.4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t="s">
        <v>20</v>
      </c>
      <c r="G781">
        <v>1572</v>
      </c>
      <c r="H781" s="4">
        <f>E781/G781</f>
        <v>48.99554707379135</v>
      </c>
      <c r="I781" t="s">
        <v>40</v>
      </c>
      <c r="J781" t="s">
        <v>41</v>
      </c>
      <c r="K781">
        <v>1407128400</v>
      </c>
      <c r="L781">
        <v>1411362000</v>
      </c>
      <c r="M781" s="10">
        <f>(((K781/60)/60)/24)+DATE(1970,1,1)</f>
        <v>41855.208333333336</v>
      </c>
      <c r="N781" s="10">
        <f>(((L781/60)/60)/24)+DATE(1970,1,1)</f>
        <v>41904.208333333336</v>
      </c>
      <c r="O781" s="12">
        <f>N781-M781</f>
        <v>49</v>
      </c>
      <c r="P781" t="b">
        <v>0</v>
      </c>
      <c r="Q781" t="b">
        <v>1</v>
      </c>
      <c r="R781" t="s">
        <v>17</v>
      </c>
      <c r="S781" s="6">
        <f>E781/D781</f>
        <v>2.6020608108108108</v>
      </c>
      <c r="T781" t="s">
        <v>2032</v>
      </c>
      <c r="U781" t="s">
        <v>2033</v>
      </c>
    </row>
    <row r="782" spans="1:21" ht="19.5" x14ac:dyDescent="0.4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t="s">
        <v>20</v>
      </c>
      <c r="G782">
        <v>113</v>
      </c>
      <c r="H782" s="4">
        <f>E782/G782</f>
        <v>110.76106194690266</v>
      </c>
      <c r="I782" t="s">
        <v>21</v>
      </c>
      <c r="J782" t="s">
        <v>22</v>
      </c>
      <c r="K782">
        <v>1429160400</v>
      </c>
      <c r="L782">
        <v>1431061200</v>
      </c>
      <c r="M782" s="10">
        <f>(((K782/60)/60)/24)+DATE(1970,1,1)</f>
        <v>42110.208333333328</v>
      </c>
      <c r="N782" s="10">
        <f>(((L782/60)/60)/24)+DATE(1970,1,1)</f>
        <v>42132.208333333328</v>
      </c>
      <c r="O782" s="12">
        <f>N782-M782</f>
        <v>22</v>
      </c>
      <c r="P782" t="b">
        <v>0</v>
      </c>
      <c r="Q782" t="b">
        <v>0</v>
      </c>
      <c r="R782" t="s">
        <v>206</v>
      </c>
      <c r="S782" s="6">
        <f>E782/D782</f>
        <v>2.6074999999999999</v>
      </c>
      <c r="T782" t="s">
        <v>2046</v>
      </c>
      <c r="U782" t="s">
        <v>2058</v>
      </c>
    </row>
    <row r="783" spans="1:21" ht="19.5" x14ac:dyDescent="0.4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t="s">
        <v>20</v>
      </c>
      <c r="G783">
        <v>50</v>
      </c>
      <c r="H783" s="4">
        <f>E783/G783</f>
        <v>94.24</v>
      </c>
      <c r="I783" t="s">
        <v>21</v>
      </c>
      <c r="J783" t="s">
        <v>22</v>
      </c>
      <c r="K783">
        <v>1286341200</v>
      </c>
      <c r="L783">
        <v>1286859600</v>
      </c>
      <c r="M783" s="10">
        <f>(((K783/60)/60)/24)+DATE(1970,1,1)</f>
        <v>40457.208333333336</v>
      </c>
      <c r="N783" s="10">
        <f>(((L783/60)/60)/24)+DATE(1970,1,1)</f>
        <v>40463.208333333336</v>
      </c>
      <c r="O783" s="12">
        <f>N783-M783</f>
        <v>6</v>
      </c>
      <c r="P783" t="b">
        <v>0</v>
      </c>
      <c r="Q783" t="b">
        <v>0</v>
      </c>
      <c r="R783" t="s">
        <v>68</v>
      </c>
      <c r="S783" s="6">
        <f>E783/D783</f>
        <v>2.617777777777778</v>
      </c>
      <c r="T783" t="s">
        <v>2046</v>
      </c>
      <c r="U783" t="s">
        <v>2047</v>
      </c>
    </row>
    <row r="784" spans="1:21" ht="19.5" x14ac:dyDescent="0.4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t="s">
        <v>20</v>
      </c>
      <c r="G784">
        <v>43</v>
      </c>
      <c r="H784" s="4">
        <f>E784/G784</f>
        <v>42.97674418604651</v>
      </c>
      <c r="I784" t="s">
        <v>21</v>
      </c>
      <c r="J784" t="s">
        <v>22</v>
      </c>
      <c r="K784">
        <v>1571115600</v>
      </c>
      <c r="L784">
        <v>1574920800</v>
      </c>
      <c r="M784" s="10">
        <f>(((K784/60)/60)/24)+DATE(1970,1,1)</f>
        <v>43753.208333333328</v>
      </c>
      <c r="N784" s="10">
        <f>(((L784/60)/60)/24)+DATE(1970,1,1)</f>
        <v>43797.25</v>
      </c>
      <c r="O784" s="12">
        <f>N784-M784</f>
        <v>44.041666666671517</v>
      </c>
      <c r="P784" t="b">
        <v>0</v>
      </c>
      <c r="Q784" t="b">
        <v>1</v>
      </c>
      <c r="R784" t="s">
        <v>33</v>
      </c>
      <c r="S784" s="6">
        <f>E784/D784</f>
        <v>2.64</v>
      </c>
      <c r="T784" t="s">
        <v>2038</v>
      </c>
      <c r="U784" t="s">
        <v>2039</v>
      </c>
    </row>
    <row r="785" spans="1:21" ht="19.5" x14ac:dyDescent="0.4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t="s">
        <v>20</v>
      </c>
      <c r="G785">
        <v>247</v>
      </c>
      <c r="H785" s="4">
        <f>E785/G785</f>
        <v>57.072874493927124</v>
      </c>
      <c r="I785" t="s">
        <v>21</v>
      </c>
      <c r="J785" t="s">
        <v>22</v>
      </c>
      <c r="K785">
        <v>1525496400</v>
      </c>
      <c r="L785">
        <v>1527397200</v>
      </c>
      <c r="M785" s="10">
        <f>(((K785/60)/60)/24)+DATE(1970,1,1)</f>
        <v>43225.208333333328</v>
      </c>
      <c r="N785" s="10">
        <f>(((L785/60)/60)/24)+DATE(1970,1,1)</f>
        <v>43247.208333333328</v>
      </c>
      <c r="O785" s="12">
        <f>N785-M785</f>
        <v>22</v>
      </c>
      <c r="P785" t="b">
        <v>0</v>
      </c>
      <c r="Q785" t="b">
        <v>0</v>
      </c>
      <c r="R785" t="s">
        <v>122</v>
      </c>
      <c r="S785" s="6">
        <f>E785/D785</f>
        <v>2.6598113207547169</v>
      </c>
      <c r="T785" t="s">
        <v>2053</v>
      </c>
      <c r="U785" t="s">
        <v>2054</v>
      </c>
    </row>
    <row r="786" spans="1:21" ht="19.5" x14ac:dyDescent="0.4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t="s">
        <v>20</v>
      </c>
      <c r="G786">
        <v>220</v>
      </c>
      <c r="H786" s="4">
        <f>E786/G786</f>
        <v>62.9</v>
      </c>
      <c r="I786" t="s">
        <v>21</v>
      </c>
      <c r="J786" t="s">
        <v>22</v>
      </c>
      <c r="K786">
        <v>1281762000</v>
      </c>
      <c r="L786">
        <v>1285909200</v>
      </c>
      <c r="M786" s="10">
        <f>(((K786/60)/60)/24)+DATE(1970,1,1)</f>
        <v>40404.208333333336</v>
      </c>
      <c r="N786" s="10">
        <f>(((L786/60)/60)/24)+DATE(1970,1,1)</f>
        <v>40452.208333333336</v>
      </c>
      <c r="O786" s="12">
        <f>N786-M786</f>
        <v>48</v>
      </c>
      <c r="P786" t="b">
        <v>0</v>
      </c>
      <c r="Q786" t="b">
        <v>0</v>
      </c>
      <c r="R786" t="s">
        <v>53</v>
      </c>
      <c r="S786" s="6">
        <f>E786/D786</f>
        <v>2.6611538461538462</v>
      </c>
      <c r="T786" t="s">
        <v>2040</v>
      </c>
      <c r="U786" t="s">
        <v>2043</v>
      </c>
    </row>
    <row r="787" spans="1:21" ht="33.75" x14ac:dyDescent="0.4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t="s">
        <v>20</v>
      </c>
      <c r="G787">
        <v>82</v>
      </c>
      <c r="H787" s="4">
        <f>E787/G787</f>
        <v>74.804878048780495</v>
      </c>
      <c r="I787" t="s">
        <v>26</v>
      </c>
      <c r="J787" t="s">
        <v>27</v>
      </c>
      <c r="K787">
        <v>1304398800</v>
      </c>
      <c r="L787">
        <v>1305435600</v>
      </c>
      <c r="M787" s="10">
        <f>(((K787/60)/60)/24)+DATE(1970,1,1)</f>
        <v>40666.208333333336</v>
      </c>
      <c r="N787" s="10">
        <f>(((L787/60)/60)/24)+DATE(1970,1,1)</f>
        <v>40678.208333333336</v>
      </c>
      <c r="O787" s="12">
        <f>N787-M787</f>
        <v>12</v>
      </c>
      <c r="P787" t="b">
        <v>0</v>
      </c>
      <c r="Q787" t="b">
        <v>1</v>
      </c>
      <c r="R787" t="s">
        <v>53</v>
      </c>
      <c r="S787" s="6">
        <f>E787/D787</f>
        <v>2.6669565217391304</v>
      </c>
      <c r="T787" t="s">
        <v>2040</v>
      </c>
      <c r="U787" t="s">
        <v>2043</v>
      </c>
    </row>
    <row r="788" spans="1:21" ht="19.5" x14ac:dyDescent="0.4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t="s">
        <v>20</v>
      </c>
      <c r="G788">
        <v>128</v>
      </c>
      <c r="H788" s="4">
        <f>E788/G788</f>
        <v>90.0390625</v>
      </c>
      <c r="I788" t="s">
        <v>26</v>
      </c>
      <c r="J788" t="s">
        <v>27</v>
      </c>
      <c r="K788">
        <v>1467954000</v>
      </c>
      <c r="L788">
        <v>1468299600</v>
      </c>
      <c r="M788" s="10">
        <f>(((K788/60)/60)/24)+DATE(1970,1,1)</f>
        <v>42559.208333333328</v>
      </c>
      <c r="N788" s="10">
        <f>(((L788/60)/60)/24)+DATE(1970,1,1)</f>
        <v>42563.208333333328</v>
      </c>
      <c r="O788" s="12">
        <f>N788-M788</f>
        <v>4</v>
      </c>
      <c r="P788" t="b">
        <v>0</v>
      </c>
      <c r="Q788" t="b">
        <v>0</v>
      </c>
      <c r="R788" t="s">
        <v>122</v>
      </c>
      <c r="S788" s="6">
        <f>E788/D788</f>
        <v>2.6802325581395348</v>
      </c>
      <c r="T788" t="s">
        <v>2053</v>
      </c>
      <c r="U788" t="s">
        <v>2054</v>
      </c>
    </row>
    <row r="789" spans="1:21" ht="19.5" x14ac:dyDescent="0.4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t="s">
        <v>20</v>
      </c>
      <c r="G789">
        <v>186</v>
      </c>
      <c r="H789" s="4">
        <f>E789/G789</f>
        <v>72.172043010752688</v>
      </c>
      <c r="I789" t="s">
        <v>21</v>
      </c>
      <c r="J789" t="s">
        <v>22</v>
      </c>
      <c r="K789">
        <v>1481176800</v>
      </c>
      <c r="L789">
        <v>1482904800</v>
      </c>
      <c r="M789" s="10">
        <f>(((K789/60)/60)/24)+DATE(1970,1,1)</f>
        <v>42712.25</v>
      </c>
      <c r="N789" s="10">
        <f>(((L789/60)/60)/24)+DATE(1970,1,1)</f>
        <v>42732.25</v>
      </c>
      <c r="O789" s="12">
        <f>N789-M789</f>
        <v>20</v>
      </c>
      <c r="P789" t="b">
        <v>0</v>
      </c>
      <c r="Q789" t="b">
        <v>1</v>
      </c>
      <c r="R789" t="s">
        <v>33</v>
      </c>
      <c r="S789" s="6">
        <f>E789/D789</f>
        <v>2.6848000000000001</v>
      </c>
      <c r="T789" t="s">
        <v>2038</v>
      </c>
      <c r="U789" t="s">
        <v>2039</v>
      </c>
    </row>
    <row r="790" spans="1:21" ht="19.5" x14ac:dyDescent="0.4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t="s">
        <v>20</v>
      </c>
      <c r="G790">
        <v>218</v>
      </c>
      <c r="H790" s="4">
        <f>E790/G790</f>
        <v>32.050458715596328</v>
      </c>
      <c r="I790" t="s">
        <v>21</v>
      </c>
      <c r="J790" t="s">
        <v>22</v>
      </c>
      <c r="K790">
        <v>1514872800</v>
      </c>
      <c r="L790">
        <v>1516600800</v>
      </c>
      <c r="M790" s="10">
        <f>(((K790/60)/60)/24)+DATE(1970,1,1)</f>
        <v>43102.25</v>
      </c>
      <c r="N790" s="10">
        <f>(((L790/60)/60)/24)+DATE(1970,1,1)</f>
        <v>43122.25</v>
      </c>
      <c r="O790" s="12">
        <f>N790-M790</f>
        <v>20</v>
      </c>
      <c r="P790" t="b">
        <v>0</v>
      </c>
      <c r="Q790" t="b">
        <v>0</v>
      </c>
      <c r="R790" t="s">
        <v>23</v>
      </c>
      <c r="S790" s="6">
        <f>E790/D790</f>
        <v>2.6873076923076922</v>
      </c>
      <c r="T790" t="s">
        <v>2034</v>
      </c>
      <c r="U790" t="s">
        <v>2035</v>
      </c>
    </row>
    <row r="791" spans="1:21" ht="19.5" x14ac:dyDescent="0.4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361</v>
      </c>
      <c r="H791" s="4">
        <f>E791/G791</f>
        <v>35</v>
      </c>
      <c r="I791" t="s">
        <v>26</v>
      </c>
      <c r="J791" t="s">
        <v>27</v>
      </c>
      <c r="K791">
        <v>1408856400</v>
      </c>
      <c r="L791">
        <v>1410152400</v>
      </c>
      <c r="M791" s="10">
        <f>(((K791/60)/60)/24)+DATE(1970,1,1)</f>
        <v>41875.208333333336</v>
      </c>
      <c r="N791" s="10">
        <f>(((L791/60)/60)/24)+DATE(1970,1,1)</f>
        <v>41890.208333333336</v>
      </c>
      <c r="O791" s="12">
        <f>N791-M791</f>
        <v>15</v>
      </c>
      <c r="P791" t="b">
        <v>0</v>
      </c>
      <c r="Q791" t="b">
        <v>0</v>
      </c>
      <c r="R791" t="s">
        <v>28</v>
      </c>
      <c r="S791" s="6">
        <f>E791/D791</f>
        <v>2.6882978723404256</v>
      </c>
      <c r="T791" t="s">
        <v>2036</v>
      </c>
      <c r="U791" t="s">
        <v>2037</v>
      </c>
    </row>
    <row r="792" spans="1:21" ht="19.5" x14ac:dyDescent="0.4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t="s">
        <v>20</v>
      </c>
      <c r="G792">
        <v>144</v>
      </c>
      <c r="H792" s="4">
        <f>E792/G792</f>
        <v>92.013888888888886</v>
      </c>
      <c r="I792" t="s">
        <v>26</v>
      </c>
      <c r="J792" t="s">
        <v>27</v>
      </c>
      <c r="K792">
        <v>1456898400</v>
      </c>
      <c r="L792">
        <v>1458709200</v>
      </c>
      <c r="M792" s="10">
        <f>(((K792/60)/60)/24)+DATE(1970,1,1)</f>
        <v>42431.25</v>
      </c>
      <c r="N792" s="10">
        <f>(((L792/60)/60)/24)+DATE(1970,1,1)</f>
        <v>42452.208333333328</v>
      </c>
      <c r="O792" s="12">
        <f>N792-M792</f>
        <v>20.958333333328483</v>
      </c>
      <c r="P792" t="b">
        <v>0</v>
      </c>
      <c r="Q792" t="b">
        <v>0</v>
      </c>
      <c r="R792" t="s">
        <v>33</v>
      </c>
      <c r="S792" s="6">
        <f>E792/D792</f>
        <v>2.704081632653061</v>
      </c>
      <c r="T792" t="s">
        <v>2038</v>
      </c>
      <c r="U792" t="s">
        <v>2039</v>
      </c>
    </row>
    <row r="793" spans="1:21" ht="19.5" x14ac:dyDescent="0.4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t="s">
        <v>20</v>
      </c>
      <c r="G793">
        <v>216</v>
      </c>
      <c r="H793" s="4">
        <f>E793/G793</f>
        <v>53.898148148148145</v>
      </c>
      <c r="I793" t="s">
        <v>107</v>
      </c>
      <c r="J793" t="s">
        <v>108</v>
      </c>
      <c r="K793">
        <v>1397451600</v>
      </c>
      <c r="L793">
        <v>1398056400</v>
      </c>
      <c r="M793" s="10">
        <f>(((K793/60)/60)/24)+DATE(1970,1,1)</f>
        <v>41743.208333333336</v>
      </c>
      <c r="N793" s="10">
        <f>(((L793/60)/60)/24)+DATE(1970,1,1)</f>
        <v>41750.208333333336</v>
      </c>
      <c r="O793" s="12">
        <f>N793-M793</f>
        <v>7</v>
      </c>
      <c r="P793" t="b">
        <v>0</v>
      </c>
      <c r="Q793" t="b">
        <v>1</v>
      </c>
      <c r="R793" t="s">
        <v>33</v>
      </c>
      <c r="S793" s="6">
        <f>E793/D793</f>
        <v>2.7074418604651163</v>
      </c>
      <c r="T793" t="s">
        <v>2038</v>
      </c>
      <c r="U793" t="s">
        <v>2039</v>
      </c>
    </row>
    <row r="794" spans="1:21" ht="19.5" x14ac:dyDescent="0.4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t="s">
        <v>20</v>
      </c>
      <c r="G794">
        <v>2985</v>
      </c>
      <c r="H794" s="4">
        <f>E794/G794</f>
        <v>59.991289782244557</v>
      </c>
      <c r="I794" t="s">
        <v>21</v>
      </c>
      <c r="J794" t="s">
        <v>22</v>
      </c>
      <c r="K794">
        <v>1459486800</v>
      </c>
      <c r="L794">
        <v>1460610000</v>
      </c>
      <c r="M794" s="10">
        <f>(((K794/60)/60)/24)+DATE(1970,1,1)</f>
        <v>42461.208333333328</v>
      </c>
      <c r="N794" s="10">
        <f>(((L794/60)/60)/24)+DATE(1970,1,1)</f>
        <v>42474.208333333328</v>
      </c>
      <c r="O794" s="12">
        <f>N794-M794</f>
        <v>13</v>
      </c>
      <c r="P794" t="b">
        <v>0</v>
      </c>
      <c r="Q794" t="b">
        <v>0</v>
      </c>
      <c r="R794" t="s">
        <v>33</v>
      </c>
      <c r="S794" s="6">
        <f>E794/D794</f>
        <v>2.7091376701966716</v>
      </c>
      <c r="T794" t="s">
        <v>2038</v>
      </c>
      <c r="U794" t="s">
        <v>2039</v>
      </c>
    </row>
    <row r="795" spans="1:21" ht="33.75" x14ac:dyDescent="0.4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t="s">
        <v>20</v>
      </c>
      <c r="G795">
        <v>2320</v>
      </c>
      <c r="H795" s="4">
        <f>E795/G795</f>
        <v>84.013793103448279</v>
      </c>
      <c r="I795" t="s">
        <v>21</v>
      </c>
      <c r="J795" t="s">
        <v>22</v>
      </c>
      <c r="K795">
        <v>1509512400</v>
      </c>
      <c r="L795">
        <v>1511071200</v>
      </c>
      <c r="M795" s="10">
        <f>(((K795/60)/60)/24)+DATE(1970,1,1)</f>
        <v>43040.208333333328</v>
      </c>
      <c r="N795" s="10">
        <f>(((L795/60)/60)/24)+DATE(1970,1,1)</f>
        <v>43058.25</v>
      </c>
      <c r="O795" s="12">
        <f>N795-M795</f>
        <v>18.041666666671517</v>
      </c>
      <c r="P795" t="b">
        <v>0</v>
      </c>
      <c r="Q795" t="b">
        <v>1</v>
      </c>
      <c r="R795" t="s">
        <v>33</v>
      </c>
      <c r="S795" s="6">
        <f>E795/D795</f>
        <v>2.7260419580419581</v>
      </c>
      <c r="T795" t="s">
        <v>2038</v>
      </c>
      <c r="U795" t="s">
        <v>2039</v>
      </c>
    </row>
    <row r="796" spans="1:21" ht="19.5" x14ac:dyDescent="0.4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t="s">
        <v>20</v>
      </c>
      <c r="G796">
        <v>154</v>
      </c>
      <c r="H796" s="4">
        <f>E796/G796</f>
        <v>95.733766233766232</v>
      </c>
      <c r="I796" t="s">
        <v>21</v>
      </c>
      <c r="J796" t="s">
        <v>22</v>
      </c>
      <c r="K796">
        <v>1359871200</v>
      </c>
      <c r="L796">
        <v>1363237200</v>
      </c>
      <c r="M796" s="10">
        <f>(((K796/60)/60)/24)+DATE(1970,1,1)</f>
        <v>41308.25</v>
      </c>
      <c r="N796" s="10">
        <f>(((L796/60)/60)/24)+DATE(1970,1,1)</f>
        <v>41347.208333333336</v>
      </c>
      <c r="O796" s="12">
        <f>N796-M796</f>
        <v>38.958333333335759</v>
      </c>
      <c r="P796" t="b">
        <v>0</v>
      </c>
      <c r="Q796" t="b">
        <v>1</v>
      </c>
      <c r="R796" t="s">
        <v>269</v>
      </c>
      <c r="S796" s="6">
        <f>E796/D796</f>
        <v>2.730185185185185</v>
      </c>
      <c r="T796" t="s">
        <v>2040</v>
      </c>
      <c r="U796" t="s">
        <v>2059</v>
      </c>
    </row>
    <row r="797" spans="1:21" ht="19.5" x14ac:dyDescent="0.4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t="s">
        <v>20</v>
      </c>
      <c r="G797">
        <v>6465</v>
      </c>
      <c r="H797" s="4">
        <f>E797/G797</f>
        <v>26.000773395204948</v>
      </c>
      <c r="I797" t="s">
        <v>21</v>
      </c>
      <c r="J797" t="s">
        <v>22</v>
      </c>
      <c r="K797">
        <v>1420178400</v>
      </c>
      <c r="L797">
        <v>1420783200</v>
      </c>
      <c r="M797" s="10">
        <f>(((K797/60)/60)/24)+DATE(1970,1,1)</f>
        <v>42006.25</v>
      </c>
      <c r="N797" s="10">
        <f>(((L797/60)/60)/24)+DATE(1970,1,1)</f>
        <v>42013.25</v>
      </c>
      <c r="O797" s="12">
        <f>N797-M797</f>
        <v>7</v>
      </c>
      <c r="P797" t="b">
        <v>0</v>
      </c>
      <c r="Q797" t="b">
        <v>0</v>
      </c>
      <c r="R797" t="s">
        <v>206</v>
      </c>
      <c r="S797" s="6">
        <f>E797/D797</f>
        <v>2.7332520325203253</v>
      </c>
      <c r="T797" t="s">
        <v>2046</v>
      </c>
      <c r="U797" t="s">
        <v>2058</v>
      </c>
    </row>
    <row r="798" spans="1:21" ht="19.5" x14ac:dyDescent="0.4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t="s">
        <v>20</v>
      </c>
      <c r="G798">
        <v>128</v>
      </c>
      <c r="H798" s="4">
        <f>E798/G798</f>
        <v>30.0859375</v>
      </c>
      <c r="I798" t="s">
        <v>21</v>
      </c>
      <c r="J798" t="s">
        <v>22</v>
      </c>
      <c r="K798">
        <v>1497243600</v>
      </c>
      <c r="L798">
        <v>1498539600</v>
      </c>
      <c r="M798" s="10">
        <f>(((K798/60)/60)/24)+DATE(1970,1,1)</f>
        <v>42898.208333333328</v>
      </c>
      <c r="N798" s="10">
        <f>(((L798/60)/60)/24)+DATE(1970,1,1)</f>
        <v>42913.208333333328</v>
      </c>
      <c r="O798" s="12">
        <f>N798-M798</f>
        <v>15</v>
      </c>
      <c r="P798" t="b">
        <v>0</v>
      </c>
      <c r="Q798" t="b">
        <v>1</v>
      </c>
      <c r="R798" t="s">
        <v>33</v>
      </c>
      <c r="S798" s="6">
        <f>E798/D798</f>
        <v>2.7507142857142859</v>
      </c>
      <c r="T798" t="s">
        <v>2038</v>
      </c>
      <c r="U798" t="s">
        <v>2039</v>
      </c>
    </row>
    <row r="799" spans="1:21" ht="33.75" x14ac:dyDescent="0.4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t="s">
        <v>20</v>
      </c>
      <c r="G799">
        <v>84</v>
      </c>
      <c r="H799" s="4">
        <f>E799/G799</f>
        <v>92.166666666666671</v>
      </c>
      <c r="I799" t="s">
        <v>21</v>
      </c>
      <c r="J799" t="s">
        <v>22</v>
      </c>
      <c r="K799">
        <v>1452232800</v>
      </c>
      <c r="L799">
        <v>1453356000</v>
      </c>
      <c r="M799" s="10">
        <f>(((K799/60)/60)/24)+DATE(1970,1,1)</f>
        <v>42377.25</v>
      </c>
      <c r="N799" s="10">
        <f>(((L799/60)/60)/24)+DATE(1970,1,1)</f>
        <v>42390.25</v>
      </c>
      <c r="O799" s="12">
        <f>N799-M799</f>
        <v>13</v>
      </c>
      <c r="P799" t="b">
        <v>0</v>
      </c>
      <c r="Q799" t="b">
        <v>0</v>
      </c>
      <c r="R799" t="s">
        <v>23</v>
      </c>
      <c r="S799" s="6">
        <f>E799/D799</f>
        <v>2.7650000000000001</v>
      </c>
      <c r="T799" t="s">
        <v>2034</v>
      </c>
      <c r="U799" t="s">
        <v>2035</v>
      </c>
    </row>
    <row r="800" spans="1:21" ht="19.5" x14ac:dyDescent="0.4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t="s">
        <v>20</v>
      </c>
      <c r="G800">
        <v>206</v>
      </c>
      <c r="H800" s="4">
        <f>E800/G800</f>
        <v>69.873786407766985</v>
      </c>
      <c r="I800" t="s">
        <v>40</v>
      </c>
      <c r="J800" t="s">
        <v>41</v>
      </c>
      <c r="K800">
        <v>1286946000</v>
      </c>
      <c r="L800">
        <v>1288933200</v>
      </c>
      <c r="M800" s="10">
        <f>(((K800/60)/60)/24)+DATE(1970,1,1)</f>
        <v>40464.208333333336</v>
      </c>
      <c r="N800" s="10">
        <f>(((L800/60)/60)/24)+DATE(1970,1,1)</f>
        <v>40487.208333333336</v>
      </c>
      <c r="O800" s="12">
        <f>N800-M800</f>
        <v>23</v>
      </c>
      <c r="P800" t="b">
        <v>0</v>
      </c>
      <c r="Q800" t="b">
        <v>1</v>
      </c>
      <c r="R800" t="s">
        <v>42</v>
      </c>
      <c r="S800" s="6">
        <f>E800/D800</f>
        <v>2.7680769230769231</v>
      </c>
      <c r="T800" t="s">
        <v>2040</v>
      </c>
      <c r="U800" t="s">
        <v>2041</v>
      </c>
    </row>
    <row r="801" spans="1:21" ht="19.5" x14ac:dyDescent="0.4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t="s">
        <v>20</v>
      </c>
      <c r="G801">
        <v>432</v>
      </c>
      <c r="H801" s="4">
        <f>E801/G801</f>
        <v>32.983796296296298</v>
      </c>
      <c r="I801" t="s">
        <v>21</v>
      </c>
      <c r="J801" t="s">
        <v>22</v>
      </c>
      <c r="K801">
        <v>1422165600</v>
      </c>
      <c r="L801">
        <v>1422684000</v>
      </c>
      <c r="M801" s="10">
        <f>(((K801/60)/60)/24)+DATE(1970,1,1)</f>
        <v>42029.25</v>
      </c>
      <c r="N801" s="10">
        <f>(((L801/60)/60)/24)+DATE(1970,1,1)</f>
        <v>42035.25</v>
      </c>
      <c r="O801" s="12">
        <f>N801-M801</f>
        <v>6</v>
      </c>
      <c r="P801" t="b">
        <v>0</v>
      </c>
      <c r="Q801" t="b">
        <v>0</v>
      </c>
      <c r="R801" t="s">
        <v>122</v>
      </c>
      <c r="S801" s="6">
        <f>E801/D801</f>
        <v>2.793921568627451</v>
      </c>
      <c r="T801" t="s">
        <v>2053</v>
      </c>
      <c r="U801" t="s">
        <v>2054</v>
      </c>
    </row>
    <row r="802" spans="1:21" ht="19.5" x14ac:dyDescent="0.4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t="s">
        <v>20</v>
      </c>
      <c r="G802">
        <v>336</v>
      </c>
      <c r="H802" s="4">
        <f>E802/G802</f>
        <v>31.017857142857142</v>
      </c>
      <c r="I802" t="s">
        <v>21</v>
      </c>
      <c r="J802" t="s">
        <v>22</v>
      </c>
      <c r="K802">
        <v>1526274000</v>
      </c>
      <c r="L802">
        <v>1526878800</v>
      </c>
      <c r="M802" s="10">
        <f>(((K802/60)/60)/24)+DATE(1970,1,1)</f>
        <v>43234.208333333328</v>
      </c>
      <c r="N802" s="10">
        <f>(((L802/60)/60)/24)+DATE(1970,1,1)</f>
        <v>43241.208333333328</v>
      </c>
      <c r="O802" s="12">
        <f>N802-M802</f>
        <v>7</v>
      </c>
      <c r="P802" t="b">
        <v>0</v>
      </c>
      <c r="Q802" t="b">
        <v>1</v>
      </c>
      <c r="R802" t="s">
        <v>65</v>
      </c>
      <c r="S802" s="6">
        <f>E802/D802</f>
        <v>2.8167567567567566</v>
      </c>
      <c r="T802" t="s">
        <v>2036</v>
      </c>
      <c r="U802" t="s">
        <v>2045</v>
      </c>
    </row>
    <row r="803" spans="1:21" ht="19.5" x14ac:dyDescent="0.4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t="s">
        <v>20</v>
      </c>
      <c r="G803">
        <v>316</v>
      </c>
      <c r="H803" s="4">
        <f>E803/G803</f>
        <v>35.047468354430379</v>
      </c>
      <c r="I803" t="s">
        <v>21</v>
      </c>
      <c r="J803" t="s">
        <v>22</v>
      </c>
      <c r="K803">
        <v>1551852000</v>
      </c>
      <c r="L803">
        <v>1552197600</v>
      </c>
      <c r="M803" s="10">
        <f>(((K803/60)/60)/24)+DATE(1970,1,1)</f>
        <v>43530.25</v>
      </c>
      <c r="N803" s="10">
        <f>(((L803/60)/60)/24)+DATE(1970,1,1)</f>
        <v>43534.25</v>
      </c>
      <c r="O803" s="12">
        <f>N803-M803</f>
        <v>4</v>
      </c>
      <c r="P803" t="b">
        <v>0</v>
      </c>
      <c r="Q803" t="b">
        <v>1</v>
      </c>
      <c r="R803" t="s">
        <v>159</v>
      </c>
      <c r="S803" s="6">
        <f>E803/D803</f>
        <v>2.8397435897435899</v>
      </c>
      <c r="T803" t="s">
        <v>2034</v>
      </c>
      <c r="U803" t="s">
        <v>2057</v>
      </c>
    </row>
    <row r="804" spans="1:21" ht="33.75" x14ac:dyDescent="0.4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t="s">
        <v>20</v>
      </c>
      <c r="G804">
        <v>762</v>
      </c>
      <c r="H804" s="4">
        <f>E804/G804</f>
        <v>110.03018372703411</v>
      </c>
      <c r="I804" t="s">
        <v>21</v>
      </c>
      <c r="J804" t="s">
        <v>22</v>
      </c>
      <c r="K804">
        <v>1369717200</v>
      </c>
      <c r="L804">
        <v>1370494800</v>
      </c>
      <c r="M804" s="10">
        <f>(((K804/60)/60)/24)+DATE(1970,1,1)</f>
        <v>41422.208333333336</v>
      </c>
      <c r="N804" s="10">
        <f>(((L804/60)/60)/24)+DATE(1970,1,1)</f>
        <v>41431.208333333336</v>
      </c>
      <c r="O804" s="12">
        <f>N804-M804</f>
        <v>9</v>
      </c>
      <c r="P804" t="b">
        <v>0</v>
      </c>
      <c r="Q804" t="b">
        <v>0</v>
      </c>
      <c r="R804" t="s">
        <v>65</v>
      </c>
      <c r="S804" s="6">
        <f>E804/D804</f>
        <v>2.8421355932203389</v>
      </c>
      <c r="T804" t="s">
        <v>2036</v>
      </c>
      <c r="U804" t="s">
        <v>2045</v>
      </c>
    </row>
    <row r="805" spans="1:21" ht="19.5" x14ac:dyDescent="0.4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t="s">
        <v>20</v>
      </c>
      <c r="G805">
        <v>381</v>
      </c>
      <c r="H805" s="4">
        <f>E805/G805</f>
        <v>27.00524934383202</v>
      </c>
      <c r="I805" t="s">
        <v>21</v>
      </c>
      <c r="J805" t="s">
        <v>22</v>
      </c>
      <c r="K805">
        <v>1481522400</v>
      </c>
      <c r="L805">
        <v>1482127200</v>
      </c>
      <c r="M805" s="10">
        <f>(((K805/60)/60)/24)+DATE(1970,1,1)</f>
        <v>42716.25</v>
      </c>
      <c r="N805" s="10">
        <f>(((L805/60)/60)/24)+DATE(1970,1,1)</f>
        <v>42723.25</v>
      </c>
      <c r="O805" s="12">
        <f>N805-M805</f>
        <v>7</v>
      </c>
      <c r="P805" t="b">
        <v>0</v>
      </c>
      <c r="Q805" t="b">
        <v>0</v>
      </c>
      <c r="R805" t="s">
        <v>65</v>
      </c>
      <c r="S805" s="6">
        <f>E805/D805</f>
        <v>2.8580555555555556</v>
      </c>
      <c r="T805" t="s">
        <v>2036</v>
      </c>
      <c r="U805" t="s">
        <v>2045</v>
      </c>
    </row>
    <row r="806" spans="1:21" ht="19.5" x14ac:dyDescent="0.4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t="s">
        <v>20</v>
      </c>
      <c r="G806">
        <v>85</v>
      </c>
      <c r="H806" s="4">
        <f>E806/G806</f>
        <v>94.28235294117647</v>
      </c>
      <c r="I806" t="s">
        <v>21</v>
      </c>
      <c r="J806" t="s">
        <v>22</v>
      </c>
      <c r="K806">
        <v>1458363600</v>
      </c>
      <c r="L806">
        <v>1461906000</v>
      </c>
      <c r="M806" s="10">
        <f>(((K806/60)/60)/24)+DATE(1970,1,1)</f>
        <v>42448.208333333328</v>
      </c>
      <c r="N806" s="10">
        <f>(((L806/60)/60)/24)+DATE(1970,1,1)</f>
        <v>42489.208333333328</v>
      </c>
      <c r="O806" s="12">
        <f>N806-M806</f>
        <v>41</v>
      </c>
      <c r="P806" t="b">
        <v>0</v>
      </c>
      <c r="Q806" t="b">
        <v>0</v>
      </c>
      <c r="R806" t="s">
        <v>33</v>
      </c>
      <c r="S806" s="6">
        <f>E806/D806</f>
        <v>2.8621428571428571</v>
      </c>
      <c r="T806" t="s">
        <v>2038</v>
      </c>
      <c r="U806" t="s">
        <v>2039</v>
      </c>
    </row>
    <row r="807" spans="1:21" ht="19.5" x14ac:dyDescent="0.4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t="s">
        <v>20</v>
      </c>
      <c r="G807">
        <v>92</v>
      </c>
      <c r="H807" s="4">
        <f>E807/G807</f>
        <v>84.423913043478265</v>
      </c>
      <c r="I807" t="s">
        <v>21</v>
      </c>
      <c r="J807" t="s">
        <v>22</v>
      </c>
      <c r="K807">
        <v>1438059600</v>
      </c>
      <c r="L807">
        <v>1438578000</v>
      </c>
      <c r="M807" s="10">
        <f>(((K807/60)/60)/24)+DATE(1970,1,1)</f>
        <v>42213.208333333328</v>
      </c>
      <c r="N807" s="10">
        <f>(((L807/60)/60)/24)+DATE(1970,1,1)</f>
        <v>42219.208333333328</v>
      </c>
      <c r="O807" s="12">
        <f>N807-M807</f>
        <v>6</v>
      </c>
      <c r="P807" t="b">
        <v>0</v>
      </c>
      <c r="Q807" t="b">
        <v>0</v>
      </c>
      <c r="R807" t="s">
        <v>122</v>
      </c>
      <c r="S807" s="6">
        <f>E807/D807</f>
        <v>2.8766666666666665</v>
      </c>
      <c r="T807" t="s">
        <v>2053</v>
      </c>
      <c r="U807" t="s">
        <v>2054</v>
      </c>
    </row>
    <row r="808" spans="1:21" ht="19.5" x14ac:dyDescent="0.4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t="s">
        <v>20</v>
      </c>
      <c r="G808">
        <v>210</v>
      </c>
      <c r="H808" s="4">
        <f>E808/G808</f>
        <v>67.966666666666669</v>
      </c>
      <c r="I808" t="s">
        <v>21</v>
      </c>
      <c r="J808" t="s">
        <v>22</v>
      </c>
      <c r="K808">
        <v>1488261600</v>
      </c>
      <c r="L808">
        <v>1489381200</v>
      </c>
      <c r="M808" s="10">
        <f>(((K808/60)/60)/24)+DATE(1970,1,1)</f>
        <v>42794.25</v>
      </c>
      <c r="N808" s="10">
        <f>(((L808/60)/60)/24)+DATE(1970,1,1)</f>
        <v>42807.208333333328</v>
      </c>
      <c r="O808" s="12">
        <f>N808-M808</f>
        <v>12.958333333328483</v>
      </c>
      <c r="P808" t="b">
        <v>0</v>
      </c>
      <c r="Q808" t="b">
        <v>0</v>
      </c>
      <c r="R808" t="s">
        <v>42</v>
      </c>
      <c r="S808" s="6">
        <f>E808/D808</f>
        <v>2.9128571428571428</v>
      </c>
      <c r="T808" t="s">
        <v>2040</v>
      </c>
      <c r="U808" t="s">
        <v>2041</v>
      </c>
    </row>
    <row r="809" spans="1:21" ht="19.5" x14ac:dyDescent="0.4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t="s">
        <v>20</v>
      </c>
      <c r="G809">
        <v>340</v>
      </c>
      <c r="H809" s="4">
        <f>E809/G809</f>
        <v>31.029411764705884</v>
      </c>
      <c r="I809" t="s">
        <v>21</v>
      </c>
      <c r="J809" t="s">
        <v>22</v>
      </c>
      <c r="K809">
        <v>1556859600</v>
      </c>
      <c r="L809">
        <v>1556946000</v>
      </c>
      <c r="M809" s="10">
        <f>(((K809/60)/60)/24)+DATE(1970,1,1)</f>
        <v>43588.208333333328</v>
      </c>
      <c r="N809" s="10">
        <f>(((L809/60)/60)/24)+DATE(1970,1,1)</f>
        <v>43589.208333333328</v>
      </c>
      <c r="O809" s="12">
        <f>N809-M809</f>
        <v>1</v>
      </c>
      <c r="P809" t="b">
        <v>0</v>
      </c>
      <c r="Q809" t="b">
        <v>0</v>
      </c>
      <c r="R809" t="s">
        <v>33</v>
      </c>
      <c r="S809" s="6">
        <f>E809/D809</f>
        <v>2.9305555555555554</v>
      </c>
      <c r="T809" t="s">
        <v>2038</v>
      </c>
      <c r="U809" t="s">
        <v>2039</v>
      </c>
    </row>
    <row r="810" spans="1:21" ht="19.5" x14ac:dyDescent="0.4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t="s">
        <v>20</v>
      </c>
      <c r="G810">
        <v>133</v>
      </c>
      <c r="H810" s="4">
        <f>E810/G810</f>
        <v>31.022556390977442</v>
      </c>
      <c r="I810" t="s">
        <v>21</v>
      </c>
      <c r="J810" t="s">
        <v>22</v>
      </c>
      <c r="K810">
        <v>1552366800</v>
      </c>
      <c r="L810">
        <v>1552798800</v>
      </c>
      <c r="M810" s="10">
        <f>(((K810/60)/60)/24)+DATE(1970,1,1)</f>
        <v>43536.208333333328</v>
      </c>
      <c r="N810" s="10">
        <f>(((L810/60)/60)/24)+DATE(1970,1,1)</f>
        <v>43541.208333333328</v>
      </c>
      <c r="O810" s="12">
        <f>N810-M810</f>
        <v>5</v>
      </c>
      <c r="P810" t="b">
        <v>0</v>
      </c>
      <c r="Q810" t="b">
        <v>1</v>
      </c>
      <c r="R810" t="s">
        <v>42</v>
      </c>
      <c r="S810" s="6">
        <f>E810/D810</f>
        <v>2.9471428571428571</v>
      </c>
      <c r="T810" t="s">
        <v>2040</v>
      </c>
      <c r="U810" t="s">
        <v>2041</v>
      </c>
    </row>
    <row r="811" spans="1:21" ht="19.5" x14ac:dyDescent="0.4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t="s">
        <v>20</v>
      </c>
      <c r="G811">
        <v>266</v>
      </c>
      <c r="H811" s="4">
        <f>E811/G811</f>
        <v>40.063909774436091</v>
      </c>
      <c r="I811" t="s">
        <v>21</v>
      </c>
      <c r="J811" t="s">
        <v>22</v>
      </c>
      <c r="K811">
        <v>1384408800</v>
      </c>
      <c r="L811">
        <v>1386223200</v>
      </c>
      <c r="M811" s="10">
        <f>(((K811/60)/60)/24)+DATE(1970,1,1)</f>
        <v>41592.25</v>
      </c>
      <c r="N811" s="10">
        <f>(((L811/60)/60)/24)+DATE(1970,1,1)</f>
        <v>41613.25</v>
      </c>
      <c r="O811" s="12">
        <f>N811-M811</f>
        <v>21</v>
      </c>
      <c r="P811" t="b">
        <v>0</v>
      </c>
      <c r="Q811" t="b">
        <v>0</v>
      </c>
      <c r="R811" t="s">
        <v>17</v>
      </c>
      <c r="S811" s="6">
        <f>E811/D811</f>
        <v>2.9602777777777778</v>
      </c>
      <c r="T811" t="s">
        <v>2032</v>
      </c>
      <c r="U811" t="s">
        <v>2033</v>
      </c>
    </row>
    <row r="812" spans="1:21" ht="19.5" x14ac:dyDescent="0.4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t="s">
        <v>20</v>
      </c>
      <c r="G812">
        <v>1989</v>
      </c>
      <c r="H812" s="4">
        <f>E812/G812</f>
        <v>82.010055304172951</v>
      </c>
      <c r="I812" t="s">
        <v>21</v>
      </c>
      <c r="J812" t="s">
        <v>22</v>
      </c>
      <c r="K812">
        <v>1498194000</v>
      </c>
      <c r="L812">
        <v>1499403600</v>
      </c>
      <c r="M812" s="10">
        <f>(((K812/60)/60)/24)+DATE(1970,1,1)</f>
        <v>42909.208333333328</v>
      </c>
      <c r="N812" s="10">
        <f>(((L812/60)/60)/24)+DATE(1970,1,1)</f>
        <v>42923.208333333328</v>
      </c>
      <c r="O812" s="12">
        <f>N812-M812</f>
        <v>14</v>
      </c>
      <c r="P812" t="b">
        <v>0</v>
      </c>
      <c r="Q812" t="b">
        <v>0</v>
      </c>
      <c r="R812" t="s">
        <v>53</v>
      </c>
      <c r="S812" s="6">
        <f>E812/D812</f>
        <v>2.9820475319926874</v>
      </c>
      <c r="T812" t="s">
        <v>2040</v>
      </c>
      <c r="U812" t="s">
        <v>2043</v>
      </c>
    </row>
    <row r="813" spans="1:21" ht="19.5" x14ac:dyDescent="0.4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t="s">
        <v>20</v>
      </c>
      <c r="G813">
        <v>187</v>
      </c>
      <c r="H813" s="4">
        <f>E813/G813</f>
        <v>63.893048128342244</v>
      </c>
      <c r="I813" t="s">
        <v>21</v>
      </c>
      <c r="J813" t="s">
        <v>22</v>
      </c>
      <c r="K813">
        <v>1314421200</v>
      </c>
      <c r="L813">
        <v>1315026000</v>
      </c>
      <c r="M813" s="10">
        <f>(((K813/60)/60)/24)+DATE(1970,1,1)</f>
        <v>40782.208333333336</v>
      </c>
      <c r="N813" s="10">
        <f>(((L813/60)/60)/24)+DATE(1970,1,1)</f>
        <v>40789.208333333336</v>
      </c>
      <c r="O813" s="12">
        <f>N813-M813</f>
        <v>7</v>
      </c>
      <c r="P813" t="b">
        <v>0</v>
      </c>
      <c r="Q813" t="b">
        <v>0</v>
      </c>
      <c r="R813" t="s">
        <v>71</v>
      </c>
      <c r="S813" s="6">
        <f>E813/D813</f>
        <v>2.9870000000000001</v>
      </c>
      <c r="T813" t="s">
        <v>2040</v>
      </c>
      <c r="U813" t="s">
        <v>2048</v>
      </c>
    </row>
    <row r="814" spans="1:21" ht="19.5" x14ac:dyDescent="0.4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t="s">
        <v>20</v>
      </c>
      <c r="G814">
        <v>330</v>
      </c>
      <c r="H814" s="4">
        <f>E814/G814</f>
        <v>41.018181818181816</v>
      </c>
      <c r="I814" t="s">
        <v>21</v>
      </c>
      <c r="J814" t="s">
        <v>22</v>
      </c>
      <c r="K814">
        <v>1523854800</v>
      </c>
      <c r="L814">
        <v>1523941200</v>
      </c>
      <c r="M814" s="10">
        <f>(((K814/60)/60)/24)+DATE(1970,1,1)</f>
        <v>43206.208333333328</v>
      </c>
      <c r="N814" s="10">
        <f>(((L814/60)/60)/24)+DATE(1970,1,1)</f>
        <v>43207.208333333328</v>
      </c>
      <c r="O814" s="12">
        <f>N814-M814</f>
        <v>1</v>
      </c>
      <c r="P814" t="b">
        <v>0</v>
      </c>
      <c r="Q814" t="b">
        <v>0</v>
      </c>
      <c r="R814" t="s">
        <v>206</v>
      </c>
      <c r="S814" s="6">
        <f>E814/D814</f>
        <v>3.008</v>
      </c>
      <c r="T814" t="s">
        <v>2046</v>
      </c>
      <c r="U814" t="s">
        <v>2058</v>
      </c>
    </row>
    <row r="815" spans="1:21" ht="19.5" x14ac:dyDescent="0.4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t="s">
        <v>20</v>
      </c>
      <c r="G815">
        <v>180</v>
      </c>
      <c r="H815" s="4">
        <f>E815/G815</f>
        <v>48.927777777777777</v>
      </c>
      <c r="I815" t="s">
        <v>40</v>
      </c>
      <c r="J815" t="s">
        <v>41</v>
      </c>
      <c r="K815">
        <v>1554613200</v>
      </c>
      <c r="L815">
        <v>1555563600</v>
      </c>
      <c r="M815" s="10">
        <f>(((K815/60)/60)/24)+DATE(1970,1,1)</f>
        <v>43562.208333333328</v>
      </c>
      <c r="N815" s="10">
        <f>(((L815/60)/60)/24)+DATE(1970,1,1)</f>
        <v>43573.208333333328</v>
      </c>
      <c r="O815" s="12">
        <f>N815-M815</f>
        <v>11</v>
      </c>
      <c r="P815" t="b">
        <v>0</v>
      </c>
      <c r="Q815" t="b">
        <v>0</v>
      </c>
      <c r="R815" t="s">
        <v>28</v>
      </c>
      <c r="S815" s="6">
        <f>E815/D815</f>
        <v>3.036896551724138</v>
      </c>
      <c r="T815" t="s">
        <v>2036</v>
      </c>
      <c r="U815" t="s">
        <v>2037</v>
      </c>
    </row>
    <row r="816" spans="1:21" ht="19.5" x14ac:dyDescent="0.4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t="s">
        <v>20</v>
      </c>
      <c r="G816">
        <v>1894</v>
      </c>
      <c r="H816" s="4">
        <f>E816/G816</f>
        <v>82.021647307286173</v>
      </c>
      <c r="I816" t="s">
        <v>21</v>
      </c>
      <c r="J816" t="s">
        <v>22</v>
      </c>
      <c r="K816">
        <v>1562734800</v>
      </c>
      <c r="L816">
        <v>1564894800</v>
      </c>
      <c r="M816" s="10">
        <f>(((K816/60)/60)/24)+DATE(1970,1,1)</f>
        <v>43656.208333333328</v>
      </c>
      <c r="N816" s="10">
        <f>(((L816/60)/60)/24)+DATE(1970,1,1)</f>
        <v>43681.208333333328</v>
      </c>
      <c r="O816" s="12">
        <f>N816-M816</f>
        <v>25</v>
      </c>
      <c r="P816" t="b">
        <v>0</v>
      </c>
      <c r="Q816" t="b">
        <v>1</v>
      </c>
      <c r="R816" t="s">
        <v>33</v>
      </c>
      <c r="S816" s="6">
        <f>E816/D816</f>
        <v>3.0400978473581213</v>
      </c>
      <c r="T816" t="s">
        <v>2038</v>
      </c>
      <c r="U816" t="s">
        <v>2039</v>
      </c>
    </row>
    <row r="817" spans="1:21" ht="33.75" x14ac:dyDescent="0.4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t="s">
        <v>20</v>
      </c>
      <c r="G817">
        <v>2443</v>
      </c>
      <c r="H817" s="4">
        <f>E817/G817</f>
        <v>70.993450675399103</v>
      </c>
      <c r="I817" t="s">
        <v>21</v>
      </c>
      <c r="J817" t="s">
        <v>22</v>
      </c>
      <c r="K817">
        <v>1372654800</v>
      </c>
      <c r="L817">
        <v>1374901200</v>
      </c>
      <c r="M817" s="10">
        <f>(((K817/60)/60)/24)+DATE(1970,1,1)</f>
        <v>41456.208333333336</v>
      </c>
      <c r="N817" s="10">
        <f>(((L817/60)/60)/24)+DATE(1970,1,1)</f>
        <v>41482.208333333336</v>
      </c>
      <c r="O817" s="12">
        <f>N817-M817</f>
        <v>26</v>
      </c>
      <c r="P817" t="b">
        <v>0</v>
      </c>
      <c r="Q817" t="b">
        <v>1</v>
      </c>
      <c r="R817" t="s">
        <v>17</v>
      </c>
      <c r="S817" s="6">
        <f>E817/D817</f>
        <v>3.0534683098591549</v>
      </c>
      <c r="T817" t="s">
        <v>2032</v>
      </c>
      <c r="U817" t="s">
        <v>2033</v>
      </c>
    </row>
    <row r="818" spans="1:21" ht="19.5" x14ac:dyDescent="0.4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t="s">
        <v>20</v>
      </c>
      <c r="G818">
        <v>2725</v>
      </c>
      <c r="H818" s="4">
        <f>E818/G818</f>
        <v>34.995963302752294</v>
      </c>
      <c r="I818" t="s">
        <v>21</v>
      </c>
      <c r="J818" t="s">
        <v>22</v>
      </c>
      <c r="K818">
        <v>1419055200</v>
      </c>
      <c r="L818">
        <v>1419573600</v>
      </c>
      <c r="M818" s="10">
        <f>(((K818/60)/60)/24)+DATE(1970,1,1)</f>
        <v>41993.25</v>
      </c>
      <c r="N818" s="10">
        <f>(((L818/60)/60)/24)+DATE(1970,1,1)</f>
        <v>41999.25</v>
      </c>
      <c r="O818" s="12">
        <f>N818-M818</f>
        <v>6</v>
      </c>
      <c r="P818" t="b">
        <v>0</v>
      </c>
      <c r="Q818" t="b">
        <v>1</v>
      </c>
      <c r="R818" t="s">
        <v>23</v>
      </c>
      <c r="S818" s="6">
        <f>E818/D818</f>
        <v>3.0565384615384614</v>
      </c>
      <c r="T818" t="s">
        <v>2034</v>
      </c>
      <c r="U818" t="s">
        <v>2035</v>
      </c>
    </row>
    <row r="819" spans="1:21" ht="19.5" x14ac:dyDescent="0.4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t="s">
        <v>20</v>
      </c>
      <c r="G819">
        <v>2107</v>
      </c>
      <c r="H819" s="4">
        <f>E819/G819</f>
        <v>81.98196487897485</v>
      </c>
      <c r="I819" t="s">
        <v>26</v>
      </c>
      <c r="J819" t="s">
        <v>27</v>
      </c>
      <c r="K819">
        <v>1269234000</v>
      </c>
      <c r="L819">
        <v>1269666000</v>
      </c>
      <c r="M819" s="10">
        <f>(((K819/60)/60)/24)+DATE(1970,1,1)</f>
        <v>40259.208333333336</v>
      </c>
      <c r="N819" s="10">
        <f>(((L819/60)/60)/24)+DATE(1970,1,1)</f>
        <v>40264.208333333336</v>
      </c>
      <c r="O819" s="12">
        <f>N819-M819</f>
        <v>5</v>
      </c>
      <c r="P819" t="b">
        <v>0</v>
      </c>
      <c r="Q819" t="b">
        <v>0</v>
      </c>
      <c r="R819" t="s">
        <v>65</v>
      </c>
      <c r="S819" s="6">
        <f>E819/D819</f>
        <v>3.0845714285714285</v>
      </c>
      <c r="T819" t="s">
        <v>2036</v>
      </c>
      <c r="U819" t="s">
        <v>2045</v>
      </c>
    </row>
    <row r="820" spans="1:21" ht="19.5" x14ac:dyDescent="0.4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t="s">
        <v>20</v>
      </c>
      <c r="G820">
        <v>226</v>
      </c>
      <c r="H820" s="4">
        <f>E820/G820</f>
        <v>48.008849557522126</v>
      </c>
      <c r="I820" t="s">
        <v>40</v>
      </c>
      <c r="J820" t="s">
        <v>41</v>
      </c>
      <c r="K820">
        <v>1451973600</v>
      </c>
      <c r="L820">
        <v>1454392800</v>
      </c>
      <c r="M820" s="10">
        <f>(((K820/60)/60)/24)+DATE(1970,1,1)</f>
        <v>42374.25</v>
      </c>
      <c r="N820" s="10">
        <f>(((L820/60)/60)/24)+DATE(1970,1,1)</f>
        <v>42402.25</v>
      </c>
      <c r="O820" s="12">
        <f>N820-M820</f>
        <v>28</v>
      </c>
      <c r="P820" t="b">
        <v>0</v>
      </c>
      <c r="Q820" t="b">
        <v>0</v>
      </c>
      <c r="R820" t="s">
        <v>89</v>
      </c>
      <c r="S820" s="6">
        <f>E820/D820</f>
        <v>3.1</v>
      </c>
      <c r="T820" t="s">
        <v>2049</v>
      </c>
      <c r="U820" t="s">
        <v>2050</v>
      </c>
    </row>
    <row r="821" spans="1:21" ht="19.5" x14ac:dyDescent="0.4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t="s">
        <v>20</v>
      </c>
      <c r="G821">
        <v>3742</v>
      </c>
      <c r="H821" s="4">
        <f>E821/G821</f>
        <v>48.996525921966864</v>
      </c>
      <c r="I821" t="s">
        <v>21</v>
      </c>
      <c r="J821" t="s">
        <v>22</v>
      </c>
      <c r="K821">
        <v>1382677200</v>
      </c>
      <c r="L821">
        <v>1383282000</v>
      </c>
      <c r="M821" s="10">
        <f>(((K821/60)/60)/24)+DATE(1970,1,1)</f>
        <v>41572.208333333336</v>
      </c>
      <c r="N821" s="10">
        <f>(((L821/60)/60)/24)+DATE(1970,1,1)</f>
        <v>41579.208333333336</v>
      </c>
      <c r="O821" s="12">
        <f>N821-M821</f>
        <v>7</v>
      </c>
      <c r="P821" t="b">
        <v>0</v>
      </c>
      <c r="Q821" t="b">
        <v>0</v>
      </c>
      <c r="R821" t="s">
        <v>33</v>
      </c>
      <c r="S821" s="6">
        <f>E821/D821</f>
        <v>3.1022842639593908</v>
      </c>
      <c r="T821" t="s">
        <v>2038</v>
      </c>
      <c r="U821" t="s">
        <v>2039</v>
      </c>
    </row>
    <row r="822" spans="1:21" ht="19.5" x14ac:dyDescent="0.4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t="s">
        <v>20</v>
      </c>
      <c r="G822">
        <v>3063</v>
      </c>
      <c r="H822" s="4">
        <f>E822/G822</f>
        <v>59.992164544564154</v>
      </c>
      <c r="I822" t="s">
        <v>21</v>
      </c>
      <c r="J822" t="s">
        <v>22</v>
      </c>
      <c r="K822">
        <v>1553576400</v>
      </c>
      <c r="L822">
        <v>1553922000</v>
      </c>
      <c r="M822" s="10">
        <f>(((K822/60)/60)/24)+DATE(1970,1,1)</f>
        <v>43550.208333333328</v>
      </c>
      <c r="N822" s="10">
        <f>(((L822/60)/60)/24)+DATE(1970,1,1)</f>
        <v>43554.208333333328</v>
      </c>
      <c r="O822" s="12">
        <f>N822-M822</f>
        <v>4</v>
      </c>
      <c r="P822" t="b">
        <v>0</v>
      </c>
      <c r="Q822" t="b">
        <v>0</v>
      </c>
      <c r="R822" t="s">
        <v>33</v>
      </c>
      <c r="S822" s="6">
        <f>E822/D822</f>
        <v>3.1039864864864866</v>
      </c>
      <c r="T822" t="s">
        <v>2038</v>
      </c>
      <c r="U822" t="s">
        <v>2039</v>
      </c>
    </row>
    <row r="823" spans="1:21" ht="19.5" x14ac:dyDescent="0.4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t="s">
        <v>20</v>
      </c>
      <c r="G823">
        <v>159</v>
      </c>
      <c r="H823" s="4">
        <f>E823/G823</f>
        <v>87.95597484276729</v>
      </c>
      <c r="I823" t="s">
        <v>21</v>
      </c>
      <c r="J823" t="s">
        <v>22</v>
      </c>
      <c r="K823">
        <v>1313125200</v>
      </c>
      <c r="L823">
        <v>1315026000</v>
      </c>
      <c r="M823" s="10">
        <f>(((K823/60)/60)/24)+DATE(1970,1,1)</f>
        <v>40767.208333333336</v>
      </c>
      <c r="N823" s="10">
        <f>(((L823/60)/60)/24)+DATE(1970,1,1)</f>
        <v>40789.208333333336</v>
      </c>
      <c r="O823" s="12">
        <f>N823-M823</f>
        <v>22</v>
      </c>
      <c r="P823" t="b">
        <v>0</v>
      </c>
      <c r="Q823" t="b">
        <v>0</v>
      </c>
      <c r="R823" t="s">
        <v>319</v>
      </c>
      <c r="S823" s="6">
        <f>E823/D823</f>
        <v>3.1077777777777778</v>
      </c>
      <c r="T823" t="s">
        <v>2034</v>
      </c>
      <c r="U823" t="s">
        <v>2061</v>
      </c>
    </row>
    <row r="824" spans="1:21" ht="19.5" x14ac:dyDescent="0.4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s="4">
        <f>E824/G824</f>
        <v>97.020608439646708</v>
      </c>
      <c r="I824" t="s">
        <v>21</v>
      </c>
      <c r="J824" t="s">
        <v>22</v>
      </c>
      <c r="K824">
        <v>1334984400</v>
      </c>
      <c r="L824">
        <v>1336453200</v>
      </c>
      <c r="M824" s="10">
        <f>(((K824/60)/60)/24)+DATE(1970,1,1)</f>
        <v>41020.208333333336</v>
      </c>
      <c r="N824" s="10">
        <f>(((L824/60)/60)/24)+DATE(1970,1,1)</f>
        <v>41037.208333333336</v>
      </c>
      <c r="O824" s="12">
        <f>N824-M824</f>
        <v>17</v>
      </c>
      <c r="P824" t="b">
        <v>1</v>
      </c>
      <c r="Q824" t="b">
        <v>1</v>
      </c>
      <c r="R824" t="s">
        <v>206</v>
      </c>
      <c r="S824" s="6">
        <f>E824/D824</f>
        <v>3.1187381703470032</v>
      </c>
      <c r="T824" t="s">
        <v>2046</v>
      </c>
      <c r="U824" t="s">
        <v>2058</v>
      </c>
    </row>
    <row r="825" spans="1:21" ht="19.5" x14ac:dyDescent="0.4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t="s">
        <v>20</v>
      </c>
      <c r="G825">
        <v>107</v>
      </c>
      <c r="H825" s="4">
        <f>E825/G825</f>
        <v>49.794392523364486</v>
      </c>
      <c r="I825" t="s">
        <v>21</v>
      </c>
      <c r="J825" t="s">
        <v>22</v>
      </c>
      <c r="K825">
        <v>1301979600</v>
      </c>
      <c r="L825">
        <v>1304226000</v>
      </c>
      <c r="M825" s="10">
        <f>(((K825/60)/60)/24)+DATE(1970,1,1)</f>
        <v>40638.208333333336</v>
      </c>
      <c r="N825" s="10">
        <f>(((L825/60)/60)/24)+DATE(1970,1,1)</f>
        <v>40664.208333333336</v>
      </c>
      <c r="O825" s="12">
        <f>N825-M825</f>
        <v>26</v>
      </c>
      <c r="P825" t="b">
        <v>0</v>
      </c>
      <c r="Q825" t="b">
        <v>1</v>
      </c>
      <c r="R825" t="s">
        <v>60</v>
      </c>
      <c r="S825" s="6">
        <f>E825/D825</f>
        <v>3.1341176470588237</v>
      </c>
      <c r="T825" t="s">
        <v>2034</v>
      </c>
      <c r="U825" t="s">
        <v>2044</v>
      </c>
    </row>
    <row r="826" spans="1:21" ht="19.5" x14ac:dyDescent="0.4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t="s">
        <v>20</v>
      </c>
      <c r="G826">
        <v>1297</v>
      </c>
      <c r="H826" s="4">
        <f>E826/G826</f>
        <v>104.97764070932922</v>
      </c>
      <c r="I826" t="s">
        <v>36</v>
      </c>
      <c r="J826" t="s">
        <v>37</v>
      </c>
      <c r="K826">
        <v>1445490000</v>
      </c>
      <c r="L826">
        <v>1448431200</v>
      </c>
      <c r="M826" s="10">
        <f>(((K826/60)/60)/24)+DATE(1970,1,1)</f>
        <v>42299.208333333328</v>
      </c>
      <c r="N826" s="10">
        <f>(((L826/60)/60)/24)+DATE(1970,1,1)</f>
        <v>42333.25</v>
      </c>
      <c r="O826" s="12">
        <f>N826-M826</f>
        <v>34.041666666671517</v>
      </c>
      <c r="P826" t="b">
        <v>1</v>
      </c>
      <c r="Q826" t="b">
        <v>0</v>
      </c>
      <c r="R826" t="s">
        <v>206</v>
      </c>
      <c r="S826" s="6">
        <f>E826/D826</f>
        <v>3.1517592592592591</v>
      </c>
      <c r="T826" t="s">
        <v>2046</v>
      </c>
      <c r="U826" t="s">
        <v>2058</v>
      </c>
    </row>
    <row r="827" spans="1:21" ht="19.5" x14ac:dyDescent="0.4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t="s">
        <v>20</v>
      </c>
      <c r="G827">
        <v>2237</v>
      </c>
      <c r="H827" s="4">
        <f>E827/G827</f>
        <v>68.985695127402778</v>
      </c>
      <c r="I827" t="s">
        <v>21</v>
      </c>
      <c r="J827" t="s">
        <v>22</v>
      </c>
      <c r="K827">
        <v>1510639200</v>
      </c>
      <c r="L827">
        <v>1510898400</v>
      </c>
      <c r="M827" s="10">
        <f>(((K827/60)/60)/24)+DATE(1970,1,1)</f>
        <v>43053.25</v>
      </c>
      <c r="N827" s="10">
        <f>(((L827/60)/60)/24)+DATE(1970,1,1)</f>
        <v>43056.25</v>
      </c>
      <c r="O827" s="12">
        <f>N827-M827</f>
        <v>3</v>
      </c>
      <c r="P827" t="b">
        <v>0</v>
      </c>
      <c r="Q827" t="b">
        <v>0</v>
      </c>
      <c r="R827" t="s">
        <v>33</v>
      </c>
      <c r="S827" s="6">
        <f>E827/D827</f>
        <v>3.1558486707566464</v>
      </c>
      <c r="T827" t="s">
        <v>2038</v>
      </c>
      <c r="U827" t="s">
        <v>2039</v>
      </c>
    </row>
    <row r="828" spans="1:21" ht="19.5" x14ac:dyDescent="0.4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t="s">
        <v>20</v>
      </c>
      <c r="G828">
        <v>194</v>
      </c>
      <c r="H828" s="4">
        <f>E828/G828</f>
        <v>50.97422680412371</v>
      </c>
      <c r="I828" t="s">
        <v>40</v>
      </c>
      <c r="J828" t="s">
        <v>41</v>
      </c>
      <c r="K828">
        <v>1335934800</v>
      </c>
      <c r="L828">
        <v>1335934800</v>
      </c>
      <c r="M828" s="10">
        <f>(((K828/60)/60)/24)+DATE(1970,1,1)</f>
        <v>41031.208333333336</v>
      </c>
      <c r="N828" s="10">
        <f>(((L828/60)/60)/24)+DATE(1970,1,1)</f>
        <v>41031.208333333336</v>
      </c>
      <c r="O828" s="12">
        <f>N828-M828</f>
        <v>0</v>
      </c>
      <c r="P828" t="b">
        <v>0</v>
      </c>
      <c r="Q828" t="b">
        <v>1</v>
      </c>
      <c r="R828" t="s">
        <v>17</v>
      </c>
      <c r="S828" s="6">
        <f>E828/D828</f>
        <v>3.19</v>
      </c>
      <c r="T828" t="s">
        <v>2032</v>
      </c>
      <c r="U828" t="s">
        <v>2033</v>
      </c>
    </row>
    <row r="829" spans="1:21" ht="19.5" x14ac:dyDescent="0.4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t="s">
        <v>20</v>
      </c>
      <c r="G829">
        <v>536</v>
      </c>
      <c r="H829" s="4">
        <f>E829/G829</f>
        <v>25.007462686567163</v>
      </c>
      <c r="I829" t="s">
        <v>21</v>
      </c>
      <c r="J829" t="s">
        <v>22</v>
      </c>
      <c r="K829">
        <v>1485583200</v>
      </c>
      <c r="L829">
        <v>1486620000</v>
      </c>
      <c r="M829" s="10">
        <f>(((K829/60)/60)/24)+DATE(1970,1,1)</f>
        <v>42763.25</v>
      </c>
      <c r="N829" s="10">
        <f>(((L829/60)/60)/24)+DATE(1970,1,1)</f>
        <v>42775.25</v>
      </c>
      <c r="O829" s="12">
        <f>N829-M829</f>
        <v>12</v>
      </c>
      <c r="P829" t="b">
        <v>0</v>
      </c>
      <c r="Q829" t="b">
        <v>1</v>
      </c>
      <c r="R829" t="s">
        <v>33</v>
      </c>
      <c r="S829" s="6">
        <f>E829/D829</f>
        <v>3.1914285714285713</v>
      </c>
      <c r="T829" t="s">
        <v>2038</v>
      </c>
      <c r="U829" t="s">
        <v>2039</v>
      </c>
    </row>
    <row r="830" spans="1:21" ht="19.5" x14ac:dyDescent="0.4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t="s">
        <v>20</v>
      </c>
      <c r="G830">
        <v>3934</v>
      </c>
      <c r="H830" s="4">
        <f>E830/G830</f>
        <v>30.99898322318251</v>
      </c>
      <c r="I830" t="s">
        <v>21</v>
      </c>
      <c r="J830" t="s">
        <v>22</v>
      </c>
      <c r="K830">
        <v>1335934800</v>
      </c>
      <c r="L830">
        <v>1336885200</v>
      </c>
      <c r="M830" s="10">
        <f>(((K830/60)/60)/24)+DATE(1970,1,1)</f>
        <v>41031.208333333336</v>
      </c>
      <c r="N830" s="10">
        <f>(((L830/60)/60)/24)+DATE(1970,1,1)</f>
        <v>41042.208333333336</v>
      </c>
      <c r="O830" s="12">
        <f>N830-M830</f>
        <v>11</v>
      </c>
      <c r="P830" t="b">
        <v>0</v>
      </c>
      <c r="Q830" t="b">
        <v>0</v>
      </c>
      <c r="R830" t="s">
        <v>89</v>
      </c>
      <c r="S830" s="6">
        <f>E830/D830</f>
        <v>3.1924083769633507</v>
      </c>
      <c r="T830" t="s">
        <v>2049</v>
      </c>
      <c r="U830" t="s">
        <v>2050</v>
      </c>
    </row>
    <row r="831" spans="1:21" ht="33.75" x14ac:dyDescent="0.4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t="s">
        <v>20</v>
      </c>
      <c r="G831">
        <v>140</v>
      </c>
      <c r="H831" s="4">
        <f>E831/G831</f>
        <v>92.042857142857144</v>
      </c>
      <c r="I831" t="s">
        <v>21</v>
      </c>
      <c r="J831" t="s">
        <v>22</v>
      </c>
      <c r="K831">
        <v>1296194400</v>
      </c>
      <c r="L831">
        <v>1296712800</v>
      </c>
      <c r="M831" s="10">
        <f>(((K831/60)/60)/24)+DATE(1970,1,1)</f>
        <v>40571.25</v>
      </c>
      <c r="N831" s="10">
        <f>(((L831/60)/60)/24)+DATE(1970,1,1)</f>
        <v>40577.25</v>
      </c>
      <c r="O831" s="12">
        <f>N831-M831</f>
        <v>6</v>
      </c>
      <c r="P831" t="b">
        <v>0</v>
      </c>
      <c r="Q831" t="b">
        <v>1</v>
      </c>
      <c r="R831" t="s">
        <v>33</v>
      </c>
      <c r="S831" s="6">
        <f>E831/D831</f>
        <v>3.2214999999999998</v>
      </c>
      <c r="T831" t="s">
        <v>2038</v>
      </c>
      <c r="U831" t="s">
        <v>2039</v>
      </c>
    </row>
    <row r="832" spans="1:21" ht="33.75" x14ac:dyDescent="0.4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t="s">
        <v>20</v>
      </c>
      <c r="G832">
        <v>909</v>
      </c>
      <c r="H832" s="4">
        <f>E832/G832</f>
        <v>67.034103410341032</v>
      </c>
      <c r="I832" t="s">
        <v>21</v>
      </c>
      <c r="J832" t="s">
        <v>22</v>
      </c>
      <c r="K832">
        <v>1329717600</v>
      </c>
      <c r="L832">
        <v>1331186400</v>
      </c>
      <c r="M832" s="10">
        <f>(((K832/60)/60)/24)+DATE(1970,1,1)</f>
        <v>40959.25</v>
      </c>
      <c r="N832" s="10">
        <f>(((L832/60)/60)/24)+DATE(1970,1,1)</f>
        <v>40976.25</v>
      </c>
      <c r="O832" s="12">
        <f>N832-M832</f>
        <v>17</v>
      </c>
      <c r="P832" t="b">
        <v>0</v>
      </c>
      <c r="Q832" t="b">
        <v>0</v>
      </c>
      <c r="R832" t="s">
        <v>42</v>
      </c>
      <c r="S832" s="6">
        <f>E832/D832</f>
        <v>3.2240211640211642</v>
      </c>
      <c r="T832" t="s">
        <v>2040</v>
      </c>
      <c r="U832" t="s">
        <v>2041</v>
      </c>
    </row>
    <row r="833" spans="1:21" ht="19.5" x14ac:dyDescent="0.4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t="s">
        <v>20</v>
      </c>
      <c r="G833">
        <v>134</v>
      </c>
      <c r="H833" s="4">
        <f>E833/G833</f>
        <v>75.261194029850742</v>
      </c>
      <c r="I833" t="s">
        <v>21</v>
      </c>
      <c r="J833" t="s">
        <v>22</v>
      </c>
      <c r="K833">
        <v>1287378000</v>
      </c>
      <c r="L833">
        <v>1287810000</v>
      </c>
      <c r="M833" s="10">
        <f>(((K833/60)/60)/24)+DATE(1970,1,1)</f>
        <v>40469.208333333336</v>
      </c>
      <c r="N833" s="10">
        <f>(((L833/60)/60)/24)+DATE(1970,1,1)</f>
        <v>40474.208333333336</v>
      </c>
      <c r="O833" s="12">
        <f>N833-M833</f>
        <v>5</v>
      </c>
      <c r="P833" t="b">
        <v>0</v>
      </c>
      <c r="Q833" t="b">
        <v>0</v>
      </c>
      <c r="R833" t="s">
        <v>122</v>
      </c>
      <c r="S833" s="6">
        <f>E833/D833</f>
        <v>3.2532258064516131</v>
      </c>
      <c r="T833" t="s">
        <v>2053</v>
      </c>
      <c r="U833" t="s">
        <v>2054</v>
      </c>
    </row>
    <row r="834" spans="1:21" ht="19.5" x14ac:dyDescent="0.4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t="s">
        <v>20</v>
      </c>
      <c r="G834">
        <v>222</v>
      </c>
      <c r="H834" s="4">
        <f>E834/G834</f>
        <v>65.986486486486484</v>
      </c>
      <c r="I834" t="s">
        <v>21</v>
      </c>
      <c r="J834" t="s">
        <v>22</v>
      </c>
      <c r="K834">
        <v>1375678800</v>
      </c>
      <c r="L834">
        <v>1376024400</v>
      </c>
      <c r="M834" s="10">
        <f>(((K834/60)/60)/24)+DATE(1970,1,1)</f>
        <v>41491.208333333336</v>
      </c>
      <c r="N834" s="10">
        <f>(((L834/60)/60)/24)+DATE(1970,1,1)</f>
        <v>41495.208333333336</v>
      </c>
      <c r="O834" s="12">
        <f>N834-M834</f>
        <v>4</v>
      </c>
      <c r="P834" t="b">
        <v>0</v>
      </c>
      <c r="Q834" t="b">
        <v>0</v>
      </c>
      <c r="R834" t="s">
        <v>28</v>
      </c>
      <c r="S834" s="6">
        <f>E834/D834</f>
        <v>3.2553333333333332</v>
      </c>
      <c r="T834" t="s">
        <v>2036</v>
      </c>
      <c r="U834" t="s">
        <v>2037</v>
      </c>
    </row>
    <row r="835" spans="1:21" ht="19.5" x14ac:dyDescent="0.4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t="s">
        <v>20</v>
      </c>
      <c r="G835">
        <v>91</v>
      </c>
      <c r="H835" s="4">
        <f>E835/G835</f>
        <v>96.692307692307693</v>
      </c>
      <c r="I835" t="s">
        <v>21</v>
      </c>
      <c r="J835" t="s">
        <v>22</v>
      </c>
      <c r="K835">
        <v>1353909600</v>
      </c>
      <c r="L835">
        <v>1356069600</v>
      </c>
      <c r="M835" s="10">
        <f>(((K835/60)/60)/24)+DATE(1970,1,1)</f>
        <v>41239.25</v>
      </c>
      <c r="N835" s="10">
        <f>(((L835/60)/60)/24)+DATE(1970,1,1)</f>
        <v>41264.25</v>
      </c>
      <c r="O835" s="12">
        <f>N835-M835</f>
        <v>25</v>
      </c>
      <c r="P835" t="b">
        <v>0</v>
      </c>
      <c r="Q835" t="b">
        <v>0</v>
      </c>
      <c r="R835" t="s">
        <v>28</v>
      </c>
      <c r="S835" s="6">
        <f>E835/D835</f>
        <v>3.2588888888888889</v>
      </c>
      <c r="T835" t="s">
        <v>2036</v>
      </c>
      <c r="U835" t="s">
        <v>2037</v>
      </c>
    </row>
    <row r="836" spans="1:21" ht="19.5" x14ac:dyDescent="0.4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t="s">
        <v>20</v>
      </c>
      <c r="G836">
        <v>227</v>
      </c>
      <c r="H836" s="4">
        <f>E836/G836</f>
        <v>64.93832599118943</v>
      </c>
      <c r="I836" t="s">
        <v>36</v>
      </c>
      <c r="J836" t="s">
        <v>37</v>
      </c>
      <c r="K836">
        <v>1439442000</v>
      </c>
      <c r="L836">
        <v>1439614800</v>
      </c>
      <c r="M836" s="10">
        <f>(((K836/60)/60)/24)+DATE(1970,1,1)</f>
        <v>42229.208333333328</v>
      </c>
      <c r="N836" s="10">
        <f>(((L836/60)/60)/24)+DATE(1970,1,1)</f>
        <v>42231.208333333328</v>
      </c>
      <c r="O836" s="12">
        <f>N836-M836</f>
        <v>2</v>
      </c>
      <c r="P836" t="b">
        <v>0</v>
      </c>
      <c r="Q836" t="b">
        <v>0</v>
      </c>
      <c r="R836" t="s">
        <v>33</v>
      </c>
      <c r="S836" s="6">
        <f>E836/D836</f>
        <v>3.2757777777777779</v>
      </c>
      <c r="T836" t="s">
        <v>2038</v>
      </c>
      <c r="U836" t="s">
        <v>2039</v>
      </c>
    </row>
    <row r="837" spans="1:21" ht="19.5" x14ac:dyDescent="0.4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t="s">
        <v>20</v>
      </c>
      <c r="G837">
        <v>1606</v>
      </c>
      <c r="H837" s="4">
        <f>E837/G837</f>
        <v>94.000622665006233</v>
      </c>
      <c r="I837" t="s">
        <v>98</v>
      </c>
      <c r="J837" t="s">
        <v>99</v>
      </c>
      <c r="K837">
        <v>1532062800</v>
      </c>
      <c r="L837">
        <v>1535518800</v>
      </c>
      <c r="M837" s="10">
        <f>(((K837/60)/60)/24)+DATE(1970,1,1)</f>
        <v>43301.208333333328</v>
      </c>
      <c r="N837" s="10">
        <f>(((L837/60)/60)/24)+DATE(1970,1,1)</f>
        <v>43341.208333333328</v>
      </c>
      <c r="O837" s="12">
        <f>N837-M837</f>
        <v>40</v>
      </c>
      <c r="P837" t="b">
        <v>0</v>
      </c>
      <c r="Q837" t="b">
        <v>0</v>
      </c>
      <c r="R837" t="s">
        <v>100</v>
      </c>
      <c r="S837" s="6">
        <f>E837/D837</f>
        <v>3.2889978213507627</v>
      </c>
      <c r="T837" t="s">
        <v>2040</v>
      </c>
      <c r="U837" t="s">
        <v>2051</v>
      </c>
    </row>
    <row r="838" spans="1:21" ht="19.5" x14ac:dyDescent="0.4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t="s">
        <v>20</v>
      </c>
      <c r="G838">
        <v>42</v>
      </c>
      <c r="H838" s="4">
        <f>E838/G838</f>
        <v>94.857142857142861</v>
      </c>
      <c r="I838" t="s">
        <v>21</v>
      </c>
      <c r="J838" t="s">
        <v>22</v>
      </c>
      <c r="K838">
        <v>1368594000</v>
      </c>
      <c r="L838">
        <v>1370581200</v>
      </c>
      <c r="M838" s="10">
        <f>(((K838/60)/60)/24)+DATE(1970,1,1)</f>
        <v>41409.208333333336</v>
      </c>
      <c r="N838" s="10">
        <f>(((L838/60)/60)/24)+DATE(1970,1,1)</f>
        <v>41432.208333333336</v>
      </c>
      <c r="O838" s="12">
        <f>N838-M838</f>
        <v>23</v>
      </c>
      <c r="P838" t="b">
        <v>0</v>
      </c>
      <c r="Q838" t="b">
        <v>1</v>
      </c>
      <c r="R838" t="s">
        <v>65</v>
      </c>
      <c r="S838" s="6">
        <f>E838/D838</f>
        <v>3.32</v>
      </c>
      <c r="T838" t="s">
        <v>2036</v>
      </c>
      <c r="U838" t="s">
        <v>2045</v>
      </c>
    </row>
    <row r="839" spans="1:21" ht="19.5" x14ac:dyDescent="0.4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t="s">
        <v>20</v>
      </c>
      <c r="G839">
        <v>142</v>
      </c>
      <c r="H839" s="4">
        <f>E839/G839</f>
        <v>105.22535211267606</v>
      </c>
      <c r="I839" t="s">
        <v>40</v>
      </c>
      <c r="J839" t="s">
        <v>41</v>
      </c>
      <c r="K839">
        <v>1550124000</v>
      </c>
      <c r="L839">
        <v>1554699600</v>
      </c>
      <c r="M839" s="10">
        <f>(((K839/60)/60)/24)+DATE(1970,1,1)</f>
        <v>43510.25</v>
      </c>
      <c r="N839" s="10">
        <f>(((L839/60)/60)/24)+DATE(1970,1,1)</f>
        <v>43563.208333333328</v>
      </c>
      <c r="O839" s="12">
        <f>N839-M839</f>
        <v>52.958333333328483</v>
      </c>
      <c r="P839" t="b">
        <v>0</v>
      </c>
      <c r="Q839" t="b">
        <v>0</v>
      </c>
      <c r="R839" t="s">
        <v>42</v>
      </c>
      <c r="S839" s="6">
        <f>E839/D839</f>
        <v>3.3204444444444445</v>
      </c>
      <c r="T839" t="s">
        <v>2040</v>
      </c>
      <c r="U839" t="s">
        <v>2041</v>
      </c>
    </row>
    <row r="840" spans="1:21" ht="19.5" x14ac:dyDescent="0.4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t="s">
        <v>20</v>
      </c>
      <c r="G840">
        <v>1539</v>
      </c>
      <c r="H840" s="4">
        <f>E840/G840</f>
        <v>89.991552956465242</v>
      </c>
      <c r="I840" t="s">
        <v>21</v>
      </c>
      <c r="J840" t="s">
        <v>22</v>
      </c>
      <c r="K840">
        <v>1345093200</v>
      </c>
      <c r="L840">
        <v>1346130000</v>
      </c>
      <c r="M840" s="10">
        <f>(((K840/60)/60)/24)+DATE(1970,1,1)</f>
        <v>41137.208333333336</v>
      </c>
      <c r="N840" s="10">
        <f>(((L840/60)/60)/24)+DATE(1970,1,1)</f>
        <v>41149.208333333336</v>
      </c>
      <c r="O840" s="12">
        <f>N840-M840</f>
        <v>12</v>
      </c>
      <c r="P840" t="b">
        <v>0</v>
      </c>
      <c r="Q840" t="b">
        <v>0</v>
      </c>
      <c r="R840" t="s">
        <v>71</v>
      </c>
      <c r="S840" s="6">
        <f>E840/D840</f>
        <v>3.3212709832134291</v>
      </c>
      <c r="T840" t="s">
        <v>2040</v>
      </c>
      <c r="U840" t="s">
        <v>2048</v>
      </c>
    </row>
    <row r="841" spans="1:21" ht="33.75" x14ac:dyDescent="0.4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t="s">
        <v>20</v>
      </c>
      <c r="G841">
        <v>114</v>
      </c>
      <c r="H841" s="4">
        <f>E841/G841</f>
        <v>71.201754385964918</v>
      </c>
      <c r="I841" t="s">
        <v>21</v>
      </c>
      <c r="J841" t="s">
        <v>22</v>
      </c>
      <c r="K841">
        <v>1293861600</v>
      </c>
      <c r="L841">
        <v>1295157600</v>
      </c>
      <c r="M841" s="10">
        <f>(((K841/60)/60)/24)+DATE(1970,1,1)</f>
        <v>40544.25</v>
      </c>
      <c r="N841" s="10">
        <f>(((L841/60)/60)/24)+DATE(1970,1,1)</f>
        <v>40559.25</v>
      </c>
      <c r="O841" s="12">
        <f>N841-M841</f>
        <v>15</v>
      </c>
      <c r="P841" t="b">
        <v>0</v>
      </c>
      <c r="Q841" t="b">
        <v>0</v>
      </c>
      <c r="R841" t="s">
        <v>17</v>
      </c>
      <c r="S841" s="6">
        <f>E841/D841</f>
        <v>3.3820833333333336</v>
      </c>
      <c r="T841" t="s">
        <v>2032</v>
      </c>
      <c r="U841" t="s">
        <v>2033</v>
      </c>
    </row>
    <row r="842" spans="1:21" ht="19.5" x14ac:dyDescent="0.4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t="s">
        <v>20</v>
      </c>
      <c r="G842">
        <v>172</v>
      </c>
      <c r="H842" s="4">
        <f>E842/G842</f>
        <v>62.970930232558139</v>
      </c>
      <c r="I842" t="s">
        <v>21</v>
      </c>
      <c r="J842" t="s">
        <v>22</v>
      </c>
      <c r="K842">
        <v>1276318800</v>
      </c>
      <c r="L842">
        <v>1277096400</v>
      </c>
      <c r="M842" s="10">
        <f>(((K842/60)/60)/24)+DATE(1970,1,1)</f>
        <v>40341.208333333336</v>
      </c>
      <c r="N842" s="10">
        <f>(((L842/60)/60)/24)+DATE(1970,1,1)</f>
        <v>40350.208333333336</v>
      </c>
      <c r="O842" s="12">
        <f>N842-M842</f>
        <v>9</v>
      </c>
      <c r="P842" t="b">
        <v>0</v>
      </c>
      <c r="Q842" t="b">
        <v>0</v>
      </c>
      <c r="R842" t="s">
        <v>53</v>
      </c>
      <c r="S842" s="6">
        <f>E842/D842</f>
        <v>3.3846875000000001</v>
      </c>
      <c r="T842" t="s">
        <v>2040</v>
      </c>
      <c r="U842" t="s">
        <v>2043</v>
      </c>
    </row>
    <row r="843" spans="1:21" ht="19.5" x14ac:dyDescent="0.4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t="s">
        <v>20</v>
      </c>
      <c r="G843">
        <v>3116</v>
      </c>
      <c r="H843" s="4">
        <f>E843/G843</f>
        <v>48.003209242618745</v>
      </c>
      <c r="I843" t="s">
        <v>21</v>
      </c>
      <c r="J843" t="s">
        <v>22</v>
      </c>
      <c r="K843">
        <v>1393394400</v>
      </c>
      <c r="L843">
        <v>1394085600</v>
      </c>
      <c r="M843" s="10">
        <f>(((K843/60)/60)/24)+DATE(1970,1,1)</f>
        <v>41696.25</v>
      </c>
      <c r="N843" s="10">
        <f>(((L843/60)/60)/24)+DATE(1970,1,1)</f>
        <v>41704.25</v>
      </c>
      <c r="O843" s="12">
        <f>N843-M843</f>
        <v>8</v>
      </c>
      <c r="P843" t="b">
        <v>0</v>
      </c>
      <c r="Q843" t="b">
        <v>0</v>
      </c>
      <c r="R843" t="s">
        <v>33</v>
      </c>
      <c r="S843" s="6">
        <f>E843/D843</f>
        <v>3.4150228310502282</v>
      </c>
      <c r="T843" t="s">
        <v>2038</v>
      </c>
      <c r="U843" t="s">
        <v>2039</v>
      </c>
    </row>
    <row r="844" spans="1:21" ht="19.5" x14ac:dyDescent="0.4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t="s">
        <v>20</v>
      </c>
      <c r="G844">
        <v>4358</v>
      </c>
      <c r="H844" s="4">
        <f>E844/G844</f>
        <v>32.002753556677376</v>
      </c>
      <c r="I844" t="s">
        <v>21</v>
      </c>
      <c r="J844" t="s">
        <v>22</v>
      </c>
      <c r="K844">
        <v>1271998800</v>
      </c>
      <c r="L844">
        <v>1275282000</v>
      </c>
      <c r="M844" s="10">
        <f>(((K844/60)/60)/24)+DATE(1970,1,1)</f>
        <v>40291.208333333336</v>
      </c>
      <c r="N844" s="10">
        <f>(((L844/60)/60)/24)+DATE(1970,1,1)</f>
        <v>40329.208333333336</v>
      </c>
      <c r="O844" s="12">
        <f>N844-M844</f>
        <v>38</v>
      </c>
      <c r="P844" t="b">
        <v>0</v>
      </c>
      <c r="Q844" t="b">
        <v>1</v>
      </c>
      <c r="R844" t="s">
        <v>122</v>
      </c>
      <c r="S844" s="6">
        <f>E844/D844</f>
        <v>3.4693532338308457</v>
      </c>
      <c r="T844" t="s">
        <v>2053</v>
      </c>
      <c r="U844" t="s">
        <v>2054</v>
      </c>
    </row>
    <row r="845" spans="1:21" ht="19.5" x14ac:dyDescent="0.4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t="s">
        <v>20</v>
      </c>
      <c r="G845">
        <v>150</v>
      </c>
      <c r="H845" s="4">
        <f>E845/G845</f>
        <v>97.18</v>
      </c>
      <c r="I845" t="s">
        <v>21</v>
      </c>
      <c r="J845" t="s">
        <v>22</v>
      </c>
      <c r="K845">
        <v>1471582800</v>
      </c>
      <c r="L845">
        <v>1472014800</v>
      </c>
      <c r="M845" s="10">
        <f>(((K845/60)/60)/24)+DATE(1970,1,1)</f>
        <v>42601.208333333328</v>
      </c>
      <c r="N845" s="10">
        <f>(((L845/60)/60)/24)+DATE(1970,1,1)</f>
        <v>42606.208333333328</v>
      </c>
      <c r="O845" s="12">
        <f>N845-M845</f>
        <v>5</v>
      </c>
      <c r="P845" t="b">
        <v>0</v>
      </c>
      <c r="Q845" t="b">
        <v>0</v>
      </c>
      <c r="R845" t="s">
        <v>100</v>
      </c>
      <c r="S845" s="6">
        <f>E845/D845</f>
        <v>3.4707142857142856</v>
      </c>
      <c r="T845" t="s">
        <v>2040</v>
      </c>
      <c r="U845" t="s">
        <v>2051</v>
      </c>
    </row>
    <row r="846" spans="1:21" ht="19.5" x14ac:dyDescent="0.4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t="s">
        <v>20</v>
      </c>
      <c r="G846">
        <v>2100</v>
      </c>
      <c r="H846" s="4">
        <f>E846/G846</f>
        <v>89.991428571428571</v>
      </c>
      <c r="I846" t="s">
        <v>21</v>
      </c>
      <c r="J846" t="s">
        <v>22</v>
      </c>
      <c r="K846">
        <v>1393567200</v>
      </c>
      <c r="L846">
        <v>1395032400</v>
      </c>
      <c r="M846" s="10">
        <f>(((K846/60)/60)/24)+DATE(1970,1,1)</f>
        <v>41698.25</v>
      </c>
      <c r="N846" s="10">
        <f>(((L846/60)/60)/24)+DATE(1970,1,1)</f>
        <v>41715.208333333336</v>
      </c>
      <c r="O846" s="12">
        <f>N846-M846</f>
        <v>16.958333333335759</v>
      </c>
      <c r="P846" t="b">
        <v>0</v>
      </c>
      <c r="Q846" t="b">
        <v>0</v>
      </c>
      <c r="R846" t="s">
        <v>23</v>
      </c>
      <c r="S846" s="6">
        <f>E846/D846</f>
        <v>3.4996666666666667</v>
      </c>
      <c r="T846" t="s">
        <v>2034</v>
      </c>
      <c r="U846" t="s">
        <v>2035</v>
      </c>
    </row>
    <row r="847" spans="1:21" ht="19.5" x14ac:dyDescent="0.4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t="s">
        <v>20</v>
      </c>
      <c r="G847">
        <v>2120</v>
      </c>
      <c r="H847" s="4">
        <f>E847/G847</f>
        <v>55.993396226415094</v>
      </c>
      <c r="I847" t="s">
        <v>21</v>
      </c>
      <c r="J847" t="s">
        <v>22</v>
      </c>
      <c r="K847">
        <v>1269752400</v>
      </c>
      <c r="L847">
        <v>1273554000</v>
      </c>
      <c r="M847" s="10">
        <f>(((K847/60)/60)/24)+DATE(1970,1,1)</f>
        <v>40265.208333333336</v>
      </c>
      <c r="N847" s="10">
        <f>(((L847/60)/60)/24)+DATE(1970,1,1)</f>
        <v>40309.208333333336</v>
      </c>
      <c r="O847" s="12">
        <f>N847-M847</f>
        <v>44</v>
      </c>
      <c r="P847" t="b">
        <v>0</v>
      </c>
      <c r="Q847" t="b">
        <v>0</v>
      </c>
      <c r="R847" t="s">
        <v>33</v>
      </c>
      <c r="S847" s="6">
        <f>E847/D847</f>
        <v>3.5120118343195266</v>
      </c>
      <c r="T847" t="s">
        <v>2038</v>
      </c>
      <c r="U847" t="s">
        <v>2039</v>
      </c>
    </row>
    <row r="848" spans="1:21" ht="33.75" x14ac:dyDescent="0.4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t="s">
        <v>20</v>
      </c>
      <c r="G848">
        <v>1991</v>
      </c>
      <c r="H848" s="4">
        <f>E848/G848</f>
        <v>65.998995479658461</v>
      </c>
      <c r="I848" t="s">
        <v>21</v>
      </c>
      <c r="J848" t="s">
        <v>22</v>
      </c>
      <c r="K848">
        <v>1459314000</v>
      </c>
      <c r="L848">
        <v>1459918800</v>
      </c>
      <c r="M848" s="10">
        <f>(((K848/60)/60)/24)+DATE(1970,1,1)</f>
        <v>42459.208333333328</v>
      </c>
      <c r="N848" s="10">
        <f>(((L848/60)/60)/24)+DATE(1970,1,1)</f>
        <v>42466.208333333328</v>
      </c>
      <c r="O848" s="12">
        <f>N848-M848</f>
        <v>7</v>
      </c>
      <c r="P848" t="b">
        <v>0</v>
      </c>
      <c r="Q848" t="b">
        <v>0</v>
      </c>
      <c r="R848" t="s">
        <v>122</v>
      </c>
      <c r="S848" s="6">
        <f>E848/D848</f>
        <v>3.5418867924528303</v>
      </c>
      <c r="T848" t="s">
        <v>2053</v>
      </c>
      <c r="U848" t="s">
        <v>2054</v>
      </c>
    </row>
    <row r="849" spans="1:21" ht="19.5" x14ac:dyDescent="0.4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t="s">
        <v>20</v>
      </c>
      <c r="G849">
        <v>2293</v>
      </c>
      <c r="H849" s="4">
        <f>E849/G849</f>
        <v>44.003488879197555</v>
      </c>
      <c r="I849" t="s">
        <v>21</v>
      </c>
      <c r="J849" t="s">
        <v>22</v>
      </c>
      <c r="K849">
        <v>1478408400</v>
      </c>
      <c r="L849">
        <v>1479016800</v>
      </c>
      <c r="M849" s="10">
        <f>(((K849/60)/60)/24)+DATE(1970,1,1)</f>
        <v>42680.208333333328</v>
      </c>
      <c r="N849" s="10">
        <f>(((L849/60)/60)/24)+DATE(1970,1,1)</f>
        <v>42687.25</v>
      </c>
      <c r="O849" s="12">
        <f>N849-M849</f>
        <v>7.0416666666715173</v>
      </c>
      <c r="P849" t="b">
        <v>0</v>
      </c>
      <c r="Q849" t="b">
        <v>0</v>
      </c>
      <c r="R849" t="s">
        <v>474</v>
      </c>
      <c r="S849" s="6">
        <f>E849/D849</f>
        <v>3.5528169014084505</v>
      </c>
      <c r="T849" t="s">
        <v>2040</v>
      </c>
      <c r="U849" t="s">
        <v>2062</v>
      </c>
    </row>
    <row r="850" spans="1:21" ht="19.5" x14ac:dyDescent="0.4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t="s">
        <v>20</v>
      </c>
      <c r="G850">
        <v>155</v>
      </c>
      <c r="H850" s="4">
        <f>E850/G850</f>
        <v>84.92903225806451</v>
      </c>
      <c r="I850" t="s">
        <v>21</v>
      </c>
      <c r="J850" t="s">
        <v>22</v>
      </c>
      <c r="K850">
        <v>1431320400</v>
      </c>
      <c r="L850">
        <v>1431752400</v>
      </c>
      <c r="M850" s="10">
        <f>(((K850/60)/60)/24)+DATE(1970,1,1)</f>
        <v>42135.208333333328</v>
      </c>
      <c r="N850" s="10">
        <f>(((L850/60)/60)/24)+DATE(1970,1,1)</f>
        <v>42140.208333333328</v>
      </c>
      <c r="O850" s="12">
        <f>N850-M850</f>
        <v>5</v>
      </c>
      <c r="P850" t="b">
        <v>0</v>
      </c>
      <c r="Q850" t="b">
        <v>0</v>
      </c>
      <c r="R850" t="s">
        <v>33</v>
      </c>
      <c r="S850" s="6">
        <f>E850/D850</f>
        <v>3.5578378378378379</v>
      </c>
      <c r="T850" t="s">
        <v>2038</v>
      </c>
      <c r="U850" t="s">
        <v>2039</v>
      </c>
    </row>
    <row r="851" spans="1:21" ht="19.5" x14ac:dyDescent="0.4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t="s">
        <v>20</v>
      </c>
      <c r="G851">
        <v>484</v>
      </c>
      <c r="H851" s="4">
        <f>E851/G851</f>
        <v>25</v>
      </c>
      <c r="I851" t="s">
        <v>36</v>
      </c>
      <c r="J851" t="s">
        <v>37</v>
      </c>
      <c r="K851">
        <v>1570942800</v>
      </c>
      <c r="L851">
        <v>1571547600</v>
      </c>
      <c r="M851" s="10">
        <f>(((K851/60)/60)/24)+DATE(1970,1,1)</f>
        <v>43751.208333333328</v>
      </c>
      <c r="N851" s="10">
        <f>(((L851/60)/60)/24)+DATE(1970,1,1)</f>
        <v>43758.208333333328</v>
      </c>
      <c r="O851" s="12">
        <f>N851-M851</f>
        <v>7</v>
      </c>
      <c r="P851" t="b">
        <v>0</v>
      </c>
      <c r="Q851" t="b">
        <v>0</v>
      </c>
      <c r="R851" t="s">
        <v>33</v>
      </c>
      <c r="S851" s="6">
        <f>E851/D851</f>
        <v>3.5588235294117645</v>
      </c>
      <c r="T851" t="s">
        <v>2038</v>
      </c>
      <c r="U851" t="s">
        <v>2039</v>
      </c>
    </row>
    <row r="852" spans="1:21" ht="19.5" x14ac:dyDescent="0.4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t="s">
        <v>20</v>
      </c>
      <c r="G852">
        <v>158</v>
      </c>
      <c r="H852" s="4">
        <f>E852/G852</f>
        <v>54.164556962025316</v>
      </c>
      <c r="I852" t="s">
        <v>21</v>
      </c>
      <c r="J852" t="s">
        <v>22</v>
      </c>
      <c r="K852">
        <v>1335243600</v>
      </c>
      <c r="L852">
        <v>1336712400</v>
      </c>
      <c r="M852" s="10">
        <f>(((K852/60)/60)/24)+DATE(1970,1,1)</f>
        <v>41023.208333333336</v>
      </c>
      <c r="N852" s="10">
        <f>(((L852/60)/60)/24)+DATE(1970,1,1)</f>
        <v>41040.208333333336</v>
      </c>
      <c r="O852" s="12">
        <f>N852-M852</f>
        <v>17</v>
      </c>
      <c r="P852" t="b">
        <v>0</v>
      </c>
      <c r="Q852" t="b">
        <v>0</v>
      </c>
      <c r="R852" t="s">
        <v>17</v>
      </c>
      <c r="S852" s="6">
        <f>E852/D852</f>
        <v>3.5658333333333334</v>
      </c>
      <c r="T852" t="s">
        <v>2032</v>
      </c>
      <c r="U852" t="s">
        <v>2033</v>
      </c>
    </row>
    <row r="853" spans="1:21" ht="19.5" x14ac:dyDescent="0.4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t="s">
        <v>20</v>
      </c>
      <c r="G853">
        <v>252</v>
      </c>
      <c r="H853" s="4">
        <f>E853/G853</f>
        <v>58.095238095238095</v>
      </c>
      <c r="I853" t="s">
        <v>21</v>
      </c>
      <c r="J853" t="s">
        <v>22</v>
      </c>
      <c r="K853">
        <v>1410325200</v>
      </c>
      <c r="L853">
        <v>1412485200</v>
      </c>
      <c r="M853" s="10">
        <f>(((K853/60)/60)/24)+DATE(1970,1,1)</f>
        <v>41892.208333333336</v>
      </c>
      <c r="N853" s="10">
        <f>(((L853/60)/60)/24)+DATE(1970,1,1)</f>
        <v>41917.208333333336</v>
      </c>
      <c r="O853" s="12">
        <f>N853-M853</f>
        <v>25</v>
      </c>
      <c r="P853" t="b">
        <v>1</v>
      </c>
      <c r="Q853" t="b">
        <v>1</v>
      </c>
      <c r="R853" t="s">
        <v>23</v>
      </c>
      <c r="S853" s="6">
        <f>E853/D853</f>
        <v>3.5707317073170732</v>
      </c>
      <c r="T853" t="s">
        <v>2034</v>
      </c>
      <c r="U853" t="s">
        <v>2035</v>
      </c>
    </row>
    <row r="854" spans="1:21" ht="33.75" x14ac:dyDescent="0.4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t="s">
        <v>20</v>
      </c>
      <c r="G854">
        <v>3537</v>
      </c>
      <c r="H854" s="4">
        <f>E854/G854</f>
        <v>45.005654509471306</v>
      </c>
      <c r="I854" t="s">
        <v>15</v>
      </c>
      <c r="J854" t="s">
        <v>16</v>
      </c>
      <c r="K854">
        <v>1363496400</v>
      </c>
      <c r="L854">
        <v>1363582800</v>
      </c>
      <c r="M854" s="10">
        <f>(((K854/60)/60)/24)+DATE(1970,1,1)</f>
        <v>41350.208333333336</v>
      </c>
      <c r="N854" s="10">
        <f>(((L854/60)/60)/24)+DATE(1970,1,1)</f>
        <v>41351.208333333336</v>
      </c>
      <c r="O854" s="12">
        <f>N854-M854</f>
        <v>1</v>
      </c>
      <c r="P854" t="b">
        <v>0</v>
      </c>
      <c r="Q854" t="b">
        <v>1</v>
      </c>
      <c r="R854" t="s">
        <v>33</v>
      </c>
      <c r="S854" s="6">
        <f>E854/D854</f>
        <v>3.5771910112359548</v>
      </c>
      <c r="T854" t="s">
        <v>2038</v>
      </c>
      <c r="U854" t="s">
        <v>2039</v>
      </c>
    </row>
    <row r="855" spans="1:21" ht="19.5" x14ac:dyDescent="0.4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t="s">
        <v>20</v>
      </c>
      <c r="G855">
        <v>147</v>
      </c>
      <c r="H855" s="4">
        <f>E855/G855</f>
        <v>56.081632653061227</v>
      </c>
      <c r="I855" t="s">
        <v>21</v>
      </c>
      <c r="J855" t="s">
        <v>22</v>
      </c>
      <c r="K855">
        <v>1537074000</v>
      </c>
      <c r="L855">
        <v>1537246800</v>
      </c>
      <c r="M855" s="10">
        <f>(((K855/60)/60)/24)+DATE(1970,1,1)</f>
        <v>43359.208333333328</v>
      </c>
      <c r="N855" s="10">
        <f>(((L855/60)/60)/24)+DATE(1970,1,1)</f>
        <v>43361.208333333328</v>
      </c>
      <c r="O855" s="12">
        <f>N855-M855</f>
        <v>2</v>
      </c>
      <c r="P855" t="b">
        <v>0</v>
      </c>
      <c r="Q855" t="b">
        <v>0</v>
      </c>
      <c r="R855" t="s">
        <v>33</v>
      </c>
      <c r="S855" s="6">
        <f>E855/D855</f>
        <v>3.5843478260869563</v>
      </c>
      <c r="T855" t="s">
        <v>2038</v>
      </c>
      <c r="U855" t="s">
        <v>2039</v>
      </c>
    </row>
    <row r="856" spans="1:21" ht="19.5" x14ac:dyDescent="0.4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t="s">
        <v>20</v>
      </c>
      <c r="G856">
        <v>1621</v>
      </c>
      <c r="H856" s="4">
        <f>E856/G856</f>
        <v>107.97038864898211</v>
      </c>
      <c r="I856" t="s">
        <v>107</v>
      </c>
      <c r="J856" t="s">
        <v>108</v>
      </c>
      <c r="K856">
        <v>1498453200</v>
      </c>
      <c r="L856">
        <v>1499230800</v>
      </c>
      <c r="M856" s="10">
        <f>(((K856/60)/60)/24)+DATE(1970,1,1)</f>
        <v>42912.208333333328</v>
      </c>
      <c r="N856" s="10">
        <f>(((L856/60)/60)/24)+DATE(1970,1,1)</f>
        <v>42921.208333333328</v>
      </c>
      <c r="O856" s="12">
        <f>N856-M856</f>
        <v>9</v>
      </c>
      <c r="P856" t="b">
        <v>0</v>
      </c>
      <c r="Q856" t="b">
        <v>0</v>
      </c>
      <c r="R856" t="s">
        <v>33</v>
      </c>
      <c r="S856" s="6">
        <f>E856/D856</f>
        <v>3.5864754098360656</v>
      </c>
      <c r="T856" t="s">
        <v>2038</v>
      </c>
      <c r="U856" t="s">
        <v>2039</v>
      </c>
    </row>
    <row r="857" spans="1:21" ht="19.5" x14ac:dyDescent="0.4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t="s">
        <v>20</v>
      </c>
      <c r="G857">
        <v>147</v>
      </c>
      <c r="H857" s="4">
        <f>E857/G857</f>
        <v>95.278911564625844</v>
      </c>
      <c r="I857" t="s">
        <v>21</v>
      </c>
      <c r="J857" t="s">
        <v>22</v>
      </c>
      <c r="K857">
        <v>1567918800</v>
      </c>
      <c r="L857">
        <v>1568350800</v>
      </c>
      <c r="M857" s="10">
        <f>(((K857/60)/60)/24)+DATE(1970,1,1)</f>
        <v>43716.208333333328</v>
      </c>
      <c r="N857" s="10">
        <f>(((L857/60)/60)/24)+DATE(1970,1,1)</f>
        <v>43721.208333333328</v>
      </c>
      <c r="O857" s="12">
        <f>N857-M857</f>
        <v>5</v>
      </c>
      <c r="P857" t="b">
        <v>0</v>
      </c>
      <c r="Q857" t="b">
        <v>0</v>
      </c>
      <c r="R857" t="s">
        <v>33</v>
      </c>
      <c r="S857" s="6">
        <f>E857/D857</f>
        <v>3.5912820512820511</v>
      </c>
      <c r="T857" t="s">
        <v>2038</v>
      </c>
      <c r="U857" t="s">
        <v>2039</v>
      </c>
    </row>
    <row r="858" spans="1:21" ht="19.5" x14ac:dyDescent="0.4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t="s">
        <v>20</v>
      </c>
      <c r="G858">
        <v>131</v>
      </c>
      <c r="H858" s="4">
        <f>E858/G858</f>
        <v>93.702290076335885</v>
      </c>
      <c r="I858" t="s">
        <v>21</v>
      </c>
      <c r="J858" t="s">
        <v>22</v>
      </c>
      <c r="K858">
        <v>1404622800</v>
      </c>
      <c r="L858">
        <v>1405141200</v>
      </c>
      <c r="M858" s="10">
        <f>(((K858/60)/60)/24)+DATE(1970,1,1)</f>
        <v>41826.208333333336</v>
      </c>
      <c r="N858" s="10">
        <f>(((L858/60)/60)/24)+DATE(1970,1,1)</f>
        <v>41832.208333333336</v>
      </c>
      <c r="O858" s="12">
        <f>N858-M858</f>
        <v>6</v>
      </c>
      <c r="P858" t="b">
        <v>0</v>
      </c>
      <c r="Q858" t="b">
        <v>0</v>
      </c>
      <c r="R858" t="s">
        <v>23</v>
      </c>
      <c r="S858" s="6">
        <f>E858/D858</f>
        <v>3.6102941176470589</v>
      </c>
      <c r="T858" t="s">
        <v>2034</v>
      </c>
      <c r="U858" t="s">
        <v>2035</v>
      </c>
    </row>
    <row r="859" spans="1:21" ht="19.5" x14ac:dyDescent="0.4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t="s">
        <v>20</v>
      </c>
      <c r="G859">
        <v>524</v>
      </c>
      <c r="H859" s="4">
        <f>E859/G859</f>
        <v>109.07824427480917</v>
      </c>
      <c r="I859" t="s">
        <v>21</v>
      </c>
      <c r="J859" t="s">
        <v>22</v>
      </c>
      <c r="K859">
        <v>1532840400</v>
      </c>
      <c r="L859">
        <v>1533445200</v>
      </c>
      <c r="M859" s="10">
        <f>(((K859/60)/60)/24)+DATE(1970,1,1)</f>
        <v>43310.208333333328</v>
      </c>
      <c r="N859" s="10">
        <f>(((L859/60)/60)/24)+DATE(1970,1,1)</f>
        <v>43317.208333333328</v>
      </c>
      <c r="O859" s="12">
        <f>N859-M859</f>
        <v>7</v>
      </c>
      <c r="P859" t="b">
        <v>0</v>
      </c>
      <c r="Q859" t="b">
        <v>0</v>
      </c>
      <c r="R859" t="s">
        <v>50</v>
      </c>
      <c r="S859" s="6">
        <f>E859/D859</f>
        <v>3.61753164556962</v>
      </c>
      <c r="T859" t="s">
        <v>2034</v>
      </c>
      <c r="U859" t="s">
        <v>2042</v>
      </c>
    </row>
    <row r="860" spans="1:21" ht="19.5" x14ac:dyDescent="0.4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t="s">
        <v>20</v>
      </c>
      <c r="G860">
        <v>5512</v>
      </c>
      <c r="H860" s="4">
        <f>E860/G860</f>
        <v>30.002721335268504</v>
      </c>
      <c r="I860" t="s">
        <v>21</v>
      </c>
      <c r="J860" t="s">
        <v>22</v>
      </c>
      <c r="K860">
        <v>1360648800</v>
      </c>
      <c r="L860">
        <v>1362031200</v>
      </c>
      <c r="M860" s="10">
        <f>(((K860/60)/60)/24)+DATE(1970,1,1)</f>
        <v>41317.25</v>
      </c>
      <c r="N860" s="10">
        <f>(((L860/60)/60)/24)+DATE(1970,1,1)</f>
        <v>41333.25</v>
      </c>
      <c r="O860" s="12">
        <f>N860-M860</f>
        <v>16</v>
      </c>
      <c r="P860" t="b">
        <v>0</v>
      </c>
      <c r="Q860" t="b">
        <v>0</v>
      </c>
      <c r="R860" t="s">
        <v>33</v>
      </c>
      <c r="S860" s="6">
        <f>E860/D860</f>
        <v>3.6266447368421053</v>
      </c>
      <c r="T860" t="s">
        <v>2038</v>
      </c>
      <c r="U860" t="s">
        <v>2039</v>
      </c>
    </row>
    <row r="861" spans="1:21" ht="19.5" x14ac:dyDescent="0.4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t="s">
        <v>20</v>
      </c>
      <c r="G861">
        <v>142</v>
      </c>
      <c r="H861" s="4">
        <f>E861/G861</f>
        <v>102.85915492957747</v>
      </c>
      <c r="I861" t="s">
        <v>21</v>
      </c>
      <c r="J861" t="s">
        <v>22</v>
      </c>
      <c r="K861">
        <v>1418709600</v>
      </c>
      <c r="L861">
        <v>1418796000</v>
      </c>
      <c r="M861" s="10">
        <f>(((K861/60)/60)/24)+DATE(1970,1,1)</f>
        <v>41989.25</v>
      </c>
      <c r="N861" s="10">
        <f>(((L861/60)/60)/24)+DATE(1970,1,1)</f>
        <v>41990.25</v>
      </c>
      <c r="O861" s="12">
        <f>N861-M861</f>
        <v>1</v>
      </c>
      <c r="P861" t="b">
        <v>0</v>
      </c>
      <c r="Q861" t="b">
        <v>0</v>
      </c>
      <c r="R861" t="s">
        <v>269</v>
      </c>
      <c r="S861" s="6">
        <f>E861/D861</f>
        <v>3.6515</v>
      </c>
      <c r="T861" t="s">
        <v>2040</v>
      </c>
      <c r="U861" t="s">
        <v>2059</v>
      </c>
    </row>
    <row r="862" spans="1:21" ht="19.5" x14ac:dyDescent="0.4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t="s">
        <v>20</v>
      </c>
      <c r="G862">
        <v>112</v>
      </c>
      <c r="H862" s="4">
        <f>E862/G862</f>
        <v>98.205357142857139</v>
      </c>
      <c r="I862" t="s">
        <v>21</v>
      </c>
      <c r="J862" t="s">
        <v>22</v>
      </c>
      <c r="K862">
        <v>1270702800</v>
      </c>
      <c r="L862">
        <v>1273899600</v>
      </c>
      <c r="M862" s="10">
        <f>(((K862/60)/60)/24)+DATE(1970,1,1)</f>
        <v>40276.208333333336</v>
      </c>
      <c r="N862" s="10">
        <f>(((L862/60)/60)/24)+DATE(1970,1,1)</f>
        <v>40313.208333333336</v>
      </c>
      <c r="O862" s="12">
        <f>N862-M862</f>
        <v>37</v>
      </c>
      <c r="P862" t="b">
        <v>0</v>
      </c>
      <c r="Q862" t="b">
        <v>0</v>
      </c>
      <c r="R862" t="s">
        <v>122</v>
      </c>
      <c r="S862" s="6">
        <f>E862/D862</f>
        <v>3.6663333333333332</v>
      </c>
      <c r="T862" t="s">
        <v>2053</v>
      </c>
      <c r="U862" t="s">
        <v>2054</v>
      </c>
    </row>
    <row r="863" spans="1:21" ht="19.5" x14ac:dyDescent="0.4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t="s">
        <v>20</v>
      </c>
      <c r="G863">
        <v>1548</v>
      </c>
      <c r="H863" s="4">
        <f>E863/G863</f>
        <v>101.02325581395348</v>
      </c>
      <c r="I863" t="s">
        <v>26</v>
      </c>
      <c r="J863" t="s">
        <v>27</v>
      </c>
      <c r="K863">
        <v>1348290000</v>
      </c>
      <c r="L863">
        <v>1350363600</v>
      </c>
      <c r="M863" s="10">
        <f>(((K863/60)/60)/24)+DATE(1970,1,1)</f>
        <v>41174.208333333336</v>
      </c>
      <c r="N863" s="10">
        <f>(((L863/60)/60)/24)+DATE(1970,1,1)</f>
        <v>41198.208333333336</v>
      </c>
      <c r="O863" s="12">
        <f>N863-M863</f>
        <v>24</v>
      </c>
      <c r="P863" t="b">
        <v>0</v>
      </c>
      <c r="Q863" t="b">
        <v>0</v>
      </c>
      <c r="R863" t="s">
        <v>28</v>
      </c>
      <c r="S863" s="6">
        <f>E863/D863</f>
        <v>3.6709859154929578</v>
      </c>
      <c r="T863" t="s">
        <v>2036</v>
      </c>
      <c r="U863" t="s">
        <v>2037</v>
      </c>
    </row>
    <row r="864" spans="1:21" ht="19.5" x14ac:dyDescent="0.4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t="s">
        <v>20</v>
      </c>
      <c r="G864">
        <v>94</v>
      </c>
      <c r="H864" s="4">
        <f>E864/G864</f>
        <v>101.72340425531915</v>
      </c>
      <c r="I864" t="s">
        <v>107</v>
      </c>
      <c r="J864" t="s">
        <v>108</v>
      </c>
      <c r="K864">
        <v>1557723600</v>
      </c>
      <c r="L864">
        <v>1562302800</v>
      </c>
      <c r="M864" s="10">
        <f>(((K864/60)/60)/24)+DATE(1970,1,1)</f>
        <v>43598.208333333328</v>
      </c>
      <c r="N864" s="10">
        <f>(((L864/60)/60)/24)+DATE(1970,1,1)</f>
        <v>43651.208333333328</v>
      </c>
      <c r="O864" s="12">
        <f>N864-M864</f>
        <v>53</v>
      </c>
      <c r="P864" t="b">
        <v>0</v>
      </c>
      <c r="Q864" t="b">
        <v>0</v>
      </c>
      <c r="R864" t="s">
        <v>122</v>
      </c>
      <c r="S864" s="6">
        <f>E864/D864</f>
        <v>3.6776923076923076</v>
      </c>
      <c r="T864" t="s">
        <v>2053</v>
      </c>
      <c r="U864" t="s">
        <v>2054</v>
      </c>
    </row>
    <row r="865" spans="1:21" ht="19.5" x14ac:dyDescent="0.4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t="s">
        <v>20</v>
      </c>
      <c r="G865">
        <v>2489</v>
      </c>
      <c r="H865" s="4">
        <f>E865/G865</f>
        <v>76.011249497790274</v>
      </c>
      <c r="I865" t="s">
        <v>107</v>
      </c>
      <c r="J865" t="s">
        <v>108</v>
      </c>
      <c r="K865">
        <v>1556946000</v>
      </c>
      <c r="L865">
        <v>1559365200</v>
      </c>
      <c r="M865" s="10">
        <f>(((K865/60)/60)/24)+DATE(1970,1,1)</f>
        <v>43589.208333333328</v>
      </c>
      <c r="N865" s="10">
        <f>(((L865/60)/60)/24)+DATE(1970,1,1)</f>
        <v>43617.208333333328</v>
      </c>
      <c r="O865" s="12">
        <f>N865-M865</f>
        <v>28</v>
      </c>
      <c r="P865" t="b">
        <v>0</v>
      </c>
      <c r="Q865" t="b">
        <v>1</v>
      </c>
      <c r="R865" t="s">
        <v>68</v>
      </c>
      <c r="S865" s="6">
        <f>E865/D865</f>
        <v>3.687953216374269</v>
      </c>
      <c r="T865" t="s">
        <v>2046</v>
      </c>
      <c r="U865" t="s">
        <v>2047</v>
      </c>
    </row>
    <row r="866" spans="1:21" ht="19.5" x14ac:dyDescent="0.4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t="s">
        <v>20</v>
      </c>
      <c r="G866">
        <v>144</v>
      </c>
      <c r="H866" s="4">
        <f>E866/G866</f>
        <v>69.215277777777771</v>
      </c>
      <c r="I866" t="s">
        <v>21</v>
      </c>
      <c r="J866" t="s">
        <v>22</v>
      </c>
      <c r="K866">
        <v>1575698400</v>
      </c>
      <c r="L866">
        <v>1576562400</v>
      </c>
      <c r="M866" s="10">
        <f>(((K866/60)/60)/24)+DATE(1970,1,1)</f>
        <v>43806.25</v>
      </c>
      <c r="N866" s="10">
        <f>(((L866/60)/60)/24)+DATE(1970,1,1)</f>
        <v>43816.25</v>
      </c>
      <c r="O866" s="12">
        <f>N866-M866</f>
        <v>10</v>
      </c>
      <c r="P866" t="b">
        <v>0</v>
      </c>
      <c r="Q866" t="b">
        <v>1</v>
      </c>
      <c r="R866" t="s">
        <v>17</v>
      </c>
      <c r="S866" s="6">
        <f>E866/D866</f>
        <v>3.6914814814814814</v>
      </c>
      <c r="T866" t="s">
        <v>2032</v>
      </c>
      <c r="U866" t="s">
        <v>2033</v>
      </c>
    </row>
    <row r="867" spans="1:21" ht="19.5" x14ac:dyDescent="0.4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t="s">
        <v>20</v>
      </c>
      <c r="G867">
        <v>198</v>
      </c>
      <c r="H867" s="4">
        <f>E867/G867</f>
        <v>56.015151515151516</v>
      </c>
      <c r="I867" t="s">
        <v>98</v>
      </c>
      <c r="J867" t="s">
        <v>99</v>
      </c>
      <c r="K867">
        <v>1318827600</v>
      </c>
      <c r="L867">
        <v>1319000400</v>
      </c>
      <c r="M867" s="10">
        <f>(((K867/60)/60)/24)+DATE(1970,1,1)</f>
        <v>40833.208333333336</v>
      </c>
      <c r="N867" s="10">
        <f>(((L867/60)/60)/24)+DATE(1970,1,1)</f>
        <v>40835.208333333336</v>
      </c>
      <c r="O867" s="12">
        <f>N867-M867</f>
        <v>2</v>
      </c>
      <c r="P867" t="b">
        <v>0</v>
      </c>
      <c r="Q867" t="b">
        <v>0</v>
      </c>
      <c r="R867" t="s">
        <v>33</v>
      </c>
      <c r="S867" s="6">
        <f>E867/D867</f>
        <v>3.6970000000000001</v>
      </c>
      <c r="T867" t="s">
        <v>2038</v>
      </c>
      <c r="U867" t="s">
        <v>2039</v>
      </c>
    </row>
    <row r="868" spans="1:21" ht="19.5" x14ac:dyDescent="0.4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t="s">
        <v>20</v>
      </c>
      <c r="G868">
        <v>80</v>
      </c>
      <c r="H868" s="4">
        <f>E868/G868</f>
        <v>37</v>
      </c>
      <c r="I868" t="s">
        <v>21</v>
      </c>
      <c r="J868" t="s">
        <v>22</v>
      </c>
      <c r="K868">
        <v>1421820000</v>
      </c>
      <c r="L868">
        <v>1422165600</v>
      </c>
      <c r="M868" s="10">
        <f>(((K868/60)/60)/24)+DATE(1970,1,1)</f>
        <v>42025.25</v>
      </c>
      <c r="N868" s="10">
        <f>(((L868/60)/60)/24)+DATE(1970,1,1)</f>
        <v>42029.25</v>
      </c>
      <c r="O868" s="12">
        <f>N868-M868</f>
        <v>4</v>
      </c>
      <c r="P868" t="b">
        <v>0</v>
      </c>
      <c r="Q868" t="b">
        <v>0</v>
      </c>
      <c r="R868" t="s">
        <v>33</v>
      </c>
      <c r="S868" s="6">
        <f>E868/D868</f>
        <v>3.7</v>
      </c>
      <c r="T868" t="s">
        <v>2038</v>
      </c>
      <c r="U868" t="s">
        <v>2039</v>
      </c>
    </row>
    <row r="869" spans="1:21" ht="19.5" x14ac:dyDescent="0.4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t="s">
        <v>20</v>
      </c>
      <c r="G869">
        <v>199</v>
      </c>
      <c r="H869" s="4">
        <f>E869/G869</f>
        <v>54.050251256281406</v>
      </c>
      <c r="I869" t="s">
        <v>21</v>
      </c>
      <c r="J869" t="s">
        <v>22</v>
      </c>
      <c r="K869">
        <v>1263016800</v>
      </c>
      <c r="L869">
        <v>1263016800</v>
      </c>
      <c r="M869" s="10">
        <f>(((K869/60)/60)/24)+DATE(1970,1,1)</f>
        <v>40187.25</v>
      </c>
      <c r="N869" s="10">
        <f>(((L869/60)/60)/24)+DATE(1970,1,1)</f>
        <v>40187.25</v>
      </c>
      <c r="O869" s="12">
        <f>N869-M869</f>
        <v>0</v>
      </c>
      <c r="P869" t="b">
        <v>0</v>
      </c>
      <c r="Q869" t="b">
        <v>0</v>
      </c>
      <c r="R869" t="s">
        <v>122</v>
      </c>
      <c r="S869" s="6">
        <f>E869/D869</f>
        <v>3.7089655172413791</v>
      </c>
      <c r="T869" t="s">
        <v>2053</v>
      </c>
      <c r="U869" t="s">
        <v>2054</v>
      </c>
    </row>
    <row r="870" spans="1:21" ht="19.5" x14ac:dyDescent="0.4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t="s">
        <v>20</v>
      </c>
      <c r="G870">
        <v>191</v>
      </c>
      <c r="H870" s="4">
        <f>E870/G870</f>
        <v>72.015706806282722</v>
      </c>
      <c r="I870" t="s">
        <v>21</v>
      </c>
      <c r="J870" t="s">
        <v>22</v>
      </c>
      <c r="K870">
        <v>1296108000</v>
      </c>
      <c r="L870">
        <v>1299391200</v>
      </c>
      <c r="M870" s="10">
        <f>(((K870/60)/60)/24)+DATE(1970,1,1)</f>
        <v>40570.25</v>
      </c>
      <c r="N870" s="10">
        <f>(((L870/60)/60)/24)+DATE(1970,1,1)</f>
        <v>40608.25</v>
      </c>
      <c r="O870" s="12">
        <f>N870-M870</f>
        <v>38</v>
      </c>
      <c r="P870" t="b">
        <v>0</v>
      </c>
      <c r="Q870" t="b">
        <v>0</v>
      </c>
      <c r="R870" t="s">
        <v>23</v>
      </c>
      <c r="S870" s="6">
        <f>E870/D870</f>
        <v>3.7175675675675675</v>
      </c>
      <c r="T870" t="s">
        <v>2034</v>
      </c>
      <c r="U870" t="s">
        <v>2035</v>
      </c>
    </row>
    <row r="871" spans="1:21" ht="19.5" x14ac:dyDescent="0.4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t="s">
        <v>20</v>
      </c>
      <c r="G871">
        <v>32</v>
      </c>
      <c r="H871" s="4">
        <f>E871/G871</f>
        <v>93.46875</v>
      </c>
      <c r="I871" t="s">
        <v>21</v>
      </c>
      <c r="J871" t="s">
        <v>22</v>
      </c>
      <c r="K871">
        <v>1368853200</v>
      </c>
      <c r="L871">
        <v>1368939600</v>
      </c>
      <c r="M871" s="10">
        <f>(((K871/60)/60)/24)+DATE(1970,1,1)</f>
        <v>41412.208333333336</v>
      </c>
      <c r="N871" s="10">
        <f>(((L871/60)/60)/24)+DATE(1970,1,1)</f>
        <v>41413.208333333336</v>
      </c>
      <c r="O871" s="12">
        <f>N871-M871</f>
        <v>1</v>
      </c>
      <c r="P871" t="b">
        <v>0</v>
      </c>
      <c r="Q871" t="b">
        <v>0</v>
      </c>
      <c r="R871" t="s">
        <v>60</v>
      </c>
      <c r="S871" s="6">
        <f>E871/D871</f>
        <v>3.73875</v>
      </c>
      <c r="T871" t="s">
        <v>2034</v>
      </c>
      <c r="U871" t="s">
        <v>2044</v>
      </c>
    </row>
    <row r="872" spans="1:21" ht="19.5" x14ac:dyDescent="0.4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t="s">
        <v>20</v>
      </c>
      <c r="G872">
        <v>131</v>
      </c>
      <c r="H872" s="4">
        <f>E872/G872</f>
        <v>94.938931297709928</v>
      </c>
      <c r="I872" t="s">
        <v>21</v>
      </c>
      <c r="J872" t="s">
        <v>22</v>
      </c>
      <c r="K872">
        <v>1505192400</v>
      </c>
      <c r="L872">
        <v>1505797200</v>
      </c>
      <c r="M872" s="10">
        <f>(((K872/60)/60)/24)+DATE(1970,1,1)</f>
        <v>42990.208333333328</v>
      </c>
      <c r="N872" s="10">
        <f>(((L872/60)/60)/24)+DATE(1970,1,1)</f>
        <v>42997.208333333328</v>
      </c>
      <c r="O872" s="12">
        <f>N872-M872</f>
        <v>7</v>
      </c>
      <c r="P872" t="b">
        <v>0</v>
      </c>
      <c r="Q872" t="b">
        <v>0</v>
      </c>
      <c r="R872" t="s">
        <v>17</v>
      </c>
      <c r="S872" s="6">
        <f>E872/D872</f>
        <v>3.7687878787878786</v>
      </c>
      <c r="T872" t="s">
        <v>2032</v>
      </c>
      <c r="U872" t="s">
        <v>2033</v>
      </c>
    </row>
    <row r="873" spans="1:21" ht="19.5" x14ac:dyDescent="0.4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t="s">
        <v>20</v>
      </c>
      <c r="G873">
        <v>5419</v>
      </c>
      <c r="H873" s="4">
        <f>E873/G873</f>
        <v>35.000184535892231</v>
      </c>
      <c r="I873" t="s">
        <v>21</v>
      </c>
      <c r="J873" t="s">
        <v>22</v>
      </c>
      <c r="K873">
        <v>1412485200</v>
      </c>
      <c r="L873">
        <v>1415685600</v>
      </c>
      <c r="M873" s="10">
        <f>(((K873/60)/60)/24)+DATE(1970,1,1)</f>
        <v>41917.208333333336</v>
      </c>
      <c r="N873" s="10">
        <f>(((L873/60)/60)/24)+DATE(1970,1,1)</f>
        <v>41954.25</v>
      </c>
      <c r="O873" s="12">
        <f>N873-M873</f>
        <v>37.041666666664241</v>
      </c>
      <c r="P873" t="b">
        <v>0</v>
      </c>
      <c r="Q873" t="b">
        <v>0</v>
      </c>
      <c r="R873" t="s">
        <v>33</v>
      </c>
      <c r="S873" s="6">
        <f>E873/D873</f>
        <v>3.7782071713147412</v>
      </c>
      <c r="T873" t="s">
        <v>2038</v>
      </c>
      <c r="U873" t="s">
        <v>2039</v>
      </c>
    </row>
    <row r="874" spans="1:21" ht="19.5" x14ac:dyDescent="0.4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t="s">
        <v>20</v>
      </c>
      <c r="G874">
        <v>207</v>
      </c>
      <c r="H874" s="4">
        <f>E874/G874</f>
        <v>41.067632850241544</v>
      </c>
      <c r="I874" t="s">
        <v>40</v>
      </c>
      <c r="J874" t="s">
        <v>41</v>
      </c>
      <c r="K874">
        <v>1264399200</v>
      </c>
      <c r="L874">
        <v>1267855200</v>
      </c>
      <c r="M874" s="10">
        <f>(((K874/60)/60)/24)+DATE(1970,1,1)</f>
        <v>40203.25</v>
      </c>
      <c r="N874" s="10">
        <f>(((L874/60)/60)/24)+DATE(1970,1,1)</f>
        <v>40243.25</v>
      </c>
      <c r="O874" s="12">
        <f>N874-M874</f>
        <v>40</v>
      </c>
      <c r="P874" t="b">
        <v>0</v>
      </c>
      <c r="Q874" t="b">
        <v>0</v>
      </c>
      <c r="R874" t="s">
        <v>23</v>
      </c>
      <c r="S874" s="6">
        <f>E874/D874</f>
        <v>3.8640909090909092</v>
      </c>
      <c r="T874" t="s">
        <v>2034</v>
      </c>
      <c r="U874" t="s">
        <v>2035</v>
      </c>
    </row>
    <row r="875" spans="1:21" ht="19.5" x14ac:dyDescent="0.4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t="s">
        <v>20</v>
      </c>
      <c r="G875">
        <v>217</v>
      </c>
      <c r="H875" s="4">
        <f>E875/G875</f>
        <v>24.953917050691246</v>
      </c>
      <c r="I875" t="s">
        <v>21</v>
      </c>
      <c r="J875" t="s">
        <v>22</v>
      </c>
      <c r="K875">
        <v>1434517200</v>
      </c>
      <c r="L875">
        <v>1436504400</v>
      </c>
      <c r="M875" s="10">
        <f>(((K875/60)/60)/24)+DATE(1970,1,1)</f>
        <v>42172.208333333328</v>
      </c>
      <c r="N875" s="10">
        <f>(((L875/60)/60)/24)+DATE(1970,1,1)</f>
        <v>42195.208333333328</v>
      </c>
      <c r="O875" s="12">
        <f>N875-M875</f>
        <v>23</v>
      </c>
      <c r="P875" t="b">
        <v>0</v>
      </c>
      <c r="Q875" t="b">
        <v>1</v>
      </c>
      <c r="R875" t="s">
        <v>269</v>
      </c>
      <c r="S875" s="6">
        <f>E875/D875</f>
        <v>3.8678571428571429</v>
      </c>
      <c r="T875" t="s">
        <v>2040</v>
      </c>
      <c r="U875" t="s">
        <v>2059</v>
      </c>
    </row>
    <row r="876" spans="1:21" ht="19.5" x14ac:dyDescent="0.4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t="s">
        <v>20</v>
      </c>
      <c r="G876">
        <v>2431</v>
      </c>
      <c r="H876" s="4">
        <f>E876/G876</f>
        <v>53.007815713698065</v>
      </c>
      <c r="I876" t="s">
        <v>21</v>
      </c>
      <c r="J876" t="s">
        <v>22</v>
      </c>
      <c r="K876">
        <v>1435208400</v>
      </c>
      <c r="L876">
        <v>1436245200</v>
      </c>
      <c r="M876" s="10">
        <f>(((K876/60)/60)/24)+DATE(1970,1,1)</f>
        <v>42180.208333333328</v>
      </c>
      <c r="N876" s="10">
        <f>(((L876/60)/60)/24)+DATE(1970,1,1)</f>
        <v>42192.208333333328</v>
      </c>
      <c r="O876" s="12">
        <f>N876-M876</f>
        <v>12</v>
      </c>
      <c r="P876" t="b">
        <v>0</v>
      </c>
      <c r="Q876" t="b">
        <v>0</v>
      </c>
      <c r="R876" t="s">
        <v>33</v>
      </c>
      <c r="S876" s="6">
        <f>E876/D876</f>
        <v>3.86972972972973</v>
      </c>
      <c r="T876" t="s">
        <v>2038</v>
      </c>
      <c r="U876" t="s">
        <v>2039</v>
      </c>
    </row>
    <row r="877" spans="1:21" ht="19.5" x14ac:dyDescent="0.4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t="s">
        <v>20</v>
      </c>
      <c r="G877">
        <v>157</v>
      </c>
      <c r="H877" s="4">
        <f>E877/G877</f>
        <v>88.853503184713375</v>
      </c>
      <c r="I877" t="s">
        <v>40</v>
      </c>
      <c r="J877" t="s">
        <v>41</v>
      </c>
      <c r="K877">
        <v>1500958800</v>
      </c>
      <c r="L877">
        <v>1501995600</v>
      </c>
      <c r="M877" s="10">
        <f>(((K877/60)/60)/24)+DATE(1970,1,1)</f>
        <v>42941.208333333328</v>
      </c>
      <c r="N877" s="10">
        <f>(((L877/60)/60)/24)+DATE(1970,1,1)</f>
        <v>42953.208333333328</v>
      </c>
      <c r="O877" s="12">
        <f>N877-M877</f>
        <v>12</v>
      </c>
      <c r="P877" t="b">
        <v>0</v>
      </c>
      <c r="Q877" t="b">
        <v>0</v>
      </c>
      <c r="R877" t="s">
        <v>100</v>
      </c>
      <c r="S877" s="6">
        <f>E877/D877</f>
        <v>3.875</v>
      </c>
      <c r="T877" t="s">
        <v>2040</v>
      </c>
      <c r="U877" t="s">
        <v>2051</v>
      </c>
    </row>
    <row r="878" spans="1:21" ht="19.5" x14ac:dyDescent="0.4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t="s">
        <v>20</v>
      </c>
      <c r="G878">
        <v>223</v>
      </c>
      <c r="H878" s="4">
        <f>E878/G878</f>
        <v>39</v>
      </c>
      <c r="I878" t="s">
        <v>21</v>
      </c>
      <c r="J878" t="s">
        <v>22</v>
      </c>
      <c r="K878">
        <v>1330322400</v>
      </c>
      <c r="L878">
        <v>1330495200</v>
      </c>
      <c r="M878" s="10">
        <f>(((K878/60)/60)/24)+DATE(1970,1,1)</f>
        <v>40966.25</v>
      </c>
      <c r="N878" s="10">
        <f>(((L878/60)/60)/24)+DATE(1970,1,1)</f>
        <v>40968.25</v>
      </c>
      <c r="O878" s="12">
        <f>N878-M878</f>
        <v>2</v>
      </c>
      <c r="P878" t="b">
        <v>0</v>
      </c>
      <c r="Q878" t="b">
        <v>0</v>
      </c>
      <c r="R878" t="s">
        <v>23</v>
      </c>
      <c r="S878" s="6">
        <f>E878/D878</f>
        <v>3.9531818181818181</v>
      </c>
      <c r="T878" t="s">
        <v>2034</v>
      </c>
      <c r="U878" t="s">
        <v>2035</v>
      </c>
    </row>
    <row r="879" spans="1:21" ht="19.5" x14ac:dyDescent="0.4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t="s">
        <v>20</v>
      </c>
      <c r="G879">
        <v>3594</v>
      </c>
      <c r="H879" s="4">
        <f>E879/G879</f>
        <v>51.999165275459099</v>
      </c>
      <c r="I879" t="s">
        <v>21</v>
      </c>
      <c r="J879" t="s">
        <v>22</v>
      </c>
      <c r="K879">
        <v>1411534800</v>
      </c>
      <c r="L879">
        <v>1415426400</v>
      </c>
      <c r="M879" s="10">
        <f>(((K879/60)/60)/24)+DATE(1970,1,1)</f>
        <v>41906.208333333336</v>
      </c>
      <c r="N879" s="10">
        <f>(((L879/60)/60)/24)+DATE(1970,1,1)</f>
        <v>41951.25</v>
      </c>
      <c r="O879" s="12">
        <f>N879-M879</f>
        <v>45.041666666664241</v>
      </c>
      <c r="P879" t="b">
        <v>0</v>
      </c>
      <c r="Q879" t="b">
        <v>0</v>
      </c>
      <c r="R879" t="s">
        <v>474</v>
      </c>
      <c r="S879" s="6">
        <f>E879/D879</f>
        <v>4.0363930885529156</v>
      </c>
      <c r="T879" t="s">
        <v>2040</v>
      </c>
      <c r="U879" t="s">
        <v>2062</v>
      </c>
    </row>
    <row r="880" spans="1:21" ht="19.5" x14ac:dyDescent="0.4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t="s">
        <v>20</v>
      </c>
      <c r="G880">
        <v>114</v>
      </c>
      <c r="H880" s="4">
        <f>E880/G880</f>
        <v>49.964912280701753</v>
      </c>
      <c r="I880" t="s">
        <v>21</v>
      </c>
      <c r="J880" t="s">
        <v>22</v>
      </c>
      <c r="K880">
        <v>1305176400</v>
      </c>
      <c r="L880">
        <v>1305522000</v>
      </c>
      <c r="M880" s="10">
        <f>(((K880/60)/60)/24)+DATE(1970,1,1)</f>
        <v>40675.208333333336</v>
      </c>
      <c r="N880" s="10">
        <f>(((L880/60)/60)/24)+DATE(1970,1,1)</f>
        <v>40679.208333333336</v>
      </c>
      <c r="O880" s="12">
        <f>N880-M880</f>
        <v>4</v>
      </c>
      <c r="P880" t="b">
        <v>0</v>
      </c>
      <c r="Q880" t="b">
        <v>0</v>
      </c>
      <c r="R880" t="s">
        <v>53</v>
      </c>
      <c r="S880" s="6">
        <f>E880/D880</f>
        <v>4.0685714285714285</v>
      </c>
      <c r="T880" t="s">
        <v>2040</v>
      </c>
      <c r="U880" t="s">
        <v>2043</v>
      </c>
    </row>
    <row r="881" spans="1:21" ht="19.5" x14ac:dyDescent="0.4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t="s">
        <v>20</v>
      </c>
      <c r="G881">
        <v>123</v>
      </c>
      <c r="H881" s="4">
        <f>E881/G881</f>
        <v>102.60162601626017</v>
      </c>
      <c r="I881" t="s">
        <v>98</v>
      </c>
      <c r="J881" t="s">
        <v>99</v>
      </c>
      <c r="K881">
        <v>1381122000</v>
      </c>
      <c r="L881">
        <v>1382677200</v>
      </c>
      <c r="M881" s="10">
        <f>(((K881/60)/60)/24)+DATE(1970,1,1)</f>
        <v>41554.208333333336</v>
      </c>
      <c r="N881" s="10">
        <f>(((L881/60)/60)/24)+DATE(1970,1,1)</f>
        <v>41572.208333333336</v>
      </c>
      <c r="O881" s="12">
        <f>N881-M881</f>
        <v>18</v>
      </c>
      <c r="P881" t="b">
        <v>0</v>
      </c>
      <c r="Q881" t="b">
        <v>0</v>
      </c>
      <c r="R881" t="s">
        <v>159</v>
      </c>
      <c r="S881" s="6">
        <f>E881/D881</f>
        <v>4.0709677419354842</v>
      </c>
      <c r="T881" t="s">
        <v>2034</v>
      </c>
      <c r="U881" t="s">
        <v>2057</v>
      </c>
    </row>
    <row r="882" spans="1:21" ht="19.5" x14ac:dyDescent="0.4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t="s">
        <v>20</v>
      </c>
      <c r="G882">
        <v>1703</v>
      </c>
      <c r="H882" s="4">
        <f>E882/G882</f>
        <v>81.010569583088667</v>
      </c>
      <c r="I882" t="s">
        <v>21</v>
      </c>
      <c r="J882" t="s">
        <v>22</v>
      </c>
      <c r="K882">
        <v>1562302800</v>
      </c>
      <c r="L882">
        <v>1562389200</v>
      </c>
      <c r="M882" s="10">
        <f>(((K882/60)/60)/24)+DATE(1970,1,1)</f>
        <v>43651.208333333328</v>
      </c>
      <c r="N882" s="10">
        <f>(((L882/60)/60)/24)+DATE(1970,1,1)</f>
        <v>43652.208333333328</v>
      </c>
      <c r="O882" s="12">
        <f>N882-M882</f>
        <v>1</v>
      </c>
      <c r="P882" t="b">
        <v>0</v>
      </c>
      <c r="Q882" t="b">
        <v>0</v>
      </c>
      <c r="R882" t="s">
        <v>33</v>
      </c>
      <c r="S882" s="6">
        <f>E882/D882</f>
        <v>4.105982142857143</v>
      </c>
      <c r="T882" t="s">
        <v>2038</v>
      </c>
      <c r="U882" t="s">
        <v>2039</v>
      </c>
    </row>
    <row r="883" spans="1:21" ht="19.5" x14ac:dyDescent="0.4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t="s">
        <v>20</v>
      </c>
      <c r="G883">
        <v>1071</v>
      </c>
      <c r="H883" s="4">
        <f>E883/G883</f>
        <v>110.96825396825396</v>
      </c>
      <c r="I883" t="s">
        <v>15</v>
      </c>
      <c r="J883" t="s">
        <v>16</v>
      </c>
      <c r="K883">
        <v>1432357200</v>
      </c>
      <c r="L883">
        <v>1432875600</v>
      </c>
      <c r="M883" s="10">
        <f>(((K883/60)/60)/24)+DATE(1970,1,1)</f>
        <v>42147.208333333328</v>
      </c>
      <c r="N883" s="10">
        <f>(((L883/60)/60)/24)+DATE(1970,1,1)</f>
        <v>42153.208333333328</v>
      </c>
      <c r="O883" s="12">
        <f>N883-M883</f>
        <v>6</v>
      </c>
      <c r="P883" t="b">
        <v>0</v>
      </c>
      <c r="Q883" t="b">
        <v>0</v>
      </c>
      <c r="R883" t="s">
        <v>65</v>
      </c>
      <c r="S883" s="6">
        <f>E883/D883</f>
        <v>4.1266319444444441</v>
      </c>
      <c r="T883" t="s">
        <v>2036</v>
      </c>
      <c r="U883" t="s">
        <v>2045</v>
      </c>
    </row>
    <row r="884" spans="1:21" ht="19.5" x14ac:dyDescent="0.4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t="s">
        <v>20</v>
      </c>
      <c r="G884">
        <v>195</v>
      </c>
      <c r="H884" s="4">
        <f>E884/G884</f>
        <v>68.02051282051282</v>
      </c>
      <c r="I884" t="s">
        <v>36</v>
      </c>
      <c r="J884" t="s">
        <v>37</v>
      </c>
      <c r="K884">
        <v>1402376400</v>
      </c>
      <c r="L884">
        <v>1402722000</v>
      </c>
      <c r="M884" s="10">
        <f>(((K884/60)/60)/24)+DATE(1970,1,1)</f>
        <v>41800.208333333336</v>
      </c>
      <c r="N884" s="10">
        <f>(((L884/60)/60)/24)+DATE(1970,1,1)</f>
        <v>41804.208333333336</v>
      </c>
      <c r="O884" s="12">
        <f>N884-M884</f>
        <v>4</v>
      </c>
      <c r="P884" t="b">
        <v>0</v>
      </c>
      <c r="Q884" t="b">
        <v>0</v>
      </c>
      <c r="R884" t="s">
        <v>33</v>
      </c>
      <c r="S884" s="6">
        <f>E884/D884</f>
        <v>4.1449999999999996</v>
      </c>
      <c r="T884" t="s">
        <v>2038</v>
      </c>
      <c r="U884" t="s">
        <v>2039</v>
      </c>
    </row>
    <row r="885" spans="1:21" ht="19.5" x14ac:dyDescent="0.4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t="s">
        <v>20</v>
      </c>
      <c r="G885">
        <v>146</v>
      </c>
      <c r="H885" s="4">
        <f>E885/G885</f>
        <v>74</v>
      </c>
      <c r="I885" t="s">
        <v>26</v>
      </c>
      <c r="J885" t="s">
        <v>27</v>
      </c>
      <c r="K885">
        <v>1370840400</v>
      </c>
      <c r="L885">
        <v>1371704400</v>
      </c>
      <c r="M885" s="10">
        <f>(((K885/60)/60)/24)+DATE(1970,1,1)</f>
        <v>41435.208333333336</v>
      </c>
      <c r="N885" s="10">
        <f>(((L885/60)/60)/24)+DATE(1970,1,1)</f>
        <v>41445.208333333336</v>
      </c>
      <c r="O885" s="12">
        <f>N885-M885</f>
        <v>10</v>
      </c>
      <c r="P885" t="b">
        <v>0</v>
      </c>
      <c r="Q885" t="b">
        <v>0</v>
      </c>
      <c r="R885" t="s">
        <v>33</v>
      </c>
      <c r="S885" s="6">
        <f>E885/D885</f>
        <v>4.155384615384615</v>
      </c>
      <c r="T885" t="s">
        <v>2038</v>
      </c>
      <c r="U885" t="s">
        <v>2039</v>
      </c>
    </row>
    <row r="886" spans="1:21" ht="19.5" x14ac:dyDescent="0.4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t="s">
        <v>20</v>
      </c>
      <c r="G886">
        <v>2739</v>
      </c>
      <c r="H886" s="4">
        <f>E886/G886</f>
        <v>58.997079225994888</v>
      </c>
      <c r="I886" t="s">
        <v>21</v>
      </c>
      <c r="J886" t="s">
        <v>22</v>
      </c>
      <c r="K886">
        <v>1289800800</v>
      </c>
      <c r="L886">
        <v>1291960800</v>
      </c>
      <c r="M886" s="10">
        <f>(((K886/60)/60)/24)+DATE(1970,1,1)</f>
        <v>40497.25</v>
      </c>
      <c r="N886" s="10">
        <f>(((L886/60)/60)/24)+DATE(1970,1,1)</f>
        <v>40522.25</v>
      </c>
      <c r="O886" s="12">
        <f>N886-M886</f>
        <v>25</v>
      </c>
      <c r="P886" t="b">
        <v>0</v>
      </c>
      <c r="Q886" t="b">
        <v>0</v>
      </c>
      <c r="R886" t="s">
        <v>33</v>
      </c>
      <c r="S886" s="6">
        <f>E886/D886</f>
        <v>4.1647680412371137</v>
      </c>
      <c r="T886" t="s">
        <v>2038</v>
      </c>
      <c r="U886" t="s">
        <v>2039</v>
      </c>
    </row>
    <row r="887" spans="1:21" ht="19.5" x14ac:dyDescent="0.4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t="s">
        <v>20</v>
      </c>
      <c r="G887">
        <v>1784</v>
      </c>
      <c r="H887" s="4">
        <f>E887/G887</f>
        <v>69.015695067264573</v>
      </c>
      <c r="I887" t="s">
        <v>21</v>
      </c>
      <c r="J887" t="s">
        <v>22</v>
      </c>
      <c r="K887">
        <v>1281070800</v>
      </c>
      <c r="L887">
        <v>1281157200</v>
      </c>
      <c r="M887" s="10">
        <f>(((K887/60)/60)/24)+DATE(1970,1,1)</f>
        <v>40396.208333333336</v>
      </c>
      <c r="N887" s="10">
        <f>(((L887/60)/60)/24)+DATE(1970,1,1)</f>
        <v>40397.208333333336</v>
      </c>
      <c r="O887" s="12">
        <f>N887-M887</f>
        <v>1</v>
      </c>
      <c r="P887" t="b">
        <v>0</v>
      </c>
      <c r="Q887" t="b">
        <v>0</v>
      </c>
      <c r="R887" t="s">
        <v>33</v>
      </c>
      <c r="S887" s="6">
        <f>E887/D887</f>
        <v>4.1878911564625847</v>
      </c>
      <c r="T887" t="s">
        <v>2038</v>
      </c>
      <c r="U887" t="s">
        <v>2039</v>
      </c>
    </row>
    <row r="888" spans="1:21" ht="33.75" x14ac:dyDescent="0.4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t="s">
        <v>20</v>
      </c>
      <c r="G888">
        <v>6406</v>
      </c>
      <c r="H888" s="4">
        <f>E888/G888</f>
        <v>27.998126756166094</v>
      </c>
      <c r="I888" t="s">
        <v>21</v>
      </c>
      <c r="J888" t="s">
        <v>22</v>
      </c>
      <c r="K888">
        <v>1355637600</v>
      </c>
      <c r="L888">
        <v>1356847200</v>
      </c>
      <c r="M888" s="10">
        <f>(((K888/60)/60)/24)+DATE(1970,1,1)</f>
        <v>41259.25</v>
      </c>
      <c r="N888" s="10">
        <f>(((L888/60)/60)/24)+DATE(1970,1,1)</f>
        <v>41273.25</v>
      </c>
      <c r="O888" s="12">
        <f>N888-M888</f>
        <v>14</v>
      </c>
      <c r="P888" t="b">
        <v>0</v>
      </c>
      <c r="Q888" t="b">
        <v>0</v>
      </c>
      <c r="R888" t="s">
        <v>33</v>
      </c>
      <c r="S888" s="6">
        <f>E888/D888</f>
        <v>4.1905607476635511</v>
      </c>
      <c r="T888" t="s">
        <v>2038</v>
      </c>
      <c r="U888" t="s">
        <v>2039</v>
      </c>
    </row>
    <row r="889" spans="1:21" ht="19.5" x14ac:dyDescent="0.4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t="s">
        <v>20</v>
      </c>
      <c r="G889">
        <v>101</v>
      </c>
      <c r="H889" s="4">
        <f>E889/G889</f>
        <v>99.841584158415841</v>
      </c>
      <c r="I889" t="s">
        <v>21</v>
      </c>
      <c r="J889" t="s">
        <v>22</v>
      </c>
      <c r="K889">
        <v>1575612000</v>
      </c>
      <c r="L889">
        <v>1575612000</v>
      </c>
      <c r="M889" s="10">
        <f>(((K889/60)/60)/24)+DATE(1970,1,1)</f>
        <v>43805.25</v>
      </c>
      <c r="N889" s="10">
        <f>(((L889/60)/60)/24)+DATE(1970,1,1)</f>
        <v>43805.25</v>
      </c>
      <c r="O889" s="12">
        <f>N889-M889</f>
        <v>0</v>
      </c>
      <c r="P889" t="b">
        <v>0</v>
      </c>
      <c r="Q889" t="b">
        <v>0</v>
      </c>
      <c r="R889" t="s">
        <v>89</v>
      </c>
      <c r="S889" s="6">
        <f>E889/D889</f>
        <v>4.2016666666666671</v>
      </c>
      <c r="T889" t="s">
        <v>2049</v>
      </c>
      <c r="U889" t="s">
        <v>2050</v>
      </c>
    </row>
    <row r="890" spans="1:21" ht="19.5" x14ac:dyDescent="0.4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t="s">
        <v>20</v>
      </c>
      <c r="G890">
        <v>97</v>
      </c>
      <c r="H890" s="4">
        <f>E890/G890</f>
        <v>104.51546391752578</v>
      </c>
      <c r="I890" t="s">
        <v>36</v>
      </c>
      <c r="J890" t="s">
        <v>37</v>
      </c>
      <c r="K890">
        <v>1513231200</v>
      </c>
      <c r="L890">
        <v>1515391200</v>
      </c>
      <c r="M890" s="10">
        <f>(((K890/60)/60)/24)+DATE(1970,1,1)</f>
        <v>43083.25</v>
      </c>
      <c r="N890" s="10">
        <f>(((L890/60)/60)/24)+DATE(1970,1,1)</f>
        <v>43108.25</v>
      </c>
      <c r="O890" s="12">
        <f>N890-M890</f>
        <v>25</v>
      </c>
      <c r="P890" t="b">
        <v>0</v>
      </c>
      <c r="Q890" t="b">
        <v>1</v>
      </c>
      <c r="R890" t="s">
        <v>33</v>
      </c>
      <c r="S890" s="6">
        <f>E890/D890</f>
        <v>4.2241666666666671</v>
      </c>
      <c r="T890" t="s">
        <v>2038</v>
      </c>
      <c r="U890" t="s">
        <v>2039</v>
      </c>
    </row>
    <row r="891" spans="1:21" ht="19.5" x14ac:dyDescent="0.4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t="s">
        <v>20</v>
      </c>
      <c r="G891">
        <v>3376</v>
      </c>
      <c r="H891" s="4">
        <f>E891/G891</f>
        <v>52.006220379146917</v>
      </c>
      <c r="I891" t="s">
        <v>21</v>
      </c>
      <c r="J891" t="s">
        <v>22</v>
      </c>
      <c r="K891">
        <v>1487311200</v>
      </c>
      <c r="L891">
        <v>1487916000</v>
      </c>
      <c r="M891" s="10">
        <f>(((K891/60)/60)/24)+DATE(1970,1,1)</f>
        <v>42783.25</v>
      </c>
      <c r="N891" s="10">
        <f>(((L891/60)/60)/24)+DATE(1970,1,1)</f>
        <v>42790.25</v>
      </c>
      <c r="O891" s="12">
        <f>N891-M891</f>
        <v>7</v>
      </c>
      <c r="P891" t="b">
        <v>0</v>
      </c>
      <c r="Q891" t="b">
        <v>0</v>
      </c>
      <c r="R891" t="s">
        <v>60</v>
      </c>
      <c r="S891" s="6">
        <f>E891/D891</f>
        <v>4.2306746987951804</v>
      </c>
      <c r="T891" t="s">
        <v>2034</v>
      </c>
      <c r="U891" t="s">
        <v>2044</v>
      </c>
    </row>
    <row r="892" spans="1:21" ht="19.5" x14ac:dyDescent="0.4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t="s">
        <v>20</v>
      </c>
      <c r="G892">
        <v>1267</v>
      </c>
      <c r="H892" s="4">
        <f>E892/G892</f>
        <v>77.988161010260455</v>
      </c>
      <c r="I892" t="s">
        <v>21</v>
      </c>
      <c r="J892" t="s">
        <v>22</v>
      </c>
      <c r="K892">
        <v>1339909200</v>
      </c>
      <c r="L892">
        <v>1342328400</v>
      </c>
      <c r="M892" s="10">
        <f>(((K892/60)/60)/24)+DATE(1970,1,1)</f>
        <v>41077.208333333336</v>
      </c>
      <c r="N892" s="10">
        <f>(((L892/60)/60)/24)+DATE(1970,1,1)</f>
        <v>41105.208333333336</v>
      </c>
      <c r="O892" s="12">
        <f>N892-M892</f>
        <v>28</v>
      </c>
      <c r="P892" t="b">
        <v>0</v>
      </c>
      <c r="Q892" t="b">
        <v>1</v>
      </c>
      <c r="R892" t="s">
        <v>100</v>
      </c>
      <c r="S892" s="6">
        <f>E892/D892</f>
        <v>4.240815450643777</v>
      </c>
      <c r="T892" t="s">
        <v>2040</v>
      </c>
      <c r="U892" t="s">
        <v>2051</v>
      </c>
    </row>
    <row r="893" spans="1:21" ht="33.75" x14ac:dyDescent="0.4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t="s">
        <v>20</v>
      </c>
      <c r="G893">
        <v>43</v>
      </c>
      <c r="H893" s="4">
        <f>E893/G893</f>
        <v>99</v>
      </c>
      <c r="I893" t="s">
        <v>21</v>
      </c>
      <c r="J893" t="s">
        <v>22</v>
      </c>
      <c r="K893">
        <v>1535432400</v>
      </c>
      <c r="L893">
        <v>1537160400</v>
      </c>
      <c r="M893" s="10">
        <f>(((K893/60)/60)/24)+DATE(1970,1,1)</f>
        <v>43340.208333333328</v>
      </c>
      <c r="N893" s="10">
        <f>(((L893/60)/60)/24)+DATE(1970,1,1)</f>
        <v>43360.208333333328</v>
      </c>
      <c r="O893" s="12">
        <f>N893-M893</f>
        <v>20</v>
      </c>
      <c r="P893" t="b">
        <v>0</v>
      </c>
      <c r="Q893" t="b">
        <v>1</v>
      </c>
      <c r="R893" t="s">
        <v>23</v>
      </c>
      <c r="S893" s="6">
        <f>E893/D893</f>
        <v>4.2569999999999997</v>
      </c>
      <c r="T893" t="s">
        <v>2034</v>
      </c>
      <c r="U893" t="s">
        <v>2035</v>
      </c>
    </row>
    <row r="894" spans="1:21" ht="19.5" x14ac:dyDescent="0.4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t="s">
        <v>20</v>
      </c>
      <c r="G894">
        <v>32</v>
      </c>
      <c r="H894" s="4">
        <f>E894/G894</f>
        <v>106.4375</v>
      </c>
      <c r="I894" t="s">
        <v>21</v>
      </c>
      <c r="J894" t="s">
        <v>22</v>
      </c>
      <c r="K894">
        <v>1555650000</v>
      </c>
      <c r="L894">
        <v>1555909200</v>
      </c>
      <c r="M894" s="10">
        <f>(((K894/60)/60)/24)+DATE(1970,1,1)</f>
        <v>43574.208333333328</v>
      </c>
      <c r="N894" s="10">
        <f>(((L894/60)/60)/24)+DATE(1970,1,1)</f>
        <v>43577.208333333328</v>
      </c>
      <c r="O894" s="12">
        <f>N894-M894</f>
        <v>3</v>
      </c>
      <c r="P894" t="b">
        <v>0</v>
      </c>
      <c r="Q894" t="b">
        <v>0</v>
      </c>
      <c r="R894" t="s">
        <v>33</v>
      </c>
      <c r="S894" s="6">
        <f>E894/D894</f>
        <v>4.2575000000000003</v>
      </c>
      <c r="T894" t="s">
        <v>2038</v>
      </c>
      <c r="U894" t="s">
        <v>2039</v>
      </c>
    </row>
    <row r="895" spans="1:21" ht="19.5" x14ac:dyDescent="0.4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t="s">
        <v>20</v>
      </c>
      <c r="G895">
        <v>132</v>
      </c>
      <c r="H895" s="4">
        <f>E895/G895</f>
        <v>100.17424242424242</v>
      </c>
      <c r="I895" t="s">
        <v>21</v>
      </c>
      <c r="J895" t="s">
        <v>22</v>
      </c>
      <c r="K895">
        <v>1525669200</v>
      </c>
      <c r="L895">
        <v>1526878800</v>
      </c>
      <c r="M895" s="10">
        <f>(((K895/60)/60)/24)+DATE(1970,1,1)</f>
        <v>43227.208333333328</v>
      </c>
      <c r="N895" s="10">
        <f>(((L895/60)/60)/24)+DATE(1970,1,1)</f>
        <v>43241.208333333328</v>
      </c>
      <c r="O895" s="12">
        <f>N895-M895</f>
        <v>14</v>
      </c>
      <c r="P895" t="b">
        <v>0</v>
      </c>
      <c r="Q895" t="b">
        <v>1</v>
      </c>
      <c r="R895" t="s">
        <v>53</v>
      </c>
      <c r="S895" s="6">
        <f>E895/D895</f>
        <v>4.2654838709677421</v>
      </c>
      <c r="T895" t="s">
        <v>2040</v>
      </c>
      <c r="U895" t="s">
        <v>2043</v>
      </c>
    </row>
    <row r="896" spans="1:21" ht="19.5" x14ac:dyDescent="0.4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t="s">
        <v>20</v>
      </c>
      <c r="G896">
        <v>175</v>
      </c>
      <c r="H896" s="4">
        <f>E896/G896</f>
        <v>71.137142857142862</v>
      </c>
      <c r="I896" t="s">
        <v>21</v>
      </c>
      <c r="J896" t="s">
        <v>22</v>
      </c>
      <c r="K896">
        <v>1547100000</v>
      </c>
      <c r="L896">
        <v>1548482400</v>
      </c>
      <c r="M896" s="10">
        <f>(((K896/60)/60)/24)+DATE(1970,1,1)</f>
        <v>43475.25</v>
      </c>
      <c r="N896" s="10">
        <f>(((L896/60)/60)/24)+DATE(1970,1,1)</f>
        <v>43491.25</v>
      </c>
      <c r="O896" s="12">
        <f>N896-M896</f>
        <v>16</v>
      </c>
      <c r="P896" t="b">
        <v>0</v>
      </c>
      <c r="Q896" t="b">
        <v>1</v>
      </c>
      <c r="R896" t="s">
        <v>269</v>
      </c>
      <c r="S896" s="6">
        <f>E896/D896</f>
        <v>4.2927586206896553</v>
      </c>
      <c r="T896" t="s">
        <v>2040</v>
      </c>
      <c r="U896" t="s">
        <v>2059</v>
      </c>
    </row>
    <row r="897" spans="1:21" ht="19.5" x14ac:dyDescent="0.4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t="s">
        <v>20</v>
      </c>
      <c r="G897">
        <v>80</v>
      </c>
      <c r="H897" s="4">
        <f>E897/G897</f>
        <v>70.174999999999997</v>
      </c>
      <c r="I897" t="s">
        <v>21</v>
      </c>
      <c r="J897" t="s">
        <v>22</v>
      </c>
      <c r="K897">
        <v>1539752400</v>
      </c>
      <c r="L897">
        <v>1540789200</v>
      </c>
      <c r="M897" s="10">
        <f>(((K897/60)/60)/24)+DATE(1970,1,1)</f>
        <v>43390.208333333328</v>
      </c>
      <c r="N897" s="10">
        <f>(((L897/60)/60)/24)+DATE(1970,1,1)</f>
        <v>43402.208333333328</v>
      </c>
      <c r="O897" s="12">
        <f>N897-M897</f>
        <v>12</v>
      </c>
      <c r="P897" t="b">
        <v>1</v>
      </c>
      <c r="Q897" t="b">
        <v>0</v>
      </c>
      <c r="R897" t="s">
        <v>33</v>
      </c>
      <c r="S897" s="6">
        <f>E897/D897</f>
        <v>4.3184615384615386</v>
      </c>
      <c r="T897" t="s">
        <v>2038</v>
      </c>
      <c r="U897" t="s">
        <v>2039</v>
      </c>
    </row>
    <row r="898" spans="1:21" ht="19.5" x14ac:dyDescent="0.4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t="s">
        <v>20</v>
      </c>
      <c r="G898">
        <v>190</v>
      </c>
      <c r="H898" s="4">
        <f>E898/G898</f>
        <v>77.068421052631578</v>
      </c>
      <c r="I898" t="s">
        <v>21</v>
      </c>
      <c r="J898" t="s">
        <v>22</v>
      </c>
      <c r="K898">
        <v>1324274400</v>
      </c>
      <c r="L898">
        <v>1324360800</v>
      </c>
      <c r="M898" s="10">
        <f>(((K898/60)/60)/24)+DATE(1970,1,1)</f>
        <v>40896.25</v>
      </c>
      <c r="N898" s="10">
        <f>(((L898/60)/60)/24)+DATE(1970,1,1)</f>
        <v>40897.25</v>
      </c>
      <c r="O898" s="12">
        <f>N898-M898</f>
        <v>1</v>
      </c>
      <c r="P898" t="b">
        <v>0</v>
      </c>
      <c r="Q898" t="b">
        <v>0</v>
      </c>
      <c r="R898" t="s">
        <v>17</v>
      </c>
      <c r="S898" s="6">
        <f>E898/D898</f>
        <v>4.4372727272727275</v>
      </c>
      <c r="T898" t="s">
        <v>2032</v>
      </c>
      <c r="U898" t="s">
        <v>2033</v>
      </c>
    </row>
    <row r="899" spans="1:21" ht="19.5" x14ac:dyDescent="0.4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t="s">
        <v>20</v>
      </c>
      <c r="G899">
        <v>222</v>
      </c>
      <c r="H899" s="4">
        <f>E899/G899</f>
        <v>35.995495495495497</v>
      </c>
      <c r="I899" t="s">
        <v>21</v>
      </c>
      <c r="J899" t="s">
        <v>22</v>
      </c>
      <c r="K899">
        <v>1309755600</v>
      </c>
      <c r="L899">
        <v>1310533200</v>
      </c>
      <c r="M899" s="10">
        <f>(((K899/60)/60)/24)+DATE(1970,1,1)</f>
        <v>40728.208333333336</v>
      </c>
      <c r="N899" s="10">
        <f>(((L899/60)/60)/24)+DATE(1970,1,1)</f>
        <v>40737.208333333336</v>
      </c>
      <c r="O899" s="12">
        <f>N899-M899</f>
        <v>9</v>
      </c>
      <c r="P899" t="b">
        <v>0</v>
      </c>
      <c r="Q899" t="b">
        <v>0</v>
      </c>
      <c r="R899" t="s">
        <v>17</v>
      </c>
      <c r="S899" s="6">
        <f>E899/D899</f>
        <v>4.4394444444444447</v>
      </c>
      <c r="T899" t="s">
        <v>2032</v>
      </c>
      <c r="U899" t="s">
        <v>2033</v>
      </c>
    </row>
    <row r="900" spans="1:21" ht="33.75" x14ac:dyDescent="0.4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t="s">
        <v>20</v>
      </c>
      <c r="G900">
        <v>238</v>
      </c>
      <c r="H900" s="4">
        <f>E900/G900</f>
        <v>43.025210084033617</v>
      </c>
      <c r="I900" t="s">
        <v>21</v>
      </c>
      <c r="J900" t="s">
        <v>22</v>
      </c>
      <c r="K900">
        <v>1520143200</v>
      </c>
      <c r="L900">
        <v>1520402400</v>
      </c>
      <c r="M900" s="10">
        <f>(((K900/60)/60)/24)+DATE(1970,1,1)</f>
        <v>43163.25</v>
      </c>
      <c r="N900" s="10">
        <f>(((L900/60)/60)/24)+DATE(1970,1,1)</f>
        <v>43166.25</v>
      </c>
      <c r="O900" s="12">
        <f>N900-M900</f>
        <v>3</v>
      </c>
      <c r="P900" t="b">
        <v>0</v>
      </c>
      <c r="Q900" t="b">
        <v>0</v>
      </c>
      <c r="R900" t="s">
        <v>33</v>
      </c>
      <c r="S900" s="6">
        <f>E900/D900</f>
        <v>4.4521739130434783</v>
      </c>
      <c r="T900" t="s">
        <v>2038</v>
      </c>
      <c r="U900" t="s">
        <v>2039</v>
      </c>
    </row>
    <row r="901" spans="1:21" ht="19.5" x14ac:dyDescent="0.4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t="s">
        <v>20</v>
      </c>
      <c r="G901">
        <v>2893</v>
      </c>
      <c r="H901" s="4">
        <f>E901/G901</f>
        <v>65.004147943311438</v>
      </c>
      <c r="I901" t="s">
        <v>15</v>
      </c>
      <c r="J901" t="s">
        <v>16</v>
      </c>
      <c r="K901">
        <v>1322114400</v>
      </c>
      <c r="L901">
        <v>1323324000</v>
      </c>
      <c r="M901" s="10">
        <f>(((K901/60)/60)/24)+DATE(1970,1,1)</f>
        <v>40871.25</v>
      </c>
      <c r="N901" s="10">
        <f>(((L901/60)/60)/24)+DATE(1970,1,1)</f>
        <v>40885.25</v>
      </c>
      <c r="O901" s="12">
        <f>N901-M901</f>
        <v>14</v>
      </c>
      <c r="P901" t="b">
        <v>0</v>
      </c>
      <c r="Q901" t="b">
        <v>0</v>
      </c>
      <c r="R901" t="s">
        <v>65</v>
      </c>
      <c r="S901" s="6">
        <f>E901/D901</f>
        <v>4.466912114014252</v>
      </c>
      <c r="T901" t="s">
        <v>2036</v>
      </c>
      <c r="U901" t="s">
        <v>2045</v>
      </c>
    </row>
    <row r="902" spans="1:21" ht="19.5" x14ac:dyDescent="0.4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t="s">
        <v>20</v>
      </c>
      <c r="G902">
        <v>107</v>
      </c>
      <c r="H902" s="4">
        <f>E902/G902</f>
        <v>76.813084112149539</v>
      </c>
      <c r="I902" t="s">
        <v>21</v>
      </c>
      <c r="J902" t="s">
        <v>22</v>
      </c>
      <c r="K902">
        <v>1318654800</v>
      </c>
      <c r="L902">
        <v>1319000400</v>
      </c>
      <c r="M902" s="10">
        <f>(((K902/60)/60)/24)+DATE(1970,1,1)</f>
        <v>40831.208333333336</v>
      </c>
      <c r="N902" s="10">
        <f>(((L902/60)/60)/24)+DATE(1970,1,1)</f>
        <v>40835.208333333336</v>
      </c>
      <c r="O902" s="12">
        <f>N902-M902</f>
        <v>4</v>
      </c>
      <c r="P902" t="b">
        <v>1</v>
      </c>
      <c r="Q902" t="b">
        <v>0</v>
      </c>
      <c r="R902" t="s">
        <v>28</v>
      </c>
      <c r="S902" s="6">
        <f>E902/D902</f>
        <v>4.5661111111111108</v>
      </c>
      <c r="T902" t="s">
        <v>2036</v>
      </c>
      <c r="U902" t="s">
        <v>2037</v>
      </c>
    </row>
    <row r="903" spans="1:21" ht="33.75" x14ac:dyDescent="0.4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t="s">
        <v>20</v>
      </c>
      <c r="G903">
        <v>194</v>
      </c>
      <c r="H903" s="4">
        <f>E903/G903</f>
        <v>65.963917525773198</v>
      </c>
      <c r="I903" t="s">
        <v>21</v>
      </c>
      <c r="J903" t="s">
        <v>22</v>
      </c>
      <c r="K903">
        <v>1292220000</v>
      </c>
      <c r="L903">
        <v>1294639200</v>
      </c>
      <c r="M903" s="10">
        <f>(((K903/60)/60)/24)+DATE(1970,1,1)</f>
        <v>40525.25</v>
      </c>
      <c r="N903" s="10">
        <f>(((L903/60)/60)/24)+DATE(1970,1,1)</f>
        <v>40553.25</v>
      </c>
      <c r="O903" s="12">
        <f>N903-M903</f>
        <v>28</v>
      </c>
      <c r="P903" t="b">
        <v>0</v>
      </c>
      <c r="Q903" t="b">
        <v>1</v>
      </c>
      <c r="R903" t="s">
        <v>33</v>
      </c>
      <c r="S903" s="6">
        <f>E903/D903</f>
        <v>4.5703571428571426</v>
      </c>
      <c r="T903" t="s">
        <v>2038</v>
      </c>
      <c r="U903" t="s">
        <v>2039</v>
      </c>
    </row>
    <row r="904" spans="1:21" ht="33.75" x14ac:dyDescent="0.4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t="s">
        <v>20</v>
      </c>
      <c r="G904">
        <v>1101</v>
      </c>
      <c r="H904" s="4">
        <f>E904/G904</f>
        <v>68.987284287011803</v>
      </c>
      <c r="I904" t="s">
        <v>21</v>
      </c>
      <c r="J904" t="s">
        <v>22</v>
      </c>
      <c r="K904">
        <v>1456380000</v>
      </c>
      <c r="L904">
        <v>1457416800</v>
      </c>
      <c r="M904" s="10">
        <f>(((K904/60)/60)/24)+DATE(1970,1,1)</f>
        <v>42425.25</v>
      </c>
      <c r="N904" s="10">
        <f>(((L904/60)/60)/24)+DATE(1970,1,1)</f>
        <v>42437.25</v>
      </c>
      <c r="O904" s="12">
        <f>N904-M904</f>
        <v>12</v>
      </c>
      <c r="P904" t="b">
        <v>0</v>
      </c>
      <c r="Q904" t="b">
        <v>0</v>
      </c>
      <c r="R904" t="s">
        <v>60</v>
      </c>
      <c r="S904" s="6">
        <f>E904/D904</f>
        <v>4.6885802469135802</v>
      </c>
      <c r="T904" t="s">
        <v>2034</v>
      </c>
      <c r="U904" t="s">
        <v>2044</v>
      </c>
    </row>
    <row r="905" spans="1:21" ht="19.5" x14ac:dyDescent="0.4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t="s">
        <v>20</v>
      </c>
      <c r="G905">
        <v>34</v>
      </c>
      <c r="H905" s="4">
        <f>E905/G905</f>
        <v>110.44117647058823</v>
      </c>
      <c r="I905" t="s">
        <v>21</v>
      </c>
      <c r="J905" t="s">
        <v>22</v>
      </c>
      <c r="K905">
        <v>1375074000</v>
      </c>
      <c r="L905">
        <v>1375938000</v>
      </c>
      <c r="M905" s="10">
        <f>(((K905/60)/60)/24)+DATE(1970,1,1)</f>
        <v>41484.208333333336</v>
      </c>
      <c r="N905" s="10">
        <f>(((L905/60)/60)/24)+DATE(1970,1,1)</f>
        <v>41494.208333333336</v>
      </c>
      <c r="O905" s="12">
        <f>N905-M905</f>
        <v>10</v>
      </c>
      <c r="P905" t="b">
        <v>0</v>
      </c>
      <c r="Q905" t="b">
        <v>1</v>
      </c>
      <c r="R905" t="s">
        <v>42</v>
      </c>
      <c r="S905" s="6">
        <f>E905/D905</f>
        <v>4.6937499999999996</v>
      </c>
      <c r="T905" t="s">
        <v>2040</v>
      </c>
      <c r="U905" t="s">
        <v>2041</v>
      </c>
    </row>
    <row r="906" spans="1:21" ht="19.5" x14ac:dyDescent="0.4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t="s">
        <v>20</v>
      </c>
      <c r="G906">
        <v>1785</v>
      </c>
      <c r="H906" s="4">
        <f>E906/G906</f>
        <v>101.98095238095237</v>
      </c>
      <c r="I906" t="s">
        <v>21</v>
      </c>
      <c r="J906" t="s">
        <v>22</v>
      </c>
      <c r="K906">
        <v>1408424400</v>
      </c>
      <c r="L906">
        <v>1408510800</v>
      </c>
      <c r="M906" s="10">
        <f>(((K906/60)/60)/24)+DATE(1970,1,1)</f>
        <v>41870.208333333336</v>
      </c>
      <c r="N906" s="10">
        <f>(((L906/60)/60)/24)+DATE(1970,1,1)</f>
        <v>41871.208333333336</v>
      </c>
      <c r="O906" s="12">
        <f>N906-M906</f>
        <v>1</v>
      </c>
      <c r="P906" t="b">
        <v>0</v>
      </c>
      <c r="Q906" t="b">
        <v>0</v>
      </c>
      <c r="R906" t="s">
        <v>23</v>
      </c>
      <c r="S906" s="6">
        <f>E906/D906</f>
        <v>4.7282077922077921</v>
      </c>
      <c r="T906" t="s">
        <v>2034</v>
      </c>
      <c r="U906" t="s">
        <v>2035</v>
      </c>
    </row>
    <row r="907" spans="1:21" ht="19.5" x14ac:dyDescent="0.4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t="s">
        <v>20</v>
      </c>
      <c r="G907">
        <v>149</v>
      </c>
      <c r="H907" s="4">
        <f>E907/G907</f>
        <v>47.845637583892618</v>
      </c>
      <c r="I907" t="s">
        <v>21</v>
      </c>
      <c r="J907" t="s">
        <v>22</v>
      </c>
      <c r="K907">
        <v>1396069200</v>
      </c>
      <c r="L907">
        <v>1398661200</v>
      </c>
      <c r="M907" s="10">
        <f>(((K907/60)/60)/24)+DATE(1970,1,1)</f>
        <v>41727.208333333336</v>
      </c>
      <c r="N907" s="10">
        <f>(((L907/60)/60)/24)+DATE(1970,1,1)</f>
        <v>41757.208333333336</v>
      </c>
      <c r="O907" s="12">
        <f>N907-M907</f>
        <v>30</v>
      </c>
      <c r="P907" t="b">
        <v>0</v>
      </c>
      <c r="Q907" t="b">
        <v>0</v>
      </c>
      <c r="R907" t="s">
        <v>33</v>
      </c>
      <c r="S907" s="6">
        <f>E907/D907</f>
        <v>4.7526666666666664</v>
      </c>
      <c r="T907" t="s">
        <v>2038</v>
      </c>
      <c r="U907" t="s">
        <v>2039</v>
      </c>
    </row>
    <row r="908" spans="1:21" ht="19.5" x14ac:dyDescent="0.4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t="s">
        <v>20</v>
      </c>
      <c r="G908">
        <v>80</v>
      </c>
      <c r="H908" s="4">
        <f>E908/G908</f>
        <v>107.7625</v>
      </c>
      <c r="I908" t="s">
        <v>15</v>
      </c>
      <c r="J908" t="s">
        <v>16</v>
      </c>
      <c r="K908">
        <v>1528088400</v>
      </c>
      <c r="L908">
        <v>1530421200</v>
      </c>
      <c r="M908" s="10">
        <f>(((K908/60)/60)/24)+DATE(1970,1,1)</f>
        <v>43255.208333333328</v>
      </c>
      <c r="N908" s="10">
        <f>(((L908/60)/60)/24)+DATE(1970,1,1)</f>
        <v>43282.208333333328</v>
      </c>
      <c r="O908" s="12">
        <f>N908-M908</f>
        <v>27</v>
      </c>
      <c r="P908" t="b">
        <v>0</v>
      </c>
      <c r="Q908" t="b">
        <v>1</v>
      </c>
      <c r="R908" t="s">
        <v>33</v>
      </c>
      <c r="S908" s="6">
        <f>E908/D908</f>
        <v>4.7894444444444444</v>
      </c>
      <c r="T908" t="s">
        <v>2038</v>
      </c>
      <c r="U908" t="s">
        <v>2039</v>
      </c>
    </row>
    <row r="909" spans="1:21" ht="19.5" x14ac:dyDescent="0.4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t="s">
        <v>20</v>
      </c>
      <c r="G909">
        <v>202</v>
      </c>
      <c r="H909" s="4">
        <f>E909/G909</f>
        <v>62.044554455445542</v>
      </c>
      <c r="I909" t="s">
        <v>107</v>
      </c>
      <c r="J909" t="s">
        <v>108</v>
      </c>
      <c r="K909">
        <v>1528434000</v>
      </c>
      <c r="L909">
        <v>1528606800</v>
      </c>
      <c r="M909" s="10">
        <f>(((K909/60)/60)/24)+DATE(1970,1,1)</f>
        <v>43259.208333333328</v>
      </c>
      <c r="N909" s="10">
        <f>(((L909/60)/60)/24)+DATE(1970,1,1)</f>
        <v>43261.208333333328</v>
      </c>
      <c r="O909" s="12">
        <f>N909-M909</f>
        <v>2</v>
      </c>
      <c r="P909" t="b">
        <v>0</v>
      </c>
      <c r="Q909" t="b">
        <v>1</v>
      </c>
      <c r="R909" t="s">
        <v>33</v>
      </c>
      <c r="S909" s="6">
        <f>E909/D909</f>
        <v>4.820384615384615</v>
      </c>
      <c r="T909" t="s">
        <v>2038</v>
      </c>
      <c r="U909" t="s">
        <v>2039</v>
      </c>
    </row>
    <row r="910" spans="1:21" ht="19.5" x14ac:dyDescent="0.4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t="s">
        <v>20</v>
      </c>
      <c r="G910">
        <v>2289</v>
      </c>
      <c r="H910" s="4">
        <f>E910/G910</f>
        <v>84.006989951944078</v>
      </c>
      <c r="I910" t="s">
        <v>107</v>
      </c>
      <c r="J910" t="s">
        <v>108</v>
      </c>
      <c r="K910">
        <v>1572498000</v>
      </c>
      <c r="L910">
        <v>1573452000</v>
      </c>
      <c r="M910" s="10">
        <f>(((K910/60)/60)/24)+DATE(1970,1,1)</f>
        <v>43769.208333333328</v>
      </c>
      <c r="N910" s="10">
        <f>(((L910/60)/60)/24)+DATE(1970,1,1)</f>
        <v>43780.25</v>
      </c>
      <c r="O910" s="12">
        <f>N910-M910</f>
        <v>11.041666666671517</v>
      </c>
      <c r="P910" t="b">
        <v>0</v>
      </c>
      <c r="Q910" t="b">
        <v>0</v>
      </c>
      <c r="R910" t="s">
        <v>33</v>
      </c>
      <c r="S910" s="6">
        <f>E910/D910</f>
        <v>4.8805076142131982</v>
      </c>
      <c r="T910" t="s">
        <v>2038</v>
      </c>
      <c r="U910" t="s">
        <v>2039</v>
      </c>
    </row>
    <row r="911" spans="1:21" ht="19.5" x14ac:dyDescent="0.4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t="s">
        <v>20</v>
      </c>
      <c r="G911">
        <v>226</v>
      </c>
      <c r="H911" s="4">
        <f>E911/G911</f>
        <v>53.053097345132741</v>
      </c>
      <c r="I911" t="s">
        <v>21</v>
      </c>
      <c r="J911" t="s">
        <v>22</v>
      </c>
      <c r="K911">
        <v>1555390800</v>
      </c>
      <c r="L911">
        <v>1555822800</v>
      </c>
      <c r="M911" s="10">
        <f>(((K911/60)/60)/24)+DATE(1970,1,1)</f>
        <v>43571.208333333328</v>
      </c>
      <c r="N911" s="10">
        <f>(((L911/60)/60)/24)+DATE(1970,1,1)</f>
        <v>43576.208333333328</v>
      </c>
      <c r="O911" s="12">
        <f>N911-M911</f>
        <v>5</v>
      </c>
      <c r="P911" t="b">
        <v>0</v>
      </c>
      <c r="Q911" t="b">
        <v>0</v>
      </c>
      <c r="R911" t="s">
        <v>206</v>
      </c>
      <c r="S911" s="6">
        <f>E911/D911</f>
        <v>4.9958333333333336</v>
      </c>
      <c r="T911" t="s">
        <v>2046</v>
      </c>
      <c r="U911" t="s">
        <v>2058</v>
      </c>
    </row>
    <row r="912" spans="1:21" ht="19.5" x14ac:dyDescent="0.4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t="s">
        <v>20</v>
      </c>
      <c r="G912">
        <v>126</v>
      </c>
      <c r="H912" s="4">
        <f>E912/G912</f>
        <v>63.857142857142854</v>
      </c>
      <c r="I912" t="s">
        <v>15</v>
      </c>
      <c r="J912" t="s">
        <v>16</v>
      </c>
      <c r="K912">
        <v>1516860000</v>
      </c>
      <c r="L912">
        <v>1516946400</v>
      </c>
      <c r="M912" s="10">
        <f>(((K912/60)/60)/24)+DATE(1970,1,1)</f>
        <v>43125.25</v>
      </c>
      <c r="N912" s="10">
        <f>(((L912/60)/60)/24)+DATE(1970,1,1)</f>
        <v>43126.25</v>
      </c>
      <c r="O912" s="12">
        <f>N912-M912</f>
        <v>1</v>
      </c>
      <c r="P912" t="b">
        <v>0</v>
      </c>
      <c r="Q912" t="b">
        <v>0</v>
      </c>
      <c r="R912" t="s">
        <v>33</v>
      </c>
      <c r="S912" s="6">
        <f>E912/D912</f>
        <v>5.0287499999999996</v>
      </c>
      <c r="T912" t="s">
        <v>2038</v>
      </c>
      <c r="U912" t="s">
        <v>2039</v>
      </c>
    </row>
    <row r="913" spans="1:21" ht="19.5" x14ac:dyDescent="0.4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t="s">
        <v>20</v>
      </c>
      <c r="G913">
        <v>3016</v>
      </c>
      <c r="H913" s="4">
        <f>E913/G913</f>
        <v>58.9973474801061</v>
      </c>
      <c r="I913" t="s">
        <v>21</v>
      </c>
      <c r="J913" t="s">
        <v>22</v>
      </c>
      <c r="K913">
        <v>1440392400</v>
      </c>
      <c r="L913">
        <v>1440824400</v>
      </c>
      <c r="M913" s="10">
        <f>(((K913/60)/60)/24)+DATE(1970,1,1)</f>
        <v>42240.208333333328</v>
      </c>
      <c r="N913" s="10">
        <f>(((L913/60)/60)/24)+DATE(1970,1,1)</f>
        <v>42245.208333333328</v>
      </c>
      <c r="O913" s="12">
        <f>N913-M913</f>
        <v>5</v>
      </c>
      <c r="P913" t="b">
        <v>0</v>
      </c>
      <c r="Q913" t="b">
        <v>0</v>
      </c>
      <c r="R913" t="s">
        <v>148</v>
      </c>
      <c r="S913" s="6">
        <f>E913/D913</f>
        <v>5.0838857142857146</v>
      </c>
      <c r="T913" t="s">
        <v>2034</v>
      </c>
      <c r="U913" t="s">
        <v>2056</v>
      </c>
    </row>
    <row r="914" spans="1:21" ht="19.5" x14ac:dyDescent="0.4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s="4">
        <f>E914/G914</f>
        <v>105.9375</v>
      </c>
      <c r="I914" t="s">
        <v>21</v>
      </c>
      <c r="J914" t="s">
        <v>22</v>
      </c>
      <c r="K914">
        <v>1532149200</v>
      </c>
      <c r="L914">
        <v>1535259600</v>
      </c>
      <c r="M914" s="10">
        <f>(((K914/60)/60)/24)+DATE(1970,1,1)</f>
        <v>43302.208333333328</v>
      </c>
      <c r="N914" s="10">
        <f>(((L914/60)/60)/24)+DATE(1970,1,1)</f>
        <v>43338.208333333328</v>
      </c>
      <c r="O914" s="12">
        <f>N914-M914</f>
        <v>36</v>
      </c>
      <c r="P914" t="b">
        <v>1</v>
      </c>
      <c r="Q914" t="b">
        <v>1</v>
      </c>
      <c r="R914" t="s">
        <v>28</v>
      </c>
      <c r="S914" s="6">
        <f>E914/D914</f>
        <v>5.085</v>
      </c>
      <c r="T914" t="s">
        <v>2036</v>
      </c>
      <c r="U914" t="s">
        <v>2037</v>
      </c>
    </row>
    <row r="915" spans="1:21" ht="19.5" x14ac:dyDescent="0.4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t="s">
        <v>20</v>
      </c>
      <c r="G915">
        <v>214</v>
      </c>
      <c r="H915" s="4">
        <f>E915/G915</f>
        <v>69.023364485981304</v>
      </c>
      <c r="I915" t="s">
        <v>21</v>
      </c>
      <c r="J915" t="s">
        <v>22</v>
      </c>
      <c r="K915">
        <v>1396846800</v>
      </c>
      <c r="L915">
        <v>1396933200</v>
      </c>
      <c r="M915" s="10">
        <f>(((K915/60)/60)/24)+DATE(1970,1,1)</f>
        <v>41736.208333333336</v>
      </c>
      <c r="N915" s="10">
        <f>(((L915/60)/60)/24)+DATE(1970,1,1)</f>
        <v>41737.208333333336</v>
      </c>
      <c r="O915" s="12">
        <f>N915-M915</f>
        <v>1</v>
      </c>
      <c r="P915" t="b">
        <v>0</v>
      </c>
      <c r="Q915" t="b">
        <v>0</v>
      </c>
      <c r="R915" t="s">
        <v>33</v>
      </c>
      <c r="S915" s="6">
        <f>E915/D915</f>
        <v>5.0934482758620687</v>
      </c>
      <c r="T915" t="s">
        <v>2038</v>
      </c>
      <c r="U915" t="s">
        <v>2039</v>
      </c>
    </row>
    <row r="916" spans="1:21" ht="33.75" x14ac:dyDescent="0.4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t="s">
        <v>20</v>
      </c>
      <c r="G916">
        <v>170</v>
      </c>
      <c r="H916" s="4">
        <f>E916/G916</f>
        <v>63.170588235294119</v>
      </c>
      <c r="I916" t="s">
        <v>21</v>
      </c>
      <c r="J916" t="s">
        <v>22</v>
      </c>
      <c r="K916">
        <v>1291356000</v>
      </c>
      <c r="L916">
        <v>1293170400</v>
      </c>
      <c r="M916" s="10">
        <f>(((K916/60)/60)/24)+DATE(1970,1,1)</f>
        <v>40515.25</v>
      </c>
      <c r="N916" s="10">
        <f>(((L916/60)/60)/24)+DATE(1970,1,1)</f>
        <v>40536.25</v>
      </c>
      <c r="O916" s="12">
        <f>N916-M916</f>
        <v>21</v>
      </c>
      <c r="P916" t="b">
        <v>0</v>
      </c>
      <c r="Q916" t="b">
        <v>1</v>
      </c>
      <c r="R916" t="s">
        <v>33</v>
      </c>
      <c r="S916" s="6">
        <f>E916/D916</f>
        <v>5.1138095238095236</v>
      </c>
      <c r="T916" t="s">
        <v>2038</v>
      </c>
      <c r="U916" t="s">
        <v>2039</v>
      </c>
    </row>
    <row r="917" spans="1:21" ht="19.5" x14ac:dyDescent="0.4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t="s">
        <v>20</v>
      </c>
      <c r="G917">
        <v>173</v>
      </c>
      <c r="H917" s="4">
        <f>E917/G917</f>
        <v>71.156069364161851</v>
      </c>
      <c r="I917" t="s">
        <v>40</v>
      </c>
      <c r="J917" t="s">
        <v>41</v>
      </c>
      <c r="K917">
        <v>1501304400</v>
      </c>
      <c r="L917">
        <v>1501477200</v>
      </c>
      <c r="M917" s="10">
        <f>(((K917/60)/60)/24)+DATE(1970,1,1)</f>
        <v>42945.208333333328</v>
      </c>
      <c r="N917" s="10">
        <f>(((L917/60)/60)/24)+DATE(1970,1,1)</f>
        <v>42947.208333333328</v>
      </c>
      <c r="O917" s="12">
        <f>N917-M917</f>
        <v>2</v>
      </c>
      <c r="P917" t="b">
        <v>0</v>
      </c>
      <c r="Q917" t="b">
        <v>0</v>
      </c>
      <c r="R917" t="s">
        <v>17</v>
      </c>
      <c r="S917" s="6">
        <f>E917/D917</f>
        <v>5.1291666666666664</v>
      </c>
      <c r="T917" t="s">
        <v>2032</v>
      </c>
      <c r="U917" t="s">
        <v>2033</v>
      </c>
    </row>
    <row r="918" spans="1:21" ht="19.5" x14ac:dyDescent="0.4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t="s">
        <v>20</v>
      </c>
      <c r="G918">
        <v>157</v>
      </c>
      <c r="H918" s="4">
        <f>E918/G918</f>
        <v>65.942675159235662</v>
      </c>
      <c r="I918" t="s">
        <v>21</v>
      </c>
      <c r="J918" t="s">
        <v>22</v>
      </c>
      <c r="K918">
        <v>1373432400</v>
      </c>
      <c r="L918">
        <v>1375851600</v>
      </c>
      <c r="M918" s="10">
        <f>(((K918/60)/60)/24)+DATE(1970,1,1)</f>
        <v>41465.208333333336</v>
      </c>
      <c r="N918" s="10">
        <f>(((L918/60)/60)/24)+DATE(1970,1,1)</f>
        <v>41493.208333333336</v>
      </c>
      <c r="O918" s="12">
        <f>N918-M918</f>
        <v>28</v>
      </c>
      <c r="P918" t="b">
        <v>0</v>
      </c>
      <c r="Q918" t="b">
        <v>1</v>
      </c>
      <c r="R918" t="s">
        <v>33</v>
      </c>
      <c r="S918" s="6">
        <f>E918/D918</f>
        <v>5.1764999999999999</v>
      </c>
      <c r="T918" t="s">
        <v>2038</v>
      </c>
      <c r="U918" t="s">
        <v>2039</v>
      </c>
    </row>
    <row r="919" spans="1:21" ht="19.5" x14ac:dyDescent="0.4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t="s">
        <v>20</v>
      </c>
      <c r="G919">
        <v>980</v>
      </c>
      <c r="H919" s="4">
        <f>E919/G919</f>
        <v>84.96632653061225</v>
      </c>
      <c r="I919" t="s">
        <v>21</v>
      </c>
      <c r="J919" t="s">
        <v>22</v>
      </c>
      <c r="K919">
        <v>1406178000</v>
      </c>
      <c r="L919">
        <v>1407301200</v>
      </c>
      <c r="M919" s="10">
        <f>(((K919/60)/60)/24)+DATE(1970,1,1)</f>
        <v>41844.208333333336</v>
      </c>
      <c r="N919" s="10">
        <f>(((L919/60)/60)/24)+DATE(1970,1,1)</f>
        <v>41857.208333333336</v>
      </c>
      <c r="O919" s="12">
        <f>N919-M919</f>
        <v>13</v>
      </c>
      <c r="P919" t="b">
        <v>0</v>
      </c>
      <c r="Q919" t="b">
        <v>0</v>
      </c>
      <c r="R919" t="s">
        <v>148</v>
      </c>
      <c r="S919" s="6">
        <f>E919/D919</f>
        <v>5.2700632911392402</v>
      </c>
      <c r="T919" t="s">
        <v>2034</v>
      </c>
      <c r="U919" t="s">
        <v>2056</v>
      </c>
    </row>
    <row r="920" spans="1:21" ht="19.5" x14ac:dyDescent="0.4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t="s">
        <v>20</v>
      </c>
      <c r="G920">
        <v>186</v>
      </c>
      <c r="H920" s="4">
        <f>E920/G920</f>
        <v>37.037634408602152</v>
      </c>
      <c r="I920" t="s">
        <v>26</v>
      </c>
      <c r="J920" t="s">
        <v>27</v>
      </c>
      <c r="K920">
        <v>1343365200</v>
      </c>
      <c r="L920">
        <v>1345870800</v>
      </c>
      <c r="M920" s="10">
        <f>(((K920/60)/60)/24)+DATE(1970,1,1)</f>
        <v>41117.208333333336</v>
      </c>
      <c r="N920" s="10">
        <f>(((L920/60)/60)/24)+DATE(1970,1,1)</f>
        <v>41146.208333333336</v>
      </c>
      <c r="O920" s="12">
        <f>N920-M920</f>
        <v>29</v>
      </c>
      <c r="P920" t="b">
        <v>0</v>
      </c>
      <c r="Q920" t="b">
        <v>1</v>
      </c>
      <c r="R920" t="s">
        <v>89</v>
      </c>
      <c r="S920" s="6">
        <f>E920/D920</f>
        <v>5.2992307692307694</v>
      </c>
      <c r="T920" t="s">
        <v>2049</v>
      </c>
      <c r="U920" t="s">
        <v>2050</v>
      </c>
    </row>
    <row r="921" spans="1:21" ht="19.5" x14ac:dyDescent="0.4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t="s">
        <v>20</v>
      </c>
      <c r="G921">
        <v>110</v>
      </c>
      <c r="H921" s="4">
        <f>E921/G921</f>
        <v>69.090909090909093</v>
      </c>
      <c r="I921" t="s">
        <v>15</v>
      </c>
      <c r="J921" t="s">
        <v>16</v>
      </c>
      <c r="K921">
        <v>1277787600</v>
      </c>
      <c r="L921">
        <v>1279515600</v>
      </c>
      <c r="M921" s="10">
        <f>(((K921/60)/60)/24)+DATE(1970,1,1)</f>
        <v>40358.208333333336</v>
      </c>
      <c r="N921" s="10">
        <f>(((L921/60)/60)/24)+DATE(1970,1,1)</f>
        <v>40378.208333333336</v>
      </c>
      <c r="O921" s="12">
        <f>N921-M921</f>
        <v>20</v>
      </c>
      <c r="P921" t="b">
        <v>0</v>
      </c>
      <c r="Q921" t="b">
        <v>0</v>
      </c>
      <c r="R921" t="s">
        <v>68</v>
      </c>
      <c r="S921" s="6">
        <f>E921/D921</f>
        <v>5.4285714285714288</v>
      </c>
      <c r="T921" t="s">
        <v>2046</v>
      </c>
      <c r="U921" t="s">
        <v>2047</v>
      </c>
    </row>
    <row r="922" spans="1:21" ht="19.5" x14ac:dyDescent="0.4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t="s">
        <v>20</v>
      </c>
      <c r="G922">
        <v>53</v>
      </c>
      <c r="H922" s="4">
        <f>E922/G922</f>
        <v>102.60377358490567</v>
      </c>
      <c r="I922" t="s">
        <v>21</v>
      </c>
      <c r="J922" t="s">
        <v>22</v>
      </c>
      <c r="K922">
        <v>1487743200</v>
      </c>
      <c r="L922">
        <v>1488520800</v>
      </c>
      <c r="M922" s="10">
        <f>(((K922/60)/60)/24)+DATE(1970,1,1)</f>
        <v>42788.25</v>
      </c>
      <c r="N922" s="10">
        <f>(((L922/60)/60)/24)+DATE(1970,1,1)</f>
        <v>42797.25</v>
      </c>
      <c r="O922" s="12">
        <f>N922-M922</f>
        <v>9</v>
      </c>
      <c r="P922" t="b">
        <v>0</v>
      </c>
      <c r="Q922" t="b">
        <v>0</v>
      </c>
      <c r="R922" t="s">
        <v>68</v>
      </c>
      <c r="S922" s="6">
        <f>E922/D922</f>
        <v>5.4379999999999997</v>
      </c>
      <c r="T922" t="s">
        <v>2046</v>
      </c>
      <c r="U922" t="s">
        <v>2047</v>
      </c>
    </row>
    <row r="923" spans="1:21" ht="19.5" x14ac:dyDescent="0.4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t="s">
        <v>20</v>
      </c>
      <c r="G923">
        <v>142</v>
      </c>
      <c r="H923" s="4">
        <f>E923/G923</f>
        <v>80.767605633802816</v>
      </c>
      <c r="I923" t="s">
        <v>21</v>
      </c>
      <c r="J923" t="s">
        <v>22</v>
      </c>
      <c r="K923">
        <v>1470546000</v>
      </c>
      <c r="L923">
        <v>1474088400</v>
      </c>
      <c r="M923" s="10">
        <f>(((K923/60)/60)/24)+DATE(1970,1,1)</f>
        <v>42589.208333333328</v>
      </c>
      <c r="N923" s="10">
        <f>(((L923/60)/60)/24)+DATE(1970,1,1)</f>
        <v>42630.208333333328</v>
      </c>
      <c r="O923" s="12">
        <f>N923-M923</f>
        <v>41</v>
      </c>
      <c r="P923" t="b">
        <v>0</v>
      </c>
      <c r="Q923" t="b">
        <v>0</v>
      </c>
      <c r="R923" t="s">
        <v>42</v>
      </c>
      <c r="S923" s="6">
        <f>E923/D923</f>
        <v>5.4614285714285717</v>
      </c>
      <c r="T923" t="s">
        <v>2040</v>
      </c>
      <c r="U923" t="s">
        <v>2041</v>
      </c>
    </row>
    <row r="924" spans="1:21" ht="19.5" x14ac:dyDescent="0.4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t="s">
        <v>20</v>
      </c>
      <c r="G924">
        <v>268</v>
      </c>
      <c r="H924" s="4">
        <f>E924/G924</f>
        <v>51.059701492537314</v>
      </c>
      <c r="I924" t="s">
        <v>21</v>
      </c>
      <c r="J924" t="s">
        <v>22</v>
      </c>
      <c r="K924">
        <v>1332392400</v>
      </c>
      <c r="L924">
        <v>1332478800</v>
      </c>
      <c r="M924" s="10">
        <f>(((K924/60)/60)/24)+DATE(1970,1,1)</f>
        <v>40990.208333333336</v>
      </c>
      <c r="N924" s="10">
        <f>(((L924/60)/60)/24)+DATE(1970,1,1)</f>
        <v>40991.208333333336</v>
      </c>
      <c r="O924" s="12">
        <f>N924-M924</f>
        <v>1</v>
      </c>
      <c r="P924" t="b">
        <v>0</v>
      </c>
      <c r="Q924" t="b">
        <v>0</v>
      </c>
      <c r="R924" t="s">
        <v>65</v>
      </c>
      <c r="S924" s="6">
        <f>E924/D924</f>
        <v>5.4736000000000002</v>
      </c>
      <c r="T924" t="s">
        <v>2036</v>
      </c>
      <c r="U924" t="s">
        <v>2045</v>
      </c>
    </row>
    <row r="925" spans="1:21" ht="33.75" x14ac:dyDescent="0.4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t="s">
        <v>20</v>
      </c>
      <c r="G925">
        <v>132</v>
      </c>
      <c r="H925" s="4">
        <f>E925/G925</f>
        <v>63.992424242424242</v>
      </c>
      <c r="I925" t="s">
        <v>107</v>
      </c>
      <c r="J925" t="s">
        <v>108</v>
      </c>
      <c r="K925">
        <v>1529038800</v>
      </c>
      <c r="L925">
        <v>1529298000</v>
      </c>
      <c r="M925" s="10">
        <f>(((K925/60)/60)/24)+DATE(1970,1,1)</f>
        <v>43266.208333333328</v>
      </c>
      <c r="N925" s="10">
        <f>(((L925/60)/60)/24)+DATE(1970,1,1)</f>
        <v>43269.208333333328</v>
      </c>
      <c r="O925" s="12">
        <f>N925-M925</f>
        <v>3</v>
      </c>
      <c r="P925" t="b">
        <v>0</v>
      </c>
      <c r="Q925" t="b">
        <v>0</v>
      </c>
      <c r="R925" t="s">
        <v>65</v>
      </c>
      <c r="S925" s="6">
        <f>E925/D925</f>
        <v>5.6313333333333331</v>
      </c>
      <c r="T925" t="s">
        <v>2036</v>
      </c>
      <c r="U925" t="s">
        <v>2045</v>
      </c>
    </row>
    <row r="926" spans="1:21" ht="19.5" x14ac:dyDescent="0.4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t="s">
        <v>20</v>
      </c>
      <c r="G926">
        <v>1518</v>
      </c>
      <c r="H926" s="4">
        <f>E926/G926</f>
        <v>110.01646903820817</v>
      </c>
      <c r="I926" t="s">
        <v>15</v>
      </c>
      <c r="J926" t="s">
        <v>16</v>
      </c>
      <c r="K926">
        <v>1414126800</v>
      </c>
      <c r="L926">
        <v>1414904400</v>
      </c>
      <c r="M926" s="10">
        <f>(((K926/60)/60)/24)+DATE(1970,1,1)</f>
        <v>41936.208333333336</v>
      </c>
      <c r="N926" s="10">
        <f>(((L926/60)/60)/24)+DATE(1970,1,1)</f>
        <v>41945.208333333336</v>
      </c>
      <c r="O926" s="12">
        <f>N926-M926</f>
        <v>9</v>
      </c>
      <c r="P926" t="b">
        <v>0</v>
      </c>
      <c r="Q926" t="b">
        <v>0</v>
      </c>
      <c r="R926" t="s">
        <v>23</v>
      </c>
      <c r="S926" s="6">
        <f>E926/D926</f>
        <v>5.6420608108108112</v>
      </c>
      <c r="T926" t="s">
        <v>2034</v>
      </c>
      <c r="U926" t="s">
        <v>2035</v>
      </c>
    </row>
    <row r="927" spans="1:21" ht="33.75" x14ac:dyDescent="0.4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t="s">
        <v>20</v>
      </c>
      <c r="G927">
        <v>53</v>
      </c>
      <c r="H927" s="4">
        <f>E927/G927</f>
        <v>75.245283018867923</v>
      </c>
      <c r="I927" t="s">
        <v>21</v>
      </c>
      <c r="J927" t="s">
        <v>22</v>
      </c>
      <c r="K927">
        <v>1405314000</v>
      </c>
      <c r="L927">
        <v>1409806800</v>
      </c>
      <c r="M927" s="10">
        <f>(((K927/60)/60)/24)+DATE(1970,1,1)</f>
        <v>41834.208333333336</v>
      </c>
      <c r="N927" s="10">
        <f>(((L927/60)/60)/24)+DATE(1970,1,1)</f>
        <v>41886.208333333336</v>
      </c>
      <c r="O927" s="12">
        <f>N927-M927</f>
        <v>52</v>
      </c>
      <c r="P927" t="b">
        <v>0</v>
      </c>
      <c r="Q927" t="b">
        <v>0</v>
      </c>
      <c r="R927" t="s">
        <v>33</v>
      </c>
      <c r="S927" s="6">
        <f>E927/D927</f>
        <v>5.6971428571428575</v>
      </c>
      <c r="T927" t="s">
        <v>2038</v>
      </c>
      <c r="U927" t="s">
        <v>2039</v>
      </c>
    </row>
    <row r="928" spans="1:21" ht="19.5" x14ac:dyDescent="0.4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t="s">
        <v>20</v>
      </c>
      <c r="G928">
        <v>219</v>
      </c>
      <c r="H928" s="4">
        <f>E928/G928</f>
        <v>47.091324200913242</v>
      </c>
      <c r="I928" t="s">
        <v>21</v>
      </c>
      <c r="J928" t="s">
        <v>22</v>
      </c>
      <c r="K928">
        <v>1361944800</v>
      </c>
      <c r="L928">
        <v>1362549600</v>
      </c>
      <c r="M928" s="10">
        <f>(((K928/60)/60)/24)+DATE(1970,1,1)</f>
        <v>41332.25</v>
      </c>
      <c r="N928" s="10">
        <f>(((L928/60)/60)/24)+DATE(1970,1,1)</f>
        <v>41339.25</v>
      </c>
      <c r="O928" s="12">
        <f>N928-M928</f>
        <v>7</v>
      </c>
      <c r="P928" t="b">
        <v>0</v>
      </c>
      <c r="Q928" t="b">
        <v>0</v>
      </c>
      <c r="R928" t="s">
        <v>33</v>
      </c>
      <c r="S928" s="6">
        <f>E928/D928</f>
        <v>5.7294444444444448</v>
      </c>
      <c r="T928" t="s">
        <v>2038</v>
      </c>
      <c r="U928" t="s">
        <v>2039</v>
      </c>
    </row>
    <row r="929" spans="1:21" ht="33.75" x14ac:dyDescent="0.4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t="s">
        <v>20</v>
      </c>
      <c r="G929">
        <v>139</v>
      </c>
      <c r="H929" s="4">
        <f>E929/G929</f>
        <v>57.935251798561154</v>
      </c>
      <c r="I929" t="s">
        <v>15</v>
      </c>
      <c r="J929" t="s">
        <v>16</v>
      </c>
      <c r="K929">
        <v>1448258400</v>
      </c>
      <c r="L929">
        <v>1448863200</v>
      </c>
      <c r="M929" s="10">
        <f>(((K929/60)/60)/24)+DATE(1970,1,1)</f>
        <v>42331.25</v>
      </c>
      <c r="N929" s="10">
        <f>(((L929/60)/60)/24)+DATE(1970,1,1)</f>
        <v>42338.25</v>
      </c>
      <c r="O929" s="12">
        <f>N929-M929</f>
        <v>7</v>
      </c>
      <c r="P929" t="b">
        <v>0</v>
      </c>
      <c r="Q929" t="b">
        <v>1</v>
      </c>
      <c r="R929" t="s">
        <v>28</v>
      </c>
      <c r="S929" s="6">
        <f>E929/D929</f>
        <v>5.7521428571428572</v>
      </c>
      <c r="T929" t="s">
        <v>2036</v>
      </c>
      <c r="U929" t="s">
        <v>2037</v>
      </c>
    </row>
    <row r="930" spans="1:21" ht="33.75" x14ac:dyDescent="0.4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t="s">
        <v>20</v>
      </c>
      <c r="G930">
        <v>393</v>
      </c>
      <c r="H930" s="4">
        <f>E930/G930</f>
        <v>36.987277353689571</v>
      </c>
      <c r="I930" t="s">
        <v>21</v>
      </c>
      <c r="J930" t="s">
        <v>22</v>
      </c>
      <c r="K930">
        <v>1511244000</v>
      </c>
      <c r="L930">
        <v>1511762400</v>
      </c>
      <c r="M930" s="10">
        <f>(((K930/60)/60)/24)+DATE(1970,1,1)</f>
        <v>43060.25</v>
      </c>
      <c r="N930" s="10">
        <f>(((L930/60)/60)/24)+DATE(1970,1,1)</f>
        <v>43066.25</v>
      </c>
      <c r="O930" s="12">
        <f>N930-M930</f>
        <v>6</v>
      </c>
      <c r="P930" t="b">
        <v>0</v>
      </c>
      <c r="Q930" t="b">
        <v>0</v>
      </c>
      <c r="R930" t="s">
        <v>71</v>
      </c>
      <c r="S930" s="6">
        <f>E930/D930</f>
        <v>5.8144</v>
      </c>
      <c r="T930" t="s">
        <v>2040</v>
      </c>
      <c r="U930" t="s">
        <v>2048</v>
      </c>
    </row>
    <row r="931" spans="1:21" ht="19.5" x14ac:dyDescent="0.4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t="s">
        <v>20</v>
      </c>
      <c r="G931">
        <v>101</v>
      </c>
      <c r="H931" s="4">
        <f>E931/G931</f>
        <v>105.52475247524752</v>
      </c>
      <c r="I931" t="s">
        <v>21</v>
      </c>
      <c r="J931" t="s">
        <v>22</v>
      </c>
      <c r="K931">
        <v>1294034400</v>
      </c>
      <c r="L931">
        <v>1294120800</v>
      </c>
      <c r="M931" s="10">
        <f>(((K931/60)/60)/24)+DATE(1970,1,1)</f>
        <v>40546.25</v>
      </c>
      <c r="N931" s="10">
        <f>(((L931/60)/60)/24)+DATE(1970,1,1)</f>
        <v>40547.25</v>
      </c>
      <c r="O931" s="12">
        <f>N931-M931</f>
        <v>1</v>
      </c>
      <c r="P931" t="b">
        <v>0</v>
      </c>
      <c r="Q931" t="b">
        <v>1</v>
      </c>
      <c r="R931" t="s">
        <v>33</v>
      </c>
      <c r="S931" s="6">
        <f>E931/D931</f>
        <v>5.9211111111111112</v>
      </c>
      <c r="T931" t="s">
        <v>2038</v>
      </c>
      <c r="U931" t="s">
        <v>2039</v>
      </c>
    </row>
    <row r="932" spans="1:21" ht="33.75" x14ac:dyDescent="0.4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t="s">
        <v>20</v>
      </c>
      <c r="G932">
        <v>83</v>
      </c>
      <c r="H932" s="4">
        <f>E932/G932</f>
        <v>107.57831325301204</v>
      </c>
      <c r="I932" t="s">
        <v>21</v>
      </c>
      <c r="J932" t="s">
        <v>22</v>
      </c>
      <c r="K932">
        <v>1333688400</v>
      </c>
      <c r="L932">
        <v>1336885200</v>
      </c>
      <c r="M932" s="10">
        <f>(((K932/60)/60)/24)+DATE(1970,1,1)</f>
        <v>41005.208333333336</v>
      </c>
      <c r="N932" s="10">
        <f>(((L932/60)/60)/24)+DATE(1970,1,1)</f>
        <v>41042.208333333336</v>
      </c>
      <c r="O932" s="12">
        <f>N932-M932</f>
        <v>37</v>
      </c>
      <c r="P932" t="b">
        <v>0</v>
      </c>
      <c r="Q932" t="b">
        <v>0</v>
      </c>
      <c r="R932" t="s">
        <v>42</v>
      </c>
      <c r="S932" s="6">
        <f>E932/D932</f>
        <v>5.9526666666666666</v>
      </c>
      <c r="T932" t="s">
        <v>2040</v>
      </c>
      <c r="U932" t="s">
        <v>2041</v>
      </c>
    </row>
    <row r="933" spans="1:21" ht="33.75" x14ac:dyDescent="0.4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t="s">
        <v>20</v>
      </c>
      <c r="G933">
        <v>138</v>
      </c>
      <c r="H933" s="4">
        <f>E933/G933</f>
        <v>77.934782608695656</v>
      </c>
      <c r="I933" t="s">
        <v>21</v>
      </c>
      <c r="J933" t="s">
        <v>22</v>
      </c>
      <c r="K933">
        <v>1354946400</v>
      </c>
      <c r="L933">
        <v>1356588000</v>
      </c>
      <c r="M933" s="10">
        <f>(((K933/60)/60)/24)+DATE(1970,1,1)</f>
        <v>41251.25</v>
      </c>
      <c r="N933" s="10">
        <f>(((L933/60)/60)/24)+DATE(1970,1,1)</f>
        <v>41270.25</v>
      </c>
      <c r="O933" s="12">
        <f>N933-M933</f>
        <v>19</v>
      </c>
      <c r="P933" t="b">
        <v>1</v>
      </c>
      <c r="Q933" t="b">
        <v>0</v>
      </c>
      <c r="R933" t="s">
        <v>122</v>
      </c>
      <c r="S933" s="6">
        <f>E933/D933</f>
        <v>5.9749999999999996</v>
      </c>
      <c r="T933" t="s">
        <v>2053</v>
      </c>
      <c r="U933" t="s">
        <v>2054</v>
      </c>
    </row>
    <row r="934" spans="1:21" ht="19.5" x14ac:dyDescent="0.4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t="s">
        <v>20</v>
      </c>
      <c r="G934">
        <v>133</v>
      </c>
      <c r="H934" s="4">
        <f>E934/G934</f>
        <v>106.39097744360902</v>
      </c>
      <c r="I934" t="s">
        <v>21</v>
      </c>
      <c r="J934" t="s">
        <v>22</v>
      </c>
      <c r="K934">
        <v>1392012000</v>
      </c>
      <c r="L934">
        <v>1392184800</v>
      </c>
      <c r="M934" s="10">
        <f>(((K934/60)/60)/24)+DATE(1970,1,1)</f>
        <v>41680.25</v>
      </c>
      <c r="N934" s="10">
        <f>(((L934/60)/60)/24)+DATE(1970,1,1)</f>
        <v>41682.25</v>
      </c>
      <c r="O934" s="12">
        <f>N934-M934</f>
        <v>2</v>
      </c>
      <c r="P934" t="b">
        <v>1</v>
      </c>
      <c r="Q934" t="b">
        <v>1</v>
      </c>
      <c r="R934" t="s">
        <v>33</v>
      </c>
      <c r="S934" s="6">
        <f>E934/D934</f>
        <v>6.1521739130434785</v>
      </c>
      <c r="T934" t="s">
        <v>2038</v>
      </c>
      <c r="U934" t="s">
        <v>2039</v>
      </c>
    </row>
    <row r="935" spans="1:21" ht="19.5" x14ac:dyDescent="0.4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t="s">
        <v>20</v>
      </c>
      <c r="G935">
        <v>2144</v>
      </c>
      <c r="H935" s="4">
        <f>E935/G935</f>
        <v>74.006063432835816</v>
      </c>
      <c r="I935" t="s">
        <v>21</v>
      </c>
      <c r="J935" t="s">
        <v>22</v>
      </c>
      <c r="K935">
        <v>1473742800</v>
      </c>
      <c r="L935">
        <v>1474174800</v>
      </c>
      <c r="M935" s="10">
        <f>(((K935/60)/60)/24)+DATE(1970,1,1)</f>
        <v>42626.208333333328</v>
      </c>
      <c r="N935" s="10">
        <f>(((L935/60)/60)/24)+DATE(1970,1,1)</f>
        <v>42631.208333333328</v>
      </c>
      <c r="O935" s="12">
        <f>N935-M935</f>
        <v>5</v>
      </c>
      <c r="P935" t="b">
        <v>0</v>
      </c>
      <c r="Q935" t="b">
        <v>0</v>
      </c>
      <c r="R935" t="s">
        <v>33</v>
      </c>
      <c r="S935" s="6">
        <f>E935/D935</f>
        <v>6.1980078125000002</v>
      </c>
      <c r="T935" t="s">
        <v>2038</v>
      </c>
      <c r="U935" t="s">
        <v>2039</v>
      </c>
    </row>
    <row r="936" spans="1:21" ht="33.75" x14ac:dyDescent="0.4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t="s">
        <v>20</v>
      </c>
      <c r="G936">
        <v>59</v>
      </c>
      <c r="H936" s="4">
        <f>E936/G936</f>
        <v>106.15254237288136</v>
      </c>
      <c r="I936" t="s">
        <v>21</v>
      </c>
      <c r="J936" t="s">
        <v>22</v>
      </c>
      <c r="K936">
        <v>1382677200</v>
      </c>
      <c r="L936">
        <v>1383109200</v>
      </c>
      <c r="M936" s="10">
        <f>(((K936/60)/60)/24)+DATE(1970,1,1)</f>
        <v>41572.208333333336</v>
      </c>
      <c r="N936" s="10">
        <f>(((L936/60)/60)/24)+DATE(1970,1,1)</f>
        <v>41577.208333333336</v>
      </c>
      <c r="O936" s="12">
        <f>N936-M936</f>
        <v>5</v>
      </c>
      <c r="P936" t="b">
        <v>0</v>
      </c>
      <c r="Q936" t="b">
        <v>0</v>
      </c>
      <c r="R936" t="s">
        <v>33</v>
      </c>
      <c r="S936" s="6">
        <f>E936/D936</f>
        <v>6.2629999999999999</v>
      </c>
      <c r="T936" t="s">
        <v>2038</v>
      </c>
      <c r="U936" t="s">
        <v>2039</v>
      </c>
    </row>
    <row r="937" spans="1:21" ht="19.5" x14ac:dyDescent="0.4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t="s">
        <v>20</v>
      </c>
      <c r="G937">
        <v>127</v>
      </c>
      <c r="H937" s="4">
        <f>E937/G937</f>
        <v>55.212598425196852</v>
      </c>
      <c r="I937" t="s">
        <v>21</v>
      </c>
      <c r="J937" t="s">
        <v>22</v>
      </c>
      <c r="K937">
        <v>1503982800</v>
      </c>
      <c r="L937">
        <v>1506574800</v>
      </c>
      <c r="M937" s="10">
        <f>(((K937/60)/60)/24)+DATE(1970,1,1)</f>
        <v>42976.208333333328</v>
      </c>
      <c r="N937" s="10">
        <f>(((L937/60)/60)/24)+DATE(1970,1,1)</f>
        <v>43006.208333333328</v>
      </c>
      <c r="O937" s="12">
        <f>N937-M937</f>
        <v>30</v>
      </c>
      <c r="P937" t="b">
        <v>0</v>
      </c>
      <c r="Q937" t="b">
        <v>0</v>
      </c>
      <c r="R937" t="s">
        <v>89</v>
      </c>
      <c r="S937" s="6">
        <f>E937/D937</f>
        <v>6.374545454545455</v>
      </c>
      <c r="T937" t="s">
        <v>2049</v>
      </c>
      <c r="U937" t="s">
        <v>2050</v>
      </c>
    </row>
    <row r="938" spans="1:21" ht="19.5" x14ac:dyDescent="0.4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t="s">
        <v>20</v>
      </c>
      <c r="G938">
        <v>100</v>
      </c>
      <c r="H938" s="4">
        <f>E938/G938</f>
        <v>110.41</v>
      </c>
      <c r="I938" t="s">
        <v>21</v>
      </c>
      <c r="J938" t="s">
        <v>22</v>
      </c>
      <c r="K938">
        <v>1390370400</v>
      </c>
      <c r="L938">
        <v>1392271200</v>
      </c>
      <c r="M938" s="10">
        <f>(((K938/60)/60)/24)+DATE(1970,1,1)</f>
        <v>41661.25</v>
      </c>
      <c r="N938" s="10">
        <f>(((L938/60)/60)/24)+DATE(1970,1,1)</f>
        <v>41683.25</v>
      </c>
      <c r="O938" s="12">
        <f>N938-M938</f>
        <v>22</v>
      </c>
      <c r="P938" t="b">
        <v>0</v>
      </c>
      <c r="Q938" t="b">
        <v>0</v>
      </c>
      <c r="R938" t="s">
        <v>68</v>
      </c>
      <c r="S938" s="6">
        <f>E938/D938</f>
        <v>6.4947058823529416</v>
      </c>
      <c r="T938" t="s">
        <v>2046</v>
      </c>
      <c r="U938" t="s">
        <v>2047</v>
      </c>
    </row>
    <row r="939" spans="1:21" ht="19.5" x14ac:dyDescent="0.4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t="s">
        <v>20</v>
      </c>
      <c r="G939">
        <v>1467</v>
      </c>
      <c r="H939" s="4">
        <f>E939/G939</f>
        <v>76.006816632583508</v>
      </c>
      <c r="I939" t="s">
        <v>15</v>
      </c>
      <c r="J939" t="s">
        <v>16</v>
      </c>
      <c r="K939">
        <v>1308546000</v>
      </c>
      <c r="L939">
        <v>1308978000</v>
      </c>
      <c r="M939" s="10">
        <f>(((K939/60)/60)/24)+DATE(1970,1,1)</f>
        <v>40714.208333333336</v>
      </c>
      <c r="N939" s="10">
        <f>(((L939/60)/60)/24)+DATE(1970,1,1)</f>
        <v>40719.208333333336</v>
      </c>
      <c r="O939" s="12">
        <f>N939-M939</f>
        <v>5</v>
      </c>
      <c r="P939" t="b">
        <v>0</v>
      </c>
      <c r="Q939" t="b">
        <v>1</v>
      </c>
      <c r="R939" t="s">
        <v>60</v>
      </c>
      <c r="S939" s="6">
        <f>E939/D939</f>
        <v>6.5205847953216374</v>
      </c>
      <c r="T939" t="s">
        <v>2034</v>
      </c>
      <c r="U939" t="s">
        <v>2044</v>
      </c>
    </row>
    <row r="940" spans="1:21" ht="19.5" x14ac:dyDescent="0.4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t="s">
        <v>20</v>
      </c>
      <c r="G940">
        <v>166</v>
      </c>
      <c r="H940" s="4">
        <f>E940/G940</f>
        <v>86.867469879518069</v>
      </c>
      <c r="I940" t="s">
        <v>21</v>
      </c>
      <c r="J940" t="s">
        <v>22</v>
      </c>
      <c r="K940">
        <v>1500699600</v>
      </c>
      <c r="L940">
        <v>1501131600</v>
      </c>
      <c r="M940" s="10">
        <f>(((K940/60)/60)/24)+DATE(1970,1,1)</f>
        <v>42938.208333333328</v>
      </c>
      <c r="N940" s="10">
        <f>(((L940/60)/60)/24)+DATE(1970,1,1)</f>
        <v>42943.208333333328</v>
      </c>
      <c r="O940" s="12">
        <f>N940-M940</f>
        <v>5</v>
      </c>
      <c r="P940" t="b">
        <v>0</v>
      </c>
      <c r="Q940" t="b">
        <v>0</v>
      </c>
      <c r="R940" t="s">
        <v>23</v>
      </c>
      <c r="S940" s="6">
        <f>E940/D940</f>
        <v>6.5545454545454547</v>
      </c>
      <c r="T940" t="s">
        <v>2034</v>
      </c>
      <c r="U940" t="s">
        <v>2035</v>
      </c>
    </row>
    <row r="941" spans="1:21" ht="19.5" x14ac:dyDescent="0.4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t="s">
        <v>20</v>
      </c>
      <c r="G941">
        <v>98</v>
      </c>
      <c r="H941" s="4">
        <f>E941/G941</f>
        <v>107.56122448979592</v>
      </c>
      <c r="I941" t="s">
        <v>36</v>
      </c>
      <c r="J941" t="s">
        <v>37</v>
      </c>
      <c r="K941">
        <v>1552798800</v>
      </c>
      <c r="L941">
        <v>1552885200</v>
      </c>
      <c r="M941" s="10">
        <f>(((K941/60)/60)/24)+DATE(1970,1,1)</f>
        <v>43541.208333333328</v>
      </c>
      <c r="N941" s="10">
        <f>(((L941/60)/60)/24)+DATE(1970,1,1)</f>
        <v>43542.208333333328</v>
      </c>
      <c r="O941" s="12">
        <f>N941-M941</f>
        <v>1</v>
      </c>
      <c r="P941" t="b">
        <v>0</v>
      </c>
      <c r="Q941" t="b">
        <v>0</v>
      </c>
      <c r="R941" t="s">
        <v>119</v>
      </c>
      <c r="S941" s="6">
        <f>E941/D941</f>
        <v>6.5881249999999998</v>
      </c>
      <c r="T941" t="s">
        <v>2046</v>
      </c>
      <c r="U941" t="s">
        <v>2052</v>
      </c>
    </row>
    <row r="942" spans="1:21" ht="19.5" x14ac:dyDescent="0.4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t="s">
        <v>20</v>
      </c>
      <c r="G942">
        <v>88</v>
      </c>
      <c r="H942" s="4">
        <f>E942/G942</f>
        <v>105.14772727272727</v>
      </c>
      <c r="I942" t="s">
        <v>21</v>
      </c>
      <c r="J942" t="s">
        <v>22</v>
      </c>
      <c r="K942">
        <v>1480226400</v>
      </c>
      <c r="L942">
        <v>1480485600</v>
      </c>
      <c r="M942" s="10">
        <f>(((K942/60)/60)/24)+DATE(1970,1,1)</f>
        <v>42701.25</v>
      </c>
      <c r="N942" s="10">
        <f>(((L942/60)/60)/24)+DATE(1970,1,1)</f>
        <v>42704.25</v>
      </c>
      <c r="O942" s="12">
        <f>N942-M942</f>
        <v>3</v>
      </c>
      <c r="P942" t="b">
        <v>0</v>
      </c>
      <c r="Q942" t="b">
        <v>0</v>
      </c>
      <c r="R942" t="s">
        <v>159</v>
      </c>
      <c r="S942" s="6">
        <f>E942/D942</f>
        <v>6.609285714285714</v>
      </c>
      <c r="T942" t="s">
        <v>2034</v>
      </c>
      <c r="U942" t="s">
        <v>2057</v>
      </c>
    </row>
    <row r="943" spans="1:21" ht="19.5" x14ac:dyDescent="0.4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t="s">
        <v>20</v>
      </c>
      <c r="G943">
        <v>134</v>
      </c>
      <c r="H943" s="4">
        <f>E943/G943</f>
        <v>104.82089552238806</v>
      </c>
      <c r="I943" t="s">
        <v>21</v>
      </c>
      <c r="J943" t="s">
        <v>22</v>
      </c>
      <c r="K943">
        <v>1388728800</v>
      </c>
      <c r="L943">
        <v>1389592800</v>
      </c>
      <c r="M943" s="10">
        <f>(((K943/60)/60)/24)+DATE(1970,1,1)</f>
        <v>41642.25</v>
      </c>
      <c r="N943" s="10">
        <f>(((L943/60)/60)/24)+DATE(1970,1,1)</f>
        <v>41652.25</v>
      </c>
      <c r="O943" s="12">
        <f>N943-M943</f>
        <v>10</v>
      </c>
      <c r="P943" t="b">
        <v>0</v>
      </c>
      <c r="Q943" t="b">
        <v>0</v>
      </c>
      <c r="R943" t="s">
        <v>119</v>
      </c>
      <c r="S943" s="6">
        <f>E943/D943</f>
        <v>6.6885714285714286</v>
      </c>
      <c r="T943" t="s">
        <v>2046</v>
      </c>
      <c r="U943" t="s">
        <v>2052</v>
      </c>
    </row>
    <row r="944" spans="1:21" ht="19.5" x14ac:dyDescent="0.4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t="s">
        <v>20</v>
      </c>
      <c r="G944">
        <v>54</v>
      </c>
      <c r="H944" s="4">
        <f>E944/G944</f>
        <v>74.481481481481481</v>
      </c>
      <c r="I944" t="s">
        <v>21</v>
      </c>
      <c r="J944" t="s">
        <v>22</v>
      </c>
      <c r="K944">
        <v>1435726800</v>
      </c>
      <c r="L944">
        <v>1438837200</v>
      </c>
      <c r="M944" s="10">
        <f>(((K944/60)/60)/24)+DATE(1970,1,1)</f>
        <v>42186.208333333328</v>
      </c>
      <c r="N944" s="10">
        <f>(((L944/60)/60)/24)+DATE(1970,1,1)</f>
        <v>42222.208333333328</v>
      </c>
      <c r="O944" s="12">
        <f>N944-M944</f>
        <v>36</v>
      </c>
      <c r="P944" t="b">
        <v>0</v>
      </c>
      <c r="Q944" t="b">
        <v>0</v>
      </c>
      <c r="R944" t="s">
        <v>71</v>
      </c>
      <c r="S944" s="6">
        <f>E944/D944</f>
        <v>6.7033333333333331</v>
      </c>
      <c r="T944" t="s">
        <v>2040</v>
      </c>
      <c r="U944" t="s">
        <v>2048</v>
      </c>
    </row>
    <row r="945" spans="1:21" ht="19.5" x14ac:dyDescent="0.4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t="s">
        <v>20</v>
      </c>
      <c r="G945">
        <v>157</v>
      </c>
      <c r="H945" s="4">
        <f>E945/G945</f>
        <v>91.114649681528661</v>
      </c>
      <c r="I945" t="s">
        <v>21</v>
      </c>
      <c r="J945" t="s">
        <v>22</v>
      </c>
      <c r="K945">
        <v>1406264400</v>
      </c>
      <c r="L945">
        <v>1407819600</v>
      </c>
      <c r="M945" s="10">
        <f>(((K945/60)/60)/24)+DATE(1970,1,1)</f>
        <v>41845.208333333336</v>
      </c>
      <c r="N945" s="10">
        <f>(((L945/60)/60)/24)+DATE(1970,1,1)</f>
        <v>41863.208333333336</v>
      </c>
      <c r="O945" s="12">
        <f>N945-M945</f>
        <v>18</v>
      </c>
      <c r="P945" t="b">
        <v>0</v>
      </c>
      <c r="Q945" t="b">
        <v>0</v>
      </c>
      <c r="R945" t="s">
        <v>28</v>
      </c>
      <c r="S945" s="6">
        <f>E945/D945</f>
        <v>6.8119047619047617</v>
      </c>
      <c r="T945" t="s">
        <v>2036</v>
      </c>
      <c r="U945" t="s">
        <v>2037</v>
      </c>
    </row>
    <row r="946" spans="1:21" ht="19.5" x14ac:dyDescent="0.4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t="s">
        <v>20</v>
      </c>
      <c r="G946">
        <v>154</v>
      </c>
      <c r="H946" s="4">
        <f>E946/G946</f>
        <v>72.129870129870127</v>
      </c>
      <c r="I946" t="s">
        <v>40</v>
      </c>
      <c r="J946" t="s">
        <v>41</v>
      </c>
      <c r="K946">
        <v>1276664400</v>
      </c>
      <c r="L946">
        <v>1278738000</v>
      </c>
      <c r="M946" s="10">
        <f>(((K946/60)/60)/24)+DATE(1970,1,1)</f>
        <v>40345.208333333336</v>
      </c>
      <c r="N946" s="10">
        <f>(((L946/60)/60)/24)+DATE(1970,1,1)</f>
        <v>40369.208333333336</v>
      </c>
      <c r="O946" s="12">
        <f>N946-M946</f>
        <v>24</v>
      </c>
      <c r="P946" t="b">
        <v>1</v>
      </c>
      <c r="Q946" t="b">
        <v>0</v>
      </c>
      <c r="R946" t="s">
        <v>17</v>
      </c>
      <c r="S946" s="6">
        <f>E946/D946</f>
        <v>6.9424999999999999</v>
      </c>
      <c r="T946" t="s">
        <v>2032</v>
      </c>
      <c r="U946" t="s">
        <v>2033</v>
      </c>
    </row>
    <row r="947" spans="1:21" ht="19.5" x14ac:dyDescent="0.4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t="s">
        <v>20</v>
      </c>
      <c r="G947">
        <v>89</v>
      </c>
      <c r="H947" s="4">
        <f>E947/G947</f>
        <v>70.82022471910112</v>
      </c>
      <c r="I947" t="s">
        <v>21</v>
      </c>
      <c r="J947" t="s">
        <v>22</v>
      </c>
      <c r="K947">
        <v>1267682400</v>
      </c>
      <c r="L947">
        <v>1268114400</v>
      </c>
      <c r="M947" s="10">
        <f>(((K947/60)/60)/24)+DATE(1970,1,1)</f>
        <v>40241.25</v>
      </c>
      <c r="N947" s="10">
        <f>(((L947/60)/60)/24)+DATE(1970,1,1)</f>
        <v>40246.25</v>
      </c>
      <c r="O947" s="12">
        <f>N947-M947</f>
        <v>5</v>
      </c>
      <c r="P947" t="b">
        <v>0</v>
      </c>
      <c r="Q947" t="b">
        <v>0</v>
      </c>
      <c r="R947" t="s">
        <v>100</v>
      </c>
      <c r="S947" s="6">
        <f>E947/D947</f>
        <v>7.003333333333333</v>
      </c>
      <c r="T947" t="s">
        <v>2040</v>
      </c>
      <c r="U947" t="s">
        <v>2051</v>
      </c>
    </row>
    <row r="948" spans="1:21" ht="19.5" x14ac:dyDescent="0.4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t="s">
        <v>20</v>
      </c>
      <c r="G948">
        <v>254</v>
      </c>
      <c r="H948" s="4">
        <f>E948/G948</f>
        <v>25.027559055118111</v>
      </c>
      <c r="I948" t="s">
        <v>21</v>
      </c>
      <c r="J948" t="s">
        <v>22</v>
      </c>
      <c r="K948">
        <v>1473483600</v>
      </c>
      <c r="L948">
        <v>1476766800</v>
      </c>
      <c r="M948" s="10">
        <f>(((K948/60)/60)/24)+DATE(1970,1,1)</f>
        <v>42623.208333333328</v>
      </c>
      <c r="N948" s="10">
        <f>(((L948/60)/60)/24)+DATE(1970,1,1)</f>
        <v>42661.208333333328</v>
      </c>
      <c r="O948" s="12">
        <f>N948-M948</f>
        <v>38</v>
      </c>
      <c r="P948" t="b">
        <v>0</v>
      </c>
      <c r="Q948" t="b">
        <v>0</v>
      </c>
      <c r="R948" t="s">
        <v>33</v>
      </c>
      <c r="S948" s="6">
        <f>E948/D948</f>
        <v>7.0633333333333335</v>
      </c>
      <c r="T948" t="s">
        <v>2038</v>
      </c>
      <c r="U948" t="s">
        <v>2039</v>
      </c>
    </row>
    <row r="949" spans="1:21" ht="19.5" x14ac:dyDescent="0.4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t="s">
        <v>20</v>
      </c>
      <c r="G949">
        <v>137</v>
      </c>
      <c r="H949" s="4">
        <f>E949/G949</f>
        <v>87.737226277372258</v>
      </c>
      <c r="I949" t="s">
        <v>98</v>
      </c>
      <c r="J949" t="s">
        <v>99</v>
      </c>
      <c r="K949">
        <v>1495429200</v>
      </c>
      <c r="L949">
        <v>1496293200</v>
      </c>
      <c r="M949" s="10">
        <f>(((K949/60)/60)/24)+DATE(1970,1,1)</f>
        <v>42877.208333333328</v>
      </c>
      <c r="N949" s="10">
        <f>(((L949/60)/60)/24)+DATE(1970,1,1)</f>
        <v>42887.208333333328</v>
      </c>
      <c r="O949" s="12">
        <f>N949-M949</f>
        <v>10</v>
      </c>
      <c r="P949" t="b">
        <v>0</v>
      </c>
      <c r="Q949" t="b">
        <v>0</v>
      </c>
      <c r="R949" t="s">
        <v>33</v>
      </c>
      <c r="S949" s="6">
        <f>E949/D949</f>
        <v>7.0705882352941174</v>
      </c>
      <c r="T949" t="s">
        <v>2038</v>
      </c>
      <c r="U949" t="s">
        <v>2039</v>
      </c>
    </row>
    <row r="950" spans="1:21" ht="19.5" x14ac:dyDescent="0.4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t="s">
        <v>20</v>
      </c>
      <c r="G950">
        <v>140</v>
      </c>
      <c r="H950" s="4">
        <f>E950/G950</f>
        <v>101.71428571428571</v>
      </c>
      <c r="I950" t="s">
        <v>21</v>
      </c>
      <c r="J950" t="s">
        <v>22</v>
      </c>
      <c r="K950">
        <v>1533877200</v>
      </c>
      <c r="L950">
        <v>1534050000</v>
      </c>
      <c r="M950" s="10">
        <f>(((K950/60)/60)/24)+DATE(1970,1,1)</f>
        <v>43322.208333333328</v>
      </c>
      <c r="N950" s="10">
        <f>(((L950/60)/60)/24)+DATE(1970,1,1)</f>
        <v>43324.208333333328</v>
      </c>
      <c r="O950" s="12">
        <f>N950-M950</f>
        <v>2</v>
      </c>
      <c r="P950" t="b">
        <v>0</v>
      </c>
      <c r="Q950" t="b">
        <v>1</v>
      </c>
      <c r="R950" t="s">
        <v>33</v>
      </c>
      <c r="S950" s="6">
        <f>E950/D950</f>
        <v>7.12</v>
      </c>
      <c r="T950" t="s">
        <v>2038</v>
      </c>
      <c r="U950" t="s">
        <v>2039</v>
      </c>
    </row>
    <row r="951" spans="1:21" ht="19.5" x14ac:dyDescent="0.4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t="s">
        <v>20</v>
      </c>
      <c r="G951">
        <v>123</v>
      </c>
      <c r="H951" s="4">
        <f>E951/G951</f>
        <v>99.203252032520325</v>
      </c>
      <c r="I951" t="s">
        <v>107</v>
      </c>
      <c r="J951" t="s">
        <v>108</v>
      </c>
      <c r="K951">
        <v>1525755600</v>
      </c>
      <c r="L951">
        <v>1525928400</v>
      </c>
      <c r="M951" s="10">
        <f>(((K951/60)/60)/24)+DATE(1970,1,1)</f>
        <v>43228.208333333328</v>
      </c>
      <c r="N951" s="10">
        <f>(((L951/60)/60)/24)+DATE(1970,1,1)</f>
        <v>43230.208333333328</v>
      </c>
      <c r="O951" s="12">
        <f>N951-M951</f>
        <v>2</v>
      </c>
      <c r="P951" t="b">
        <v>0</v>
      </c>
      <c r="Q951" t="b">
        <v>1</v>
      </c>
      <c r="R951" t="s">
        <v>71</v>
      </c>
      <c r="S951" s="6">
        <f>E951/D951</f>
        <v>7.1776470588235295</v>
      </c>
      <c r="T951" t="s">
        <v>2040</v>
      </c>
      <c r="U951" t="s">
        <v>2048</v>
      </c>
    </row>
    <row r="952" spans="1:21" ht="33.75" x14ac:dyDescent="0.4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t="s">
        <v>20</v>
      </c>
      <c r="G952">
        <v>3318</v>
      </c>
      <c r="H952" s="4">
        <f>E952/G952</f>
        <v>58.996383363471971</v>
      </c>
      <c r="I952" t="s">
        <v>36</v>
      </c>
      <c r="J952" t="s">
        <v>37</v>
      </c>
      <c r="K952">
        <v>1560574800</v>
      </c>
      <c r="L952">
        <v>1561957200</v>
      </c>
      <c r="M952" s="10">
        <f>(((K952/60)/60)/24)+DATE(1970,1,1)</f>
        <v>43631.208333333328</v>
      </c>
      <c r="N952" s="10">
        <f>(((L952/60)/60)/24)+DATE(1970,1,1)</f>
        <v>43647.208333333328</v>
      </c>
      <c r="O952" s="12">
        <f>N952-M952</f>
        <v>16</v>
      </c>
      <c r="P952" t="b">
        <v>0</v>
      </c>
      <c r="Q952" t="b">
        <v>0</v>
      </c>
      <c r="R952" t="s">
        <v>33</v>
      </c>
      <c r="S952" s="6">
        <f>E952/D952</f>
        <v>7.2232472324723247</v>
      </c>
      <c r="T952" t="s">
        <v>2038</v>
      </c>
      <c r="U952" t="s">
        <v>2039</v>
      </c>
    </row>
    <row r="953" spans="1:21" ht="19.5" x14ac:dyDescent="0.4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t="s">
        <v>20</v>
      </c>
      <c r="G953">
        <v>249</v>
      </c>
      <c r="H953" s="4">
        <f>E953/G953</f>
        <v>58.040160642570278</v>
      </c>
      <c r="I953" t="s">
        <v>21</v>
      </c>
      <c r="J953" t="s">
        <v>22</v>
      </c>
      <c r="K953">
        <v>1433480400</v>
      </c>
      <c r="L953">
        <v>1433566800</v>
      </c>
      <c r="M953" s="10">
        <f>(((K953/60)/60)/24)+DATE(1970,1,1)</f>
        <v>42160.208333333328</v>
      </c>
      <c r="N953" s="10">
        <f>(((L953/60)/60)/24)+DATE(1970,1,1)</f>
        <v>42161.208333333328</v>
      </c>
      <c r="O953" s="12">
        <f>N953-M953</f>
        <v>1</v>
      </c>
      <c r="P953" t="b">
        <v>0</v>
      </c>
      <c r="Q953" t="b">
        <v>0</v>
      </c>
      <c r="R953" t="s">
        <v>28</v>
      </c>
      <c r="S953" s="6">
        <f>E953/D953</f>
        <v>7.226</v>
      </c>
      <c r="T953" t="s">
        <v>2036</v>
      </c>
      <c r="U953" t="s">
        <v>2037</v>
      </c>
    </row>
    <row r="954" spans="1:21" ht="19.5" x14ac:dyDescent="0.4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t="s">
        <v>20</v>
      </c>
      <c r="G954">
        <v>64</v>
      </c>
      <c r="H954" s="4">
        <f>E954/G954</f>
        <v>101.78125</v>
      </c>
      <c r="I954" t="s">
        <v>21</v>
      </c>
      <c r="J954" t="s">
        <v>22</v>
      </c>
      <c r="K954">
        <v>1561784400</v>
      </c>
      <c r="L954">
        <v>1562907600</v>
      </c>
      <c r="M954" s="10">
        <f>(((K954/60)/60)/24)+DATE(1970,1,1)</f>
        <v>43645.208333333328</v>
      </c>
      <c r="N954" s="10">
        <f>(((L954/60)/60)/24)+DATE(1970,1,1)</f>
        <v>43658.208333333328</v>
      </c>
      <c r="O954" s="12">
        <f>N954-M954</f>
        <v>13</v>
      </c>
      <c r="P954" t="b">
        <v>0</v>
      </c>
      <c r="Q954" t="b">
        <v>0</v>
      </c>
      <c r="R954" t="s">
        <v>122</v>
      </c>
      <c r="S954" s="6">
        <f>E954/D954</f>
        <v>7.2377777777777776</v>
      </c>
      <c r="T954" t="s">
        <v>2053</v>
      </c>
      <c r="U954" t="s">
        <v>2054</v>
      </c>
    </row>
    <row r="955" spans="1:21" ht="19.5" x14ac:dyDescent="0.4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t="s">
        <v>20</v>
      </c>
      <c r="G955">
        <v>126</v>
      </c>
      <c r="H955" s="4">
        <f>E955/G955</f>
        <v>109.65079365079364</v>
      </c>
      <c r="I955" t="s">
        <v>21</v>
      </c>
      <c r="J955" t="s">
        <v>22</v>
      </c>
      <c r="K955">
        <v>1554786000</v>
      </c>
      <c r="L955">
        <v>1554872400</v>
      </c>
      <c r="M955" s="10">
        <f>(((K955/60)/60)/24)+DATE(1970,1,1)</f>
        <v>43564.208333333328</v>
      </c>
      <c r="N955" s="10">
        <f>(((L955/60)/60)/24)+DATE(1970,1,1)</f>
        <v>43565.208333333328</v>
      </c>
      <c r="O955" s="12">
        <f>N955-M955</f>
        <v>1</v>
      </c>
      <c r="P955" t="b">
        <v>0</v>
      </c>
      <c r="Q955" t="b">
        <v>1</v>
      </c>
      <c r="R955" t="s">
        <v>65</v>
      </c>
      <c r="S955" s="6">
        <f>E955/D955</f>
        <v>7.2715789473684209</v>
      </c>
      <c r="T955" t="s">
        <v>2036</v>
      </c>
      <c r="U955" t="s">
        <v>2045</v>
      </c>
    </row>
    <row r="956" spans="1:21" ht="33.75" x14ac:dyDescent="0.4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t="s">
        <v>20</v>
      </c>
      <c r="G956">
        <v>148</v>
      </c>
      <c r="H956" s="4">
        <f>E956/G956</f>
        <v>54.121621621621621</v>
      </c>
      <c r="I956" t="s">
        <v>21</v>
      </c>
      <c r="J956" t="s">
        <v>22</v>
      </c>
      <c r="K956">
        <v>1305262800</v>
      </c>
      <c r="L956">
        <v>1305954000</v>
      </c>
      <c r="M956" s="10">
        <f>(((K956/60)/60)/24)+DATE(1970,1,1)</f>
        <v>40676.208333333336</v>
      </c>
      <c r="N956" s="10">
        <f>(((L956/60)/60)/24)+DATE(1970,1,1)</f>
        <v>40684.208333333336</v>
      </c>
      <c r="O956" s="12">
        <f>N956-M956</f>
        <v>8</v>
      </c>
      <c r="P956" t="b">
        <v>0</v>
      </c>
      <c r="Q956" t="b">
        <v>0</v>
      </c>
      <c r="R956" t="s">
        <v>23</v>
      </c>
      <c r="S956" s="6">
        <f>E956/D956</f>
        <v>7.2818181818181822</v>
      </c>
      <c r="T956" t="s">
        <v>2034</v>
      </c>
      <c r="U956" t="s">
        <v>2035</v>
      </c>
    </row>
    <row r="957" spans="1:21" ht="19.5" x14ac:dyDescent="0.4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t="s">
        <v>20</v>
      </c>
      <c r="G957">
        <v>207</v>
      </c>
      <c r="H957" s="4">
        <f>E957/G957</f>
        <v>52.879227053140099</v>
      </c>
      <c r="I957" t="s">
        <v>107</v>
      </c>
      <c r="J957" t="s">
        <v>108</v>
      </c>
      <c r="K957">
        <v>1522126800</v>
      </c>
      <c r="L957">
        <v>1522731600</v>
      </c>
      <c r="M957" s="10">
        <f>(((K957/60)/60)/24)+DATE(1970,1,1)</f>
        <v>43186.208333333328</v>
      </c>
      <c r="N957" s="10">
        <f>(((L957/60)/60)/24)+DATE(1970,1,1)</f>
        <v>43193.208333333328</v>
      </c>
      <c r="O957" s="12">
        <f>N957-M957</f>
        <v>7</v>
      </c>
      <c r="P957" t="b">
        <v>0</v>
      </c>
      <c r="Q957" t="b">
        <v>1</v>
      </c>
      <c r="R957" t="s">
        <v>159</v>
      </c>
      <c r="S957" s="6">
        <f>E957/D957</f>
        <v>7.2973333333333334</v>
      </c>
      <c r="T957" t="s">
        <v>2034</v>
      </c>
      <c r="U957" t="s">
        <v>2057</v>
      </c>
    </row>
    <row r="958" spans="1:21" ht="19.5" x14ac:dyDescent="0.4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t="s">
        <v>20</v>
      </c>
      <c r="G958">
        <v>2106</v>
      </c>
      <c r="H958" s="4">
        <f>E958/G958</f>
        <v>78.010921177587846</v>
      </c>
      <c r="I958" t="s">
        <v>21</v>
      </c>
      <c r="J958" t="s">
        <v>22</v>
      </c>
      <c r="K958">
        <v>1502946000</v>
      </c>
      <c r="L958">
        <v>1503637200</v>
      </c>
      <c r="M958" s="10">
        <f>(((K958/60)/60)/24)+DATE(1970,1,1)</f>
        <v>42964.208333333328</v>
      </c>
      <c r="N958" s="10">
        <f>(((L958/60)/60)/24)+DATE(1970,1,1)</f>
        <v>42972.208333333328</v>
      </c>
      <c r="O958" s="12">
        <f>N958-M958</f>
        <v>8</v>
      </c>
      <c r="P958" t="b">
        <v>0</v>
      </c>
      <c r="Q958" t="b">
        <v>0</v>
      </c>
      <c r="R958" t="s">
        <v>33</v>
      </c>
      <c r="S958" s="6">
        <f>E958/D958</f>
        <v>7.3018222222222224</v>
      </c>
      <c r="T958" t="s">
        <v>2038</v>
      </c>
      <c r="U958" t="s">
        <v>2039</v>
      </c>
    </row>
    <row r="959" spans="1:21" ht="19.5" x14ac:dyDescent="0.4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t="s">
        <v>20</v>
      </c>
      <c r="G959">
        <v>112</v>
      </c>
      <c r="H959" s="4">
        <f>E959/G959</f>
        <v>104.77678571428571</v>
      </c>
      <c r="I959" t="s">
        <v>26</v>
      </c>
      <c r="J959" t="s">
        <v>27</v>
      </c>
      <c r="K959">
        <v>1482991200</v>
      </c>
      <c r="L959">
        <v>1485324000</v>
      </c>
      <c r="M959" s="10">
        <f>(((K959/60)/60)/24)+DATE(1970,1,1)</f>
        <v>42733.25</v>
      </c>
      <c r="N959" s="10">
        <f>(((L959/60)/60)/24)+DATE(1970,1,1)</f>
        <v>42760.25</v>
      </c>
      <c r="O959" s="12">
        <f>N959-M959</f>
        <v>27</v>
      </c>
      <c r="P959" t="b">
        <v>0</v>
      </c>
      <c r="Q959" t="b">
        <v>0</v>
      </c>
      <c r="R959" t="s">
        <v>33</v>
      </c>
      <c r="S959" s="6">
        <f>E959/D959</f>
        <v>7.3343749999999996</v>
      </c>
      <c r="T959" t="s">
        <v>2038</v>
      </c>
      <c r="U959" t="s">
        <v>2039</v>
      </c>
    </row>
    <row r="960" spans="1:21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4">
        <f>E960/G960</f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s="10">
        <f>(((K960/60)/60)/24)+DATE(1970,1,1)</f>
        <v>40350.208333333336</v>
      </c>
      <c r="N960" s="10">
        <f>(((L960/60)/60)/24)+DATE(1970,1,1)</f>
        <v>40372.208333333336</v>
      </c>
      <c r="O960" s="12">
        <f>N960-M960</f>
        <v>22</v>
      </c>
      <c r="P960" t="b">
        <v>0</v>
      </c>
      <c r="Q960" t="b">
        <v>0</v>
      </c>
      <c r="R960" t="s">
        <v>71</v>
      </c>
      <c r="S960" s="6">
        <f>E960/D960</f>
        <v>7.3463636363636367</v>
      </c>
      <c r="T960" t="s">
        <v>2040</v>
      </c>
      <c r="U960" t="s">
        <v>2048</v>
      </c>
    </row>
    <row r="961" spans="1:21" ht="19.5" x14ac:dyDescent="0.4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t="s">
        <v>20</v>
      </c>
      <c r="G961">
        <v>148</v>
      </c>
      <c r="H961" s="4">
        <f>E961/G961</f>
        <v>67.817567567567565</v>
      </c>
      <c r="I961" t="s">
        <v>21</v>
      </c>
      <c r="J961" t="s">
        <v>22</v>
      </c>
      <c r="K961">
        <v>1421733600</v>
      </c>
      <c r="L961">
        <v>1422252000</v>
      </c>
      <c r="M961" s="10">
        <f>(((K961/60)/60)/24)+DATE(1970,1,1)</f>
        <v>42024.25</v>
      </c>
      <c r="N961" s="10">
        <f>(((L961/60)/60)/24)+DATE(1970,1,1)</f>
        <v>42030.25</v>
      </c>
      <c r="O961" s="12">
        <f>N961-M961</f>
        <v>6</v>
      </c>
      <c r="P961" t="b">
        <v>0</v>
      </c>
      <c r="Q961" t="b">
        <v>0</v>
      </c>
      <c r="R961" t="s">
        <v>33</v>
      </c>
      <c r="S961" s="6">
        <f>E961/D961</f>
        <v>7.7207692307692311</v>
      </c>
      <c r="T961" t="s">
        <v>2038</v>
      </c>
      <c r="U961" t="s">
        <v>2039</v>
      </c>
    </row>
    <row r="962" spans="1:21" ht="33.75" x14ac:dyDescent="0.4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t="s">
        <v>20</v>
      </c>
      <c r="G962">
        <v>1460</v>
      </c>
      <c r="H962" s="4">
        <f>E962/G962</f>
        <v>105.02602739726028</v>
      </c>
      <c r="I962" t="s">
        <v>26</v>
      </c>
      <c r="J962" t="s">
        <v>27</v>
      </c>
      <c r="K962">
        <v>1310619600</v>
      </c>
      <c r="L962">
        <v>1310878800</v>
      </c>
      <c r="M962" s="10">
        <f>(((K962/60)/60)/24)+DATE(1970,1,1)</f>
        <v>40738.208333333336</v>
      </c>
      <c r="N962" s="10">
        <f>(((L962/60)/60)/24)+DATE(1970,1,1)</f>
        <v>40741.208333333336</v>
      </c>
      <c r="O962" s="12">
        <f>N962-M962</f>
        <v>3</v>
      </c>
      <c r="P962" t="b">
        <v>0</v>
      </c>
      <c r="Q962" t="b">
        <v>1</v>
      </c>
      <c r="R962" t="s">
        <v>17</v>
      </c>
      <c r="S962" s="6">
        <f>E962/D962</f>
        <v>7.7443434343434348</v>
      </c>
      <c r="T962" t="s">
        <v>2032</v>
      </c>
      <c r="U962" t="s">
        <v>2033</v>
      </c>
    </row>
    <row r="963" spans="1:21" ht="19.5" x14ac:dyDescent="0.4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t="s">
        <v>20</v>
      </c>
      <c r="G963">
        <v>174</v>
      </c>
      <c r="H963" s="4">
        <f>E963/G963</f>
        <v>58.867816091954026</v>
      </c>
      <c r="I963" t="s">
        <v>98</v>
      </c>
      <c r="J963" t="s">
        <v>99</v>
      </c>
      <c r="K963">
        <v>1313211600</v>
      </c>
      <c r="L963">
        <v>1313643600</v>
      </c>
      <c r="M963" s="10">
        <f>(((K963/60)/60)/24)+DATE(1970,1,1)</f>
        <v>40768.208333333336</v>
      </c>
      <c r="N963" s="10">
        <f>(((L963/60)/60)/24)+DATE(1970,1,1)</f>
        <v>40773.208333333336</v>
      </c>
      <c r="O963" s="12">
        <f>N963-M963</f>
        <v>5</v>
      </c>
      <c r="P963" t="b">
        <v>0</v>
      </c>
      <c r="Q963" t="b">
        <v>0</v>
      </c>
      <c r="R963" t="s">
        <v>71</v>
      </c>
      <c r="S963" s="6">
        <f>E963/D963</f>
        <v>7.8792307692307695</v>
      </c>
      <c r="T963" t="s">
        <v>2040</v>
      </c>
      <c r="U963" t="s">
        <v>2048</v>
      </c>
    </row>
    <row r="964" spans="1:21" ht="19.5" x14ac:dyDescent="0.4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t="s">
        <v>20</v>
      </c>
      <c r="G964">
        <v>245</v>
      </c>
      <c r="H964" s="4">
        <f>E964/G964</f>
        <v>54.971428571428568</v>
      </c>
      <c r="I964" t="s">
        <v>21</v>
      </c>
      <c r="J964" t="s">
        <v>22</v>
      </c>
      <c r="K964">
        <v>1497502800</v>
      </c>
      <c r="L964">
        <v>1497675600</v>
      </c>
      <c r="M964" s="10">
        <f>(((K964/60)/60)/24)+DATE(1970,1,1)</f>
        <v>42901.208333333328</v>
      </c>
      <c r="N964" s="10">
        <f>(((L964/60)/60)/24)+DATE(1970,1,1)</f>
        <v>42903.208333333328</v>
      </c>
      <c r="O964" s="12">
        <f>N964-M964</f>
        <v>2</v>
      </c>
      <c r="P964" t="b">
        <v>0</v>
      </c>
      <c r="Q964" t="b">
        <v>0</v>
      </c>
      <c r="R964" t="s">
        <v>33</v>
      </c>
      <c r="S964" s="6">
        <f>E964/D964</f>
        <v>7.9223529411764702</v>
      </c>
      <c r="T964" t="s">
        <v>2038</v>
      </c>
      <c r="U964" t="s">
        <v>2039</v>
      </c>
    </row>
    <row r="965" spans="1:21" ht="19.5" x14ac:dyDescent="0.4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t="s">
        <v>20</v>
      </c>
      <c r="G965">
        <v>3177</v>
      </c>
      <c r="H965" s="4">
        <f>E965/G965</f>
        <v>49.994334277620396</v>
      </c>
      <c r="I965" t="s">
        <v>21</v>
      </c>
      <c r="J965" t="s">
        <v>22</v>
      </c>
      <c r="K965">
        <v>1321596000</v>
      </c>
      <c r="L965">
        <v>1325052000</v>
      </c>
      <c r="M965" s="10">
        <f>(((K965/60)/60)/24)+DATE(1970,1,1)</f>
        <v>40865.25</v>
      </c>
      <c r="N965" s="10">
        <f>(((L965/60)/60)/24)+DATE(1970,1,1)</f>
        <v>40905.25</v>
      </c>
      <c r="O965" s="12">
        <f>N965-M965</f>
        <v>40</v>
      </c>
      <c r="P965" t="b">
        <v>0</v>
      </c>
      <c r="Q965" t="b">
        <v>0</v>
      </c>
      <c r="R965" t="s">
        <v>71</v>
      </c>
      <c r="S965" s="6">
        <f>E965/D965</f>
        <v>7.9416000000000002</v>
      </c>
      <c r="T965" t="s">
        <v>2040</v>
      </c>
      <c r="U965" t="s">
        <v>2048</v>
      </c>
    </row>
    <row r="966" spans="1:21" ht="19.5" x14ac:dyDescent="0.4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t="s">
        <v>20</v>
      </c>
      <c r="G966">
        <v>179</v>
      </c>
      <c r="H966" s="4">
        <f>E966/G966</f>
        <v>79.944134078212286</v>
      </c>
      <c r="I966" t="s">
        <v>21</v>
      </c>
      <c r="J966" t="s">
        <v>22</v>
      </c>
      <c r="K966">
        <v>1346821200</v>
      </c>
      <c r="L966">
        <v>1347944400</v>
      </c>
      <c r="M966" s="10">
        <f>(((K966/60)/60)/24)+DATE(1970,1,1)</f>
        <v>41157.208333333336</v>
      </c>
      <c r="N966" s="10">
        <f>(((L966/60)/60)/24)+DATE(1970,1,1)</f>
        <v>41170.208333333336</v>
      </c>
      <c r="O966" s="12">
        <f>N966-M966</f>
        <v>13</v>
      </c>
      <c r="P966" t="b">
        <v>1</v>
      </c>
      <c r="Q966" t="b">
        <v>0</v>
      </c>
      <c r="R966" t="s">
        <v>53</v>
      </c>
      <c r="S966" s="6">
        <f>E966/D966</f>
        <v>7.95</v>
      </c>
      <c r="T966" t="s">
        <v>2040</v>
      </c>
      <c r="U966" t="s">
        <v>2043</v>
      </c>
    </row>
    <row r="967" spans="1:21" ht="19.5" x14ac:dyDescent="0.4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t="s">
        <v>20</v>
      </c>
      <c r="G967">
        <v>279</v>
      </c>
      <c r="H967" s="4">
        <f>E967/G967</f>
        <v>43.043010752688176</v>
      </c>
      <c r="I967" t="s">
        <v>40</v>
      </c>
      <c r="J967" t="s">
        <v>41</v>
      </c>
      <c r="K967">
        <v>1532840400</v>
      </c>
      <c r="L967">
        <v>1533963600</v>
      </c>
      <c r="M967" s="10">
        <f>(((K967/60)/60)/24)+DATE(1970,1,1)</f>
        <v>43310.208333333328</v>
      </c>
      <c r="N967" s="10">
        <f>(((L967/60)/60)/24)+DATE(1970,1,1)</f>
        <v>43323.208333333328</v>
      </c>
      <c r="O967" s="12">
        <f>N967-M967</f>
        <v>13</v>
      </c>
      <c r="P967" t="b">
        <v>0</v>
      </c>
      <c r="Q967" t="b">
        <v>1</v>
      </c>
      <c r="R967" t="s">
        <v>23</v>
      </c>
      <c r="S967" s="6">
        <f>E967/D967</f>
        <v>8.0060000000000002</v>
      </c>
      <c r="T967" t="s">
        <v>2034</v>
      </c>
      <c r="U967" t="s">
        <v>2035</v>
      </c>
    </row>
    <row r="968" spans="1:21" ht="19.5" x14ac:dyDescent="0.4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t="s">
        <v>20</v>
      </c>
      <c r="G968">
        <v>1797</v>
      </c>
      <c r="H968" s="4">
        <f>E968/G968</f>
        <v>84.00667779632721</v>
      </c>
      <c r="I968" t="s">
        <v>21</v>
      </c>
      <c r="J968" t="s">
        <v>22</v>
      </c>
      <c r="K968">
        <v>1301202000</v>
      </c>
      <c r="L968">
        <v>1305867600</v>
      </c>
      <c r="M968" s="10">
        <f>(((K968/60)/60)/24)+DATE(1970,1,1)</f>
        <v>40629.208333333336</v>
      </c>
      <c r="N968" s="10">
        <f>(((L968/60)/60)/24)+DATE(1970,1,1)</f>
        <v>40683.208333333336</v>
      </c>
      <c r="O968" s="12">
        <f>N968-M968</f>
        <v>54</v>
      </c>
      <c r="P968" t="b">
        <v>0</v>
      </c>
      <c r="Q968" t="b">
        <v>0</v>
      </c>
      <c r="R968" t="s">
        <v>159</v>
      </c>
      <c r="S968" s="6">
        <f>E968/D968</f>
        <v>8.5288135593220336</v>
      </c>
      <c r="T968" t="s">
        <v>2034</v>
      </c>
      <c r="U968" t="s">
        <v>2057</v>
      </c>
    </row>
    <row r="969" spans="1:21" ht="19.5" x14ac:dyDescent="0.4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t="s">
        <v>20</v>
      </c>
      <c r="G969">
        <v>92</v>
      </c>
      <c r="H969" s="4">
        <f>E969/G969</f>
        <v>93.923913043478265</v>
      </c>
      <c r="I969" t="s">
        <v>21</v>
      </c>
      <c r="J969" t="s">
        <v>22</v>
      </c>
      <c r="K969">
        <v>1478930400</v>
      </c>
      <c r="L969">
        <v>1480831200</v>
      </c>
      <c r="M969" s="10">
        <f>(((K969/60)/60)/24)+DATE(1970,1,1)</f>
        <v>42686.25</v>
      </c>
      <c r="N969" s="10">
        <f>(((L969/60)/60)/24)+DATE(1970,1,1)</f>
        <v>42708.25</v>
      </c>
      <c r="O969" s="12">
        <f>N969-M969</f>
        <v>22</v>
      </c>
      <c r="P969" t="b">
        <v>0</v>
      </c>
      <c r="Q969" t="b">
        <v>0</v>
      </c>
      <c r="R969" t="s">
        <v>89</v>
      </c>
      <c r="S969" s="6">
        <f>E969/D969</f>
        <v>8.641</v>
      </c>
      <c r="T969" t="s">
        <v>2049</v>
      </c>
      <c r="U969" t="s">
        <v>2050</v>
      </c>
    </row>
    <row r="970" spans="1:21" ht="19.5" x14ac:dyDescent="0.4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t="s">
        <v>20</v>
      </c>
      <c r="G970">
        <v>48</v>
      </c>
      <c r="H970" s="4">
        <f>E970/G970</f>
        <v>111.83333333333333</v>
      </c>
      <c r="I970" t="s">
        <v>21</v>
      </c>
      <c r="J970" t="s">
        <v>22</v>
      </c>
      <c r="K970">
        <v>1444021200</v>
      </c>
      <c r="L970">
        <v>1444107600</v>
      </c>
      <c r="M970" s="10">
        <f>(((K970/60)/60)/24)+DATE(1970,1,1)</f>
        <v>42282.208333333328</v>
      </c>
      <c r="N970" s="10">
        <f>(((L970/60)/60)/24)+DATE(1970,1,1)</f>
        <v>42283.208333333328</v>
      </c>
      <c r="O970" s="12">
        <f>N970-M970</f>
        <v>1</v>
      </c>
      <c r="P970" t="b">
        <v>0</v>
      </c>
      <c r="Q970" t="b">
        <v>1</v>
      </c>
      <c r="R970" t="s">
        <v>65</v>
      </c>
      <c r="S970" s="6">
        <f>E970/D970</f>
        <v>8.9466666666666672</v>
      </c>
      <c r="T970" t="s">
        <v>2036</v>
      </c>
      <c r="U970" t="s">
        <v>2045</v>
      </c>
    </row>
    <row r="971" spans="1:21" ht="19.5" x14ac:dyDescent="0.4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t="s">
        <v>20</v>
      </c>
      <c r="G971">
        <v>113</v>
      </c>
      <c r="H971" s="4">
        <f>E971/G971</f>
        <v>106.61061946902655</v>
      </c>
      <c r="I971" t="s">
        <v>21</v>
      </c>
      <c r="J971" t="s">
        <v>22</v>
      </c>
      <c r="K971">
        <v>1435208400</v>
      </c>
      <c r="L971">
        <v>1439874000</v>
      </c>
      <c r="M971" s="10">
        <f>(((K971/60)/60)/24)+DATE(1970,1,1)</f>
        <v>42180.208333333328</v>
      </c>
      <c r="N971" s="10">
        <f>(((L971/60)/60)/24)+DATE(1970,1,1)</f>
        <v>42234.208333333328</v>
      </c>
      <c r="O971" s="12">
        <f>N971-M971</f>
        <v>54</v>
      </c>
      <c r="P971" t="b">
        <v>0</v>
      </c>
      <c r="Q971" t="b">
        <v>0</v>
      </c>
      <c r="R971" t="s">
        <v>17</v>
      </c>
      <c r="S971" s="6">
        <f>E971/D971</f>
        <v>9.2669230769230762</v>
      </c>
      <c r="T971" t="s">
        <v>2032</v>
      </c>
      <c r="U971" t="s">
        <v>2033</v>
      </c>
    </row>
    <row r="972" spans="1:21" ht="19.5" x14ac:dyDescent="0.4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t="s">
        <v>20</v>
      </c>
      <c r="G972">
        <v>2528</v>
      </c>
      <c r="H972" s="4">
        <f>E972/G972</f>
        <v>66.010284810126578</v>
      </c>
      <c r="I972" t="s">
        <v>21</v>
      </c>
      <c r="J972" t="s">
        <v>22</v>
      </c>
      <c r="K972">
        <v>1511416800</v>
      </c>
      <c r="L972">
        <v>1512885600</v>
      </c>
      <c r="M972" s="10">
        <f>(((K972/60)/60)/24)+DATE(1970,1,1)</f>
        <v>43062.25</v>
      </c>
      <c r="N972" s="10">
        <f>(((L972/60)/60)/24)+DATE(1970,1,1)</f>
        <v>43079.25</v>
      </c>
      <c r="O972" s="12">
        <f>N972-M972</f>
        <v>17</v>
      </c>
      <c r="P972" t="b">
        <v>0</v>
      </c>
      <c r="Q972" t="b">
        <v>1</v>
      </c>
      <c r="R972" t="s">
        <v>33</v>
      </c>
      <c r="S972" s="6">
        <f>E972/D972</f>
        <v>9.2707777777777771</v>
      </c>
      <c r="T972" t="s">
        <v>2038</v>
      </c>
      <c r="U972" t="s">
        <v>2039</v>
      </c>
    </row>
    <row r="973" spans="1:21" ht="19.5" x14ac:dyDescent="0.4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t="s">
        <v>20</v>
      </c>
      <c r="G973">
        <v>269</v>
      </c>
      <c r="H973" s="4">
        <f>E973/G973</f>
        <v>51.970260223048328</v>
      </c>
      <c r="I973" t="s">
        <v>21</v>
      </c>
      <c r="J973" t="s">
        <v>22</v>
      </c>
      <c r="K973">
        <v>1489298400</v>
      </c>
      <c r="L973">
        <v>1489554000</v>
      </c>
      <c r="M973" s="10">
        <f>(((K973/60)/60)/24)+DATE(1970,1,1)</f>
        <v>42806.25</v>
      </c>
      <c r="N973" s="10">
        <f>(((L973/60)/60)/24)+DATE(1970,1,1)</f>
        <v>42809.208333333328</v>
      </c>
      <c r="O973" s="12">
        <f>N973-M973</f>
        <v>2.9583333333284827</v>
      </c>
      <c r="P973" t="b">
        <v>0</v>
      </c>
      <c r="Q973" t="b">
        <v>0</v>
      </c>
      <c r="R973" t="s">
        <v>33</v>
      </c>
      <c r="S973" s="6">
        <f>E973/D973</f>
        <v>9.32</v>
      </c>
      <c r="T973" t="s">
        <v>2038</v>
      </c>
      <c r="U973" t="s">
        <v>2039</v>
      </c>
    </row>
    <row r="974" spans="1:21" ht="19.5" x14ac:dyDescent="0.4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t="s">
        <v>20</v>
      </c>
      <c r="G974">
        <v>1884</v>
      </c>
      <c r="H974" s="4">
        <f>E974/G974</f>
        <v>98.013800424628457</v>
      </c>
      <c r="I974" t="s">
        <v>21</v>
      </c>
      <c r="J974" t="s">
        <v>22</v>
      </c>
      <c r="K974">
        <v>1482386400</v>
      </c>
      <c r="L974">
        <v>1483682400</v>
      </c>
      <c r="M974" s="10">
        <f>(((K974/60)/60)/24)+DATE(1970,1,1)</f>
        <v>42726.25</v>
      </c>
      <c r="N974" s="10">
        <f>(((L974/60)/60)/24)+DATE(1970,1,1)</f>
        <v>42741.25</v>
      </c>
      <c r="O974" s="12">
        <f>N974-M974</f>
        <v>15</v>
      </c>
      <c r="P974" t="b">
        <v>0</v>
      </c>
      <c r="Q974" t="b">
        <v>1</v>
      </c>
      <c r="R974" t="s">
        <v>119</v>
      </c>
      <c r="S974" s="6">
        <f>E974/D974</f>
        <v>9.3261616161616168</v>
      </c>
      <c r="T974" t="s">
        <v>2046</v>
      </c>
      <c r="U974" t="s">
        <v>2052</v>
      </c>
    </row>
    <row r="975" spans="1:21" ht="19.5" x14ac:dyDescent="0.4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t="s">
        <v>20</v>
      </c>
      <c r="G975">
        <v>130</v>
      </c>
      <c r="H975" s="4">
        <f>E975/G975</f>
        <v>51.184615384615384</v>
      </c>
      <c r="I975" t="s">
        <v>21</v>
      </c>
      <c r="J975" t="s">
        <v>22</v>
      </c>
      <c r="K975">
        <v>1289973600</v>
      </c>
      <c r="L975">
        <v>1291615200</v>
      </c>
      <c r="M975" s="10">
        <f>(((K975/60)/60)/24)+DATE(1970,1,1)</f>
        <v>40499.25</v>
      </c>
      <c r="N975" s="10">
        <f>(((L975/60)/60)/24)+DATE(1970,1,1)</f>
        <v>40518.25</v>
      </c>
      <c r="O975" s="12">
        <f>N975-M975</f>
        <v>19</v>
      </c>
      <c r="P975" t="b">
        <v>0</v>
      </c>
      <c r="Q975" t="b">
        <v>0</v>
      </c>
      <c r="R975" t="s">
        <v>23</v>
      </c>
      <c r="S975" s="6">
        <f>E975/D975</f>
        <v>9.5057142857142853</v>
      </c>
      <c r="T975" t="s">
        <v>2034</v>
      </c>
      <c r="U975" t="s">
        <v>2035</v>
      </c>
    </row>
    <row r="976" spans="1:21" ht="19.5" x14ac:dyDescent="0.4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t="s">
        <v>20</v>
      </c>
      <c r="G976">
        <v>86</v>
      </c>
      <c r="H976" s="4">
        <f>E976/G976</f>
        <v>101.19767441860465</v>
      </c>
      <c r="I976" t="s">
        <v>36</v>
      </c>
      <c r="J976" t="s">
        <v>37</v>
      </c>
      <c r="K976">
        <v>1551852000</v>
      </c>
      <c r="L976">
        <v>1553317200</v>
      </c>
      <c r="M976" s="10">
        <f>(((K976/60)/60)/24)+DATE(1970,1,1)</f>
        <v>43530.25</v>
      </c>
      <c r="N976" s="10">
        <f>(((L976/60)/60)/24)+DATE(1970,1,1)</f>
        <v>43547.208333333328</v>
      </c>
      <c r="O976" s="12">
        <f>N976-M976</f>
        <v>16.958333333328483</v>
      </c>
      <c r="P976" t="b">
        <v>0</v>
      </c>
      <c r="Q976" t="b">
        <v>0</v>
      </c>
      <c r="R976" t="s">
        <v>89</v>
      </c>
      <c r="S976" s="6">
        <f>E976/D976</f>
        <v>9.67</v>
      </c>
      <c r="T976" t="s">
        <v>2049</v>
      </c>
      <c r="U976" t="s">
        <v>2050</v>
      </c>
    </row>
    <row r="977" spans="1:21" ht="19.5" x14ac:dyDescent="0.4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t="s">
        <v>20</v>
      </c>
      <c r="G977">
        <v>156</v>
      </c>
      <c r="H977" s="4">
        <f>E977/G977</f>
        <v>80.75</v>
      </c>
      <c r="I977" t="s">
        <v>21</v>
      </c>
      <c r="J977" t="s">
        <v>22</v>
      </c>
      <c r="K977">
        <v>1422165600</v>
      </c>
      <c r="L977">
        <v>1423202400</v>
      </c>
      <c r="M977" s="10">
        <f>(((K977/60)/60)/24)+DATE(1970,1,1)</f>
        <v>42029.25</v>
      </c>
      <c r="N977" s="10">
        <f>(((L977/60)/60)/24)+DATE(1970,1,1)</f>
        <v>42041.25</v>
      </c>
      <c r="O977" s="12">
        <f>N977-M977</f>
        <v>12</v>
      </c>
      <c r="P977" t="b">
        <v>0</v>
      </c>
      <c r="Q977" t="b">
        <v>0</v>
      </c>
      <c r="R977" t="s">
        <v>53</v>
      </c>
      <c r="S977" s="6">
        <f>E977/D977</f>
        <v>9.69</v>
      </c>
      <c r="T977" t="s">
        <v>2040</v>
      </c>
      <c r="U977" t="s">
        <v>2043</v>
      </c>
    </row>
    <row r="978" spans="1:21" ht="19.5" x14ac:dyDescent="0.4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t="s">
        <v>20</v>
      </c>
      <c r="G978">
        <v>164</v>
      </c>
      <c r="H978" s="4">
        <f>E978/G978</f>
        <v>56.054878048780488</v>
      </c>
      <c r="I978" t="s">
        <v>21</v>
      </c>
      <c r="J978" t="s">
        <v>22</v>
      </c>
      <c r="K978">
        <v>1424498400</v>
      </c>
      <c r="L978">
        <v>1425103200</v>
      </c>
      <c r="M978" s="10">
        <f>(((K978/60)/60)/24)+DATE(1970,1,1)</f>
        <v>42056.25</v>
      </c>
      <c r="N978" s="10">
        <f>(((L978/60)/60)/24)+DATE(1970,1,1)</f>
        <v>42063.25</v>
      </c>
      <c r="O978" s="12">
        <f>N978-M978</f>
        <v>7</v>
      </c>
      <c r="P978" t="b">
        <v>0</v>
      </c>
      <c r="Q978" t="b">
        <v>1</v>
      </c>
      <c r="R978" t="s">
        <v>50</v>
      </c>
      <c r="S978" s="6">
        <f>E978/D978</f>
        <v>10.214444444444444</v>
      </c>
      <c r="T978" t="s">
        <v>2034</v>
      </c>
      <c r="U978" t="s">
        <v>2042</v>
      </c>
    </row>
    <row r="979" spans="1:21" ht="19.5" x14ac:dyDescent="0.4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t="s">
        <v>20</v>
      </c>
      <c r="G979">
        <v>165</v>
      </c>
      <c r="H979" s="4">
        <f>E979/G979</f>
        <v>86.812121212121212</v>
      </c>
      <c r="I979" t="s">
        <v>21</v>
      </c>
      <c r="J979" t="s">
        <v>22</v>
      </c>
      <c r="K979">
        <v>1282194000</v>
      </c>
      <c r="L979">
        <v>1282712400</v>
      </c>
      <c r="M979" s="10">
        <f>(((K979/60)/60)/24)+DATE(1970,1,1)</f>
        <v>40409.208333333336</v>
      </c>
      <c r="N979" s="10">
        <f>(((L979/60)/60)/24)+DATE(1970,1,1)</f>
        <v>40415.208333333336</v>
      </c>
      <c r="O979" s="12">
        <f>N979-M979</f>
        <v>6</v>
      </c>
      <c r="P979" t="b">
        <v>0</v>
      </c>
      <c r="Q979" t="b">
        <v>0</v>
      </c>
      <c r="R979" t="s">
        <v>23</v>
      </c>
      <c r="S979" s="6">
        <f>E979/D979</f>
        <v>10.231428571428571</v>
      </c>
      <c r="T979" t="s">
        <v>2034</v>
      </c>
      <c r="U979" t="s">
        <v>2035</v>
      </c>
    </row>
    <row r="980" spans="1:21" ht="19.5" x14ac:dyDescent="0.4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t="s">
        <v>20</v>
      </c>
      <c r="G980">
        <v>363</v>
      </c>
      <c r="H980" s="4">
        <f>E980/G980</f>
        <v>39.97520661157025</v>
      </c>
      <c r="I980" t="s">
        <v>21</v>
      </c>
      <c r="J980" t="s">
        <v>22</v>
      </c>
      <c r="K980">
        <v>1571374800</v>
      </c>
      <c r="L980">
        <v>1571806800</v>
      </c>
      <c r="M980" s="10">
        <f>(((K980/60)/60)/24)+DATE(1970,1,1)</f>
        <v>43756.208333333328</v>
      </c>
      <c r="N980" s="10">
        <f>(((L980/60)/60)/24)+DATE(1970,1,1)</f>
        <v>43761.208333333328</v>
      </c>
      <c r="O980" s="12">
        <f>N980-M980</f>
        <v>5</v>
      </c>
      <c r="P980" t="b">
        <v>0</v>
      </c>
      <c r="Q980" t="b">
        <v>1</v>
      </c>
      <c r="R980" t="s">
        <v>17</v>
      </c>
      <c r="S980" s="6">
        <f>E980/D980</f>
        <v>10.365</v>
      </c>
      <c r="T980" t="s">
        <v>2032</v>
      </c>
      <c r="U980" t="s">
        <v>2033</v>
      </c>
    </row>
    <row r="981" spans="1:21" ht="19.5" x14ac:dyDescent="0.4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t="s">
        <v>20</v>
      </c>
      <c r="G981">
        <v>102</v>
      </c>
      <c r="H981" s="4">
        <f>E981/G981</f>
        <v>61.03921568627451</v>
      </c>
      <c r="I981" t="s">
        <v>21</v>
      </c>
      <c r="J981" t="s">
        <v>22</v>
      </c>
      <c r="K981">
        <v>1279083600</v>
      </c>
      <c r="L981">
        <v>1279947600</v>
      </c>
      <c r="M981" s="10">
        <f>(((K981/60)/60)/24)+DATE(1970,1,1)</f>
        <v>40373.208333333336</v>
      </c>
      <c r="N981" s="10">
        <f>(((L981/60)/60)/24)+DATE(1970,1,1)</f>
        <v>40383.208333333336</v>
      </c>
      <c r="O981" s="12">
        <f>N981-M981</f>
        <v>10</v>
      </c>
      <c r="P981" t="b">
        <v>0</v>
      </c>
      <c r="Q981" t="b">
        <v>0</v>
      </c>
      <c r="R981" t="s">
        <v>89</v>
      </c>
      <c r="S981" s="6">
        <f>E981/D981</f>
        <v>10.376666666666667</v>
      </c>
      <c r="T981" t="s">
        <v>2049</v>
      </c>
      <c r="U981" t="s">
        <v>2050</v>
      </c>
    </row>
    <row r="982" spans="1:21" ht="19.5" x14ac:dyDescent="0.4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t="s">
        <v>20</v>
      </c>
      <c r="G982">
        <v>158</v>
      </c>
      <c r="H982" s="4">
        <f>E982/G982</f>
        <v>92.151898734177209</v>
      </c>
      <c r="I982" t="s">
        <v>21</v>
      </c>
      <c r="J982" t="s">
        <v>22</v>
      </c>
      <c r="K982">
        <v>1408424400</v>
      </c>
      <c r="L982">
        <v>1408597200</v>
      </c>
      <c r="M982" s="10">
        <f>(((K982/60)/60)/24)+DATE(1970,1,1)</f>
        <v>41870.208333333336</v>
      </c>
      <c r="N982" s="10">
        <f>(((L982/60)/60)/24)+DATE(1970,1,1)</f>
        <v>41872.208333333336</v>
      </c>
      <c r="O982" s="12">
        <f>N982-M982</f>
        <v>2</v>
      </c>
      <c r="P982" t="b">
        <v>0</v>
      </c>
      <c r="Q982" t="b">
        <v>1</v>
      </c>
      <c r="R982" t="s">
        <v>23</v>
      </c>
      <c r="S982" s="6">
        <f>E982/D982</f>
        <v>10.4</v>
      </c>
      <c r="T982" t="s">
        <v>2034</v>
      </c>
      <c r="U982" t="s">
        <v>2035</v>
      </c>
    </row>
    <row r="983" spans="1:21" ht="19.5" x14ac:dyDescent="0.4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t="s">
        <v>20</v>
      </c>
      <c r="G983">
        <v>249</v>
      </c>
      <c r="H983" s="4">
        <f>E983/G983</f>
        <v>54.931726907630519</v>
      </c>
      <c r="I983" t="s">
        <v>21</v>
      </c>
      <c r="J983" t="s">
        <v>22</v>
      </c>
      <c r="K983">
        <v>1555736400</v>
      </c>
      <c r="L983">
        <v>1555822800</v>
      </c>
      <c r="M983" s="10">
        <f>(((K983/60)/60)/24)+DATE(1970,1,1)</f>
        <v>43575.208333333328</v>
      </c>
      <c r="N983" s="10">
        <f>(((L983/60)/60)/24)+DATE(1970,1,1)</f>
        <v>43576.208333333328</v>
      </c>
      <c r="O983" s="12">
        <f>N983-M983</f>
        <v>1</v>
      </c>
      <c r="P983" t="b">
        <v>0</v>
      </c>
      <c r="Q983" t="b">
        <v>0</v>
      </c>
      <c r="R983" t="s">
        <v>159</v>
      </c>
      <c r="S983" s="6">
        <f>E983/D983</f>
        <v>10.521538461538462</v>
      </c>
      <c r="T983" t="s">
        <v>2034</v>
      </c>
      <c r="U983" t="s">
        <v>2057</v>
      </c>
    </row>
    <row r="984" spans="1:21" ht="33.75" x14ac:dyDescent="0.4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t="s">
        <v>20</v>
      </c>
      <c r="G984">
        <v>83</v>
      </c>
      <c r="H984" s="4">
        <f>E984/G984</f>
        <v>89.939759036144579</v>
      </c>
      <c r="I984" t="s">
        <v>21</v>
      </c>
      <c r="J984" t="s">
        <v>22</v>
      </c>
      <c r="K984">
        <v>1279515600</v>
      </c>
      <c r="L984">
        <v>1279688400</v>
      </c>
      <c r="M984" s="10">
        <f>(((K984/60)/60)/24)+DATE(1970,1,1)</f>
        <v>40378.208333333336</v>
      </c>
      <c r="N984" s="10">
        <f>(((L984/60)/60)/24)+DATE(1970,1,1)</f>
        <v>40380.208333333336</v>
      </c>
      <c r="O984" s="12">
        <f>N984-M984</f>
        <v>2</v>
      </c>
      <c r="P984" t="b">
        <v>0</v>
      </c>
      <c r="Q984" t="b">
        <v>0</v>
      </c>
      <c r="R984" t="s">
        <v>33</v>
      </c>
      <c r="S984" s="6">
        <f>E984/D984</f>
        <v>10.664285714285715</v>
      </c>
      <c r="T984" t="s">
        <v>2038</v>
      </c>
      <c r="U984" t="s">
        <v>2039</v>
      </c>
    </row>
    <row r="985" spans="1:21" ht="19.5" x14ac:dyDescent="0.4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t="s">
        <v>20</v>
      </c>
      <c r="G985">
        <v>69</v>
      </c>
      <c r="H985" s="4">
        <f>E985/G985</f>
        <v>111.07246376811594</v>
      </c>
      <c r="I985" t="s">
        <v>21</v>
      </c>
      <c r="J985" t="s">
        <v>22</v>
      </c>
      <c r="K985">
        <v>1548050400</v>
      </c>
      <c r="L985">
        <v>1549173600</v>
      </c>
      <c r="M985" s="10">
        <f>(((K985/60)/60)/24)+DATE(1970,1,1)</f>
        <v>43486.25</v>
      </c>
      <c r="N985" s="10">
        <f>(((L985/60)/60)/24)+DATE(1970,1,1)</f>
        <v>43499.25</v>
      </c>
      <c r="O985" s="12">
        <f>N985-M985</f>
        <v>13</v>
      </c>
      <c r="P985" t="b">
        <v>0</v>
      </c>
      <c r="Q985" t="b">
        <v>1</v>
      </c>
      <c r="R985" t="s">
        <v>33</v>
      </c>
      <c r="S985" s="6">
        <f>E985/D985</f>
        <v>10.948571428571428</v>
      </c>
      <c r="T985" t="s">
        <v>2038</v>
      </c>
      <c r="U985" t="s">
        <v>2039</v>
      </c>
    </row>
    <row r="986" spans="1:21" ht="19.5" x14ac:dyDescent="0.4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t="s">
        <v>20</v>
      </c>
      <c r="G986">
        <v>1559</v>
      </c>
      <c r="H986" s="4">
        <f>E986/G986</f>
        <v>102.02437459910199</v>
      </c>
      <c r="I986" t="s">
        <v>21</v>
      </c>
      <c r="J986" t="s">
        <v>22</v>
      </c>
      <c r="K986">
        <v>1482732000</v>
      </c>
      <c r="L986">
        <v>1482818400</v>
      </c>
      <c r="M986" s="10">
        <f>(((K986/60)/60)/24)+DATE(1970,1,1)</f>
        <v>42730.25</v>
      </c>
      <c r="N986" s="10">
        <f>(((L986/60)/60)/24)+DATE(1970,1,1)</f>
        <v>42731.25</v>
      </c>
      <c r="O986" s="12">
        <f>N986-M986</f>
        <v>1</v>
      </c>
      <c r="P986" t="b">
        <v>0</v>
      </c>
      <c r="Q986" t="b">
        <v>1</v>
      </c>
      <c r="R986" t="s">
        <v>23</v>
      </c>
      <c r="S986" s="6">
        <f>E986/D986</f>
        <v>10.969379310344827</v>
      </c>
      <c r="T986" t="s">
        <v>2034</v>
      </c>
      <c r="U986" t="s">
        <v>2035</v>
      </c>
    </row>
    <row r="987" spans="1:21" ht="33.75" x14ac:dyDescent="0.4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t="s">
        <v>20</v>
      </c>
      <c r="G987">
        <v>80</v>
      </c>
      <c r="H987" s="4">
        <f>E987/G987</f>
        <v>97.037499999999994</v>
      </c>
      <c r="I987" t="s">
        <v>21</v>
      </c>
      <c r="J987" t="s">
        <v>22</v>
      </c>
      <c r="K987">
        <v>1353823200</v>
      </c>
      <c r="L987">
        <v>1353996000</v>
      </c>
      <c r="M987" s="10">
        <f>(((K987/60)/60)/24)+DATE(1970,1,1)</f>
        <v>41238.25</v>
      </c>
      <c r="N987" s="10">
        <f>(((L987/60)/60)/24)+DATE(1970,1,1)</f>
        <v>41240.25</v>
      </c>
      <c r="O987" s="12">
        <f>N987-M987</f>
        <v>2</v>
      </c>
      <c r="P987" t="b">
        <v>0</v>
      </c>
      <c r="Q987" t="b">
        <v>0</v>
      </c>
      <c r="R987" t="s">
        <v>33</v>
      </c>
      <c r="S987" s="6">
        <f>E987/D987</f>
        <v>11.09</v>
      </c>
      <c r="T987" t="s">
        <v>2038</v>
      </c>
      <c r="U987" t="s">
        <v>2039</v>
      </c>
    </row>
    <row r="988" spans="1:21" ht="19.5" x14ac:dyDescent="0.4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t="s">
        <v>20</v>
      </c>
      <c r="G988">
        <v>122</v>
      </c>
      <c r="H988" s="4">
        <f>E988/G988</f>
        <v>110.76229508196721</v>
      </c>
      <c r="I988" t="s">
        <v>21</v>
      </c>
      <c r="J988" t="s">
        <v>22</v>
      </c>
      <c r="K988">
        <v>1263880800</v>
      </c>
      <c r="L988">
        <v>1267509600</v>
      </c>
      <c r="M988" s="10">
        <f>(((K988/60)/60)/24)+DATE(1970,1,1)</f>
        <v>40197.25</v>
      </c>
      <c r="N988" s="10">
        <f>(((L988/60)/60)/24)+DATE(1970,1,1)</f>
        <v>40239.25</v>
      </c>
      <c r="O988" s="12">
        <f>N988-M988</f>
        <v>42</v>
      </c>
      <c r="P988" t="b">
        <v>0</v>
      </c>
      <c r="Q988" t="b">
        <v>0</v>
      </c>
      <c r="R988" t="s">
        <v>50</v>
      </c>
      <c r="S988" s="6">
        <f>E988/D988</f>
        <v>11.260833333333334</v>
      </c>
      <c r="T988" t="s">
        <v>2034</v>
      </c>
      <c r="U988" t="s">
        <v>2042</v>
      </c>
    </row>
    <row r="989" spans="1:21" ht="19.5" x14ac:dyDescent="0.4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t="s">
        <v>20</v>
      </c>
      <c r="G989">
        <v>130</v>
      </c>
      <c r="H989" s="4">
        <f>E989/G989</f>
        <v>108.84615384615384</v>
      </c>
      <c r="I989" t="s">
        <v>21</v>
      </c>
      <c r="J989" t="s">
        <v>22</v>
      </c>
      <c r="K989">
        <v>1274590800</v>
      </c>
      <c r="L989">
        <v>1274677200</v>
      </c>
      <c r="M989" s="10">
        <f>(((K989/60)/60)/24)+DATE(1970,1,1)</f>
        <v>40321.208333333336</v>
      </c>
      <c r="N989" s="10">
        <f>(((L989/60)/60)/24)+DATE(1970,1,1)</f>
        <v>40322.208333333336</v>
      </c>
      <c r="O989" s="12">
        <f>N989-M989</f>
        <v>1</v>
      </c>
      <c r="P989" t="b">
        <v>0</v>
      </c>
      <c r="Q989" t="b">
        <v>0</v>
      </c>
      <c r="R989" t="s">
        <v>33</v>
      </c>
      <c r="S989" s="6">
        <f>E989/D989</f>
        <v>11.791666666666666</v>
      </c>
      <c r="T989" t="s">
        <v>2038</v>
      </c>
      <c r="U989" t="s">
        <v>2039</v>
      </c>
    </row>
    <row r="990" spans="1:21" ht="19.5" x14ac:dyDescent="0.4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t="s">
        <v>20</v>
      </c>
      <c r="G990">
        <v>76</v>
      </c>
      <c r="H990" s="4">
        <f>E990/G990</f>
        <v>108.71052631578948</v>
      </c>
      <c r="I990" t="s">
        <v>21</v>
      </c>
      <c r="J990" t="s">
        <v>22</v>
      </c>
      <c r="K990">
        <v>1330927200</v>
      </c>
      <c r="L990">
        <v>1332997200</v>
      </c>
      <c r="M990" s="10">
        <f>(((K990/60)/60)/24)+DATE(1970,1,1)</f>
        <v>40973.25</v>
      </c>
      <c r="N990" s="10">
        <f>(((L990/60)/60)/24)+DATE(1970,1,1)</f>
        <v>40997.208333333336</v>
      </c>
      <c r="O990" s="12">
        <f>N990-M990</f>
        <v>23.958333333335759</v>
      </c>
      <c r="P990" t="b">
        <v>0</v>
      </c>
      <c r="Q990" t="b">
        <v>1</v>
      </c>
      <c r="R990" t="s">
        <v>53</v>
      </c>
      <c r="S990" s="6">
        <f>E990/D990</f>
        <v>11.802857142857142</v>
      </c>
      <c r="T990" t="s">
        <v>2040</v>
      </c>
      <c r="U990" t="s">
        <v>2043</v>
      </c>
    </row>
    <row r="991" spans="1:21" ht="19.5" x14ac:dyDescent="0.4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t="s">
        <v>20</v>
      </c>
      <c r="G991">
        <v>181</v>
      </c>
      <c r="H991" s="4">
        <f>E991/G991</f>
        <v>72.071823204419886</v>
      </c>
      <c r="I991" t="s">
        <v>98</v>
      </c>
      <c r="J991" t="s">
        <v>99</v>
      </c>
      <c r="K991">
        <v>1372136400</v>
      </c>
      <c r="L991">
        <v>1372482000</v>
      </c>
      <c r="M991" s="10">
        <f>(((K991/60)/60)/24)+DATE(1970,1,1)</f>
        <v>41450.208333333336</v>
      </c>
      <c r="N991" s="10">
        <f>(((L991/60)/60)/24)+DATE(1970,1,1)</f>
        <v>41454.208333333336</v>
      </c>
      <c r="O991" s="12">
        <f>N991-M991</f>
        <v>4</v>
      </c>
      <c r="P991" t="b">
        <v>0</v>
      </c>
      <c r="Q991" t="b">
        <v>0</v>
      </c>
      <c r="R991" t="s">
        <v>68</v>
      </c>
      <c r="S991" s="6">
        <f>E991/D991</f>
        <v>11.859090909090909</v>
      </c>
      <c r="T991" t="s">
        <v>2046</v>
      </c>
      <c r="U991" t="s">
        <v>2047</v>
      </c>
    </row>
    <row r="992" spans="1:21" ht="19.5" x14ac:dyDescent="0.4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t="s">
        <v>20</v>
      </c>
      <c r="G992">
        <v>183</v>
      </c>
      <c r="H992" s="4">
        <f>E992/G992</f>
        <v>43.923497267759565</v>
      </c>
      <c r="I992" t="s">
        <v>21</v>
      </c>
      <c r="J992" t="s">
        <v>22</v>
      </c>
      <c r="K992">
        <v>1540530000</v>
      </c>
      <c r="L992">
        <v>1541570400</v>
      </c>
      <c r="M992" s="10">
        <f>(((K992/60)/60)/24)+DATE(1970,1,1)</f>
        <v>43399.208333333328</v>
      </c>
      <c r="N992" s="10">
        <f>(((L992/60)/60)/24)+DATE(1970,1,1)</f>
        <v>43411.25</v>
      </c>
      <c r="O992" s="12">
        <f>N992-M992</f>
        <v>12.041666666671517</v>
      </c>
      <c r="P992" t="b">
        <v>0</v>
      </c>
      <c r="Q992" t="b">
        <v>0</v>
      </c>
      <c r="R992" t="s">
        <v>33</v>
      </c>
      <c r="S992" s="6">
        <f>E992/D992</f>
        <v>13.396666666666667</v>
      </c>
      <c r="T992" t="s">
        <v>2038</v>
      </c>
      <c r="U992" t="s">
        <v>2039</v>
      </c>
    </row>
    <row r="993" spans="1:21" ht="19.5" x14ac:dyDescent="0.4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t="s">
        <v>20</v>
      </c>
      <c r="G993">
        <v>295</v>
      </c>
      <c r="H993" s="4">
        <f>E993/G993</f>
        <v>41.023728813559323</v>
      </c>
      <c r="I993" t="s">
        <v>21</v>
      </c>
      <c r="J993" t="s">
        <v>22</v>
      </c>
      <c r="K993">
        <v>1424930400</v>
      </c>
      <c r="L993">
        <v>1426395600</v>
      </c>
      <c r="M993" s="10">
        <f>(((K993/60)/60)/24)+DATE(1970,1,1)</f>
        <v>42061.25</v>
      </c>
      <c r="N993" s="10">
        <f>(((L993/60)/60)/24)+DATE(1970,1,1)</f>
        <v>42078.208333333328</v>
      </c>
      <c r="O993" s="12">
        <f>N993-M993</f>
        <v>16.958333333328483</v>
      </c>
      <c r="P993" t="b">
        <v>0</v>
      </c>
      <c r="Q993" t="b">
        <v>0</v>
      </c>
      <c r="R993" t="s">
        <v>42</v>
      </c>
      <c r="S993" s="6">
        <f>E993/D993</f>
        <v>13.446666666666667</v>
      </c>
      <c r="T993" t="s">
        <v>2040</v>
      </c>
      <c r="U993" t="s">
        <v>2041</v>
      </c>
    </row>
    <row r="994" spans="1:21" ht="19.5" x14ac:dyDescent="0.4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t="s">
        <v>20</v>
      </c>
      <c r="G994">
        <v>191</v>
      </c>
      <c r="H994" s="4">
        <f>E994/G994</f>
        <v>66.005235602094245</v>
      </c>
      <c r="I994" t="s">
        <v>21</v>
      </c>
      <c r="J994" t="s">
        <v>22</v>
      </c>
      <c r="K994">
        <v>1423634400</v>
      </c>
      <c r="L994">
        <v>1425708000</v>
      </c>
      <c r="M994" s="10">
        <f>(((K994/60)/60)/24)+DATE(1970,1,1)</f>
        <v>42046.25</v>
      </c>
      <c r="N994" s="10">
        <f>(((L994/60)/60)/24)+DATE(1970,1,1)</f>
        <v>42070.25</v>
      </c>
      <c r="O994" s="12">
        <f>N994-M994</f>
        <v>24</v>
      </c>
      <c r="P994" t="b">
        <v>0</v>
      </c>
      <c r="Q994" t="b">
        <v>0</v>
      </c>
      <c r="R994" t="s">
        <v>28</v>
      </c>
      <c r="S994" s="6">
        <f>E994/D994</f>
        <v>14.007777777777777</v>
      </c>
      <c r="T994" t="s">
        <v>2036</v>
      </c>
      <c r="U994" t="s">
        <v>2037</v>
      </c>
    </row>
    <row r="995" spans="1:21" ht="19.5" x14ac:dyDescent="0.4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t="s">
        <v>20</v>
      </c>
      <c r="G995">
        <v>180</v>
      </c>
      <c r="H995" s="4">
        <f>E995/G995</f>
        <v>83.183333333333337</v>
      </c>
      <c r="I995" t="s">
        <v>40</v>
      </c>
      <c r="J995" t="s">
        <v>41</v>
      </c>
      <c r="K995">
        <v>1547704800</v>
      </c>
      <c r="L995">
        <v>1548309600</v>
      </c>
      <c r="M995" s="10">
        <f>(((K995/60)/60)/24)+DATE(1970,1,1)</f>
        <v>43482.25</v>
      </c>
      <c r="N995" s="10">
        <f>(((L995/60)/60)/24)+DATE(1970,1,1)</f>
        <v>43489.25</v>
      </c>
      <c r="O995" s="12">
        <f>N995-M995</f>
        <v>7</v>
      </c>
      <c r="P995" t="b">
        <v>0</v>
      </c>
      <c r="Q995" t="b">
        <v>1</v>
      </c>
      <c r="R995" t="s">
        <v>89</v>
      </c>
      <c r="S995" s="6">
        <f>E995/D995</f>
        <v>14.973000000000001</v>
      </c>
      <c r="T995" t="s">
        <v>2049</v>
      </c>
      <c r="U995" t="s">
        <v>2050</v>
      </c>
    </row>
    <row r="996" spans="1:21" ht="19.5" x14ac:dyDescent="0.4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t="s">
        <v>20</v>
      </c>
      <c r="G996">
        <v>299</v>
      </c>
      <c r="H996" s="4">
        <f>E996/G996</f>
        <v>46.060200668896321</v>
      </c>
      <c r="I996" t="s">
        <v>21</v>
      </c>
      <c r="J996" t="s">
        <v>22</v>
      </c>
      <c r="K996">
        <v>1572152400</v>
      </c>
      <c r="L996">
        <v>1572152400</v>
      </c>
      <c r="M996" s="10">
        <f>(((K996/60)/60)/24)+DATE(1970,1,1)</f>
        <v>43765.208333333328</v>
      </c>
      <c r="N996" s="10">
        <f>(((L996/60)/60)/24)+DATE(1970,1,1)</f>
        <v>43765.208333333328</v>
      </c>
      <c r="O996" s="12">
        <f>N996-M996</f>
        <v>0</v>
      </c>
      <c r="P996" t="b">
        <v>0</v>
      </c>
      <c r="Q996" t="b">
        <v>0</v>
      </c>
      <c r="R996" t="s">
        <v>33</v>
      </c>
      <c r="S996" s="6">
        <f>E996/D996</f>
        <v>15.302222222222222</v>
      </c>
      <c r="T996" t="s">
        <v>2038</v>
      </c>
      <c r="U996" t="s">
        <v>2039</v>
      </c>
    </row>
    <row r="997" spans="1:21" ht="33.75" x14ac:dyDescent="0.4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t="s">
        <v>20</v>
      </c>
      <c r="G997">
        <v>169</v>
      </c>
      <c r="H997" s="4">
        <f>E997/G997</f>
        <v>84.757396449704146</v>
      </c>
      <c r="I997" t="s">
        <v>21</v>
      </c>
      <c r="J997" t="s">
        <v>22</v>
      </c>
      <c r="K997">
        <v>1420696800</v>
      </c>
      <c r="L997">
        <v>1422424800</v>
      </c>
      <c r="M997" s="10">
        <f>(((K997/60)/60)/24)+DATE(1970,1,1)</f>
        <v>42012.25</v>
      </c>
      <c r="N997" s="10">
        <f>(((L997/60)/60)/24)+DATE(1970,1,1)</f>
        <v>42032.25</v>
      </c>
      <c r="O997" s="12">
        <f>N997-M997</f>
        <v>20</v>
      </c>
      <c r="P997" t="b">
        <v>0</v>
      </c>
      <c r="Q997" t="b">
        <v>1</v>
      </c>
      <c r="R997" t="s">
        <v>42</v>
      </c>
      <c r="S997" s="6">
        <f>E997/D997</f>
        <v>15.915555555555555</v>
      </c>
      <c r="T997" t="s">
        <v>2040</v>
      </c>
      <c r="U997" t="s">
        <v>2041</v>
      </c>
    </row>
    <row r="998" spans="1:21" ht="19.5" x14ac:dyDescent="0.4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t="s">
        <v>20</v>
      </c>
      <c r="G998">
        <v>186</v>
      </c>
      <c r="H998" s="4">
        <f>E998/G998</f>
        <v>78.209677419354833</v>
      </c>
      <c r="I998" t="s">
        <v>21</v>
      </c>
      <c r="J998" t="s">
        <v>22</v>
      </c>
      <c r="K998">
        <v>1520229600</v>
      </c>
      <c r="L998">
        <v>1522818000</v>
      </c>
      <c r="M998" s="10">
        <f>(((K998/60)/60)/24)+DATE(1970,1,1)</f>
        <v>43164.25</v>
      </c>
      <c r="N998" s="10">
        <f>(((L998/60)/60)/24)+DATE(1970,1,1)</f>
        <v>43194.208333333328</v>
      </c>
      <c r="O998" s="12">
        <f>N998-M998</f>
        <v>29.958333333328483</v>
      </c>
      <c r="P998" t="b">
        <v>0</v>
      </c>
      <c r="Q998" t="b">
        <v>0</v>
      </c>
      <c r="R998" t="s">
        <v>60</v>
      </c>
      <c r="S998" s="6">
        <f>E998/D998</f>
        <v>16.163333333333334</v>
      </c>
      <c r="T998" t="s">
        <v>2034</v>
      </c>
      <c r="U998" t="s">
        <v>2044</v>
      </c>
    </row>
    <row r="999" spans="1:21" ht="19.5" x14ac:dyDescent="0.4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t="s">
        <v>20</v>
      </c>
      <c r="G999">
        <v>337</v>
      </c>
      <c r="H999" s="4">
        <f>E999/G999</f>
        <v>39.982195845697326</v>
      </c>
      <c r="I999" t="s">
        <v>15</v>
      </c>
      <c r="J999" t="s">
        <v>16</v>
      </c>
      <c r="K999">
        <v>1438578000</v>
      </c>
      <c r="L999">
        <v>1438837200</v>
      </c>
      <c r="M999" s="10">
        <f>(((K999/60)/60)/24)+DATE(1970,1,1)</f>
        <v>42219.208333333328</v>
      </c>
      <c r="N999" s="10">
        <f>(((L999/60)/60)/24)+DATE(1970,1,1)</f>
        <v>42222.208333333328</v>
      </c>
      <c r="O999" s="12">
        <f>N999-M999</f>
        <v>3</v>
      </c>
      <c r="P999" t="b">
        <v>0</v>
      </c>
      <c r="Q999" t="b">
        <v>0</v>
      </c>
      <c r="R999" t="s">
        <v>33</v>
      </c>
      <c r="S999" s="6">
        <f>E999/D999</f>
        <v>16.842500000000001</v>
      </c>
      <c r="T999" t="s">
        <v>2038</v>
      </c>
      <c r="U999" t="s">
        <v>2039</v>
      </c>
    </row>
    <row r="1000" spans="1:21" ht="33.75" x14ac:dyDescent="0.4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t="s">
        <v>20</v>
      </c>
      <c r="G1000">
        <v>202</v>
      </c>
      <c r="H1000" s="4">
        <f>E1000/G1000</f>
        <v>72.896039603960389</v>
      </c>
      <c r="I1000" t="s">
        <v>21</v>
      </c>
      <c r="J1000" t="s">
        <v>22</v>
      </c>
      <c r="K1000">
        <v>1467954000</v>
      </c>
      <c r="L1000">
        <v>1471496400</v>
      </c>
      <c r="M1000" s="10">
        <f>(((K1000/60)/60)/24)+DATE(1970,1,1)</f>
        <v>42559.208333333328</v>
      </c>
      <c r="N1000" s="10">
        <f>(((L1000/60)/60)/24)+DATE(1970,1,1)</f>
        <v>42600.208333333328</v>
      </c>
      <c r="O1000" s="12">
        <f>N1000-M1000</f>
        <v>41</v>
      </c>
      <c r="P1000" t="b">
        <v>0</v>
      </c>
      <c r="Q1000" t="b">
        <v>0</v>
      </c>
      <c r="R1000" t="s">
        <v>33</v>
      </c>
      <c r="S1000" s="6">
        <f>E1000/D1000</f>
        <v>18.40625</v>
      </c>
      <c r="T1000" t="s">
        <v>2038</v>
      </c>
      <c r="U1000" t="s">
        <v>2039</v>
      </c>
    </row>
    <row r="1001" spans="1:21" ht="19.5" x14ac:dyDescent="0.4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234</v>
      </c>
      <c r="H1001" s="4">
        <f>E1001/G1001</f>
        <v>59.970085470085472</v>
      </c>
      <c r="I1001" t="s">
        <v>21</v>
      </c>
      <c r="J1001" t="s">
        <v>22</v>
      </c>
      <c r="K1001">
        <v>1460091600</v>
      </c>
      <c r="L1001">
        <v>1460264400</v>
      </c>
      <c r="M1001" s="10">
        <f>(((K1001/60)/60)/24)+DATE(1970,1,1)</f>
        <v>42468.208333333328</v>
      </c>
      <c r="N1001" s="10">
        <f>(((L1001/60)/60)/24)+DATE(1970,1,1)</f>
        <v>42470.208333333328</v>
      </c>
      <c r="O1001" s="12">
        <f>N1001-M1001</f>
        <v>2</v>
      </c>
      <c r="P1001" t="b">
        <v>0</v>
      </c>
      <c r="Q1001" t="b">
        <v>0</v>
      </c>
      <c r="R1001" t="s">
        <v>28</v>
      </c>
      <c r="S1001" s="6">
        <f>E1001/D1001</f>
        <v>23.388333333333332</v>
      </c>
      <c r="T1001" t="s">
        <v>2036</v>
      </c>
      <c r="U1001" t="s">
        <v>2037</v>
      </c>
    </row>
  </sheetData>
  <autoFilter ref="A1:U1001" xr:uid="{00000000-0001-0000-0000-000000000000}">
    <sortState xmlns:xlrd2="http://schemas.microsoft.com/office/spreadsheetml/2017/richdata2" ref="A2:U1001">
      <sortCondition ref="S1:S1001"/>
    </sortState>
  </autoFilter>
  <conditionalFormatting sqref="F1:F1048576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S1:S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74A6-142A-49A9-A015-00CC493B492C}">
  <dimension ref="A1:F14"/>
  <sheetViews>
    <sheetView workbookViewId="0">
      <selection activeCell="J24" sqref="J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2067</v>
      </c>
      <c r="B3" s="7" t="s">
        <v>2070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2040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5">
      <c r="A6" s="8" t="s">
        <v>2032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5">
      <c r="A7" s="8" t="s">
        <v>2049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5">
      <c r="A8" s="8" t="s">
        <v>2063</v>
      </c>
      <c r="B8" s="14"/>
      <c r="C8" s="14"/>
      <c r="D8" s="14"/>
      <c r="E8" s="14">
        <v>4</v>
      </c>
      <c r="F8" s="14">
        <v>4</v>
      </c>
    </row>
    <row r="9" spans="1:6" x14ac:dyDescent="0.25">
      <c r="A9" s="8" t="s">
        <v>2034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5">
      <c r="A10" s="8" t="s">
        <v>2053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5">
      <c r="A11" s="8" t="s">
        <v>2046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5">
      <c r="A12" s="8" t="s">
        <v>2036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5">
      <c r="A13" s="8" t="s">
        <v>2038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5">
      <c r="A14" s="8" t="s">
        <v>2069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C620-B7DC-4341-B456-23801974C835}">
  <dimension ref="A1:F30"/>
  <sheetViews>
    <sheetView topLeftCell="A4" workbookViewId="0">
      <selection activeCell="G13" sqref="G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2030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2048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8" t="s">
        <v>2064</v>
      </c>
      <c r="B7" s="14"/>
      <c r="C7" s="14"/>
      <c r="D7" s="14"/>
      <c r="E7" s="14">
        <v>4</v>
      </c>
      <c r="F7" s="14">
        <v>4</v>
      </c>
    </row>
    <row r="8" spans="1:6" x14ac:dyDescent="0.25">
      <c r="A8" s="8" t="s">
        <v>2041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8" t="s">
        <v>2043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8" t="s">
        <v>2042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8" t="s">
        <v>2052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8" t="s">
        <v>2033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8" t="s">
        <v>2044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8" t="s">
        <v>2057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8" t="s">
        <v>2056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8" t="s">
        <v>2060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8" t="s">
        <v>2047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8" t="s">
        <v>2054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8" t="s">
        <v>2039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8" t="s">
        <v>2055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8" t="s">
        <v>2035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8" t="s">
        <v>2062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8" t="s">
        <v>2051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8" t="s">
        <v>2059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8" t="s">
        <v>2058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8" t="s">
        <v>2050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8" t="s">
        <v>2045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8" t="s">
        <v>2037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8" t="s">
        <v>2061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8" t="s">
        <v>2069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A2BE-B71C-4697-95C8-B55373718AC2}">
  <dimension ref="A1:E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2030</v>
      </c>
      <c r="B1" t="s">
        <v>2066</v>
      </c>
    </row>
    <row r="2" spans="1:5" x14ac:dyDescent="0.25">
      <c r="A2" s="7" t="s">
        <v>2073</v>
      </c>
      <c r="B2" t="s">
        <v>2066</v>
      </c>
    </row>
    <row r="4" spans="1:5" x14ac:dyDescent="0.25">
      <c r="A4" s="7" t="s">
        <v>2067</v>
      </c>
      <c r="B4" s="7" t="s">
        <v>2070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8" t="s">
        <v>2074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8" t="s">
        <v>2075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8" t="s">
        <v>2076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8" t="s">
        <v>2077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8" t="s">
        <v>2078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8" t="s">
        <v>2079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8" t="s">
        <v>2080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8" t="s">
        <v>2081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8" t="s">
        <v>2082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8" t="s">
        <v>2083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8" t="s">
        <v>2084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8" t="s">
        <v>2085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8" t="s">
        <v>2069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7115-99BC-4D6B-80A3-284ABB72EEE1}">
  <dimension ref="A1:H13"/>
  <sheetViews>
    <sheetView workbookViewId="0">
      <selection activeCell="O18" sqref="O1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 "&lt;1000",Crowdfunding!$F:$F, "successful")</f>
        <v>30</v>
      </c>
      <c r="C2">
        <f>COUNTIFS(Crowdfunding!$D:$D, "&lt;1000",Crowdfunding!$F:$F, "failed")</f>
        <v>20</v>
      </c>
      <c r="D2">
        <f>COUNTIFS(Crowdfunding!$D:$D, "&lt;1000",Crowdfunding!$F:$F,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2095</v>
      </c>
      <c r="B3">
        <f>COUNTIFS(Crowdfunding!$D:$D, "&gt;=1000",Crowdfunding!$D:$D, "&lt;4999",Crowdfunding!$F:$F, "successful")</f>
        <v>191</v>
      </c>
      <c r="C3">
        <f>COUNTIFS(Crowdfunding!$D:$D, "&gt;=1000",Crowdfunding!$D:$D, "&lt;4999",Crowdfunding!$F:$F, "failed")</f>
        <v>38</v>
      </c>
      <c r="D3">
        <f>COUNTIFS(Crowdfunding!$D:$D, "&gt;=1000",Crowdfunding!$D:$D, "&lt;4999",Crowdfunding!$F:$F,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2096</v>
      </c>
      <c r="B4">
        <f>COUNTIFS(Crowdfunding!$D:$D, "&gt;=5000",Crowdfunding!$D:$D, "&lt;9999",Crowdfunding!$F:$F, "successful")</f>
        <v>164</v>
      </c>
      <c r="C4">
        <f>COUNTIFS(Crowdfunding!$D:$D, "&gt;=5000",Crowdfunding!$D:$D, "&lt;9999",Crowdfunding!$F:$F, "failed")</f>
        <v>126</v>
      </c>
      <c r="D4">
        <f>COUNTIFS(Crowdfunding!$D:$D, "&gt;=5000",Crowdfunding!$D:$D, "&lt;9999",Crowdfunding!$F:$F,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>
        <f>COUNTIFS(Crowdfunding!$D:$D, "&gt;=10000",Crowdfunding!$D:$D, "&lt;14999",Crowdfunding!$F:$F, "successful")</f>
        <v>4</v>
      </c>
      <c r="C5">
        <f>COUNTIFS(Crowdfunding!$D:$D, "&gt;=10000",Crowdfunding!$D:$D, "&lt;14999",Crowdfunding!$F:$F, "failed")</f>
        <v>5</v>
      </c>
      <c r="D5">
        <f>COUNTIFS(Crowdfunding!$D:$D, "&gt;=10000",Crowdfunding!$D:$D, "&lt;14999",Crowdfunding!$F:$F,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>
        <f>COUNTIFS(Crowdfunding!$D:$D, "&gt;=15000",Crowdfunding!$D:$D, "&lt;19999",Crowdfunding!$F:$F, "successful")</f>
        <v>10</v>
      </c>
      <c r="C6">
        <f>COUNTIFS(Crowdfunding!$D:$D, "&gt;=15000",Crowdfunding!$D:$D, "&lt;19999",Crowdfunding!$F:$F, "failed")</f>
        <v>0</v>
      </c>
      <c r="D6">
        <f>COUNTIFS(Crowdfunding!$D:$D, "&gt;=15000",Crowdfunding!$D:$D, "&lt;19999",Crowdfunding!$F:$F,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f>COUNTIFS(Crowdfunding!$D:$D, "&gt;=20000",Crowdfunding!$D:$D, "&lt;24999",Crowdfunding!$F:$F, "successful")</f>
        <v>7</v>
      </c>
      <c r="C7">
        <f>COUNTIFS(Crowdfunding!$D:$D, "&gt;=20000",Crowdfunding!$D:$D, "&lt;24999",Crowdfunding!$F:$F, "failedl")</f>
        <v>0</v>
      </c>
      <c r="D7">
        <f>COUNTIFS(Crowdfunding!$D:$D, "&gt;=20000",Crowdfunding!$D:$D, "&lt;24999",Crowdfunding!$F:$F,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f>COUNTIFS(Crowdfunding!$D:$D, "&gt;=25000",Crowdfunding!$D:$D, "&lt;29999",Crowdfunding!$F:$F, "successful")</f>
        <v>11</v>
      </c>
      <c r="C8">
        <f>COUNTIFS(Crowdfunding!$D:$D, "&gt;=25000",Crowdfunding!$D:$D, "&lt;29999",Crowdfunding!$F:$F, "failed")</f>
        <v>3</v>
      </c>
      <c r="D8">
        <f>COUNTIFS(Crowdfunding!$D:$D, "&gt;=25000",Crowdfunding!$D:$D, "&lt;29999",Crowdfunding!$F:$F,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>
        <f>COUNTIFS(Crowdfunding!$D:$D, "&gt;=30000",Crowdfunding!$D:$D, "&lt;34999",Crowdfunding!$F:$F, "successful")</f>
        <v>7</v>
      </c>
      <c r="C9">
        <f>COUNTIFS(Crowdfunding!$D:$D, "&gt;=30000",Crowdfunding!$D:$D, "&lt;34999",Crowdfunding!$F:$F, "failed")</f>
        <v>0</v>
      </c>
      <c r="D9">
        <f>COUNTIFS(Crowdfunding!$D:$D, "&gt;=30000",Crowdfunding!$D:$D, "&lt;34999",Crowdfunding!$F:$F,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f>COUNTIFS(Crowdfunding!$D:$D, "&gt;=35000",Crowdfunding!$D:$D, "&lt;39999",Crowdfunding!$F:$F, "successful")</f>
        <v>8</v>
      </c>
      <c r="C10">
        <f>COUNTIFS(Crowdfunding!$D:$D, "&gt;=35000",Crowdfunding!$D:$D, "&lt;39999",Crowdfunding!$F:$F, "failed")</f>
        <v>3</v>
      </c>
      <c r="D10">
        <f>COUNTIFS(Crowdfunding!$D:$D, "&gt;=35000",Crowdfunding!$D:$D, "&lt;39999",Crowdfunding!$F:$F,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>
        <f>COUNTIFS(Crowdfunding!$D:$D, "&gt;=40000",Crowdfunding!$D:$D, "&lt;44999",Crowdfunding!$F:$F, "successful")</f>
        <v>11</v>
      </c>
      <c r="C11">
        <f>COUNTIFS(Crowdfunding!$D:$D, "&gt;=40000",Crowdfunding!$D:$D, "&lt;44999",Crowdfunding!$F:$F, "failed")</f>
        <v>3</v>
      </c>
      <c r="D11">
        <f>COUNTIFS(Crowdfunding!$D:$D, "&gt;=40000",Crowdfunding!$D:$D, "&lt;44999",Crowdfunding!$F:$F,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>
        <f>COUNTIFS(Crowdfunding!$D:$D, "&gt;=45000",Crowdfunding!$D:$D, "&lt;49999",Crowdfunding!$F:$F, "successful")</f>
        <v>8</v>
      </c>
      <c r="C12">
        <f>COUNTIFS(Crowdfunding!$D:$D, "&gt;=45000",Crowdfunding!$D:$D, "&lt;49999",Crowdfunding!$F:$F, "failed")</f>
        <v>3</v>
      </c>
      <c r="D12">
        <f>COUNTIFS(Crowdfunding!$D:$D, "&gt;=45000",Crowdfunding!$D:$D, "&lt;49999",Crowdfunding!$F:$F,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f>COUNTIFS(Crowdfunding!$D:$D, "&gt;=50000",Crowdfunding!$F:$F, "successful")</f>
        <v>114</v>
      </c>
      <c r="C13">
        <f>COUNTIFS(Crowdfunding!$D:$D, "&gt;=50000",Crowdfunding!$F:$F, "failed")</f>
        <v>163</v>
      </c>
      <c r="D13">
        <f>COUNTIFS(Crowdfunding!$D:$D, "&gt;=50000",Crowdfunding!$F:$F,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E1C0-8D9F-43C1-9AFB-70480EF2DFC2}">
  <dimension ref="A1:L133113"/>
  <sheetViews>
    <sheetView workbookViewId="0">
      <selection activeCell="E8" sqref="E8"/>
    </sheetView>
  </sheetViews>
  <sheetFormatPr defaultRowHeight="15.75" x14ac:dyDescent="0.25"/>
  <cols>
    <col min="2" max="2" width="12.625" bestFit="1" customWidth="1"/>
    <col min="3" max="3" width="5.75" customWidth="1"/>
    <col min="4" max="4" width="16.375" bestFit="1" customWidth="1"/>
    <col min="5" max="6" width="12.625" customWidth="1"/>
    <col min="9" max="9" width="12.625" bestFit="1" customWidth="1"/>
    <col min="10" max="10" width="5.125" customWidth="1"/>
    <col min="11" max="11" width="16.375" bestFit="1" customWidth="1"/>
  </cols>
  <sheetData>
    <row r="1" spans="1:12" x14ac:dyDescent="0.25">
      <c r="A1" s="1" t="s">
        <v>4</v>
      </c>
      <c r="B1" s="1" t="s">
        <v>5</v>
      </c>
      <c r="C1" s="1"/>
      <c r="D1" s="1" t="s">
        <v>2112</v>
      </c>
      <c r="E1" s="1"/>
      <c r="F1" s="1"/>
      <c r="H1" s="1" t="s">
        <v>4</v>
      </c>
      <c r="I1" s="1" t="s">
        <v>5</v>
      </c>
      <c r="K1" s="1" t="s">
        <v>2112</v>
      </c>
      <c r="L1" s="1"/>
    </row>
    <row r="2" spans="1:12" x14ac:dyDescent="0.25">
      <c r="A2" t="s">
        <v>20</v>
      </c>
      <c r="B2">
        <v>158</v>
      </c>
      <c r="H2" t="s">
        <v>14</v>
      </c>
      <c r="I2">
        <v>0</v>
      </c>
    </row>
    <row r="3" spans="1:12" x14ac:dyDescent="0.25">
      <c r="A3" t="s">
        <v>20</v>
      </c>
      <c r="B3">
        <v>1425</v>
      </c>
      <c r="D3" t="s">
        <v>2106</v>
      </c>
      <c r="E3">
        <f>AVERAGE(B:B)</f>
        <v>851.14690265486729</v>
      </c>
      <c r="H3" t="s">
        <v>14</v>
      </c>
      <c r="I3">
        <v>24</v>
      </c>
      <c r="K3" t="s">
        <v>2106</v>
      </c>
      <c r="L3">
        <f>AVERAGE(I:I)</f>
        <v>585.61538461538464</v>
      </c>
    </row>
    <row r="4" spans="1:12" x14ac:dyDescent="0.25">
      <c r="A4" t="s">
        <v>20</v>
      </c>
      <c r="B4">
        <v>174</v>
      </c>
      <c r="D4" t="s">
        <v>2107</v>
      </c>
      <c r="E4">
        <f>MEDIAN(B:B)</f>
        <v>201</v>
      </c>
      <c r="H4" t="s">
        <v>14</v>
      </c>
      <c r="I4">
        <v>53</v>
      </c>
      <c r="K4" t="s">
        <v>2107</v>
      </c>
      <c r="L4">
        <f>MEDIAN(I:I)</f>
        <v>114.5</v>
      </c>
    </row>
    <row r="5" spans="1:12" x14ac:dyDescent="0.25">
      <c r="A5" t="s">
        <v>20</v>
      </c>
      <c r="B5">
        <v>227</v>
      </c>
      <c r="D5" t="s">
        <v>2108</v>
      </c>
      <c r="E5">
        <f>MIN(B:B)</f>
        <v>16</v>
      </c>
      <c r="H5" t="s">
        <v>14</v>
      </c>
      <c r="I5">
        <v>18</v>
      </c>
      <c r="K5" t="s">
        <v>2108</v>
      </c>
      <c r="L5">
        <f>MIN(I:I)</f>
        <v>0</v>
      </c>
    </row>
    <row r="6" spans="1:12" x14ac:dyDescent="0.25">
      <c r="A6" t="s">
        <v>20</v>
      </c>
      <c r="B6">
        <v>220</v>
      </c>
      <c r="D6" t="s">
        <v>2109</v>
      </c>
      <c r="E6">
        <f>MAX(B:B)</f>
        <v>7295</v>
      </c>
      <c r="H6" t="s">
        <v>14</v>
      </c>
      <c r="I6">
        <v>44</v>
      </c>
      <c r="K6" t="s">
        <v>2109</v>
      </c>
      <c r="L6">
        <f>MAX(I:I)</f>
        <v>6080</v>
      </c>
    </row>
    <row r="7" spans="1:12" x14ac:dyDescent="0.25">
      <c r="A7" t="s">
        <v>20</v>
      </c>
      <c r="B7">
        <v>98</v>
      </c>
      <c r="D7" t="s">
        <v>2110</v>
      </c>
      <c r="E7">
        <f>_xlfn.VAR.P(B:B)</f>
        <v>1603373.7324019109</v>
      </c>
      <c r="H7" t="s">
        <v>14</v>
      </c>
      <c r="I7">
        <v>27</v>
      </c>
      <c r="K7" t="s">
        <v>2110</v>
      </c>
      <c r="L7">
        <f>_xlfn.VAR.P(I:I)</f>
        <v>921574.68174133555</v>
      </c>
    </row>
    <row r="8" spans="1:12" x14ac:dyDescent="0.25">
      <c r="A8" t="s">
        <v>20</v>
      </c>
      <c r="B8">
        <v>100</v>
      </c>
      <c r="D8" t="s">
        <v>2111</v>
      </c>
      <c r="E8">
        <f>_xlfn.STDEV.P(B:B)</f>
        <v>1266.2439466397898</v>
      </c>
      <c r="H8" t="s">
        <v>14</v>
      </c>
      <c r="I8">
        <v>55</v>
      </c>
      <c r="K8" t="s">
        <v>2111</v>
      </c>
      <c r="L8">
        <f>_xlfn.STDEV.P(I:I)</f>
        <v>959.98681331637863</v>
      </c>
    </row>
    <row r="9" spans="1:12" x14ac:dyDescent="0.25">
      <c r="A9" t="s">
        <v>20</v>
      </c>
      <c r="B9">
        <v>1249</v>
      </c>
      <c r="H9" t="s">
        <v>14</v>
      </c>
      <c r="I9">
        <v>200</v>
      </c>
      <c r="K9" s="1"/>
      <c r="L9" s="1"/>
    </row>
    <row r="10" spans="1:12" x14ac:dyDescent="0.25">
      <c r="A10" t="s">
        <v>20</v>
      </c>
      <c r="B10">
        <v>1396</v>
      </c>
      <c r="H10" t="s">
        <v>14</v>
      </c>
      <c r="I10">
        <v>452</v>
      </c>
    </row>
    <row r="11" spans="1:12" x14ac:dyDescent="0.25">
      <c r="A11" t="s">
        <v>20</v>
      </c>
      <c r="B11">
        <v>890</v>
      </c>
      <c r="H11" t="s">
        <v>14</v>
      </c>
      <c r="I11">
        <v>674</v>
      </c>
    </row>
    <row r="12" spans="1:12" x14ac:dyDescent="0.25">
      <c r="A12" t="s">
        <v>20</v>
      </c>
      <c r="B12">
        <v>142</v>
      </c>
      <c r="H12" t="s">
        <v>14</v>
      </c>
      <c r="I12">
        <v>558</v>
      </c>
    </row>
    <row r="13" spans="1:12" x14ac:dyDescent="0.25">
      <c r="A13" t="s">
        <v>20</v>
      </c>
      <c r="B13">
        <v>2673</v>
      </c>
      <c r="H13" t="s">
        <v>14</v>
      </c>
      <c r="I13">
        <v>15</v>
      </c>
    </row>
    <row r="14" spans="1:12" x14ac:dyDescent="0.25">
      <c r="A14" t="s">
        <v>20</v>
      </c>
      <c r="B14">
        <v>163</v>
      </c>
      <c r="H14" t="s">
        <v>14</v>
      </c>
      <c r="I14">
        <v>2307</v>
      </c>
    </row>
    <row r="15" spans="1:12" x14ac:dyDescent="0.25">
      <c r="A15" t="s">
        <v>20</v>
      </c>
      <c r="B15">
        <v>2220</v>
      </c>
      <c r="H15" t="s">
        <v>14</v>
      </c>
      <c r="I15">
        <v>88</v>
      </c>
    </row>
    <row r="16" spans="1:12" x14ac:dyDescent="0.25">
      <c r="A16" t="s">
        <v>20</v>
      </c>
      <c r="B16">
        <v>1606</v>
      </c>
      <c r="H16" t="s">
        <v>14</v>
      </c>
      <c r="I16">
        <v>48</v>
      </c>
    </row>
    <row r="17" spans="1:12" x14ac:dyDescent="0.25">
      <c r="A17" t="s">
        <v>20</v>
      </c>
      <c r="B17">
        <v>129</v>
      </c>
      <c r="H17" t="s">
        <v>14</v>
      </c>
      <c r="I17">
        <v>1</v>
      </c>
      <c r="K17" s="1"/>
      <c r="L17" s="1"/>
    </row>
    <row r="18" spans="1:12" x14ac:dyDescent="0.25">
      <c r="A18" t="s">
        <v>20</v>
      </c>
      <c r="B18">
        <v>226</v>
      </c>
      <c r="H18" t="s">
        <v>14</v>
      </c>
      <c r="I18">
        <v>1467</v>
      </c>
    </row>
    <row r="19" spans="1:12" x14ac:dyDescent="0.25">
      <c r="A19" t="s">
        <v>20</v>
      </c>
      <c r="B19">
        <v>5419</v>
      </c>
      <c r="H19" t="s">
        <v>14</v>
      </c>
      <c r="I19">
        <v>75</v>
      </c>
    </row>
    <row r="20" spans="1:12" x14ac:dyDescent="0.25">
      <c r="A20" t="s">
        <v>20</v>
      </c>
      <c r="B20">
        <v>165</v>
      </c>
      <c r="H20" t="s">
        <v>14</v>
      </c>
      <c r="I20">
        <v>120</v>
      </c>
    </row>
    <row r="21" spans="1:12" x14ac:dyDescent="0.25">
      <c r="A21" t="s">
        <v>20</v>
      </c>
      <c r="B21">
        <v>1965</v>
      </c>
      <c r="H21" t="s">
        <v>14</v>
      </c>
      <c r="I21">
        <v>2253</v>
      </c>
    </row>
    <row r="22" spans="1:12" x14ac:dyDescent="0.25">
      <c r="A22" t="s">
        <v>20</v>
      </c>
      <c r="B22">
        <v>16</v>
      </c>
      <c r="H22" t="s">
        <v>14</v>
      </c>
      <c r="I22">
        <v>5</v>
      </c>
    </row>
    <row r="23" spans="1:12" x14ac:dyDescent="0.25">
      <c r="A23" t="s">
        <v>20</v>
      </c>
      <c r="B23">
        <v>107</v>
      </c>
      <c r="H23" t="s">
        <v>14</v>
      </c>
      <c r="I23">
        <v>38</v>
      </c>
    </row>
    <row r="24" spans="1:12" x14ac:dyDescent="0.25">
      <c r="A24" t="s">
        <v>20</v>
      </c>
      <c r="B24">
        <v>134</v>
      </c>
      <c r="H24" t="s">
        <v>14</v>
      </c>
      <c r="I24">
        <v>12</v>
      </c>
    </row>
    <row r="25" spans="1:12" x14ac:dyDescent="0.25">
      <c r="A25" t="s">
        <v>20</v>
      </c>
      <c r="B25">
        <v>198</v>
      </c>
      <c r="H25" t="s">
        <v>14</v>
      </c>
      <c r="I25">
        <v>1684</v>
      </c>
      <c r="K25" s="1"/>
      <c r="L25" s="1"/>
    </row>
    <row r="26" spans="1:12" x14ac:dyDescent="0.25">
      <c r="A26" t="s">
        <v>20</v>
      </c>
      <c r="B26">
        <v>111</v>
      </c>
      <c r="H26" t="s">
        <v>14</v>
      </c>
      <c r="I26">
        <v>56</v>
      </c>
    </row>
    <row r="27" spans="1:12" x14ac:dyDescent="0.25">
      <c r="A27" t="s">
        <v>20</v>
      </c>
      <c r="B27">
        <v>222</v>
      </c>
      <c r="H27" t="s">
        <v>14</v>
      </c>
      <c r="I27">
        <v>838</v>
      </c>
    </row>
    <row r="28" spans="1:12" x14ac:dyDescent="0.25">
      <c r="A28" t="s">
        <v>20</v>
      </c>
      <c r="B28">
        <v>6212</v>
      </c>
      <c r="H28" t="s">
        <v>14</v>
      </c>
      <c r="I28">
        <v>1000</v>
      </c>
    </row>
    <row r="29" spans="1:12" x14ac:dyDescent="0.25">
      <c r="A29" t="s">
        <v>20</v>
      </c>
      <c r="B29">
        <v>98</v>
      </c>
      <c r="H29" t="s">
        <v>14</v>
      </c>
      <c r="I29">
        <v>1482</v>
      </c>
    </row>
    <row r="30" spans="1:12" x14ac:dyDescent="0.25">
      <c r="A30" t="s">
        <v>20</v>
      </c>
      <c r="B30">
        <v>92</v>
      </c>
      <c r="H30" t="s">
        <v>14</v>
      </c>
      <c r="I30">
        <v>106</v>
      </c>
    </row>
    <row r="31" spans="1:12" x14ac:dyDescent="0.25">
      <c r="A31" t="s">
        <v>20</v>
      </c>
      <c r="B31">
        <v>149</v>
      </c>
      <c r="H31" t="s">
        <v>14</v>
      </c>
      <c r="I31">
        <v>679</v>
      </c>
    </row>
    <row r="32" spans="1:12" x14ac:dyDescent="0.25">
      <c r="A32" t="s">
        <v>20</v>
      </c>
      <c r="B32">
        <v>2431</v>
      </c>
      <c r="H32" t="s">
        <v>14</v>
      </c>
      <c r="I32">
        <v>1220</v>
      </c>
    </row>
    <row r="33" spans="1:12" x14ac:dyDescent="0.25">
      <c r="A33" t="s">
        <v>20</v>
      </c>
      <c r="B33">
        <v>303</v>
      </c>
      <c r="H33" t="s">
        <v>14</v>
      </c>
      <c r="I33">
        <v>1</v>
      </c>
      <c r="K33" s="1"/>
      <c r="L33" s="1"/>
    </row>
    <row r="34" spans="1:12" x14ac:dyDescent="0.25">
      <c r="A34" t="s">
        <v>20</v>
      </c>
      <c r="B34">
        <v>209</v>
      </c>
      <c r="H34" t="s">
        <v>14</v>
      </c>
      <c r="I34">
        <v>37</v>
      </c>
    </row>
    <row r="35" spans="1:12" x14ac:dyDescent="0.25">
      <c r="A35" t="s">
        <v>20</v>
      </c>
      <c r="B35">
        <v>131</v>
      </c>
      <c r="H35" t="s">
        <v>14</v>
      </c>
      <c r="I35">
        <v>60</v>
      </c>
    </row>
    <row r="36" spans="1:12" x14ac:dyDescent="0.25">
      <c r="A36" t="s">
        <v>20</v>
      </c>
      <c r="B36">
        <v>164</v>
      </c>
      <c r="H36" t="s">
        <v>14</v>
      </c>
      <c r="I36">
        <v>296</v>
      </c>
    </row>
    <row r="37" spans="1:12" x14ac:dyDescent="0.25">
      <c r="A37" t="s">
        <v>20</v>
      </c>
      <c r="B37">
        <v>201</v>
      </c>
      <c r="H37" t="s">
        <v>14</v>
      </c>
      <c r="I37">
        <v>3304</v>
      </c>
    </row>
    <row r="38" spans="1:12" x14ac:dyDescent="0.25">
      <c r="A38" t="s">
        <v>20</v>
      </c>
      <c r="B38">
        <v>211</v>
      </c>
      <c r="H38" t="s">
        <v>14</v>
      </c>
      <c r="I38">
        <v>73</v>
      </c>
    </row>
    <row r="39" spans="1:12" x14ac:dyDescent="0.25">
      <c r="A39" t="s">
        <v>20</v>
      </c>
      <c r="B39">
        <v>128</v>
      </c>
      <c r="H39" t="s">
        <v>14</v>
      </c>
      <c r="I39">
        <v>3387</v>
      </c>
    </row>
    <row r="40" spans="1:12" x14ac:dyDescent="0.25">
      <c r="A40" t="s">
        <v>20</v>
      </c>
      <c r="B40">
        <v>1600</v>
      </c>
      <c r="H40" t="s">
        <v>14</v>
      </c>
      <c r="I40">
        <v>662</v>
      </c>
    </row>
    <row r="41" spans="1:12" x14ac:dyDescent="0.25">
      <c r="A41" t="s">
        <v>20</v>
      </c>
      <c r="B41">
        <v>249</v>
      </c>
      <c r="H41" t="s">
        <v>14</v>
      </c>
      <c r="I41">
        <v>774</v>
      </c>
      <c r="K41" s="1"/>
      <c r="L41" s="1"/>
    </row>
    <row r="42" spans="1:12" x14ac:dyDescent="0.25">
      <c r="A42" t="s">
        <v>20</v>
      </c>
      <c r="B42">
        <v>236</v>
      </c>
      <c r="H42" t="s">
        <v>14</v>
      </c>
      <c r="I42">
        <v>672</v>
      </c>
    </row>
    <row r="43" spans="1:12" x14ac:dyDescent="0.25">
      <c r="A43" t="s">
        <v>20</v>
      </c>
      <c r="B43">
        <v>4065</v>
      </c>
      <c r="H43" t="s">
        <v>14</v>
      </c>
      <c r="I43">
        <v>940</v>
      </c>
    </row>
    <row r="44" spans="1:12" x14ac:dyDescent="0.25">
      <c r="A44" t="s">
        <v>20</v>
      </c>
      <c r="B44">
        <v>246</v>
      </c>
      <c r="H44" t="s">
        <v>14</v>
      </c>
      <c r="I44">
        <v>117</v>
      </c>
    </row>
    <row r="45" spans="1:12" x14ac:dyDescent="0.25">
      <c r="A45" t="s">
        <v>20</v>
      </c>
      <c r="B45">
        <v>2475</v>
      </c>
      <c r="H45" t="s">
        <v>14</v>
      </c>
      <c r="I45">
        <v>115</v>
      </c>
    </row>
    <row r="46" spans="1:12" x14ac:dyDescent="0.25">
      <c r="A46" t="s">
        <v>20</v>
      </c>
      <c r="B46">
        <v>76</v>
      </c>
      <c r="H46" t="s">
        <v>14</v>
      </c>
      <c r="I46">
        <v>326</v>
      </c>
    </row>
    <row r="47" spans="1:12" x14ac:dyDescent="0.25">
      <c r="A47" t="s">
        <v>20</v>
      </c>
      <c r="B47">
        <v>54</v>
      </c>
      <c r="H47" t="s">
        <v>14</v>
      </c>
      <c r="I47">
        <v>1</v>
      </c>
    </row>
    <row r="48" spans="1:12" x14ac:dyDescent="0.25">
      <c r="A48" t="s">
        <v>20</v>
      </c>
      <c r="B48">
        <v>88</v>
      </c>
      <c r="H48" t="s">
        <v>14</v>
      </c>
      <c r="I48">
        <v>1467</v>
      </c>
    </row>
    <row r="49" spans="1:12" x14ac:dyDescent="0.25">
      <c r="A49" t="s">
        <v>20</v>
      </c>
      <c r="B49">
        <v>85</v>
      </c>
      <c r="H49" t="s">
        <v>14</v>
      </c>
      <c r="I49">
        <v>5681</v>
      </c>
      <c r="K49" s="1"/>
      <c r="L49" s="1"/>
    </row>
    <row r="50" spans="1:12" x14ac:dyDescent="0.25">
      <c r="A50" t="s">
        <v>20</v>
      </c>
      <c r="B50">
        <v>170</v>
      </c>
      <c r="H50" t="s">
        <v>14</v>
      </c>
      <c r="I50">
        <v>1059</v>
      </c>
    </row>
    <row r="51" spans="1:12" x14ac:dyDescent="0.25">
      <c r="A51" t="s">
        <v>20</v>
      </c>
      <c r="B51">
        <v>330</v>
      </c>
      <c r="H51" t="s">
        <v>14</v>
      </c>
      <c r="I51">
        <v>1194</v>
      </c>
    </row>
    <row r="52" spans="1:12" x14ac:dyDescent="0.25">
      <c r="A52" t="s">
        <v>20</v>
      </c>
      <c r="B52">
        <v>127</v>
      </c>
      <c r="H52" t="s">
        <v>14</v>
      </c>
      <c r="I52">
        <v>30</v>
      </c>
    </row>
    <row r="53" spans="1:12" x14ac:dyDescent="0.25">
      <c r="A53" t="s">
        <v>20</v>
      </c>
      <c r="B53">
        <v>411</v>
      </c>
      <c r="H53" t="s">
        <v>14</v>
      </c>
      <c r="I53">
        <v>75</v>
      </c>
    </row>
    <row r="54" spans="1:12" x14ac:dyDescent="0.25">
      <c r="A54" t="s">
        <v>20</v>
      </c>
      <c r="B54">
        <v>180</v>
      </c>
      <c r="H54" t="s">
        <v>14</v>
      </c>
      <c r="I54">
        <v>955</v>
      </c>
    </row>
    <row r="55" spans="1:12" x14ac:dyDescent="0.25">
      <c r="A55" t="s">
        <v>20</v>
      </c>
      <c r="B55">
        <v>374</v>
      </c>
      <c r="H55" t="s">
        <v>14</v>
      </c>
      <c r="I55">
        <v>67</v>
      </c>
    </row>
    <row r="56" spans="1:12" x14ac:dyDescent="0.25">
      <c r="A56" t="s">
        <v>20</v>
      </c>
      <c r="B56">
        <v>71</v>
      </c>
      <c r="H56" t="s">
        <v>14</v>
      </c>
      <c r="I56">
        <v>5</v>
      </c>
    </row>
    <row r="57" spans="1:12" x14ac:dyDescent="0.25">
      <c r="A57" t="s">
        <v>20</v>
      </c>
      <c r="B57">
        <v>203</v>
      </c>
      <c r="H57" t="s">
        <v>14</v>
      </c>
      <c r="I57">
        <v>26</v>
      </c>
      <c r="K57" s="1"/>
      <c r="L57" s="1"/>
    </row>
    <row r="58" spans="1:12" x14ac:dyDescent="0.25">
      <c r="A58" t="s">
        <v>20</v>
      </c>
      <c r="B58">
        <v>113</v>
      </c>
      <c r="H58" t="s">
        <v>14</v>
      </c>
      <c r="I58">
        <v>1130</v>
      </c>
    </row>
    <row r="59" spans="1:12" x14ac:dyDescent="0.25">
      <c r="A59" t="s">
        <v>20</v>
      </c>
      <c r="B59">
        <v>96</v>
      </c>
      <c r="H59" t="s">
        <v>14</v>
      </c>
      <c r="I59">
        <v>782</v>
      </c>
    </row>
    <row r="60" spans="1:12" x14ac:dyDescent="0.25">
      <c r="A60" t="s">
        <v>20</v>
      </c>
      <c r="B60">
        <v>498</v>
      </c>
      <c r="H60" t="s">
        <v>14</v>
      </c>
      <c r="I60">
        <v>210</v>
      </c>
    </row>
    <row r="61" spans="1:12" x14ac:dyDescent="0.25">
      <c r="A61" t="s">
        <v>20</v>
      </c>
      <c r="B61">
        <v>180</v>
      </c>
      <c r="H61" t="s">
        <v>14</v>
      </c>
      <c r="I61">
        <v>136</v>
      </c>
    </row>
    <row r="62" spans="1:12" x14ac:dyDescent="0.25">
      <c r="A62" t="s">
        <v>20</v>
      </c>
      <c r="B62">
        <v>27</v>
      </c>
      <c r="H62" t="s">
        <v>14</v>
      </c>
      <c r="I62">
        <v>86</v>
      </c>
    </row>
    <row r="63" spans="1:12" x14ac:dyDescent="0.25">
      <c r="A63" t="s">
        <v>20</v>
      </c>
      <c r="B63">
        <v>2331</v>
      </c>
      <c r="H63" t="s">
        <v>14</v>
      </c>
      <c r="I63">
        <v>19</v>
      </c>
    </row>
    <row r="64" spans="1:12" x14ac:dyDescent="0.25">
      <c r="A64" t="s">
        <v>20</v>
      </c>
      <c r="B64">
        <v>113</v>
      </c>
      <c r="H64" t="s">
        <v>14</v>
      </c>
      <c r="I64">
        <v>886</v>
      </c>
    </row>
    <row r="65" spans="1:12" x14ac:dyDescent="0.25">
      <c r="A65" t="s">
        <v>20</v>
      </c>
      <c r="B65">
        <v>164</v>
      </c>
      <c r="H65" t="s">
        <v>14</v>
      </c>
      <c r="I65">
        <v>35</v>
      </c>
      <c r="K65" s="1"/>
      <c r="L65" s="1"/>
    </row>
    <row r="66" spans="1:12" x14ac:dyDescent="0.25">
      <c r="A66" t="s">
        <v>20</v>
      </c>
      <c r="B66">
        <v>164</v>
      </c>
      <c r="H66" t="s">
        <v>14</v>
      </c>
      <c r="I66">
        <v>24</v>
      </c>
    </row>
    <row r="67" spans="1:12" x14ac:dyDescent="0.25">
      <c r="A67" t="s">
        <v>20</v>
      </c>
      <c r="B67">
        <v>336</v>
      </c>
      <c r="H67" t="s">
        <v>14</v>
      </c>
      <c r="I67">
        <v>86</v>
      </c>
    </row>
    <row r="68" spans="1:12" x14ac:dyDescent="0.25">
      <c r="A68" t="s">
        <v>20</v>
      </c>
      <c r="B68">
        <v>1917</v>
      </c>
      <c r="H68" t="s">
        <v>14</v>
      </c>
      <c r="I68">
        <v>243</v>
      </c>
    </row>
    <row r="69" spans="1:12" x14ac:dyDescent="0.25">
      <c r="A69" t="s">
        <v>20</v>
      </c>
      <c r="B69">
        <v>95</v>
      </c>
      <c r="H69" t="s">
        <v>14</v>
      </c>
      <c r="I69">
        <v>65</v>
      </c>
    </row>
    <row r="70" spans="1:12" x14ac:dyDescent="0.25">
      <c r="A70" t="s">
        <v>20</v>
      </c>
      <c r="B70">
        <v>147</v>
      </c>
      <c r="H70" t="s">
        <v>14</v>
      </c>
      <c r="I70">
        <v>100</v>
      </c>
    </row>
    <row r="71" spans="1:12" x14ac:dyDescent="0.25">
      <c r="A71" t="s">
        <v>20</v>
      </c>
      <c r="B71">
        <v>86</v>
      </c>
      <c r="H71" t="s">
        <v>14</v>
      </c>
      <c r="I71">
        <v>168</v>
      </c>
    </row>
    <row r="72" spans="1:12" x14ac:dyDescent="0.25">
      <c r="A72" t="s">
        <v>20</v>
      </c>
      <c r="B72">
        <v>83</v>
      </c>
      <c r="H72" t="s">
        <v>14</v>
      </c>
      <c r="I72">
        <v>13</v>
      </c>
    </row>
    <row r="73" spans="1:12" x14ac:dyDescent="0.25">
      <c r="A73" t="s">
        <v>20</v>
      </c>
      <c r="B73">
        <v>676</v>
      </c>
      <c r="H73" t="s">
        <v>14</v>
      </c>
      <c r="I73">
        <v>1</v>
      </c>
      <c r="K73" s="1"/>
      <c r="L73" s="1"/>
    </row>
    <row r="74" spans="1:12" x14ac:dyDescent="0.25">
      <c r="A74" t="s">
        <v>20</v>
      </c>
      <c r="B74">
        <v>361</v>
      </c>
      <c r="H74" t="s">
        <v>14</v>
      </c>
      <c r="I74">
        <v>40</v>
      </c>
    </row>
    <row r="75" spans="1:12" x14ac:dyDescent="0.25">
      <c r="A75" t="s">
        <v>20</v>
      </c>
      <c r="B75">
        <v>131</v>
      </c>
      <c r="H75" t="s">
        <v>14</v>
      </c>
      <c r="I75">
        <v>226</v>
      </c>
    </row>
    <row r="76" spans="1:12" x14ac:dyDescent="0.25">
      <c r="A76" t="s">
        <v>20</v>
      </c>
      <c r="B76">
        <v>126</v>
      </c>
      <c r="H76" t="s">
        <v>14</v>
      </c>
      <c r="I76">
        <v>1625</v>
      </c>
    </row>
    <row r="77" spans="1:12" x14ac:dyDescent="0.25">
      <c r="A77" t="s">
        <v>20</v>
      </c>
      <c r="B77">
        <v>275</v>
      </c>
      <c r="H77" t="s">
        <v>14</v>
      </c>
      <c r="I77">
        <v>143</v>
      </c>
    </row>
    <row r="78" spans="1:12" x14ac:dyDescent="0.25">
      <c r="A78" t="s">
        <v>20</v>
      </c>
      <c r="B78">
        <v>67</v>
      </c>
      <c r="H78" t="s">
        <v>14</v>
      </c>
      <c r="I78">
        <v>934</v>
      </c>
    </row>
    <row r="79" spans="1:12" x14ac:dyDescent="0.25">
      <c r="A79" t="s">
        <v>20</v>
      </c>
      <c r="B79">
        <v>154</v>
      </c>
      <c r="H79" t="s">
        <v>14</v>
      </c>
      <c r="I79">
        <v>17</v>
      </c>
    </row>
    <row r="80" spans="1:12" x14ac:dyDescent="0.25">
      <c r="A80" t="s">
        <v>20</v>
      </c>
      <c r="B80">
        <v>1782</v>
      </c>
      <c r="H80" t="s">
        <v>14</v>
      </c>
      <c r="I80">
        <v>2179</v>
      </c>
    </row>
    <row r="81" spans="1:12" x14ac:dyDescent="0.25">
      <c r="A81" t="s">
        <v>20</v>
      </c>
      <c r="B81">
        <v>903</v>
      </c>
      <c r="H81" t="s">
        <v>14</v>
      </c>
      <c r="I81">
        <v>931</v>
      </c>
      <c r="K81" s="1"/>
      <c r="L81" s="1"/>
    </row>
    <row r="82" spans="1:12" x14ac:dyDescent="0.25">
      <c r="A82" t="s">
        <v>20</v>
      </c>
      <c r="B82">
        <v>94</v>
      </c>
      <c r="H82" t="s">
        <v>14</v>
      </c>
      <c r="I82">
        <v>92</v>
      </c>
    </row>
    <row r="83" spans="1:12" x14ac:dyDescent="0.25">
      <c r="A83" t="s">
        <v>20</v>
      </c>
      <c r="B83">
        <v>180</v>
      </c>
      <c r="H83" t="s">
        <v>14</v>
      </c>
      <c r="I83">
        <v>57</v>
      </c>
    </row>
    <row r="84" spans="1:12" x14ac:dyDescent="0.25">
      <c r="A84" t="s">
        <v>20</v>
      </c>
      <c r="B84">
        <v>533</v>
      </c>
      <c r="H84" t="s">
        <v>14</v>
      </c>
      <c r="I84">
        <v>41</v>
      </c>
    </row>
    <row r="85" spans="1:12" x14ac:dyDescent="0.25">
      <c r="A85" t="s">
        <v>20</v>
      </c>
      <c r="B85">
        <v>2443</v>
      </c>
      <c r="H85" t="s">
        <v>14</v>
      </c>
      <c r="I85">
        <v>1</v>
      </c>
    </row>
    <row r="86" spans="1:12" x14ac:dyDescent="0.25">
      <c r="A86" t="s">
        <v>20</v>
      </c>
      <c r="B86">
        <v>89</v>
      </c>
      <c r="H86" t="s">
        <v>14</v>
      </c>
      <c r="I86">
        <v>101</v>
      </c>
    </row>
    <row r="87" spans="1:12" x14ac:dyDescent="0.25">
      <c r="A87" t="s">
        <v>20</v>
      </c>
      <c r="B87">
        <v>159</v>
      </c>
      <c r="H87" t="s">
        <v>14</v>
      </c>
      <c r="I87">
        <v>1335</v>
      </c>
    </row>
    <row r="88" spans="1:12" x14ac:dyDescent="0.25">
      <c r="A88" t="s">
        <v>20</v>
      </c>
      <c r="B88">
        <v>50</v>
      </c>
      <c r="H88" t="s">
        <v>14</v>
      </c>
      <c r="I88">
        <v>15</v>
      </c>
    </row>
    <row r="89" spans="1:12" x14ac:dyDescent="0.25">
      <c r="A89" t="s">
        <v>20</v>
      </c>
      <c r="B89">
        <v>186</v>
      </c>
      <c r="H89" t="s">
        <v>14</v>
      </c>
      <c r="I89">
        <v>454</v>
      </c>
      <c r="K89" s="1"/>
      <c r="L89" s="1"/>
    </row>
    <row r="90" spans="1:12" x14ac:dyDescent="0.25">
      <c r="A90" t="s">
        <v>20</v>
      </c>
      <c r="B90">
        <v>1071</v>
      </c>
      <c r="H90" t="s">
        <v>14</v>
      </c>
      <c r="I90">
        <v>3182</v>
      </c>
    </row>
    <row r="91" spans="1:12" x14ac:dyDescent="0.25">
      <c r="A91" t="s">
        <v>20</v>
      </c>
      <c r="B91">
        <v>117</v>
      </c>
      <c r="H91" t="s">
        <v>14</v>
      </c>
      <c r="I91">
        <v>15</v>
      </c>
    </row>
    <row r="92" spans="1:12" x14ac:dyDescent="0.25">
      <c r="A92" t="s">
        <v>20</v>
      </c>
      <c r="B92">
        <v>70</v>
      </c>
      <c r="H92" t="s">
        <v>14</v>
      </c>
      <c r="I92">
        <v>133</v>
      </c>
    </row>
    <row r="93" spans="1:12" x14ac:dyDescent="0.25">
      <c r="A93" t="s">
        <v>20</v>
      </c>
      <c r="B93">
        <v>135</v>
      </c>
      <c r="H93" t="s">
        <v>14</v>
      </c>
      <c r="I93">
        <v>2062</v>
      </c>
    </row>
    <row r="94" spans="1:12" x14ac:dyDescent="0.25">
      <c r="A94" t="s">
        <v>20</v>
      </c>
      <c r="B94">
        <v>768</v>
      </c>
      <c r="H94" t="s">
        <v>14</v>
      </c>
      <c r="I94">
        <v>29</v>
      </c>
    </row>
    <row r="95" spans="1:12" x14ac:dyDescent="0.25">
      <c r="A95" t="s">
        <v>20</v>
      </c>
      <c r="B95">
        <v>199</v>
      </c>
      <c r="H95" t="s">
        <v>14</v>
      </c>
      <c r="I95">
        <v>132</v>
      </c>
    </row>
    <row r="96" spans="1:12" x14ac:dyDescent="0.25">
      <c r="A96" t="s">
        <v>20</v>
      </c>
      <c r="B96">
        <v>107</v>
      </c>
      <c r="H96" t="s">
        <v>14</v>
      </c>
      <c r="I96">
        <v>137</v>
      </c>
    </row>
    <row r="97" spans="1:12" x14ac:dyDescent="0.25">
      <c r="A97" t="s">
        <v>20</v>
      </c>
      <c r="B97">
        <v>195</v>
      </c>
      <c r="H97" t="s">
        <v>14</v>
      </c>
      <c r="I97">
        <v>908</v>
      </c>
      <c r="K97" s="1"/>
      <c r="L97" s="1"/>
    </row>
    <row r="98" spans="1:12" x14ac:dyDescent="0.25">
      <c r="A98" t="s">
        <v>20</v>
      </c>
      <c r="B98">
        <v>3376</v>
      </c>
      <c r="H98" t="s">
        <v>14</v>
      </c>
      <c r="I98">
        <v>10</v>
      </c>
    </row>
    <row r="99" spans="1:12" x14ac:dyDescent="0.25">
      <c r="A99" t="s">
        <v>20</v>
      </c>
      <c r="B99">
        <v>41</v>
      </c>
      <c r="H99" t="s">
        <v>14</v>
      </c>
      <c r="I99">
        <v>1910</v>
      </c>
    </row>
    <row r="100" spans="1:12" x14ac:dyDescent="0.25">
      <c r="A100" t="s">
        <v>20</v>
      </c>
      <c r="B100">
        <v>1821</v>
      </c>
      <c r="H100" t="s">
        <v>14</v>
      </c>
      <c r="I100">
        <v>38</v>
      </c>
    </row>
    <row r="101" spans="1:12" x14ac:dyDescent="0.25">
      <c r="A101" t="s">
        <v>20</v>
      </c>
      <c r="B101">
        <v>164</v>
      </c>
      <c r="H101" t="s">
        <v>14</v>
      </c>
      <c r="I101">
        <v>104</v>
      </c>
    </row>
    <row r="102" spans="1:12" x14ac:dyDescent="0.25">
      <c r="A102" t="s">
        <v>20</v>
      </c>
      <c r="B102">
        <v>157</v>
      </c>
      <c r="H102" t="s">
        <v>14</v>
      </c>
      <c r="I102">
        <v>49</v>
      </c>
    </row>
    <row r="103" spans="1:12" x14ac:dyDescent="0.25">
      <c r="A103" t="s">
        <v>20</v>
      </c>
      <c r="B103">
        <v>246</v>
      </c>
      <c r="H103" t="s">
        <v>14</v>
      </c>
      <c r="I103">
        <v>1</v>
      </c>
    </row>
    <row r="104" spans="1:12" x14ac:dyDescent="0.25">
      <c r="A104" t="s">
        <v>20</v>
      </c>
      <c r="B104">
        <v>1396</v>
      </c>
      <c r="H104" t="s">
        <v>14</v>
      </c>
      <c r="I104">
        <v>245</v>
      </c>
    </row>
    <row r="105" spans="1:12" x14ac:dyDescent="0.25">
      <c r="A105" t="s">
        <v>20</v>
      </c>
      <c r="B105">
        <v>2506</v>
      </c>
      <c r="H105" t="s">
        <v>14</v>
      </c>
      <c r="I105">
        <v>32</v>
      </c>
      <c r="K105" s="1"/>
      <c r="L105" s="1"/>
    </row>
    <row r="106" spans="1:12" x14ac:dyDescent="0.25">
      <c r="A106" t="s">
        <v>20</v>
      </c>
      <c r="B106">
        <v>244</v>
      </c>
      <c r="H106" t="s">
        <v>14</v>
      </c>
      <c r="I106">
        <v>7</v>
      </c>
    </row>
    <row r="107" spans="1:12" x14ac:dyDescent="0.25">
      <c r="A107" t="s">
        <v>20</v>
      </c>
      <c r="B107">
        <v>146</v>
      </c>
      <c r="H107" t="s">
        <v>14</v>
      </c>
      <c r="I107">
        <v>803</v>
      </c>
    </row>
    <row r="108" spans="1:12" x14ac:dyDescent="0.25">
      <c r="A108" t="s">
        <v>20</v>
      </c>
      <c r="B108">
        <v>1267</v>
      </c>
      <c r="H108" t="s">
        <v>14</v>
      </c>
      <c r="I108">
        <v>16</v>
      </c>
    </row>
    <row r="109" spans="1:12" x14ac:dyDescent="0.25">
      <c r="A109" t="s">
        <v>20</v>
      </c>
      <c r="B109">
        <v>1561</v>
      </c>
      <c r="H109" t="s">
        <v>14</v>
      </c>
      <c r="I109">
        <v>31</v>
      </c>
    </row>
    <row r="110" spans="1:12" x14ac:dyDescent="0.25">
      <c r="A110" t="s">
        <v>20</v>
      </c>
      <c r="B110">
        <v>48</v>
      </c>
      <c r="H110" t="s">
        <v>14</v>
      </c>
      <c r="I110">
        <v>108</v>
      </c>
    </row>
    <row r="111" spans="1:12" x14ac:dyDescent="0.25">
      <c r="A111" t="s">
        <v>20</v>
      </c>
      <c r="B111">
        <v>2739</v>
      </c>
      <c r="H111" t="s">
        <v>14</v>
      </c>
      <c r="I111">
        <v>30</v>
      </c>
    </row>
    <row r="112" spans="1:12" x14ac:dyDescent="0.25">
      <c r="A112" t="s">
        <v>20</v>
      </c>
      <c r="B112">
        <v>3537</v>
      </c>
      <c r="H112" t="s">
        <v>14</v>
      </c>
      <c r="I112">
        <v>17</v>
      </c>
    </row>
    <row r="113" spans="1:12" x14ac:dyDescent="0.25">
      <c r="A113" t="s">
        <v>20</v>
      </c>
      <c r="B113">
        <v>2107</v>
      </c>
      <c r="H113" t="s">
        <v>14</v>
      </c>
      <c r="I113">
        <v>80</v>
      </c>
      <c r="K113" s="1"/>
      <c r="L113" s="1"/>
    </row>
    <row r="114" spans="1:12" x14ac:dyDescent="0.25">
      <c r="A114" t="s">
        <v>20</v>
      </c>
      <c r="B114">
        <v>3318</v>
      </c>
      <c r="H114" t="s">
        <v>14</v>
      </c>
      <c r="I114">
        <v>2468</v>
      </c>
    </row>
    <row r="115" spans="1:12" x14ac:dyDescent="0.25">
      <c r="A115" t="s">
        <v>20</v>
      </c>
      <c r="B115">
        <v>340</v>
      </c>
      <c r="H115" t="s">
        <v>14</v>
      </c>
      <c r="I115">
        <v>26</v>
      </c>
    </row>
    <row r="116" spans="1:12" x14ac:dyDescent="0.25">
      <c r="A116" t="s">
        <v>20</v>
      </c>
      <c r="B116">
        <v>1442</v>
      </c>
      <c r="H116" t="s">
        <v>14</v>
      </c>
      <c r="I116">
        <v>73</v>
      </c>
    </row>
    <row r="117" spans="1:12" x14ac:dyDescent="0.25">
      <c r="A117" t="s">
        <v>20</v>
      </c>
      <c r="B117">
        <v>126</v>
      </c>
      <c r="H117" t="s">
        <v>14</v>
      </c>
      <c r="I117">
        <v>128</v>
      </c>
    </row>
    <row r="118" spans="1:12" x14ac:dyDescent="0.25">
      <c r="A118" t="s">
        <v>20</v>
      </c>
      <c r="B118">
        <v>524</v>
      </c>
      <c r="H118" t="s">
        <v>14</v>
      </c>
      <c r="I118">
        <v>33</v>
      </c>
    </row>
    <row r="119" spans="1:12" x14ac:dyDescent="0.25">
      <c r="A119" t="s">
        <v>20</v>
      </c>
      <c r="B119">
        <v>1989</v>
      </c>
      <c r="H119" t="s">
        <v>14</v>
      </c>
      <c r="I119">
        <v>1072</v>
      </c>
    </row>
    <row r="120" spans="1:12" x14ac:dyDescent="0.25">
      <c r="A120" t="s">
        <v>20</v>
      </c>
      <c r="B120">
        <v>157</v>
      </c>
      <c r="H120" t="s">
        <v>14</v>
      </c>
      <c r="I120">
        <v>393</v>
      </c>
    </row>
    <row r="121" spans="1:12" x14ac:dyDescent="0.25">
      <c r="A121" t="s">
        <v>20</v>
      </c>
      <c r="B121">
        <v>4498</v>
      </c>
      <c r="H121" t="s">
        <v>14</v>
      </c>
      <c r="I121">
        <v>1257</v>
      </c>
      <c r="K121" s="1"/>
      <c r="L121" s="1"/>
    </row>
    <row r="122" spans="1:12" x14ac:dyDescent="0.25">
      <c r="A122" t="s">
        <v>20</v>
      </c>
      <c r="B122">
        <v>80</v>
      </c>
      <c r="H122" t="s">
        <v>14</v>
      </c>
      <c r="I122">
        <v>328</v>
      </c>
    </row>
    <row r="123" spans="1:12" x14ac:dyDescent="0.25">
      <c r="A123" t="s">
        <v>20</v>
      </c>
      <c r="B123">
        <v>43</v>
      </c>
      <c r="H123" t="s">
        <v>14</v>
      </c>
      <c r="I123">
        <v>147</v>
      </c>
    </row>
    <row r="124" spans="1:12" x14ac:dyDescent="0.25">
      <c r="A124" t="s">
        <v>20</v>
      </c>
      <c r="B124">
        <v>2053</v>
      </c>
      <c r="H124" t="s">
        <v>14</v>
      </c>
      <c r="I124">
        <v>830</v>
      </c>
    </row>
    <row r="125" spans="1:12" x14ac:dyDescent="0.25">
      <c r="A125" t="s">
        <v>20</v>
      </c>
      <c r="B125">
        <v>168</v>
      </c>
      <c r="H125" t="s">
        <v>14</v>
      </c>
      <c r="I125">
        <v>331</v>
      </c>
    </row>
    <row r="126" spans="1:12" x14ac:dyDescent="0.25">
      <c r="A126" t="s">
        <v>20</v>
      </c>
      <c r="B126">
        <v>4289</v>
      </c>
      <c r="H126" t="s">
        <v>14</v>
      </c>
      <c r="I126">
        <v>25</v>
      </c>
    </row>
    <row r="127" spans="1:12" x14ac:dyDescent="0.25">
      <c r="A127" t="s">
        <v>20</v>
      </c>
      <c r="B127">
        <v>165</v>
      </c>
      <c r="H127" t="s">
        <v>14</v>
      </c>
      <c r="I127">
        <v>3483</v>
      </c>
    </row>
    <row r="128" spans="1:12" x14ac:dyDescent="0.25">
      <c r="A128" t="s">
        <v>20</v>
      </c>
      <c r="B128">
        <v>1815</v>
      </c>
      <c r="H128" t="s">
        <v>14</v>
      </c>
      <c r="I128">
        <v>923</v>
      </c>
    </row>
    <row r="129" spans="1:12" x14ac:dyDescent="0.25">
      <c r="A129" t="s">
        <v>20</v>
      </c>
      <c r="B129">
        <v>397</v>
      </c>
      <c r="H129" t="s">
        <v>14</v>
      </c>
      <c r="I129">
        <v>1</v>
      </c>
      <c r="K129" s="1"/>
      <c r="L129" s="1"/>
    </row>
    <row r="130" spans="1:12" x14ac:dyDescent="0.25">
      <c r="A130" t="s">
        <v>20</v>
      </c>
      <c r="B130">
        <v>1539</v>
      </c>
      <c r="H130" t="s">
        <v>14</v>
      </c>
      <c r="I130">
        <v>33</v>
      </c>
    </row>
    <row r="131" spans="1:12" x14ac:dyDescent="0.25">
      <c r="A131" t="s">
        <v>20</v>
      </c>
      <c r="B131">
        <v>138</v>
      </c>
      <c r="H131" t="s">
        <v>14</v>
      </c>
      <c r="I131">
        <v>40</v>
      </c>
    </row>
    <row r="132" spans="1:12" x14ac:dyDescent="0.25">
      <c r="A132" t="s">
        <v>20</v>
      </c>
      <c r="B132">
        <v>3594</v>
      </c>
      <c r="H132" t="s">
        <v>14</v>
      </c>
      <c r="I132">
        <v>23</v>
      </c>
    </row>
    <row r="133" spans="1:12" x14ac:dyDescent="0.25">
      <c r="A133" t="s">
        <v>20</v>
      </c>
      <c r="B133">
        <v>5880</v>
      </c>
      <c r="H133" t="s">
        <v>14</v>
      </c>
      <c r="I133">
        <v>75</v>
      </c>
    </row>
    <row r="134" spans="1:12" x14ac:dyDescent="0.25">
      <c r="A134" t="s">
        <v>20</v>
      </c>
      <c r="B134">
        <v>112</v>
      </c>
      <c r="H134" t="s">
        <v>14</v>
      </c>
      <c r="I134">
        <v>2176</v>
      </c>
    </row>
    <row r="135" spans="1:12" x14ac:dyDescent="0.25">
      <c r="A135" t="s">
        <v>20</v>
      </c>
      <c r="B135">
        <v>943</v>
      </c>
      <c r="H135" t="s">
        <v>14</v>
      </c>
      <c r="I135">
        <v>441</v>
      </c>
    </row>
    <row r="136" spans="1:12" x14ac:dyDescent="0.25">
      <c r="A136" t="s">
        <v>20</v>
      </c>
      <c r="B136">
        <v>2468</v>
      </c>
      <c r="H136" t="s">
        <v>14</v>
      </c>
      <c r="I136">
        <v>25</v>
      </c>
    </row>
    <row r="137" spans="1:12" x14ac:dyDescent="0.25">
      <c r="A137" t="s">
        <v>20</v>
      </c>
      <c r="B137">
        <v>2551</v>
      </c>
      <c r="H137" t="s">
        <v>14</v>
      </c>
      <c r="I137">
        <v>127</v>
      </c>
      <c r="K137" s="1"/>
      <c r="L137" s="1"/>
    </row>
    <row r="138" spans="1:12" x14ac:dyDescent="0.25">
      <c r="A138" t="s">
        <v>20</v>
      </c>
      <c r="B138">
        <v>101</v>
      </c>
      <c r="H138" t="s">
        <v>14</v>
      </c>
      <c r="I138">
        <v>355</v>
      </c>
    </row>
    <row r="139" spans="1:12" x14ac:dyDescent="0.25">
      <c r="A139" t="s">
        <v>20</v>
      </c>
      <c r="B139">
        <v>92</v>
      </c>
      <c r="H139" t="s">
        <v>14</v>
      </c>
      <c r="I139">
        <v>44</v>
      </c>
    </row>
    <row r="140" spans="1:12" x14ac:dyDescent="0.25">
      <c r="A140" t="s">
        <v>20</v>
      </c>
      <c r="B140">
        <v>62</v>
      </c>
      <c r="H140" t="s">
        <v>14</v>
      </c>
      <c r="I140">
        <v>67</v>
      </c>
    </row>
    <row r="141" spans="1:12" x14ac:dyDescent="0.25">
      <c r="A141" t="s">
        <v>20</v>
      </c>
      <c r="B141">
        <v>149</v>
      </c>
      <c r="H141" t="s">
        <v>14</v>
      </c>
      <c r="I141">
        <v>1068</v>
      </c>
    </row>
    <row r="142" spans="1:12" x14ac:dyDescent="0.25">
      <c r="A142" t="s">
        <v>20</v>
      </c>
      <c r="B142">
        <v>329</v>
      </c>
      <c r="H142" t="s">
        <v>14</v>
      </c>
      <c r="I142">
        <v>424</v>
      </c>
    </row>
    <row r="143" spans="1:12" x14ac:dyDescent="0.25">
      <c r="A143" t="s">
        <v>20</v>
      </c>
      <c r="B143">
        <v>97</v>
      </c>
      <c r="H143" t="s">
        <v>14</v>
      </c>
      <c r="I143">
        <v>151</v>
      </c>
    </row>
    <row r="144" spans="1:12" x14ac:dyDescent="0.25">
      <c r="A144" t="s">
        <v>20</v>
      </c>
      <c r="B144">
        <v>1784</v>
      </c>
      <c r="H144" t="s">
        <v>14</v>
      </c>
      <c r="I144">
        <v>1608</v>
      </c>
    </row>
    <row r="145" spans="1:12" x14ac:dyDescent="0.25">
      <c r="A145" t="s">
        <v>20</v>
      </c>
      <c r="B145">
        <v>1684</v>
      </c>
      <c r="H145" t="s">
        <v>14</v>
      </c>
      <c r="I145">
        <v>941</v>
      </c>
      <c r="K145" s="1"/>
      <c r="L145" s="1"/>
    </row>
    <row r="146" spans="1:12" x14ac:dyDescent="0.25">
      <c r="A146" t="s">
        <v>20</v>
      </c>
      <c r="B146">
        <v>250</v>
      </c>
      <c r="H146" t="s">
        <v>14</v>
      </c>
      <c r="I146">
        <v>1</v>
      </c>
    </row>
    <row r="147" spans="1:12" x14ac:dyDescent="0.25">
      <c r="A147" t="s">
        <v>20</v>
      </c>
      <c r="B147">
        <v>238</v>
      </c>
      <c r="H147" t="s">
        <v>14</v>
      </c>
      <c r="I147">
        <v>40</v>
      </c>
    </row>
    <row r="148" spans="1:12" x14ac:dyDescent="0.25">
      <c r="A148" t="s">
        <v>20</v>
      </c>
      <c r="B148">
        <v>53</v>
      </c>
      <c r="H148" t="s">
        <v>14</v>
      </c>
      <c r="I148">
        <v>3015</v>
      </c>
    </row>
    <row r="149" spans="1:12" x14ac:dyDescent="0.25">
      <c r="A149" t="s">
        <v>20</v>
      </c>
      <c r="B149">
        <v>214</v>
      </c>
      <c r="H149" t="s">
        <v>14</v>
      </c>
      <c r="I149">
        <v>435</v>
      </c>
    </row>
    <row r="150" spans="1:12" x14ac:dyDescent="0.25">
      <c r="A150" t="s">
        <v>20</v>
      </c>
      <c r="B150">
        <v>222</v>
      </c>
      <c r="H150" t="s">
        <v>14</v>
      </c>
      <c r="I150">
        <v>714</v>
      </c>
    </row>
    <row r="151" spans="1:12" x14ac:dyDescent="0.25">
      <c r="A151" t="s">
        <v>20</v>
      </c>
      <c r="B151">
        <v>1884</v>
      </c>
      <c r="H151" t="s">
        <v>14</v>
      </c>
      <c r="I151">
        <v>5497</v>
      </c>
    </row>
    <row r="152" spans="1:12" x14ac:dyDescent="0.25">
      <c r="A152" t="s">
        <v>20</v>
      </c>
      <c r="B152">
        <v>218</v>
      </c>
      <c r="H152" t="s">
        <v>14</v>
      </c>
      <c r="I152">
        <v>418</v>
      </c>
    </row>
    <row r="153" spans="1:12" x14ac:dyDescent="0.25">
      <c r="A153" t="s">
        <v>20</v>
      </c>
      <c r="B153">
        <v>6465</v>
      </c>
      <c r="H153" t="s">
        <v>14</v>
      </c>
      <c r="I153">
        <v>1439</v>
      </c>
      <c r="K153" s="1"/>
      <c r="L153" s="1"/>
    </row>
    <row r="154" spans="1:12" x14ac:dyDescent="0.25">
      <c r="A154" t="s">
        <v>20</v>
      </c>
      <c r="B154">
        <v>59</v>
      </c>
      <c r="H154" t="s">
        <v>14</v>
      </c>
      <c r="I154">
        <v>15</v>
      </c>
    </row>
    <row r="155" spans="1:12" x14ac:dyDescent="0.25">
      <c r="A155" t="s">
        <v>20</v>
      </c>
      <c r="B155">
        <v>88</v>
      </c>
      <c r="H155" t="s">
        <v>14</v>
      </c>
      <c r="I155">
        <v>1999</v>
      </c>
    </row>
    <row r="156" spans="1:12" x14ac:dyDescent="0.25">
      <c r="A156" t="s">
        <v>20</v>
      </c>
      <c r="B156">
        <v>1697</v>
      </c>
      <c r="H156" t="s">
        <v>14</v>
      </c>
      <c r="I156">
        <v>118</v>
      </c>
    </row>
    <row r="157" spans="1:12" x14ac:dyDescent="0.25">
      <c r="A157" t="s">
        <v>20</v>
      </c>
      <c r="B157">
        <v>92</v>
      </c>
      <c r="H157" t="s">
        <v>14</v>
      </c>
      <c r="I157">
        <v>162</v>
      </c>
    </row>
    <row r="158" spans="1:12" x14ac:dyDescent="0.25">
      <c r="A158" t="s">
        <v>20</v>
      </c>
      <c r="B158">
        <v>186</v>
      </c>
      <c r="H158" t="s">
        <v>14</v>
      </c>
      <c r="I158">
        <v>83</v>
      </c>
    </row>
    <row r="159" spans="1:12" x14ac:dyDescent="0.25">
      <c r="A159" t="s">
        <v>20</v>
      </c>
      <c r="B159">
        <v>138</v>
      </c>
      <c r="H159" t="s">
        <v>14</v>
      </c>
      <c r="I159">
        <v>747</v>
      </c>
    </row>
    <row r="160" spans="1:12" x14ac:dyDescent="0.25">
      <c r="A160" t="s">
        <v>20</v>
      </c>
      <c r="B160">
        <v>261</v>
      </c>
      <c r="H160" t="s">
        <v>14</v>
      </c>
      <c r="I160">
        <v>84</v>
      </c>
    </row>
    <row r="161" spans="1:12" x14ac:dyDescent="0.25">
      <c r="A161" t="s">
        <v>20</v>
      </c>
      <c r="B161">
        <v>107</v>
      </c>
      <c r="H161" t="s">
        <v>14</v>
      </c>
      <c r="I161">
        <v>91</v>
      </c>
      <c r="K161" s="1"/>
      <c r="L161" s="1"/>
    </row>
    <row r="162" spans="1:12" x14ac:dyDescent="0.25">
      <c r="A162" t="s">
        <v>20</v>
      </c>
      <c r="B162">
        <v>199</v>
      </c>
      <c r="H162" t="s">
        <v>14</v>
      </c>
      <c r="I162">
        <v>792</v>
      </c>
    </row>
    <row r="163" spans="1:12" x14ac:dyDescent="0.25">
      <c r="A163" t="s">
        <v>20</v>
      </c>
      <c r="B163">
        <v>5512</v>
      </c>
      <c r="H163" t="s">
        <v>14</v>
      </c>
      <c r="I163">
        <v>32</v>
      </c>
    </row>
    <row r="164" spans="1:12" x14ac:dyDescent="0.25">
      <c r="A164" t="s">
        <v>20</v>
      </c>
      <c r="B164">
        <v>86</v>
      </c>
      <c r="H164" t="s">
        <v>14</v>
      </c>
      <c r="I164">
        <v>186</v>
      </c>
    </row>
    <row r="165" spans="1:12" x14ac:dyDescent="0.25">
      <c r="A165" t="s">
        <v>20</v>
      </c>
      <c r="B165">
        <v>2768</v>
      </c>
      <c r="H165" t="s">
        <v>14</v>
      </c>
      <c r="I165">
        <v>605</v>
      </c>
    </row>
    <row r="166" spans="1:12" x14ac:dyDescent="0.25">
      <c r="A166" t="s">
        <v>20</v>
      </c>
      <c r="B166">
        <v>48</v>
      </c>
      <c r="H166" t="s">
        <v>14</v>
      </c>
      <c r="I166">
        <v>1</v>
      </c>
    </row>
    <row r="167" spans="1:12" x14ac:dyDescent="0.25">
      <c r="A167" t="s">
        <v>20</v>
      </c>
      <c r="B167">
        <v>87</v>
      </c>
      <c r="H167" t="s">
        <v>14</v>
      </c>
      <c r="I167">
        <v>31</v>
      </c>
    </row>
    <row r="168" spans="1:12" x14ac:dyDescent="0.25">
      <c r="A168" t="s">
        <v>20</v>
      </c>
      <c r="B168">
        <v>1894</v>
      </c>
      <c r="H168" t="s">
        <v>14</v>
      </c>
      <c r="I168">
        <v>1181</v>
      </c>
    </row>
    <row r="169" spans="1:12" x14ac:dyDescent="0.25">
      <c r="A169" t="s">
        <v>20</v>
      </c>
      <c r="B169">
        <v>282</v>
      </c>
      <c r="H169" t="s">
        <v>14</v>
      </c>
      <c r="I169">
        <v>39</v>
      </c>
      <c r="K169" s="1"/>
      <c r="L169" s="1"/>
    </row>
    <row r="170" spans="1:12" x14ac:dyDescent="0.25">
      <c r="A170" t="s">
        <v>20</v>
      </c>
      <c r="B170">
        <v>116</v>
      </c>
      <c r="H170" t="s">
        <v>14</v>
      </c>
      <c r="I170">
        <v>46</v>
      </c>
    </row>
    <row r="171" spans="1:12" x14ac:dyDescent="0.25">
      <c r="A171" t="s">
        <v>20</v>
      </c>
      <c r="B171">
        <v>83</v>
      </c>
      <c r="H171" t="s">
        <v>14</v>
      </c>
      <c r="I171">
        <v>105</v>
      </c>
    </row>
    <row r="172" spans="1:12" x14ac:dyDescent="0.25">
      <c r="A172" t="s">
        <v>20</v>
      </c>
      <c r="B172">
        <v>91</v>
      </c>
      <c r="H172" t="s">
        <v>14</v>
      </c>
      <c r="I172">
        <v>535</v>
      </c>
    </row>
    <row r="173" spans="1:12" x14ac:dyDescent="0.25">
      <c r="A173" t="s">
        <v>20</v>
      </c>
      <c r="B173">
        <v>546</v>
      </c>
      <c r="H173" t="s">
        <v>14</v>
      </c>
      <c r="I173">
        <v>16</v>
      </c>
    </row>
    <row r="174" spans="1:12" x14ac:dyDescent="0.25">
      <c r="A174" t="s">
        <v>20</v>
      </c>
      <c r="B174">
        <v>393</v>
      </c>
      <c r="H174" t="s">
        <v>14</v>
      </c>
      <c r="I174">
        <v>575</v>
      </c>
    </row>
    <row r="175" spans="1:12" x14ac:dyDescent="0.25">
      <c r="A175" t="s">
        <v>20</v>
      </c>
      <c r="B175">
        <v>133</v>
      </c>
      <c r="H175" t="s">
        <v>14</v>
      </c>
      <c r="I175">
        <v>1120</v>
      </c>
    </row>
    <row r="176" spans="1:12" x14ac:dyDescent="0.25">
      <c r="A176" t="s">
        <v>20</v>
      </c>
      <c r="B176">
        <v>254</v>
      </c>
      <c r="H176" t="s">
        <v>14</v>
      </c>
      <c r="I176">
        <v>113</v>
      </c>
    </row>
    <row r="177" spans="1:12" x14ac:dyDescent="0.25">
      <c r="A177" t="s">
        <v>20</v>
      </c>
      <c r="B177">
        <v>176</v>
      </c>
      <c r="H177" t="s">
        <v>14</v>
      </c>
      <c r="I177">
        <v>1538</v>
      </c>
      <c r="K177" s="1"/>
      <c r="L177" s="1"/>
    </row>
    <row r="178" spans="1:12" x14ac:dyDescent="0.25">
      <c r="A178" t="s">
        <v>20</v>
      </c>
      <c r="B178">
        <v>337</v>
      </c>
      <c r="H178" t="s">
        <v>14</v>
      </c>
      <c r="I178">
        <v>9</v>
      </c>
    </row>
    <row r="179" spans="1:12" x14ac:dyDescent="0.25">
      <c r="A179" t="s">
        <v>20</v>
      </c>
      <c r="B179">
        <v>107</v>
      </c>
      <c r="H179" t="s">
        <v>14</v>
      </c>
      <c r="I179">
        <v>554</v>
      </c>
    </row>
    <row r="180" spans="1:12" x14ac:dyDescent="0.25">
      <c r="A180" t="s">
        <v>20</v>
      </c>
      <c r="B180">
        <v>183</v>
      </c>
      <c r="H180" t="s">
        <v>14</v>
      </c>
      <c r="I180">
        <v>648</v>
      </c>
    </row>
    <row r="181" spans="1:12" x14ac:dyDescent="0.25">
      <c r="A181" t="s">
        <v>20</v>
      </c>
      <c r="B181">
        <v>72</v>
      </c>
      <c r="H181" t="s">
        <v>14</v>
      </c>
      <c r="I181">
        <v>21</v>
      </c>
    </row>
    <row r="182" spans="1:12" x14ac:dyDescent="0.25">
      <c r="A182" t="s">
        <v>20</v>
      </c>
      <c r="B182">
        <v>295</v>
      </c>
      <c r="H182" t="s">
        <v>14</v>
      </c>
      <c r="I182">
        <v>54</v>
      </c>
    </row>
    <row r="183" spans="1:12" x14ac:dyDescent="0.25">
      <c r="A183" t="s">
        <v>20</v>
      </c>
      <c r="B183">
        <v>142</v>
      </c>
      <c r="H183" t="s">
        <v>14</v>
      </c>
      <c r="I183">
        <v>120</v>
      </c>
    </row>
    <row r="184" spans="1:12" x14ac:dyDescent="0.25">
      <c r="A184" t="s">
        <v>20</v>
      </c>
      <c r="B184">
        <v>85</v>
      </c>
      <c r="H184" t="s">
        <v>14</v>
      </c>
      <c r="I184">
        <v>579</v>
      </c>
    </row>
    <row r="185" spans="1:12" x14ac:dyDescent="0.25">
      <c r="A185" t="s">
        <v>20</v>
      </c>
      <c r="B185">
        <v>659</v>
      </c>
      <c r="H185" t="s">
        <v>14</v>
      </c>
      <c r="I185">
        <v>2072</v>
      </c>
      <c r="K185" s="1"/>
      <c r="L185" s="1"/>
    </row>
    <row r="186" spans="1:12" x14ac:dyDescent="0.25">
      <c r="A186" t="s">
        <v>20</v>
      </c>
      <c r="B186">
        <v>121</v>
      </c>
      <c r="H186" t="s">
        <v>14</v>
      </c>
      <c r="I186">
        <v>0</v>
      </c>
    </row>
    <row r="187" spans="1:12" x14ac:dyDescent="0.25">
      <c r="A187" t="s">
        <v>20</v>
      </c>
      <c r="B187">
        <v>3742</v>
      </c>
      <c r="H187" t="s">
        <v>14</v>
      </c>
      <c r="I187">
        <v>1796</v>
      </c>
    </row>
    <row r="188" spans="1:12" x14ac:dyDescent="0.25">
      <c r="A188" t="s">
        <v>20</v>
      </c>
      <c r="B188">
        <v>223</v>
      </c>
      <c r="H188" t="s">
        <v>14</v>
      </c>
      <c r="I188">
        <v>62</v>
      </c>
    </row>
    <row r="189" spans="1:12" x14ac:dyDescent="0.25">
      <c r="A189" t="s">
        <v>20</v>
      </c>
      <c r="B189">
        <v>133</v>
      </c>
      <c r="H189" t="s">
        <v>14</v>
      </c>
      <c r="I189">
        <v>347</v>
      </c>
    </row>
    <row r="190" spans="1:12" x14ac:dyDescent="0.25">
      <c r="A190" t="s">
        <v>20</v>
      </c>
      <c r="B190">
        <v>5168</v>
      </c>
      <c r="H190" t="s">
        <v>14</v>
      </c>
      <c r="I190">
        <v>19</v>
      </c>
    </row>
    <row r="191" spans="1:12" x14ac:dyDescent="0.25">
      <c r="A191" t="s">
        <v>20</v>
      </c>
      <c r="B191">
        <v>307</v>
      </c>
      <c r="H191" t="s">
        <v>14</v>
      </c>
      <c r="I191">
        <v>1258</v>
      </c>
    </row>
    <row r="192" spans="1:12" x14ac:dyDescent="0.25">
      <c r="A192" t="s">
        <v>20</v>
      </c>
      <c r="B192">
        <v>2441</v>
      </c>
      <c r="H192" t="s">
        <v>14</v>
      </c>
      <c r="I192">
        <v>362</v>
      </c>
    </row>
    <row r="193" spans="1:12" x14ac:dyDescent="0.25">
      <c r="A193" t="s">
        <v>20</v>
      </c>
      <c r="B193">
        <v>1385</v>
      </c>
      <c r="H193" t="s">
        <v>14</v>
      </c>
      <c r="I193">
        <v>133</v>
      </c>
      <c r="K193" s="1"/>
      <c r="L193" s="1"/>
    </row>
    <row r="194" spans="1:12" x14ac:dyDescent="0.25">
      <c r="A194" t="s">
        <v>20</v>
      </c>
      <c r="B194">
        <v>190</v>
      </c>
      <c r="H194" t="s">
        <v>14</v>
      </c>
      <c r="I194">
        <v>846</v>
      </c>
    </row>
    <row r="195" spans="1:12" x14ac:dyDescent="0.25">
      <c r="A195" t="s">
        <v>20</v>
      </c>
      <c r="B195">
        <v>470</v>
      </c>
      <c r="H195" t="s">
        <v>14</v>
      </c>
      <c r="I195">
        <v>10</v>
      </c>
    </row>
    <row r="196" spans="1:12" x14ac:dyDescent="0.25">
      <c r="A196" t="s">
        <v>20</v>
      </c>
      <c r="B196">
        <v>253</v>
      </c>
      <c r="H196" t="s">
        <v>14</v>
      </c>
      <c r="I196">
        <v>191</v>
      </c>
    </row>
    <row r="197" spans="1:12" x14ac:dyDescent="0.25">
      <c r="A197" t="s">
        <v>20</v>
      </c>
      <c r="B197">
        <v>1113</v>
      </c>
      <c r="H197" t="s">
        <v>14</v>
      </c>
      <c r="I197">
        <v>1979</v>
      </c>
    </row>
    <row r="198" spans="1:12" x14ac:dyDescent="0.25">
      <c r="A198" t="s">
        <v>20</v>
      </c>
      <c r="B198">
        <v>2283</v>
      </c>
      <c r="H198" t="s">
        <v>14</v>
      </c>
      <c r="I198">
        <v>63</v>
      </c>
    </row>
    <row r="199" spans="1:12" x14ac:dyDescent="0.25">
      <c r="A199" t="s">
        <v>20</v>
      </c>
      <c r="B199">
        <v>1095</v>
      </c>
      <c r="H199" t="s">
        <v>14</v>
      </c>
      <c r="I199">
        <v>6080</v>
      </c>
    </row>
    <row r="200" spans="1:12" x14ac:dyDescent="0.25">
      <c r="A200" t="s">
        <v>20</v>
      </c>
      <c r="B200">
        <v>1690</v>
      </c>
      <c r="H200" t="s">
        <v>14</v>
      </c>
      <c r="I200">
        <v>80</v>
      </c>
    </row>
    <row r="201" spans="1:12" x14ac:dyDescent="0.25">
      <c r="A201" t="s">
        <v>20</v>
      </c>
      <c r="B201">
        <v>191</v>
      </c>
      <c r="H201" t="s">
        <v>14</v>
      </c>
      <c r="I201">
        <v>9</v>
      </c>
      <c r="K201" s="1"/>
      <c r="L201" s="1"/>
    </row>
    <row r="202" spans="1:12" x14ac:dyDescent="0.25">
      <c r="A202" t="s">
        <v>20</v>
      </c>
      <c r="B202">
        <v>2013</v>
      </c>
      <c r="H202" t="s">
        <v>14</v>
      </c>
      <c r="I202">
        <v>1784</v>
      </c>
    </row>
    <row r="203" spans="1:12" x14ac:dyDescent="0.25">
      <c r="A203" t="s">
        <v>20</v>
      </c>
      <c r="B203">
        <v>1703</v>
      </c>
      <c r="H203" t="s">
        <v>14</v>
      </c>
      <c r="I203">
        <v>243</v>
      </c>
    </row>
    <row r="204" spans="1:12" x14ac:dyDescent="0.25">
      <c r="A204" t="s">
        <v>20</v>
      </c>
      <c r="B204">
        <v>80</v>
      </c>
      <c r="H204" t="s">
        <v>14</v>
      </c>
      <c r="I204">
        <v>1296</v>
      </c>
    </row>
    <row r="205" spans="1:12" x14ac:dyDescent="0.25">
      <c r="A205" t="s">
        <v>20</v>
      </c>
      <c r="B205">
        <v>41</v>
      </c>
      <c r="H205" t="s">
        <v>14</v>
      </c>
      <c r="I205">
        <v>77</v>
      </c>
    </row>
    <row r="206" spans="1:12" x14ac:dyDescent="0.25">
      <c r="A206" t="s">
        <v>20</v>
      </c>
      <c r="B206">
        <v>187</v>
      </c>
      <c r="H206" t="s">
        <v>14</v>
      </c>
      <c r="I206">
        <v>395</v>
      </c>
    </row>
    <row r="207" spans="1:12" x14ac:dyDescent="0.25">
      <c r="A207" t="s">
        <v>20</v>
      </c>
      <c r="B207">
        <v>2875</v>
      </c>
      <c r="H207" t="s">
        <v>14</v>
      </c>
      <c r="I207">
        <v>49</v>
      </c>
    </row>
    <row r="208" spans="1:12" x14ac:dyDescent="0.25">
      <c r="A208" t="s">
        <v>20</v>
      </c>
      <c r="B208">
        <v>88</v>
      </c>
      <c r="H208" t="s">
        <v>14</v>
      </c>
      <c r="I208">
        <v>180</v>
      </c>
    </row>
    <row r="209" spans="1:12" x14ac:dyDescent="0.25">
      <c r="A209" t="s">
        <v>20</v>
      </c>
      <c r="B209">
        <v>191</v>
      </c>
      <c r="H209" t="s">
        <v>14</v>
      </c>
      <c r="I209">
        <v>2690</v>
      </c>
      <c r="K209" s="1"/>
      <c r="L209" s="1"/>
    </row>
    <row r="210" spans="1:12" x14ac:dyDescent="0.25">
      <c r="A210" t="s">
        <v>20</v>
      </c>
      <c r="B210">
        <v>139</v>
      </c>
      <c r="H210" t="s">
        <v>14</v>
      </c>
      <c r="I210">
        <v>2779</v>
      </c>
    </row>
    <row r="211" spans="1:12" x14ac:dyDescent="0.25">
      <c r="A211" t="s">
        <v>20</v>
      </c>
      <c r="B211">
        <v>186</v>
      </c>
      <c r="H211" t="s">
        <v>14</v>
      </c>
      <c r="I211">
        <v>92</v>
      </c>
    </row>
    <row r="212" spans="1:12" x14ac:dyDescent="0.25">
      <c r="A212" t="s">
        <v>20</v>
      </c>
      <c r="B212">
        <v>112</v>
      </c>
      <c r="H212" t="s">
        <v>14</v>
      </c>
      <c r="I212">
        <v>1028</v>
      </c>
    </row>
    <row r="213" spans="1:12" x14ac:dyDescent="0.25">
      <c r="A213" t="s">
        <v>20</v>
      </c>
      <c r="B213">
        <v>101</v>
      </c>
      <c r="H213" t="s">
        <v>14</v>
      </c>
      <c r="I213">
        <v>26</v>
      </c>
    </row>
    <row r="214" spans="1:12" x14ac:dyDescent="0.25">
      <c r="A214" t="s">
        <v>20</v>
      </c>
      <c r="B214">
        <v>206</v>
      </c>
      <c r="H214" t="s">
        <v>14</v>
      </c>
      <c r="I214">
        <v>1790</v>
      </c>
    </row>
    <row r="215" spans="1:12" x14ac:dyDescent="0.25">
      <c r="A215" t="s">
        <v>20</v>
      </c>
      <c r="B215">
        <v>154</v>
      </c>
      <c r="H215" t="s">
        <v>14</v>
      </c>
      <c r="I215">
        <v>37</v>
      </c>
    </row>
    <row r="216" spans="1:12" x14ac:dyDescent="0.25">
      <c r="A216" t="s">
        <v>20</v>
      </c>
      <c r="B216">
        <v>5966</v>
      </c>
      <c r="H216" t="s">
        <v>14</v>
      </c>
      <c r="I216">
        <v>35</v>
      </c>
    </row>
    <row r="217" spans="1:12" x14ac:dyDescent="0.25">
      <c r="A217" t="s">
        <v>20</v>
      </c>
      <c r="B217">
        <v>169</v>
      </c>
      <c r="H217" t="s">
        <v>14</v>
      </c>
      <c r="I217">
        <v>558</v>
      </c>
      <c r="K217" s="1"/>
      <c r="L217" s="1"/>
    </row>
    <row r="218" spans="1:12" x14ac:dyDescent="0.25">
      <c r="A218" t="s">
        <v>20</v>
      </c>
      <c r="B218">
        <v>2106</v>
      </c>
      <c r="H218" t="s">
        <v>14</v>
      </c>
      <c r="I218">
        <v>64</v>
      </c>
    </row>
    <row r="219" spans="1:12" x14ac:dyDescent="0.25">
      <c r="A219" t="s">
        <v>20</v>
      </c>
      <c r="B219">
        <v>131</v>
      </c>
      <c r="H219" t="s">
        <v>14</v>
      </c>
      <c r="I219">
        <v>245</v>
      </c>
    </row>
    <row r="220" spans="1:12" x14ac:dyDescent="0.25">
      <c r="A220" t="s">
        <v>20</v>
      </c>
      <c r="B220">
        <v>84</v>
      </c>
      <c r="H220" t="s">
        <v>14</v>
      </c>
      <c r="I220">
        <v>71</v>
      </c>
    </row>
    <row r="221" spans="1:12" x14ac:dyDescent="0.25">
      <c r="A221" t="s">
        <v>20</v>
      </c>
      <c r="B221">
        <v>155</v>
      </c>
      <c r="H221" t="s">
        <v>14</v>
      </c>
      <c r="I221">
        <v>42</v>
      </c>
    </row>
    <row r="222" spans="1:12" x14ac:dyDescent="0.25">
      <c r="A222" t="s">
        <v>20</v>
      </c>
      <c r="B222">
        <v>189</v>
      </c>
      <c r="H222" t="s">
        <v>14</v>
      </c>
      <c r="I222">
        <v>156</v>
      </c>
    </row>
    <row r="223" spans="1:12" x14ac:dyDescent="0.25">
      <c r="A223" t="s">
        <v>20</v>
      </c>
      <c r="B223">
        <v>4799</v>
      </c>
      <c r="H223" t="s">
        <v>14</v>
      </c>
      <c r="I223">
        <v>1368</v>
      </c>
    </row>
    <row r="224" spans="1:12" x14ac:dyDescent="0.25">
      <c r="A224" t="s">
        <v>20</v>
      </c>
      <c r="B224">
        <v>1137</v>
      </c>
      <c r="H224" t="s">
        <v>14</v>
      </c>
      <c r="I224">
        <v>102</v>
      </c>
    </row>
    <row r="225" spans="1:12" x14ac:dyDescent="0.25">
      <c r="A225" t="s">
        <v>20</v>
      </c>
      <c r="B225">
        <v>1152</v>
      </c>
      <c r="H225" t="s">
        <v>14</v>
      </c>
      <c r="I225">
        <v>86</v>
      </c>
      <c r="K225" s="1"/>
      <c r="L225" s="1"/>
    </row>
    <row r="226" spans="1:12" x14ac:dyDescent="0.25">
      <c r="A226" t="s">
        <v>20</v>
      </c>
      <c r="B226">
        <v>50</v>
      </c>
      <c r="H226" t="s">
        <v>14</v>
      </c>
      <c r="I226">
        <v>253</v>
      </c>
    </row>
    <row r="227" spans="1:12" x14ac:dyDescent="0.25">
      <c r="A227" t="s">
        <v>20</v>
      </c>
      <c r="B227">
        <v>3059</v>
      </c>
      <c r="H227" t="s">
        <v>14</v>
      </c>
      <c r="I227">
        <v>157</v>
      </c>
    </row>
    <row r="228" spans="1:12" x14ac:dyDescent="0.25">
      <c r="A228" t="s">
        <v>20</v>
      </c>
      <c r="B228">
        <v>34</v>
      </c>
      <c r="H228" t="s">
        <v>14</v>
      </c>
      <c r="I228">
        <v>183</v>
      </c>
    </row>
    <row r="229" spans="1:12" x14ac:dyDescent="0.25">
      <c r="A229" t="s">
        <v>20</v>
      </c>
      <c r="B229">
        <v>220</v>
      </c>
      <c r="H229" t="s">
        <v>14</v>
      </c>
      <c r="I229">
        <v>82</v>
      </c>
    </row>
    <row r="230" spans="1:12" x14ac:dyDescent="0.25">
      <c r="A230" t="s">
        <v>20</v>
      </c>
      <c r="B230">
        <v>1604</v>
      </c>
      <c r="H230" t="s">
        <v>14</v>
      </c>
      <c r="I230">
        <v>1</v>
      </c>
    </row>
    <row r="231" spans="1:12" x14ac:dyDescent="0.25">
      <c r="A231" t="s">
        <v>20</v>
      </c>
      <c r="B231">
        <v>454</v>
      </c>
      <c r="H231" t="s">
        <v>14</v>
      </c>
      <c r="I231">
        <v>1198</v>
      </c>
    </row>
    <row r="232" spans="1:12" x14ac:dyDescent="0.25">
      <c r="A232" t="s">
        <v>20</v>
      </c>
      <c r="B232">
        <v>123</v>
      </c>
      <c r="H232" t="s">
        <v>14</v>
      </c>
      <c r="I232">
        <v>648</v>
      </c>
    </row>
    <row r="233" spans="1:12" x14ac:dyDescent="0.25">
      <c r="A233" t="s">
        <v>20</v>
      </c>
      <c r="B233">
        <v>299</v>
      </c>
      <c r="H233" t="s">
        <v>14</v>
      </c>
      <c r="I233">
        <v>64</v>
      </c>
      <c r="K233" s="1"/>
      <c r="L233" s="1"/>
    </row>
    <row r="234" spans="1:12" x14ac:dyDescent="0.25">
      <c r="A234" t="s">
        <v>20</v>
      </c>
      <c r="B234">
        <v>2237</v>
      </c>
      <c r="H234" t="s">
        <v>14</v>
      </c>
      <c r="I234">
        <v>62</v>
      </c>
    </row>
    <row r="235" spans="1:12" x14ac:dyDescent="0.25">
      <c r="A235" t="s">
        <v>20</v>
      </c>
      <c r="B235">
        <v>645</v>
      </c>
      <c r="H235" t="s">
        <v>14</v>
      </c>
      <c r="I235">
        <v>750</v>
      </c>
    </row>
    <row r="236" spans="1:12" x14ac:dyDescent="0.25">
      <c r="A236" t="s">
        <v>20</v>
      </c>
      <c r="B236">
        <v>484</v>
      </c>
      <c r="H236" t="s">
        <v>14</v>
      </c>
      <c r="I236">
        <v>105</v>
      </c>
    </row>
    <row r="237" spans="1:12" x14ac:dyDescent="0.25">
      <c r="A237" t="s">
        <v>20</v>
      </c>
      <c r="B237">
        <v>154</v>
      </c>
      <c r="H237" t="s">
        <v>14</v>
      </c>
      <c r="I237">
        <v>2604</v>
      </c>
    </row>
    <row r="238" spans="1:12" x14ac:dyDescent="0.25">
      <c r="A238" t="s">
        <v>20</v>
      </c>
      <c r="B238">
        <v>82</v>
      </c>
      <c r="H238" t="s">
        <v>14</v>
      </c>
      <c r="I238">
        <v>65</v>
      </c>
    </row>
    <row r="239" spans="1:12" x14ac:dyDescent="0.25">
      <c r="A239" t="s">
        <v>20</v>
      </c>
      <c r="B239">
        <v>134</v>
      </c>
      <c r="H239" t="s">
        <v>14</v>
      </c>
      <c r="I239">
        <v>94</v>
      </c>
    </row>
    <row r="240" spans="1:12" x14ac:dyDescent="0.25">
      <c r="A240" t="s">
        <v>20</v>
      </c>
      <c r="B240">
        <v>5203</v>
      </c>
      <c r="H240" t="s">
        <v>14</v>
      </c>
      <c r="I240">
        <v>257</v>
      </c>
    </row>
    <row r="241" spans="1:12" x14ac:dyDescent="0.25">
      <c r="A241" t="s">
        <v>20</v>
      </c>
      <c r="B241">
        <v>94</v>
      </c>
      <c r="H241" t="s">
        <v>14</v>
      </c>
      <c r="I241">
        <v>2928</v>
      </c>
      <c r="K241" s="1"/>
      <c r="L241" s="1"/>
    </row>
    <row r="242" spans="1:12" x14ac:dyDescent="0.25">
      <c r="A242" t="s">
        <v>20</v>
      </c>
      <c r="B242">
        <v>205</v>
      </c>
      <c r="H242" t="s">
        <v>14</v>
      </c>
      <c r="I242">
        <v>4697</v>
      </c>
    </row>
    <row r="243" spans="1:12" x14ac:dyDescent="0.25">
      <c r="A243" t="s">
        <v>20</v>
      </c>
      <c r="B243">
        <v>92</v>
      </c>
      <c r="H243" t="s">
        <v>14</v>
      </c>
      <c r="I243">
        <v>2915</v>
      </c>
    </row>
    <row r="244" spans="1:12" x14ac:dyDescent="0.25">
      <c r="A244" t="s">
        <v>20</v>
      </c>
      <c r="B244">
        <v>219</v>
      </c>
      <c r="H244" t="s">
        <v>14</v>
      </c>
      <c r="I244">
        <v>18</v>
      </c>
    </row>
    <row r="245" spans="1:12" x14ac:dyDescent="0.25">
      <c r="A245" t="s">
        <v>20</v>
      </c>
      <c r="B245">
        <v>2526</v>
      </c>
      <c r="H245" t="s">
        <v>14</v>
      </c>
      <c r="I245">
        <v>602</v>
      </c>
    </row>
    <row r="246" spans="1:12" x14ac:dyDescent="0.25">
      <c r="A246" t="s">
        <v>20</v>
      </c>
      <c r="B246">
        <v>94</v>
      </c>
      <c r="H246" t="s">
        <v>14</v>
      </c>
      <c r="I246">
        <v>1</v>
      </c>
    </row>
    <row r="247" spans="1:12" x14ac:dyDescent="0.25">
      <c r="A247" t="s">
        <v>20</v>
      </c>
      <c r="B247">
        <v>1713</v>
      </c>
      <c r="H247" t="s">
        <v>14</v>
      </c>
      <c r="I247">
        <v>3868</v>
      </c>
    </row>
    <row r="248" spans="1:12" x14ac:dyDescent="0.25">
      <c r="A248" t="s">
        <v>20</v>
      </c>
      <c r="B248">
        <v>249</v>
      </c>
      <c r="H248" t="s">
        <v>14</v>
      </c>
      <c r="I248">
        <v>504</v>
      </c>
    </row>
    <row r="249" spans="1:12" x14ac:dyDescent="0.25">
      <c r="A249" t="s">
        <v>20</v>
      </c>
      <c r="B249">
        <v>192</v>
      </c>
      <c r="H249" t="s">
        <v>14</v>
      </c>
      <c r="I249">
        <v>14</v>
      </c>
      <c r="K249" s="1"/>
      <c r="L249" s="1"/>
    </row>
    <row r="250" spans="1:12" x14ac:dyDescent="0.25">
      <c r="A250" t="s">
        <v>20</v>
      </c>
      <c r="B250">
        <v>247</v>
      </c>
      <c r="H250" t="s">
        <v>14</v>
      </c>
      <c r="I250">
        <v>750</v>
      </c>
    </row>
    <row r="251" spans="1:12" x14ac:dyDescent="0.25">
      <c r="A251" t="s">
        <v>20</v>
      </c>
      <c r="B251">
        <v>2293</v>
      </c>
      <c r="H251" t="s">
        <v>14</v>
      </c>
      <c r="I251">
        <v>77</v>
      </c>
    </row>
    <row r="252" spans="1:12" x14ac:dyDescent="0.25">
      <c r="A252" t="s">
        <v>20</v>
      </c>
      <c r="B252">
        <v>3131</v>
      </c>
      <c r="H252" t="s">
        <v>14</v>
      </c>
      <c r="I252">
        <v>752</v>
      </c>
    </row>
    <row r="253" spans="1:12" x14ac:dyDescent="0.25">
      <c r="A253" t="s">
        <v>20</v>
      </c>
      <c r="B253">
        <v>143</v>
      </c>
      <c r="H253" t="s">
        <v>14</v>
      </c>
      <c r="I253">
        <v>131</v>
      </c>
    </row>
    <row r="254" spans="1:12" x14ac:dyDescent="0.25">
      <c r="A254" t="s">
        <v>20</v>
      </c>
      <c r="B254">
        <v>296</v>
      </c>
      <c r="H254" t="s">
        <v>14</v>
      </c>
      <c r="I254">
        <v>87</v>
      </c>
    </row>
    <row r="255" spans="1:12" x14ac:dyDescent="0.25">
      <c r="A255" t="s">
        <v>20</v>
      </c>
      <c r="B255">
        <v>170</v>
      </c>
      <c r="H255" t="s">
        <v>14</v>
      </c>
      <c r="I255">
        <v>1063</v>
      </c>
    </row>
    <row r="256" spans="1:12" x14ac:dyDescent="0.25">
      <c r="A256" t="s">
        <v>20</v>
      </c>
      <c r="B256">
        <v>86</v>
      </c>
      <c r="H256" t="s">
        <v>14</v>
      </c>
      <c r="I256">
        <v>76</v>
      </c>
    </row>
    <row r="257" spans="1:12" x14ac:dyDescent="0.25">
      <c r="A257" t="s">
        <v>20</v>
      </c>
      <c r="B257">
        <v>6286</v>
      </c>
      <c r="H257" t="s">
        <v>14</v>
      </c>
      <c r="I257">
        <v>4428</v>
      </c>
      <c r="K257" s="1"/>
      <c r="L257" s="1"/>
    </row>
    <row r="258" spans="1:12" x14ac:dyDescent="0.25">
      <c r="A258" t="s">
        <v>20</v>
      </c>
      <c r="B258">
        <v>3727</v>
      </c>
      <c r="H258" t="s">
        <v>14</v>
      </c>
      <c r="I258">
        <v>58</v>
      </c>
    </row>
    <row r="259" spans="1:12" x14ac:dyDescent="0.25">
      <c r="A259" t="s">
        <v>20</v>
      </c>
      <c r="B259">
        <v>1605</v>
      </c>
      <c r="H259" t="s">
        <v>14</v>
      </c>
      <c r="I259">
        <v>111</v>
      </c>
    </row>
    <row r="260" spans="1:12" x14ac:dyDescent="0.25">
      <c r="A260" t="s">
        <v>20</v>
      </c>
      <c r="B260">
        <v>2120</v>
      </c>
      <c r="H260" t="s">
        <v>14</v>
      </c>
      <c r="I260">
        <v>2955</v>
      </c>
    </row>
    <row r="261" spans="1:12" x14ac:dyDescent="0.25">
      <c r="A261" t="s">
        <v>20</v>
      </c>
      <c r="B261">
        <v>50</v>
      </c>
      <c r="H261" t="s">
        <v>14</v>
      </c>
      <c r="I261">
        <v>1657</v>
      </c>
    </row>
    <row r="262" spans="1:12" x14ac:dyDescent="0.25">
      <c r="A262" t="s">
        <v>20</v>
      </c>
      <c r="B262">
        <v>2080</v>
      </c>
      <c r="H262" t="s">
        <v>14</v>
      </c>
      <c r="I262">
        <v>926</v>
      </c>
    </row>
    <row r="263" spans="1:12" x14ac:dyDescent="0.25">
      <c r="A263" t="s">
        <v>20</v>
      </c>
      <c r="B263">
        <v>2105</v>
      </c>
      <c r="H263" t="s">
        <v>14</v>
      </c>
      <c r="I263">
        <v>77</v>
      </c>
    </row>
    <row r="264" spans="1:12" x14ac:dyDescent="0.25">
      <c r="A264" t="s">
        <v>20</v>
      </c>
      <c r="B264">
        <v>2436</v>
      </c>
      <c r="H264" t="s">
        <v>14</v>
      </c>
      <c r="I264">
        <v>1748</v>
      </c>
    </row>
    <row r="265" spans="1:12" x14ac:dyDescent="0.25">
      <c r="A265" t="s">
        <v>20</v>
      </c>
      <c r="B265">
        <v>80</v>
      </c>
      <c r="H265" t="s">
        <v>14</v>
      </c>
      <c r="I265">
        <v>79</v>
      </c>
      <c r="K265" s="1"/>
      <c r="L265" s="1"/>
    </row>
    <row r="266" spans="1:12" x14ac:dyDescent="0.25">
      <c r="A266" t="s">
        <v>20</v>
      </c>
      <c r="B266">
        <v>42</v>
      </c>
      <c r="H266" t="s">
        <v>14</v>
      </c>
      <c r="I266">
        <v>889</v>
      </c>
    </row>
    <row r="267" spans="1:12" x14ac:dyDescent="0.25">
      <c r="A267" t="s">
        <v>20</v>
      </c>
      <c r="B267">
        <v>139</v>
      </c>
      <c r="H267" t="s">
        <v>14</v>
      </c>
      <c r="I267">
        <v>56</v>
      </c>
    </row>
    <row r="268" spans="1:12" x14ac:dyDescent="0.25">
      <c r="A268" t="s">
        <v>20</v>
      </c>
      <c r="B268">
        <v>159</v>
      </c>
      <c r="H268" t="s">
        <v>14</v>
      </c>
      <c r="I268">
        <v>1</v>
      </c>
    </row>
    <row r="269" spans="1:12" x14ac:dyDescent="0.25">
      <c r="A269" t="s">
        <v>20</v>
      </c>
      <c r="B269">
        <v>381</v>
      </c>
      <c r="H269" t="s">
        <v>14</v>
      </c>
      <c r="I269">
        <v>83</v>
      </c>
    </row>
    <row r="270" spans="1:12" x14ac:dyDescent="0.25">
      <c r="A270" t="s">
        <v>20</v>
      </c>
      <c r="B270">
        <v>194</v>
      </c>
      <c r="H270" t="s">
        <v>14</v>
      </c>
      <c r="I270">
        <v>2025</v>
      </c>
    </row>
    <row r="271" spans="1:12" x14ac:dyDescent="0.25">
      <c r="A271" t="s">
        <v>20</v>
      </c>
      <c r="B271">
        <v>106</v>
      </c>
      <c r="H271" t="s">
        <v>14</v>
      </c>
      <c r="I271">
        <v>14</v>
      </c>
    </row>
    <row r="272" spans="1:12" x14ac:dyDescent="0.25">
      <c r="A272" t="s">
        <v>20</v>
      </c>
      <c r="B272">
        <v>142</v>
      </c>
      <c r="H272" t="s">
        <v>14</v>
      </c>
      <c r="I272">
        <v>656</v>
      </c>
    </row>
    <row r="273" spans="1:12" x14ac:dyDescent="0.25">
      <c r="A273" t="s">
        <v>20</v>
      </c>
      <c r="B273">
        <v>211</v>
      </c>
      <c r="H273" t="s">
        <v>14</v>
      </c>
      <c r="I273">
        <v>1596</v>
      </c>
      <c r="K273" s="1"/>
      <c r="L273" s="1"/>
    </row>
    <row r="274" spans="1:12" x14ac:dyDescent="0.25">
      <c r="A274" t="s">
        <v>20</v>
      </c>
      <c r="B274">
        <v>2756</v>
      </c>
      <c r="H274" t="s">
        <v>14</v>
      </c>
      <c r="I274">
        <v>10</v>
      </c>
    </row>
    <row r="275" spans="1:12" x14ac:dyDescent="0.25">
      <c r="A275" t="s">
        <v>20</v>
      </c>
      <c r="B275">
        <v>173</v>
      </c>
      <c r="H275" t="s">
        <v>14</v>
      </c>
      <c r="I275">
        <v>1121</v>
      </c>
    </row>
    <row r="276" spans="1:12" x14ac:dyDescent="0.25">
      <c r="A276" t="s">
        <v>20</v>
      </c>
      <c r="B276">
        <v>87</v>
      </c>
      <c r="H276" t="s">
        <v>14</v>
      </c>
      <c r="I276">
        <v>15</v>
      </c>
    </row>
    <row r="277" spans="1:12" x14ac:dyDescent="0.25">
      <c r="A277" t="s">
        <v>20</v>
      </c>
      <c r="B277">
        <v>1572</v>
      </c>
      <c r="H277" t="s">
        <v>14</v>
      </c>
      <c r="I277">
        <v>191</v>
      </c>
    </row>
    <row r="278" spans="1:12" x14ac:dyDescent="0.25">
      <c r="A278" t="s">
        <v>20</v>
      </c>
      <c r="B278">
        <v>2346</v>
      </c>
      <c r="H278" t="s">
        <v>14</v>
      </c>
      <c r="I278">
        <v>16</v>
      </c>
    </row>
    <row r="279" spans="1:12" x14ac:dyDescent="0.25">
      <c r="A279" t="s">
        <v>20</v>
      </c>
      <c r="B279">
        <v>115</v>
      </c>
      <c r="H279" t="s">
        <v>14</v>
      </c>
      <c r="I279">
        <v>17</v>
      </c>
    </row>
    <row r="280" spans="1:12" x14ac:dyDescent="0.25">
      <c r="A280" t="s">
        <v>20</v>
      </c>
      <c r="B280">
        <v>85</v>
      </c>
      <c r="H280" t="s">
        <v>14</v>
      </c>
      <c r="I280">
        <v>34</v>
      </c>
    </row>
    <row r="281" spans="1:12" x14ac:dyDescent="0.25">
      <c r="A281" t="s">
        <v>20</v>
      </c>
      <c r="B281">
        <v>144</v>
      </c>
      <c r="H281" t="s">
        <v>14</v>
      </c>
      <c r="I281">
        <v>1</v>
      </c>
      <c r="K281" s="1"/>
      <c r="L281" s="1"/>
    </row>
    <row r="282" spans="1:12" x14ac:dyDescent="0.25">
      <c r="A282" t="s">
        <v>20</v>
      </c>
      <c r="B282">
        <v>2443</v>
      </c>
      <c r="H282" t="s">
        <v>14</v>
      </c>
      <c r="I282">
        <v>1274</v>
      </c>
    </row>
    <row r="283" spans="1:12" x14ac:dyDescent="0.25">
      <c r="A283" t="s">
        <v>20</v>
      </c>
      <c r="B283">
        <v>64</v>
      </c>
      <c r="H283" t="s">
        <v>14</v>
      </c>
      <c r="I283">
        <v>210</v>
      </c>
    </row>
    <row r="284" spans="1:12" x14ac:dyDescent="0.25">
      <c r="A284" t="s">
        <v>20</v>
      </c>
      <c r="B284">
        <v>268</v>
      </c>
      <c r="H284" t="s">
        <v>14</v>
      </c>
      <c r="I284">
        <v>248</v>
      </c>
    </row>
    <row r="285" spans="1:12" x14ac:dyDescent="0.25">
      <c r="A285" t="s">
        <v>20</v>
      </c>
      <c r="B285">
        <v>195</v>
      </c>
      <c r="H285" t="s">
        <v>14</v>
      </c>
      <c r="I285">
        <v>513</v>
      </c>
    </row>
    <row r="286" spans="1:12" x14ac:dyDescent="0.25">
      <c r="A286" t="s">
        <v>20</v>
      </c>
      <c r="B286">
        <v>186</v>
      </c>
      <c r="H286" t="s">
        <v>14</v>
      </c>
      <c r="I286">
        <v>3410</v>
      </c>
    </row>
    <row r="287" spans="1:12" x14ac:dyDescent="0.25">
      <c r="A287" t="s">
        <v>20</v>
      </c>
      <c r="B287">
        <v>460</v>
      </c>
      <c r="H287" t="s">
        <v>14</v>
      </c>
      <c r="I287">
        <v>10</v>
      </c>
    </row>
    <row r="288" spans="1:12" x14ac:dyDescent="0.25">
      <c r="A288" t="s">
        <v>20</v>
      </c>
      <c r="B288">
        <v>2528</v>
      </c>
      <c r="H288" t="s">
        <v>14</v>
      </c>
      <c r="I288">
        <v>2201</v>
      </c>
    </row>
    <row r="289" spans="1:12" x14ac:dyDescent="0.25">
      <c r="A289" t="s">
        <v>20</v>
      </c>
      <c r="B289">
        <v>3657</v>
      </c>
      <c r="H289" t="s">
        <v>14</v>
      </c>
      <c r="I289">
        <v>676</v>
      </c>
      <c r="K289" s="1"/>
      <c r="L289" s="1"/>
    </row>
    <row r="290" spans="1:12" x14ac:dyDescent="0.25">
      <c r="A290" t="s">
        <v>20</v>
      </c>
      <c r="B290">
        <v>131</v>
      </c>
      <c r="H290" t="s">
        <v>14</v>
      </c>
      <c r="I290">
        <v>831</v>
      </c>
    </row>
    <row r="291" spans="1:12" x14ac:dyDescent="0.25">
      <c r="A291" t="s">
        <v>20</v>
      </c>
      <c r="B291">
        <v>239</v>
      </c>
      <c r="H291" t="s">
        <v>14</v>
      </c>
      <c r="I291">
        <v>859</v>
      </c>
    </row>
    <row r="292" spans="1:12" x14ac:dyDescent="0.25">
      <c r="A292" t="s">
        <v>20</v>
      </c>
      <c r="B292">
        <v>78</v>
      </c>
      <c r="H292" t="s">
        <v>14</v>
      </c>
      <c r="I292">
        <v>45</v>
      </c>
    </row>
    <row r="293" spans="1:12" x14ac:dyDescent="0.25">
      <c r="A293" t="s">
        <v>20</v>
      </c>
      <c r="B293">
        <v>1773</v>
      </c>
      <c r="H293" t="s">
        <v>14</v>
      </c>
      <c r="I293">
        <v>6</v>
      </c>
    </row>
    <row r="294" spans="1:12" x14ac:dyDescent="0.25">
      <c r="A294" t="s">
        <v>20</v>
      </c>
      <c r="B294">
        <v>32</v>
      </c>
      <c r="H294" t="s">
        <v>14</v>
      </c>
      <c r="I294">
        <v>7</v>
      </c>
    </row>
    <row r="295" spans="1:12" x14ac:dyDescent="0.25">
      <c r="A295" t="s">
        <v>20</v>
      </c>
      <c r="B295">
        <v>369</v>
      </c>
      <c r="H295" t="s">
        <v>14</v>
      </c>
      <c r="I295">
        <v>31</v>
      </c>
    </row>
    <row r="296" spans="1:12" x14ac:dyDescent="0.25">
      <c r="A296" t="s">
        <v>20</v>
      </c>
      <c r="B296">
        <v>89</v>
      </c>
      <c r="H296" t="s">
        <v>14</v>
      </c>
      <c r="I296">
        <v>78</v>
      </c>
    </row>
    <row r="297" spans="1:12" x14ac:dyDescent="0.25">
      <c r="A297" t="s">
        <v>20</v>
      </c>
      <c r="B297">
        <v>147</v>
      </c>
      <c r="H297" t="s">
        <v>14</v>
      </c>
      <c r="I297">
        <v>1225</v>
      </c>
      <c r="K297" s="1"/>
      <c r="L297" s="1"/>
    </row>
    <row r="298" spans="1:12" x14ac:dyDescent="0.25">
      <c r="A298" t="s">
        <v>20</v>
      </c>
      <c r="B298">
        <v>126</v>
      </c>
      <c r="H298" t="s">
        <v>14</v>
      </c>
      <c r="I298">
        <v>1</v>
      </c>
    </row>
    <row r="299" spans="1:12" x14ac:dyDescent="0.25">
      <c r="A299" t="s">
        <v>20</v>
      </c>
      <c r="B299">
        <v>2218</v>
      </c>
      <c r="H299" t="s">
        <v>14</v>
      </c>
      <c r="I299">
        <v>67</v>
      </c>
    </row>
    <row r="300" spans="1:12" x14ac:dyDescent="0.25">
      <c r="A300" t="s">
        <v>20</v>
      </c>
      <c r="B300">
        <v>202</v>
      </c>
      <c r="H300" t="s">
        <v>14</v>
      </c>
      <c r="I300">
        <v>19</v>
      </c>
    </row>
    <row r="301" spans="1:12" x14ac:dyDescent="0.25">
      <c r="A301" t="s">
        <v>20</v>
      </c>
      <c r="B301">
        <v>140</v>
      </c>
      <c r="H301" t="s">
        <v>14</v>
      </c>
      <c r="I301">
        <v>2108</v>
      </c>
    </row>
    <row r="302" spans="1:12" x14ac:dyDescent="0.25">
      <c r="A302" t="s">
        <v>20</v>
      </c>
      <c r="B302">
        <v>1052</v>
      </c>
      <c r="H302" t="s">
        <v>14</v>
      </c>
      <c r="I302">
        <v>679</v>
      </c>
    </row>
    <row r="303" spans="1:12" x14ac:dyDescent="0.25">
      <c r="A303" t="s">
        <v>20</v>
      </c>
      <c r="B303">
        <v>247</v>
      </c>
      <c r="H303" t="s">
        <v>14</v>
      </c>
      <c r="I303">
        <v>36</v>
      </c>
    </row>
    <row r="304" spans="1:12" x14ac:dyDescent="0.25">
      <c r="A304" t="s">
        <v>20</v>
      </c>
      <c r="B304">
        <v>84</v>
      </c>
      <c r="H304" t="s">
        <v>14</v>
      </c>
      <c r="I304">
        <v>47</v>
      </c>
    </row>
    <row r="305" spans="1:12" x14ac:dyDescent="0.25">
      <c r="A305" t="s">
        <v>20</v>
      </c>
      <c r="B305">
        <v>88</v>
      </c>
      <c r="H305" t="s">
        <v>14</v>
      </c>
      <c r="I305">
        <v>70</v>
      </c>
      <c r="K305" s="1"/>
      <c r="L305" s="1"/>
    </row>
    <row r="306" spans="1:12" x14ac:dyDescent="0.25">
      <c r="A306" t="s">
        <v>20</v>
      </c>
      <c r="B306">
        <v>156</v>
      </c>
      <c r="H306" t="s">
        <v>14</v>
      </c>
      <c r="I306">
        <v>154</v>
      </c>
    </row>
    <row r="307" spans="1:12" x14ac:dyDescent="0.25">
      <c r="A307" t="s">
        <v>20</v>
      </c>
      <c r="B307">
        <v>2985</v>
      </c>
      <c r="H307" t="s">
        <v>14</v>
      </c>
      <c r="I307">
        <v>22</v>
      </c>
    </row>
    <row r="308" spans="1:12" x14ac:dyDescent="0.25">
      <c r="A308" t="s">
        <v>20</v>
      </c>
      <c r="B308">
        <v>762</v>
      </c>
      <c r="H308" t="s">
        <v>14</v>
      </c>
      <c r="I308">
        <v>1758</v>
      </c>
    </row>
    <row r="309" spans="1:12" x14ac:dyDescent="0.25">
      <c r="A309" t="s">
        <v>20</v>
      </c>
      <c r="B309">
        <v>554</v>
      </c>
      <c r="H309" t="s">
        <v>14</v>
      </c>
      <c r="I309">
        <v>94</v>
      </c>
    </row>
    <row r="310" spans="1:12" x14ac:dyDescent="0.25">
      <c r="A310" t="s">
        <v>20</v>
      </c>
      <c r="B310">
        <v>135</v>
      </c>
      <c r="H310" t="s">
        <v>14</v>
      </c>
      <c r="I310">
        <v>33</v>
      </c>
    </row>
    <row r="311" spans="1:12" x14ac:dyDescent="0.25">
      <c r="A311" t="s">
        <v>20</v>
      </c>
      <c r="B311">
        <v>122</v>
      </c>
      <c r="H311" t="s">
        <v>14</v>
      </c>
      <c r="I311">
        <v>1</v>
      </c>
    </row>
    <row r="312" spans="1:12" x14ac:dyDescent="0.25">
      <c r="A312" t="s">
        <v>20</v>
      </c>
      <c r="B312">
        <v>221</v>
      </c>
      <c r="H312" t="s">
        <v>14</v>
      </c>
      <c r="I312">
        <v>31</v>
      </c>
    </row>
    <row r="313" spans="1:12" x14ac:dyDescent="0.25">
      <c r="A313" t="s">
        <v>20</v>
      </c>
      <c r="B313">
        <v>126</v>
      </c>
      <c r="H313" t="s">
        <v>14</v>
      </c>
      <c r="I313">
        <v>35</v>
      </c>
      <c r="K313" s="1"/>
      <c r="L313" s="1"/>
    </row>
    <row r="314" spans="1:12" x14ac:dyDescent="0.25">
      <c r="A314" t="s">
        <v>20</v>
      </c>
      <c r="B314">
        <v>1022</v>
      </c>
      <c r="H314" t="s">
        <v>14</v>
      </c>
      <c r="I314">
        <v>63</v>
      </c>
    </row>
    <row r="315" spans="1:12" x14ac:dyDescent="0.25">
      <c r="A315" t="s">
        <v>20</v>
      </c>
      <c r="B315">
        <v>3177</v>
      </c>
      <c r="H315" t="s">
        <v>14</v>
      </c>
      <c r="I315">
        <v>526</v>
      </c>
    </row>
    <row r="316" spans="1:12" x14ac:dyDescent="0.25">
      <c r="A316" t="s">
        <v>20</v>
      </c>
      <c r="B316">
        <v>198</v>
      </c>
      <c r="H316" t="s">
        <v>14</v>
      </c>
      <c r="I316">
        <v>121</v>
      </c>
    </row>
    <row r="317" spans="1:12" x14ac:dyDescent="0.25">
      <c r="A317" t="s">
        <v>20</v>
      </c>
      <c r="B317">
        <v>85</v>
      </c>
      <c r="H317" t="s">
        <v>14</v>
      </c>
      <c r="I317">
        <v>67</v>
      </c>
    </row>
    <row r="318" spans="1:12" x14ac:dyDescent="0.25">
      <c r="A318" t="s">
        <v>20</v>
      </c>
      <c r="B318">
        <v>3596</v>
      </c>
      <c r="H318" t="s">
        <v>14</v>
      </c>
      <c r="I318">
        <v>57</v>
      </c>
    </row>
    <row r="319" spans="1:12" x14ac:dyDescent="0.25">
      <c r="A319" t="s">
        <v>20</v>
      </c>
      <c r="B319">
        <v>244</v>
      </c>
      <c r="H319" t="s">
        <v>14</v>
      </c>
      <c r="I319">
        <v>1229</v>
      </c>
    </row>
    <row r="320" spans="1:12" x14ac:dyDescent="0.25">
      <c r="A320" t="s">
        <v>20</v>
      </c>
      <c r="B320">
        <v>5180</v>
      </c>
      <c r="H320" t="s">
        <v>14</v>
      </c>
      <c r="I320">
        <v>12</v>
      </c>
    </row>
    <row r="321" spans="1:12" x14ac:dyDescent="0.25">
      <c r="A321" t="s">
        <v>20</v>
      </c>
      <c r="B321">
        <v>589</v>
      </c>
      <c r="H321" t="s">
        <v>14</v>
      </c>
      <c r="I321">
        <v>452</v>
      </c>
      <c r="K321" s="1"/>
      <c r="L321" s="1"/>
    </row>
    <row r="322" spans="1:12" x14ac:dyDescent="0.25">
      <c r="A322" t="s">
        <v>20</v>
      </c>
      <c r="B322">
        <v>2725</v>
      </c>
      <c r="H322" t="s">
        <v>14</v>
      </c>
      <c r="I322">
        <v>1886</v>
      </c>
    </row>
    <row r="323" spans="1:12" x14ac:dyDescent="0.25">
      <c r="A323" t="s">
        <v>20</v>
      </c>
      <c r="B323">
        <v>300</v>
      </c>
      <c r="H323" t="s">
        <v>14</v>
      </c>
      <c r="I323">
        <v>1825</v>
      </c>
    </row>
    <row r="324" spans="1:12" x14ac:dyDescent="0.25">
      <c r="A324" t="s">
        <v>20</v>
      </c>
      <c r="B324">
        <v>144</v>
      </c>
      <c r="H324" t="s">
        <v>14</v>
      </c>
      <c r="I324">
        <v>31</v>
      </c>
    </row>
    <row r="325" spans="1:12" x14ac:dyDescent="0.25">
      <c r="A325" t="s">
        <v>20</v>
      </c>
      <c r="B325">
        <v>87</v>
      </c>
      <c r="H325" t="s">
        <v>14</v>
      </c>
      <c r="I325">
        <v>107</v>
      </c>
    </row>
    <row r="326" spans="1:12" x14ac:dyDescent="0.25">
      <c r="A326" t="s">
        <v>20</v>
      </c>
      <c r="B326">
        <v>3116</v>
      </c>
      <c r="H326" t="s">
        <v>14</v>
      </c>
      <c r="I326">
        <v>27</v>
      </c>
    </row>
    <row r="327" spans="1:12" x14ac:dyDescent="0.25">
      <c r="A327" t="s">
        <v>20</v>
      </c>
      <c r="B327">
        <v>909</v>
      </c>
      <c r="H327" t="s">
        <v>14</v>
      </c>
      <c r="I327">
        <v>1221</v>
      </c>
    </row>
    <row r="328" spans="1:12" x14ac:dyDescent="0.25">
      <c r="A328" t="s">
        <v>20</v>
      </c>
      <c r="B328">
        <v>1613</v>
      </c>
      <c r="H328" t="s">
        <v>14</v>
      </c>
      <c r="I328">
        <v>1</v>
      </c>
    </row>
    <row r="329" spans="1:12" x14ac:dyDescent="0.25">
      <c r="A329" t="s">
        <v>20</v>
      </c>
      <c r="B329">
        <v>136</v>
      </c>
      <c r="H329" t="s">
        <v>14</v>
      </c>
      <c r="I329">
        <v>16</v>
      </c>
      <c r="K329" s="1"/>
      <c r="L329" s="1"/>
    </row>
    <row r="330" spans="1:12" x14ac:dyDescent="0.25">
      <c r="A330" t="s">
        <v>20</v>
      </c>
      <c r="B330">
        <v>130</v>
      </c>
      <c r="H330" t="s">
        <v>14</v>
      </c>
      <c r="I330">
        <v>41</v>
      </c>
    </row>
    <row r="331" spans="1:12" x14ac:dyDescent="0.25">
      <c r="A331" t="s">
        <v>20</v>
      </c>
      <c r="B331">
        <v>102</v>
      </c>
      <c r="H331" t="s">
        <v>14</v>
      </c>
      <c r="I331">
        <v>523</v>
      </c>
    </row>
    <row r="332" spans="1:12" x14ac:dyDescent="0.25">
      <c r="A332" t="s">
        <v>20</v>
      </c>
      <c r="B332">
        <v>4006</v>
      </c>
      <c r="H332" t="s">
        <v>14</v>
      </c>
      <c r="I332">
        <v>141</v>
      </c>
    </row>
    <row r="333" spans="1:12" x14ac:dyDescent="0.25">
      <c r="A333" t="s">
        <v>20</v>
      </c>
      <c r="B333">
        <v>1629</v>
      </c>
      <c r="H333" t="s">
        <v>14</v>
      </c>
      <c r="I333">
        <v>52</v>
      </c>
    </row>
    <row r="334" spans="1:12" x14ac:dyDescent="0.25">
      <c r="A334" t="s">
        <v>20</v>
      </c>
      <c r="B334">
        <v>2188</v>
      </c>
      <c r="H334" t="s">
        <v>14</v>
      </c>
      <c r="I334">
        <v>225</v>
      </c>
    </row>
    <row r="335" spans="1:12" x14ac:dyDescent="0.25">
      <c r="A335" t="s">
        <v>20</v>
      </c>
      <c r="B335">
        <v>2409</v>
      </c>
      <c r="H335" t="s">
        <v>14</v>
      </c>
      <c r="I335">
        <v>38</v>
      </c>
    </row>
    <row r="336" spans="1:12" x14ac:dyDescent="0.25">
      <c r="A336" t="s">
        <v>20</v>
      </c>
      <c r="B336">
        <v>194</v>
      </c>
      <c r="H336" t="s">
        <v>14</v>
      </c>
      <c r="I336">
        <v>15</v>
      </c>
    </row>
    <row r="337" spans="1:12" x14ac:dyDescent="0.25">
      <c r="A337" t="s">
        <v>20</v>
      </c>
      <c r="B337">
        <v>1140</v>
      </c>
      <c r="H337" t="s">
        <v>14</v>
      </c>
      <c r="I337">
        <v>37</v>
      </c>
      <c r="K337" s="1"/>
      <c r="L337" s="1"/>
    </row>
    <row r="338" spans="1:12" x14ac:dyDescent="0.25">
      <c r="A338" t="s">
        <v>20</v>
      </c>
      <c r="B338">
        <v>102</v>
      </c>
      <c r="H338" t="s">
        <v>14</v>
      </c>
      <c r="I338">
        <v>112</v>
      </c>
    </row>
    <row r="339" spans="1:12" x14ac:dyDescent="0.25">
      <c r="A339" t="s">
        <v>20</v>
      </c>
      <c r="B339">
        <v>2857</v>
      </c>
      <c r="H339" t="s">
        <v>14</v>
      </c>
      <c r="I339">
        <v>21</v>
      </c>
    </row>
    <row r="340" spans="1:12" x14ac:dyDescent="0.25">
      <c r="A340" t="s">
        <v>20</v>
      </c>
      <c r="B340">
        <v>107</v>
      </c>
      <c r="H340" t="s">
        <v>14</v>
      </c>
      <c r="I340">
        <v>67</v>
      </c>
    </row>
    <row r="341" spans="1:12" x14ac:dyDescent="0.25">
      <c r="A341" t="s">
        <v>20</v>
      </c>
      <c r="B341">
        <v>160</v>
      </c>
      <c r="H341" t="s">
        <v>14</v>
      </c>
      <c r="I341">
        <v>78</v>
      </c>
    </row>
    <row r="342" spans="1:12" x14ac:dyDescent="0.25">
      <c r="A342" t="s">
        <v>20</v>
      </c>
      <c r="B342">
        <v>2230</v>
      </c>
      <c r="H342" t="s">
        <v>14</v>
      </c>
      <c r="I342">
        <v>67</v>
      </c>
    </row>
    <row r="343" spans="1:12" x14ac:dyDescent="0.25">
      <c r="A343" t="s">
        <v>20</v>
      </c>
      <c r="B343">
        <v>316</v>
      </c>
      <c r="H343" t="s">
        <v>14</v>
      </c>
      <c r="I343">
        <v>263</v>
      </c>
    </row>
    <row r="344" spans="1:12" x14ac:dyDescent="0.25">
      <c r="A344" t="s">
        <v>20</v>
      </c>
      <c r="B344">
        <v>117</v>
      </c>
      <c r="H344" t="s">
        <v>14</v>
      </c>
      <c r="I344">
        <v>1691</v>
      </c>
    </row>
    <row r="345" spans="1:12" x14ac:dyDescent="0.25">
      <c r="A345" t="s">
        <v>20</v>
      </c>
      <c r="B345">
        <v>6406</v>
      </c>
      <c r="H345" t="s">
        <v>14</v>
      </c>
      <c r="I345">
        <v>181</v>
      </c>
      <c r="K345" s="1"/>
      <c r="L345" s="1"/>
    </row>
    <row r="346" spans="1:12" x14ac:dyDescent="0.25">
      <c r="A346" t="s">
        <v>20</v>
      </c>
      <c r="B346">
        <v>192</v>
      </c>
      <c r="H346" t="s">
        <v>14</v>
      </c>
      <c r="I346">
        <v>13</v>
      </c>
    </row>
    <row r="347" spans="1:12" x14ac:dyDescent="0.25">
      <c r="A347" t="s">
        <v>20</v>
      </c>
      <c r="B347">
        <v>26</v>
      </c>
      <c r="H347" t="s">
        <v>14</v>
      </c>
      <c r="I347">
        <v>1</v>
      </c>
    </row>
    <row r="348" spans="1:12" x14ac:dyDescent="0.25">
      <c r="A348" t="s">
        <v>20</v>
      </c>
      <c r="B348">
        <v>723</v>
      </c>
      <c r="H348" t="s">
        <v>14</v>
      </c>
      <c r="I348">
        <v>21</v>
      </c>
    </row>
    <row r="349" spans="1:12" x14ac:dyDescent="0.25">
      <c r="A349" t="s">
        <v>20</v>
      </c>
      <c r="B349">
        <v>170</v>
      </c>
      <c r="H349" t="s">
        <v>14</v>
      </c>
      <c r="I349">
        <v>830</v>
      </c>
    </row>
    <row r="350" spans="1:12" x14ac:dyDescent="0.25">
      <c r="A350" t="s">
        <v>20</v>
      </c>
      <c r="B350">
        <v>238</v>
      </c>
      <c r="H350" t="s">
        <v>14</v>
      </c>
      <c r="I350">
        <v>130</v>
      </c>
    </row>
    <row r="351" spans="1:12" x14ac:dyDescent="0.25">
      <c r="A351" t="s">
        <v>20</v>
      </c>
      <c r="B351">
        <v>55</v>
      </c>
      <c r="H351" t="s">
        <v>14</v>
      </c>
      <c r="I351">
        <v>55</v>
      </c>
    </row>
    <row r="352" spans="1:12" x14ac:dyDescent="0.25">
      <c r="A352" t="s">
        <v>20</v>
      </c>
      <c r="B352">
        <v>128</v>
      </c>
      <c r="H352" t="s">
        <v>14</v>
      </c>
      <c r="I352">
        <v>114</v>
      </c>
    </row>
    <row r="353" spans="1:12" x14ac:dyDescent="0.25">
      <c r="A353" t="s">
        <v>20</v>
      </c>
      <c r="B353">
        <v>2144</v>
      </c>
      <c r="H353" t="s">
        <v>14</v>
      </c>
      <c r="I353">
        <v>594</v>
      </c>
      <c r="K353" s="1"/>
      <c r="L353" s="1"/>
    </row>
    <row r="354" spans="1:12" x14ac:dyDescent="0.25">
      <c r="A354" t="s">
        <v>20</v>
      </c>
      <c r="B354">
        <v>2693</v>
      </c>
      <c r="H354" t="s">
        <v>14</v>
      </c>
      <c r="I354">
        <v>24</v>
      </c>
    </row>
    <row r="355" spans="1:12" x14ac:dyDescent="0.25">
      <c r="A355" t="s">
        <v>20</v>
      </c>
      <c r="B355">
        <v>432</v>
      </c>
      <c r="H355" t="s">
        <v>14</v>
      </c>
      <c r="I355">
        <v>252</v>
      </c>
    </row>
    <row r="356" spans="1:12" x14ac:dyDescent="0.25">
      <c r="A356" t="s">
        <v>20</v>
      </c>
      <c r="B356">
        <v>189</v>
      </c>
      <c r="H356" t="s">
        <v>14</v>
      </c>
      <c r="I356">
        <v>67</v>
      </c>
    </row>
    <row r="357" spans="1:12" x14ac:dyDescent="0.25">
      <c r="A357" t="s">
        <v>20</v>
      </c>
      <c r="B357">
        <v>154</v>
      </c>
      <c r="H357" t="s">
        <v>14</v>
      </c>
      <c r="I357">
        <v>742</v>
      </c>
    </row>
    <row r="358" spans="1:12" x14ac:dyDescent="0.25">
      <c r="A358" t="s">
        <v>20</v>
      </c>
      <c r="B358">
        <v>96</v>
      </c>
      <c r="H358" t="s">
        <v>14</v>
      </c>
      <c r="I358">
        <v>75</v>
      </c>
    </row>
    <row r="359" spans="1:12" x14ac:dyDescent="0.25">
      <c r="A359" t="s">
        <v>20</v>
      </c>
      <c r="B359">
        <v>3063</v>
      </c>
      <c r="H359" t="s">
        <v>14</v>
      </c>
      <c r="I359">
        <v>4405</v>
      </c>
    </row>
    <row r="360" spans="1:12" x14ac:dyDescent="0.25">
      <c r="A360" t="s">
        <v>20</v>
      </c>
      <c r="B360">
        <v>2266</v>
      </c>
      <c r="H360" t="s">
        <v>14</v>
      </c>
      <c r="I360">
        <v>92</v>
      </c>
    </row>
    <row r="361" spans="1:12" x14ac:dyDescent="0.25">
      <c r="A361" t="s">
        <v>20</v>
      </c>
      <c r="B361">
        <v>194</v>
      </c>
      <c r="H361" t="s">
        <v>14</v>
      </c>
      <c r="I361">
        <v>64</v>
      </c>
      <c r="K361" s="1"/>
      <c r="L361" s="1"/>
    </row>
    <row r="362" spans="1:12" x14ac:dyDescent="0.25">
      <c r="A362" t="s">
        <v>20</v>
      </c>
      <c r="B362">
        <v>129</v>
      </c>
      <c r="H362" t="s">
        <v>14</v>
      </c>
      <c r="I362">
        <v>64</v>
      </c>
    </row>
    <row r="363" spans="1:12" x14ac:dyDescent="0.25">
      <c r="A363" t="s">
        <v>20</v>
      </c>
      <c r="B363">
        <v>375</v>
      </c>
      <c r="H363" t="s">
        <v>14</v>
      </c>
      <c r="I363">
        <v>842</v>
      </c>
    </row>
    <row r="364" spans="1:12" x14ac:dyDescent="0.25">
      <c r="A364" t="s">
        <v>20</v>
      </c>
      <c r="B364">
        <v>409</v>
      </c>
      <c r="H364" t="s">
        <v>14</v>
      </c>
      <c r="I364">
        <v>112</v>
      </c>
    </row>
    <row r="365" spans="1:12" x14ac:dyDescent="0.25">
      <c r="A365" t="s">
        <v>20</v>
      </c>
      <c r="B365">
        <v>234</v>
      </c>
      <c r="H365" t="s">
        <v>14</v>
      </c>
      <c r="I365">
        <v>374</v>
      </c>
    </row>
    <row r="366" spans="1:12" x14ac:dyDescent="0.25">
      <c r="A366" t="s">
        <v>20</v>
      </c>
      <c r="B366">
        <v>3016</v>
      </c>
    </row>
    <row r="367" spans="1:12" x14ac:dyDescent="0.25">
      <c r="A367" t="s">
        <v>20</v>
      </c>
      <c r="B367">
        <v>264</v>
      </c>
    </row>
    <row r="368" spans="1:12" x14ac:dyDescent="0.25">
      <c r="A368" t="s">
        <v>20</v>
      </c>
      <c r="B368">
        <v>272</v>
      </c>
    </row>
    <row r="369" spans="1:12" x14ac:dyDescent="0.25">
      <c r="A369" t="s">
        <v>20</v>
      </c>
      <c r="B369">
        <v>419</v>
      </c>
      <c r="K369" s="1"/>
      <c r="L369" s="1"/>
    </row>
    <row r="370" spans="1:12" x14ac:dyDescent="0.25">
      <c r="A370" t="s">
        <v>20</v>
      </c>
      <c r="B370">
        <v>1621</v>
      </c>
    </row>
    <row r="371" spans="1:12" x14ac:dyDescent="0.25">
      <c r="A371" t="s">
        <v>20</v>
      </c>
      <c r="B371">
        <v>1101</v>
      </c>
    </row>
    <row r="372" spans="1:12" x14ac:dyDescent="0.25">
      <c r="A372" t="s">
        <v>20</v>
      </c>
      <c r="B372">
        <v>1073</v>
      </c>
    </row>
    <row r="373" spans="1:12" x14ac:dyDescent="0.25">
      <c r="A373" t="s">
        <v>20</v>
      </c>
      <c r="B373">
        <v>331</v>
      </c>
    </row>
    <row r="374" spans="1:12" x14ac:dyDescent="0.25">
      <c r="A374" t="s">
        <v>20</v>
      </c>
      <c r="B374">
        <v>1170</v>
      </c>
    </row>
    <row r="375" spans="1:12" x14ac:dyDescent="0.25">
      <c r="A375" t="s">
        <v>20</v>
      </c>
      <c r="B375">
        <v>363</v>
      </c>
    </row>
    <row r="376" spans="1:12" x14ac:dyDescent="0.25">
      <c r="A376" t="s">
        <v>20</v>
      </c>
      <c r="B376">
        <v>103</v>
      </c>
    </row>
    <row r="377" spans="1:12" x14ac:dyDescent="0.25">
      <c r="A377" t="s">
        <v>20</v>
      </c>
      <c r="B377">
        <v>147</v>
      </c>
      <c r="K377" s="1"/>
      <c r="L377" s="1"/>
    </row>
    <row r="378" spans="1:12" x14ac:dyDescent="0.25">
      <c r="A378" t="s">
        <v>20</v>
      </c>
      <c r="B378">
        <v>110</v>
      </c>
    </row>
    <row r="379" spans="1:12" x14ac:dyDescent="0.25">
      <c r="A379" t="s">
        <v>20</v>
      </c>
      <c r="B379">
        <v>134</v>
      </c>
    </row>
    <row r="380" spans="1:12" x14ac:dyDescent="0.25">
      <c r="A380" t="s">
        <v>20</v>
      </c>
      <c r="B380">
        <v>269</v>
      </c>
    </row>
    <row r="381" spans="1:12" x14ac:dyDescent="0.25">
      <c r="A381" t="s">
        <v>20</v>
      </c>
      <c r="B381">
        <v>175</v>
      </c>
    </row>
    <row r="382" spans="1:12" x14ac:dyDescent="0.25">
      <c r="A382" t="s">
        <v>20</v>
      </c>
      <c r="B382">
        <v>69</v>
      </c>
    </row>
    <row r="383" spans="1:12" x14ac:dyDescent="0.25">
      <c r="A383" t="s">
        <v>20</v>
      </c>
      <c r="B383">
        <v>190</v>
      </c>
    </row>
    <row r="384" spans="1:12" x14ac:dyDescent="0.25">
      <c r="A384" t="s">
        <v>20</v>
      </c>
      <c r="B384">
        <v>237</v>
      </c>
    </row>
    <row r="385" spans="1:12" x14ac:dyDescent="0.25">
      <c r="A385" t="s">
        <v>20</v>
      </c>
      <c r="B385">
        <v>196</v>
      </c>
      <c r="K385" s="1"/>
      <c r="L385" s="1"/>
    </row>
    <row r="386" spans="1:12" x14ac:dyDescent="0.25">
      <c r="A386" t="s">
        <v>20</v>
      </c>
      <c r="B386">
        <v>7295</v>
      </c>
    </row>
    <row r="387" spans="1:12" x14ac:dyDescent="0.25">
      <c r="A387" t="s">
        <v>20</v>
      </c>
      <c r="B387">
        <v>2893</v>
      </c>
    </row>
    <row r="388" spans="1:12" x14ac:dyDescent="0.25">
      <c r="A388" t="s">
        <v>20</v>
      </c>
      <c r="B388">
        <v>820</v>
      </c>
    </row>
    <row r="389" spans="1:12" x14ac:dyDescent="0.25">
      <c r="A389" t="s">
        <v>20</v>
      </c>
      <c r="B389">
        <v>2038</v>
      </c>
    </row>
    <row r="390" spans="1:12" x14ac:dyDescent="0.25">
      <c r="A390" t="s">
        <v>20</v>
      </c>
      <c r="B390">
        <v>116</v>
      </c>
    </row>
    <row r="391" spans="1:12" x14ac:dyDescent="0.25">
      <c r="A391" t="s">
        <v>20</v>
      </c>
      <c r="B391">
        <v>1345</v>
      </c>
    </row>
    <row r="392" spans="1:12" x14ac:dyDescent="0.25">
      <c r="A392" t="s">
        <v>20</v>
      </c>
      <c r="B392">
        <v>168</v>
      </c>
    </row>
    <row r="393" spans="1:12" x14ac:dyDescent="0.25">
      <c r="A393" t="s">
        <v>20</v>
      </c>
      <c r="B393">
        <v>137</v>
      </c>
      <c r="K393" s="1"/>
      <c r="L393" s="1"/>
    </row>
    <row r="394" spans="1:12" x14ac:dyDescent="0.25">
      <c r="A394" t="s">
        <v>20</v>
      </c>
      <c r="B394">
        <v>186</v>
      </c>
    </row>
    <row r="395" spans="1:12" x14ac:dyDescent="0.25">
      <c r="A395" t="s">
        <v>20</v>
      </c>
      <c r="B395">
        <v>125</v>
      </c>
    </row>
    <row r="396" spans="1:12" x14ac:dyDescent="0.25">
      <c r="A396" t="s">
        <v>20</v>
      </c>
      <c r="B396">
        <v>202</v>
      </c>
    </row>
    <row r="397" spans="1:12" x14ac:dyDescent="0.25">
      <c r="A397" t="s">
        <v>20</v>
      </c>
      <c r="B397">
        <v>103</v>
      </c>
    </row>
    <row r="398" spans="1:12" x14ac:dyDescent="0.25">
      <c r="A398" t="s">
        <v>20</v>
      </c>
      <c r="B398">
        <v>1785</v>
      </c>
    </row>
    <row r="399" spans="1:12" x14ac:dyDescent="0.25">
      <c r="A399" t="s">
        <v>20</v>
      </c>
      <c r="B399">
        <v>157</v>
      </c>
    </row>
    <row r="400" spans="1:12" x14ac:dyDescent="0.25">
      <c r="A400" t="s">
        <v>20</v>
      </c>
      <c r="B400">
        <v>555</v>
      </c>
    </row>
    <row r="401" spans="1:12" x14ac:dyDescent="0.25">
      <c r="A401" t="s">
        <v>20</v>
      </c>
      <c r="B401">
        <v>297</v>
      </c>
      <c r="K401" s="1"/>
      <c r="L401" s="1"/>
    </row>
    <row r="402" spans="1:12" x14ac:dyDescent="0.25">
      <c r="A402" t="s">
        <v>20</v>
      </c>
      <c r="B402">
        <v>123</v>
      </c>
    </row>
    <row r="403" spans="1:12" x14ac:dyDescent="0.25">
      <c r="A403" t="s">
        <v>20</v>
      </c>
      <c r="B403">
        <v>3036</v>
      </c>
    </row>
    <row r="404" spans="1:12" x14ac:dyDescent="0.25">
      <c r="A404" t="s">
        <v>20</v>
      </c>
      <c r="B404">
        <v>144</v>
      </c>
    </row>
    <row r="405" spans="1:12" x14ac:dyDescent="0.25">
      <c r="A405" t="s">
        <v>20</v>
      </c>
      <c r="B405">
        <v>121</v>
      </c>
    </row>
    <row r="406" spans="1:12" x14ac:dyDescent="0.25">
      <c r="A406" t="s">
        <v>20</v>
      </c>
      <c r="B406">
        <v>181</v>
      </c>
    </row>
    <row r="407" spans="1:12" x14ac:dyDescent="0.25">
      <c r="A407" t="s">
        <v>20</v>
      </c>
      <c r="B407">
        <v>122</v>
      </c>
    </row>
    <row r="408" spans="1:12" x14ac:dyDescent="0.25">
      <c r="A408" t="s">
        <v>20</v>
      </c>
      <c r="B408">
        <v>1071</v>
      </c>
    </row>
    <row r="409" spans="1:12" x14ac:dyDescent="0.25">
      <c r="A409" t="s">
        <v>20</v>
      </c>
      <c r="B409">
        <v>980</v>
      </c>
      <c r="K409" s="1"/>
      <c r="L409" s="1"/>
    </row>
    <row r="410" spans="1:12" x14ac:dyDescent="0.25">
      <c r="A410" t="s">
        <v>20</v>
      </c>
      <c r="B410">
        <v>536</v>
      </c>
    </row>
    <row r="411" spans="1:12" x14ac:dyDescent="0.25">
      <c r="A411" t="s">
        <v>20</v>
      </c>
      <c r="B411">
        <v>1991</v>
      </c>
    </row>
    <row r="412" spans="1:12" x14ac:dyDescent="0.25">
      <c r="A412" t="s">
        <v>20</v>
      </c>
      <c r="B412">
        <v>180</v>
      </c>
    </row>
    <row r="413" spans="1:12" x14ac:dyDescent="0.25">
      <c r="A413" t="s">
        <v>20</v>
      </c>
      <c r="B413">
        <v>130</v>
      </c>
    </row>
    <row r="414" spans="1:12" x14ac:dyDescent="0.25">
      <c r="A414" t="s">
        <v>20</v>
      </c>
      <c r="B414">
        <v>122</v>
      </c>
    </row>
    <row r="415" spans="1:12" x14ac:dyDescent="0.25">
      <c r="A415" t="s">
        <v>20</v>
      </c>
      <c r="B415">
        <v>140</v>
      </c>
    </row>
    <row r="416" spans="1:12" x14ac:dyDescent="0.25">
      <c r="A416" t="s">
        <v>20</v>
      </c>
      <c r="B416">
        <v>3388</v>
      </c>
    </row>
    <row r="417" spans="1:12" x14ac:dyDescent="0.25">
      <c r="A417" t="s">
        <v>20</v>
      </c>
      <c r="B417">
        <v>280</v>
      </c>
      <c r="K417" s="1"/>
      <c r="L417" s="1"/>
    </row>
    <row r="418" spans="1:12" x14ac:dyDescent="0.25">
      <c r="A418" t="s">
        <v>20</v>
      </c>
      <c r="B418">
        <v>366</v>
      </c>
    </row>
    <row r="419" spans="1:12" x14ac:dyDescent="0.25">
      <c r="A419" t="s">
        <v>20</v>
      </c>
      <c r="B419">
        <v>270</v>
      </c>
    </row>
    <row r="420" spans="1:12" x14ac:dyDescent="0.25">
      <c r="A420" t="s">
        <v>20</v>
      </c>
      <c r="B420">
        <v>137</v>
      </c>
    </row>
    <row r="421" spans="1:12" x14ac:dyDescent="0.25">
      <c r="A421" t="s">
        <v>20</v>
      </c>
      <c r="B421">
        <v>3205</v>
      </c>
    </row>
    <row r="422" spans="1:12" x14ac:dyDescent="0.25">
      <c r="A422" t="s">
        <v>20</v>
      </c>
      <c r="B422">
        <v>288</v>
      </c>
    </row>
    <row r="423" spans="1:12" x14ac:dyDescent="0.25">
      <c r="A423" t="s">
        <v>20</v>
      </c>
      <c r="B423">
        <v>148</v>
      </c>
    </row>
    <row r="424" spans="1:12" x14ac:dyDescent="0.25">
      <c r="A424" t="s">
        <v>20</v>
      </c>
      <c r="B424">
        <v>114</v>
      </c>
    </row>
    <row r="425" spans="1:12" x14ac:dyDescent="0.25">
      <c r="A425" t="s">
        <v>20</v>
      </c>
      <c r="B425">
        <v>1518</v>
      </c>
      <c r="K425" s="1"/>
      <c r="L425" s="1"/>
    </row>
    <row r="426" spans="1:12" x14ac:dyDescent="0.25">
      <c r="A426" t="s">
        <v>20</v>
      </c>
      <c r="B426">
        <v>166</v>
      </c>
    </row>
    <row r="427" spans="1:12" x14ac:dyDescent="0.25">
      <c r="A427" t="s">
        <v>20</v>
      </c>
      <c r="B427">
        <v>100</v>
      </c>
    </row>
    <row r="428" spans="1:12" x14ac:dyDescent="0.25">
      <c r="A428" t="s">
        <v>20</v>
      </c>
      <c r="B428">
        <v>235</v>
      </c>
    </row>
    <row r="429" spans="1:12" x14ac:dyDescent="0.25">
      <c r="A429" t="s">
        <v>20</v>
      </c>
      <c r="B429">
        <v>148</v>
      </c>
    </row>
    <row r="430" spans="1:12" x14ac:dyDescent="0.25">
      <c r="A430" t="s">
        <v>20</v>
      </c>
      <c r="B430">
        <v>198</v>
      </c>
    </row>
    <row r="431" spans="1:12" x14ac:dyDescent="0.25">
      <c r="A431" t="s">
        <v>20</v>
      </c>
      <c r="B431">
        <v>150</v>
      </c>
    </row>
    <row r="432" spans="1:12" x14ac:dyDescent="0.25">
      <c r="A432" t="s">
        <v>20</v>
      </c>
      <c r="B432">
        <v>216</v>
      </c>
    </row>
    <row r="433" spans="1:12" x14ac:dyDescent="0.25">
      <c r="A433" t="s">
        <v>20</v>
      </c>
      <c r="B433">
        <v>5139</v>
      </c>
      <c r="K433" s="1"/>
      <c r="L433" s="1"/>
    </row>
    <row r="434" spans="1:12" x14ac:dyDescent="0.25">
      <c r="A434" t="s">
        <v>20</v>
      </c>
      <c r="B434">
        <v>2353</v>
      </c>
    </row>
    <row r="435" spans="1:12" x14ac:dyDescent="0.25">
      <c r="A435" t="s">
        <v>20</v>
      </c>
      <c r="B435">
        <v>78</v>
      </c>
    </row>
    <row r="436" spans="1:12" x14ac:dyDescent="0.25">
      <c r="A436" t="s">
        <v>20</v>
      </c>
      <c r="B436">
        <v>174</v>
      </c>
    </row>
    <row r="437" spans="1:12" x14ac:dyDescent="0.25">
      <c r="A437" t="s">
        <v>20</v>
      </c>
      <c r="B437">
        <v>164</v>
      </c>
    </row>
    <row r="438" spans="1:12" x14ac:dyDescent="0.25">
      <c r="A438" t="s">
        <v>20</v>
      </c>
      <c r="B438">
        <v>161</v>
      </c>
    </row>
    <row r="439" spans="1:12" x14ac:dyDescent="0.25">
      <c r="A439" t="s">
        <v>20</v>
      </c>
      <c r="B439">
        <v>138</v>
      </c>
    </row>
    <row r="440" spans="1:12" x14ac:dyDescent="0.25">
      <c r="A440" t="s">
        <v>20</v>
      </c>
      <c r="B440">
        <v>3308</v>
      </c>
    </row>
    <row r="441" spans="1:12" x14ac:dyDescent="0.25">
      <c r="A441" t="s">
        <v>20</v>
      </c>
      <c r="B441">
        <v>127</v>
      </c>
      <c r="K441" s="1"/>
      <c r="L441" s="1"/>
    </row>
    <row r="442" spans="1:12" x14ac:dyDescent="0.25">
      <c r="A442" t="s">
        <v>20</v>
      </c>
      <c r="B442">
        <v>207</v>
      </c>
    </row>
    <row r="443" spans="1:12" x14ac:dyDescent="0.25">
      <c r="A443" t="s">
        <v>20</v>
      </c>
      <c r="B443">
        <v>181</v>
      </c>
    </row>
    <row r="444" spans="1:12" x14ac:dyDescent="0.25">
      <c r="A444" t="s">
        <v>20</v>
      </c>
      <c r="B444">
        <v>110</v>
      </c>
    </row>
    <row r="445" spans="1:12" x14ac:dyDescent="0.25">
      <c r="A445" t="s">
        <v>20</v>
      </c>
      <c r="B445">
        <v>185</v>
      </c>
    </row>
    <row r="446" spans="1:12" x14ac:dyDescent="0.25">
      <c r="A446" t="s">
        <v>20</v>
      </c>
      <c r="B446">
        <v>121</v>
      </c>
    </row>
    <row r="447" spans="1:12" x14ac:dyDescent="0.25">
      <c r="A447" t="s">
        <v>20</v>
      </c>
      <c r="B447">
        <v>106</v>
      </c>
    </row>
    <row r="448" spans="1:12" x14ac:dyDescent="0.25">
      <c r="A448" t="s">
        <v>20</v>
      </c>
      <c r="B448">
        <v>142</v>
      </c>
    </row>
    <row r="449" spans="1:12" x14ac:dyDescent="0.25">
      <c r="A449" t="s">
        <v>20</v>
      </c>
      <c r="B449">
        <v>233</v>
      </c>
      <c r="K449" s="1"/>
      <c r="L449" s="1"/>
    </row>
    <row r="450" spans="1:12" x14ac:dyDescent="0.25">
      <c r="A450" t="s">
        <v>20</v>
      </c>
      <c r="B450">
        <v>218</v>
      </c>
    </row>
    <row r="451" spans="1:12" x14ac:dyDescent="0.25">
      <c r="A451" t="s">
        <v>20</v>
      </c>
      <c r="B451">
        <v>76</v>
      </c>
    </row>
    <row r="452" spans="1:12" x14ac:dyDescent="0.25">
      <c r="A452" t="s">
        <v>20</v>
      </c>
      <c r="B452">
        <v>43</v>
      </c>
    </row>
    <row r="453" spans="1:12" x14ac:dyDescent="0.25">
      <c r="A453" t="s">
        <v>20</v>
      </c>
      <c r="B453">
        <v>221</v>
      </c>
    </row>
    <row r="454" spans="1:12" x14ac:dyDescent="0.25">
      <c r="A454" t="s">
        <v>20</v>
      </c>
      <c r="B454">
        <v>2805</v>
      </c>
    </row>
    <row r="455" spans="1:12" x14ac:dyDescent="0.25">
      <c r="A455" t="s">
        <v>20</v>
      </c>
      <c r="B455">
        <v>68</v>
      </c>
    </row>
    <row r="456" spans="1:12" x14ac:dyDescent="0.25">
      <c r="A456" t="s">
        <v>20</v>
      </c>
      <c r="B456">
        <v>183</v>
      </c>
    </row>
    <row r="457" spans="1:12" x14ac:dyDescent="0.25">
      <c r="A457" t="s">
        <v>20</v>
      </c>
      <c r="B457">
        <v>133</v>
      </c>
      <c r="K457" s="1"/>
      <c r="L457" s="1"/>
    </row>
    <row r="458" spans="1:12" x14ac:dyDescent="0.25">
      <c r="A458" t="s">
        <v>20</v>
      </c>
      <c r="B458">
        <v>2489</v>
      </c>
    </row>
    <row r="459" spans="1:12" x14ac:dyDescent="0.25">
      <c r="A459" t="s">
        <v>20</v>
      </c>
      <c r="B459">
        <v>69</v>
      </c>
    </row>
    <row r="460" spans="1:12" x14ac:dyDescent="0.25">
      <c r="A460" t="s">
        <v>20</v>
      </c>
      <c r="B460">
        <v>279</v>
      </c>
    </row>
    <row r="461" spans="1:12" x14ac:dyDescent="0.25">
      <c r="A461" t="s">
        <v>20</v>
      </c>
      <c r="B461">
        <v>210</v>
      </c>
    </row>
    <row r="462" spans="1:12" x14ac:dyDescent="0.25">
      <c r="A462" t="s">
        <v>20</v>
      </c>
      <c r="B462">
        <v>2100</v>
      </c>
    </row>
    <row r="463" spans="1:12" x14ac:dyDescent="0.25">
      <c r="A463" t="s">
        <v>20</v>
      </c>
      <c r="B463">
        <v>252</v>
      </c>
    </row>
    <row r="464" spans="1:12" x14ac:dyDescent="0.25">
      <c r="A464" t="s">
        <v>20</v>
      </c>
      <c r="B464">
        <v>1280</v>
      </c>
    </row>
    <row r="465" spans="1:12" x14ac:dyDescent="0.25">
      <c r="A465" t="s">
        <v>20</v>
      </c>
      <c r="B465">
        <v>157</v>
      </c>
      <c r="K465" s="1"/>
      <c r="L465" s="1"/>
    </row>
    <row r="466" spans="1:12" x14ac:dyDescent="0.25">
      <c r="A466" t="s">
        <v>20</v>
      </c>
      <c r="B466">
        <v>194</v>
      </c>
    </row>
    <row r="467" spans="1:12" x14ac:dyDescent="0.25">
      <c r="A467" t="s">
        <v>20</v>
      </c>
      <c r="B467">
        <v>82</v>
      </c>
    </row>
    <row r="468" spans="1:12" x14ac:dyDescent="0.25">
      <c r="A468" t="s">
        <v>20</v>
      </c>
      <c r="B468">
        <v>4233</v>
      </c>
    </row>
    <row r="469" spans="1:12" x14ac:dyDescent="0.25">
      <c r="A469" t="s">
        <v>20</v>
      </c>
      <c r="B469">
        <v>1297</v>
      </c>
    </row>
    <row r="470" spans="1:12" x14ac:dyDescent="0.25">
      <c r="A470" t="s">
        <v>20</v>
      </c>
      <c r="B470">
        <v>165</v>
      </c>
    </row>
    <row r="471" spans="1:12" x14ac:dyDescent="0.25">
      <c r="A471" t="s">
        <v>20</v>
      </c>
      <c r="B471">
        <v>119</v>
      </c>
    </row>
    <row r="472" spans="1:12" x14ac:dyDescent="0.25">
      <c r="A472" t="s">
        <v>20</v>
      </c>
      <c r="B472">
        <v>1797</v>
      </c>
    </row>
    <row r="473" spans="1:12" x14ac:dyDescent="0.25">
      <c r="A473" t="s">
        <v>20</v>
      </c>
      <c r="B473">
        <v>261</v>
      </c>
      <c r="K473" s="1"/>
      <c r="L473" s="1"/>
    </row>
    <row r="474" spans="1:12" x14ac:dyDescent="0.25">
      <c r="A474" t="s">
        <v>20</v>
      </c>
      <c r="B474">
        <v>157</v>
      </c>
    </row>
    <row r="475" spans="1:12" x14ac:dyDescent="0.25">
      <c r="A475" t="s">
        <v>20</v>
      </c>
      <c r="B475">
        <v>3533</v>
      </c>
    </row>
    <row r="476" spans="1:12" x14ac:dyDescent="0.25">
      <c r="A476" t="s">
        <v>20</v>
      </c>
      <c r="B476">
        <v>155</v>
      </c>
    </row>
    <row r="477" spans="1:12" x14ac:dyDescent="0.25">
      <c r="A477" t="s">
        <v>20</v>
      </c>
      <c r="B477">
        <v>132</v>
      </c>
    </row>
    <row r="478" spans="1:12" x14ac:dyDescent="0.25">
      <c r="A478" t="s">
        <v>20</v>
      </c>
      <c r="B478">
        <v>1354</v>
      </c>
    </row>
    <row r="479" spans="1:12" x14ac:dyDescent="0.25">
      <c r="A479" t="s">
        <v>20</v>
      </c>
      <c r="B479">
        <v>48</v>
      </c>
    </row>
    <row r="480" spans="1:12" x14ac:dyDescent="0.25">
      <c r="A480" t="s">
        <v>20</v>
      </c>
      <c r="B480">
        <v>110</v>
      </c>
    </row>
    <row r="481" spans="1:12" x14ac:dyDescent="0.25">
      <c r="A481" t="s">
        <v>20</v>
      </c>
      <c r="B481">
        <v>172</v>
      </c>
      <c r="K481" s="1"/>
      <c r="L481" s="1"/>
    </row>
    <row r="482" spans="1:12" x14ac:dyDescent="0.25">
      <c r="A482" t="s">
        <v>20</v>
      </c>
      <c r="B482">
        <v>307</v>
      </c>
    </row>
    <row r="483" spans="1:12" x14ac:dyDescent="0.25">
      <c r="A483" t="s">
        <v>20</v>
      </c>
      <c r="B483">
        <v>160</v>
      </c>
    </row>
    <row r="484" spans="1:12" x14ac:dyDescent="0.25">
      <c r="A484" t="s">
        <v>20</v>
      </c>
      <c r="B484">
        <v>1467</v>
      </c>
    </row>
    <row r="485" spans="1:12" x14ac:dyDescent="0.25">
      <c r="A485" t="s">
        <v>20</v>
      </c>
      <c r="B485">
        <v>2662</v>
      </c>
    </row>
    <row r="486" spans="1:12" x14ac:dyDescent="0.25">
      <c r="A486" t="s">
        <v>20</v>
      </c>
      <c r="B486">
        <v>452</v>
      </c>
    </row>
    <row r="487" spans="1:12" x14ac:dyDescent="0.25">
      <c r="A487" t="s">
        <v>20</v>
      </c>
      <c r="B487">
        <v>158</v>
      </c>
    </row>
    <row r="488" spans="1:12" x14ac:dyDescent="0.25">
      <c r="A488" t="s">
        <v>20</v>
      </c>
      <c r="B488">
        <v>225</v>
      </c>
    </row>
    <row r="489" spans="1:12" x14ac:dyDescent="0.25">
      <c r="A489" t="s">
        <v>20</v>
      </c>
      <c r="B489">
        <v>65</v>
      </c>
      <c r="K489" s="1"/>
      <c r="L489" s="1"/>
    </row>
    <row r="490" spans="1:12" x14ac:dyDescent="0.25">
      <c r="A490" t="s">
        <v>20</v>
      </c>
      <c r="B490">
        <v>163</v>
      </c>
    </row>
    <row r="491" spans="1:12" x14ac:dyDescent="0.25">
      <c r="A491" t="s">
        <v>20</v>
      </c>
      <c r="B491">
        <v>85</v>
      </c>
    </row>
    <row r="492" spans="1:12" x14ac:dyDescent="0.25">
      <c r="A492" t="s">
        <v>20</v>
      </c>
      <c r="B492">
        <v>217</v>
      </c>
    </row>
    <row r="493" spans="1:12" x14ac:dyDescent="0.25">
      <c r="A493" t="s">
        <v>20</v>
      </c>
      <c r="B493">
        <v>150</v>
      </c>
    </row>
    <row r="494" spans="1:12" x14ac:dyDescent="0.25">
      <c r="A494" t="s">
        <v>20</v>
      </c>
      <c r="B494">
        <v>3272</v>
      </c>
    </row>
    <row r="495" spans="1:12" x14ac:dyDescent="0.25">
      <c r="A495" t="s">
        <v>20</v>
      </c>
      <c r="B495">
        <v>300</v>
      </c>
    </row>
    <row r="496" spans="1:12" x14ac:dyDescent="0.25">
      <c r="A496" t="s">
        <v>20</v>
      </c>
      <c r="B496">
        <v>126</v>
      </c>
    </row>
    <row r="497" spans="1:12" x14ac:dyDescent="0.25">
      <c r="A497" t="s">
        <v>20</v>
      </c>
      <c r="B497">
        <v>2320</v>
      </c>
      <c r="K497" s="1"/>
      <c r="L497" s="1"/>
    </row>
    <row r="498" spans="1:12" x14ac:dyDescent="0.25">
      <c r="A498" t="s">
        <v>20</v>
      </c>
      <c r="B498">
        <v>81</v>
      </c>
    </row>
    <row r="499" spans="1:12" x14ac:dyDescent="0.25">
      <c r="A499" t="s">
        <v>20</v>
      </c>
      <c r="B499">
        <v>1887</v>
      </c>
    </row>
    <row r="500" spans="1:12" x14ac:dyDescent="0.25">
      <c r="A500" t="s">
        <v>20</v>
      </c>
      <c r="B500">
        <v>4358</v>
      </c>
    </row>
    <row r="501" spans="1:12" x14ac:dyDescent="0.25">
      <c r="A501" t="s">
        <v>20</v>
      </c>
      <c r="B501">
        <v>53</v>
      </c>
    </row>
    <row r="502" spans="1:12" x14ac:dyDescent="0.25">
      <c r="A502" t="s">
        <v>20</v>
      </c>
      <c r="B502">
        <v>2414</v>
      </c>
    </row>
    <row r="503" spans="1:12" x14ac:dyDescent="0.25">
      <c r="A503" t="s">
        <v>20</v>
      </c>
      <c r="B503">
        <v>80</v>
      </c>
    </row>
    <row r="504" spans="1:12" x14ac:dyDescent="0.25">
      <c r="A504" t="s">
        <v>20</v>
      </c>
      <c r="B504">
        <v>193</v>
      </c>
    </row>
    <row r="505" spans="1:12" x14ac:dyDescent="0.25">
      <c r="A505" t="s">
        <v>20</v>
      </c>
      <c r="B505">
        <v>52</v>
      </c>
      <c r="K505" s="1"/>
      <c r="L505" s="1"/>
    </row>
    <row r="506" spans="1:12" x14ac:dyDescent="0.25">
      <c r="A506" t="s">
        <v>20</v>
      </c>
      <c r="B506">
        <v>290</v>
      </c>
    </row>
    <row r="507" spans="1:12" x14ac:dyDescent="0.25">
      <c r="A507" t="s">
        <v>20</v>
      </c>
      <c r="B507">
        <v>122</v>
      </c>
    </row>
    <row r="508" spans="1:12" x14ac:dyDescent="0.25">
      <c r="A508" t="s">
        <v>20</v>
      </c>
      <c r="B508">
        <v>1470</v>
      </c>
    </row>
    <row r="509" spans="1:12" x14ac:dyDescent="0.25">
      <c r="A509" t="s">
        <v>20</v>
      </c>
      <c r="B509">
        <v>165</v>
      </c>
    </row>
    <row r="510" spans="1:12" x14ac:dyDescent="0.25">
      <c r="A510" t="s">
        <v>20</v>
      </c>
      <c r="B510">
        <v>182</v>
      </c>
    </row>
    <row r="511" spans="1:12" x14ac:dyDescent="0.25">
      <c r="A511" t="s">
        <v>20</v>
      </c>
      <c r="B511">
        <v>199</v>
      </c>
    </row>
    <row r="512" spans="1:12" x14ac:dyDescent="0.25">
      <c r="A512" t="s">
        <v>20</v>
      </c>
      <c r="B512">
        <v>56</v>
      </c>
    </row>
    <row r="513" spans="1:12" x14ac:dyDescent="0.25">
      <c r="A513" t="s">
        <v>20</v>
      </c>
      <c r="B513">
        <v>1460</v>
      </c>
      <c r="K513" s="1"/>
      <c r="L513" s="1"/>
    </row>
    <row r="514" spans="1:12" x14ac:dyDescent="0.25">
      <c r="A514" t="s">
        <v>20</v>
      </c>
      <c r="B514">
        <v>123</v>
      </c>
    </row>
    <row r="515" spans="1:12" x14ac:dyDescent="0.25">
      <c r="A515" t="s">
        <v>20</v>
      </c>
      <c r="B515">
        <v>159</v>
      </c>
    </row>
    <row r="516" spans="1:12" x14ac:dyDescent="0.25">
      <c r="A516" t="s">
        <v>20</v>
      </c>
      <c r="B516">
        <v>110</v>
      </c>
    </row>
    <row r="517" spans="1:12" x14ac:dyDescent="0.25">
      <c r="A517" t="s">
        <v>20</v>
      </c>
      <c r="B517">
        <v>236</v>
      </c>
    </row>
    <row r="518" spans="1:12" x14ac:dyDescent="0.25">
      <c r="A518" t="s">
        <v>20</v>
      </c>
      <c r="B518">
        <v>191</v>
      </c>
    </row>
    <row r="519" spans="1:12" x14ac:dyDescent="0.25">
      <c r="A519" t="s">
        <v>20</v>
      </c>
      <c r="B519">
        <v>3934</v>
      </c>
    </row>
    <row r="520" spans="1:12" x14ac:dyDescent="0.25">
      <c r="A520" t="s">
        <v>20</v>
      </c>
      <c r="B520">
        <v>80</v>
      </c>
    </row>
    <row r="521" spans="1:12" x14ac:dyDescent="0.25">
      <c r="A521" t="s">
        <v>20</v>
      </c>
      <c r="B521">
        <v>462</v>
      </c>
      <c r="K521" s="1"/>
      <c r="L521" s="1"/>
    </row>
    <row r="522" spans="1:12" x14ac:dyDescent="0.25">
      <c r="A522" t="s">
        <v>20</v>
      </c>
      <c r="B522">
        <v>179</v>
      </c>
    </row>
    <row r="523" spans="1:12" x14ac:dyDescent="0.25">
      <c r="A523" t="s">
        <v>20</v>
      </c>
      <c r="B523">
        <v>1866</v>
      </c>
    </row>
    <row r="524" spans="1:12" x14ac:dyDescent="0.25">
      <c r="A524" t="s">
        <v>20</v>
      </c>
      <c r="B524">
        <v>156</v>
      </c>
    </row>
    <row r="525" spans="1:12" x14ac:dyDescent="0.25">
      <c r="A525" t="s">
        <v>20</v>
      </c>
      <c r="B525">
        <v>255</v>
      </c>
    </row>
    <row r="526" spans="1:12" x14ac:dyDescent="0.25">
      <c r="A526" t="s">
        <v>20</v>
      </c>
      <c r="B526">
        <v>2261</v>
      </c>
    </row>
    <row r="527" spans="1:12" x14ac:dyDescent="0.25">
      <c r="A527" t="s">
        <v>20</v>
      </c>
      <c r="B527">
        <v>40</v>
      </c>
    </row>
    <row r="528" spans="1:12" x14ac:dyDescent="0.25">
      <c r="A528" t="s">
        <v>20</v>
      </c>
      <c r="B528">
        <v>2289</v>
      </c>
    </row>
    <row r="529" spans="1:12" x14ac:dyDescent="0.25">
      <c r="A529" t="s">
        <v>20</v>
      </c>
      <c r="B529">
        <v>65</v>
      </c>
      <c r="K529" s="1"/>
      <c r="L529" s="1"/>
    </row>
    <row r="530" spans="1:12" x14ac:dyDescent="0.25">
      <c r="A530" t="s">
        <v>20</v>
      </c>
      <c r="B530">
        <v>3777</v>
      </c>
    </row>
    <row r="531" spans="1:12" x14ac:dyDescent="0.25">
      <c r="A531" t="s">
        <v>20</v>
      </c>
      <c r="B531">
        <v>184</v>
      </c>
    </row>
    <row r="532" spans="1:12" x14ac:dyDescent="0.25">
      <c r="A532" t="s">
        <v>20</v>
      </c>
      <c r="B532">
        <v>85</v>
      </c>
    </row>
    <row r="533" spans="1:12" x14ac:dyDescent="0.25">
      <c r="A533" t="s">
        <v>20</v>
      </c>
      <c r="B533">
        <v>144</v>
      </c>
    </row>
    <row r="534" spans="1:12" x14ac:dyDescent="0.25">
      <c r="A534" t="s">
        <v>20</v>
      </c>
      <c r="B534">
        <v>1902</v>
      </c>
    </row>
    <row r="535" spans="1:12" x14ac:dyDescent="0.25">
      <c r="A535" t="s">
        <v>20</v>
      </c>
      <c r="B535">
        <v>105</v>
      </c>
    </row>
    <row r="536" spans="1:12" x14ac:dyDescent="0.25">
      <c r="A536" t="s">
        <v>20</v>
      </c>
      <c r="B536">
        <v>132</v>
      </c>
    </row>
    <row r="537" spans="1:12" x14ac:dyDescent="0.25">
      <c r="A537" t="s">
        <v>20</v>
      </c>
      <c r="B537">
        <v>96</v>
      </c>
      <c r="K537" s="1"/>
      <c r="L537" s="1"/>
    </row>
    <row r="538" spans="1:12" x14ac:dyDescent="0.25">
      <c r="A538" t="s">
        <v>20</v>
      </c>
      <c r="B538">
        <v>114</v>
      </c>
    </row>
    <row r="539" spans="1:12" x14ac:dyDescent="0.25">
      <c r="A539" t="s">
        <v>20</v>
      </c>
      <c r="B539">
        <v>203</v>
      </c>
    </row>
    <row r="540" spans="1:12" x14ac:dyDescent="0.25">
      <c r="A540" t="s">
        <v>20</v>
      </c>
      <c r="B540">
        <v>1559</v>
      </c>
    </row>
    <row r="541" spans="1:12" x14ac:dyDescent="0.25">
      <c r="A541" t="s">
        <v>20</v>
      </c>
      <c r="B541">
        <v>1548</v>
      </c>
    </row>
    <row r="542" spans="1:12" x14ac:dyDescent="0.25">
      <c r="A542" t="s">
        <v>20</v>
      </c>
      <c r="B542">
        <v>80</v>
      </c>
    </row>
    <row r="543" spans="1:12" x14ac:dyDescent="0.25">
      <c r="A543" t="s">
        <v>20</v>
      </c>
      <c r="B543">
        <v>131</v>
      </c>
    </row>
    <row r="544" spans="1:12" x14ac:dyDescent="0.25">
      <c r="A544" t="s">
        <v>20</v>
      </c>
      <c r="B544">
        <v>112</v>
      </c>
    </row>
    <row r="545" spans="1:12" x14ac:dyDescent="0.25">
      <c r="A545" t="s">
        <v>20</v>
      </c>
      <c r="B545">
        <v>155</v>
      </c>
      <c r="K545" s="1"/>
      <c r="L545" s="1"/>
    </row>
    <row r="546" spans="1:12" x14ac:dyDescent="0.25">
      <c r="A546" t="s">
        <v>20</v>
      </c>
      <c r="B546">
        <v>266</v>
      </c>
    </row>
    <row r="547" spans="1:12" x14ac:dyDescent="0.25">
      <c r="A547" t="s">
        <v>20</v>
      </c>
      <c r="B547">
        <v>155</v>
      </c>
    </row>
    <row r="548" spans="1:12" x14ac:dyDescent="0.25">
      <c r="A548" t="s">
        <v>20</v>
      </c>
      <c r="B548">
        <v>207</v>
      </c>
    </row>
    <row r="549" spans="1:12" x14ac:dyDescent="0.25">
      <c r="A549" t="s">
        <v>20</v>
      </c>
      <c r="B549">
        <v>245</v>
      </c>
    </row>
    <row r="550" spans="1:12" x14ac:dyDescent="0.25">
      <c r="A550" t="s">
        <v>20</v>
      </c>
      <c r="B550">
        <v>1573</v>
      </c>
    </row>
    <row r="551" spans="1:12" x14ac:dyDescent="0.25">
      <c r="A551" t="s">
        <v>20</v>
      </c>
      <c r="B551">
        <v>114</v>
      </c>
    </row>
    <row r="552" spans="1:12" x14ac:dyDescent="0.25">
      <c r="A552" t="s">
        <v>20</v>
      </c>
      <c r="B552">
        <v>93</v>
      </c>
    </row>
    <row r="553" spans="1:12" x14ac:dyDescent="0.25">
      <c r="A553" t="s">
        <v>20</v>
      </c>
      <c r="B553">
        <v>1681</v>
      </c>
      <c r="K553" s="1"/>
      <c r="L553" s="1"/>
    </row>
    <row r="554" spans="1:12" x14ac:dyDescent="0.25">
      <c r="A554" t="s">
        <v>20</v>
      </c>
      <c r="B554">
        <v>32</v>
      </c>
    </row>
    <row r="555" spans="1:12" x14ac:dyDescent="0.25">
      <c r="A555" t="s">
        <v>20</v>
      </c>
      <c r="B555">
        <v>135</v>
      </c>
    </row>
    <row r="556" spans="1:12" x14ac:dyDescent="0.25">
      <c r="A556" t="s">
        <v>20</v>
      </c>
      <c r="B556">
        <v>140</v>
      </c>
    </row>
    <row r="557" spans="1:12" x14ac:dyDescent="0.25">
      <c r="A557" t="s">
        <v>20</v>
      </c>
      <c r="B557">
        <v>92</v>
      </c>
    </row>
    <row r="558" spans="1:12" x14ac:dyDescent="0.25">
      <c r="A558" t="s">
        <v>20</v>
      </c>
      <c r="B558">
        <v>1015</v>
      </c>
    </row>
    <row r="559" spans="1:12" x14ac:dyDescent="0.25">
      <c r="A559" t="s">
        <v>20</v>
      </c>
      <c r="B559">
        <v>323</v>
      </c>
    </row>
    <row r="560" spans="1:12" x14ac:dyDescent="0.25">
      <c r="A560" t="s">
        <v>20</v>
      </c>
      <c r="B560">
        <v>2326</v>
      </c>
    </row>
    <row r="561" spans="1:12" x14ac:dyDescent="0.25">
      <c r="A561" t="s">
        <v>20</v>
      </c>
      <c r="B561">
        <v>381</v>
      </c>
      <c r="K561" s="1"/>
      <c r="L561" s="1"/>
    </row>
    <row r="562" spans="1:12" x14ac:dyDescent="0.25">
      <c r="A562" t="s">
        <v>20</v>
      </c>
      <c r="B562">
        <v>480</v>
      </c>
    </row>
    <row r="563" spans="1:12" x14ac:dyDescent="0.25">
      <c r="A563" t="s">
        <v>20</v>
      </c>
      <c r="B563">
        <v>226</v>
      </c>
    </row>
    <row r="564" spans="1:12" x14ac:dyDescent="0.25">
      <c r="A564" t="s">
        <v>20</v>
      </c>
      <c r="B564">
        <v>241</v>
      </c>
    </row>
    <row r="565" spans="1:12" x14ac:dyDescent="0.25">
      <c r="A565" t="s">
        <v>20</v>
      </c>
      <c r="B565">
        <v>132</v>
      </c>
    </row>
    <row r="566" spans="1:12" x14ac:dyDescent="0.25">
      <c r="A566" t="s">
        <v>20</v>
      </c>
      <c r="B566">
        <v>2043</v>
      </c>
    </row>
    <row r="569" spans="1:12" x14ac:dyDescent="0.25">
      <c r="K569" s="1"/>
      <c r="L569" s="1"/>
    </row>
    <row r="577" spans="11:12" x14ac:dyDescent="0.25">
      <c r="K577" s="1"/>
      <c r="L577" s="1"/>
    </row>
    <row r="585" spans="11:12" x14ac:dyDescent="0.25">
      <c r="K585" s="1"/>
      <c r="L585" s="1"/>
    </row>
    <row r="593" spans="11:12" x14ac:dyDescent="0.25">
      <c r="K593" s="1"/>
      <c r="L593" s="1"/>
    </row>
    <row r="601" spans="11:12" x14ac:dyDescent="0.25">
      <c r="K601" s="1"/>
      <c r="L601" s="1"/>
    </row>
    <row r="609" spans="11:12" x14ac:dyDescent="0.25">
      <c r="K609" s="1"/>
      <c r="L609" s="1"/>
    </row>
    <row r="617" spans="11:12" x14ac:dyDescent="0.25">
      <c r="K617" s="1"/>
      <c r="L617" s="1"/>
    </row>
    <row r="625" spans="11:12" x14ac:dyDescent="0.25">
      <c r="K625" s="1"/>
      <c r="L625" s="1"/>
    </row>
    <row r="633" spans="11:12" x14ac:dyDescent="0.25">
      <c r="K633" s="1"/>
      <c r="L633" s="1"/>
    </row>
    <row r="641" spans="11:12" x14ac:dyDescent="0.25">
      <c r="K641" s="1"/>
      <c r="L641" s="1"/>
    </row>
    <row r="649" spans="11:12" x14ac:dyDescent="0.25">
      <c r="K649" s="1"/>
      <c r="L649" s="1"/>
    </row>
    <row r="657" spans="11:12" x14ac:dyDescent="0.25">
      <c r="K657" s="1"/>
      <c r="L657" s="1"/>
    </row>
    <row r="665" spans="11:12" x14ac:dyDescent="0.25">
      <c r="K665" s="1"/>
      <c r="L665" s="1"/>
    </row>
    <row r="673" spans="11:12" x14ac:dyDescent="0.25">
      <c r="K673" s="1"/>
      <c r="L673" s="1"/>
    </row>
    <row r="681" spans="11:12" x14ac:dyDescent="0.25">
      <c r="K681" s="1"/>
      <c r="L681" s="1"/>
    </row>
    <row r="689" spans="11:12" x14ac:dyDescent="0.25">
      <c r="K689" s="1"/>
      <c r="L689" s="1"/>
    </row>
    <row r="697" spans="11:12" x14ac:dyDescent="0.25">
      <c r="K697" s="1"/>
      <c r="L697" s="1"/>
    </row>
    <row r="705" spans="11:12" x14ac:dyDescent="0.25">
      <c r="K705" s="1"/>
      <c r="L705" s="1"/>
    </row>
    <row r="713" spans="11:12" x14ac:dyDescent="0.25">
      <c r="K713" s="1"/>
      <c r="L713" s="1"/>
    </row>
    <row r="721" spans="11:12" x14ac:dyDescent="0.25">
      <c r="K721" s="1"/>
      <c r="L721" s="1"/>
    </row>
    <row r="729" spans="11:12" x14ac:dyDescent="0.25">
      <c r="K729" s="1"/>
      <c r="L729" s="1"/>
    </row>
    <row r="737" spans="11:12" x14ac:dyDescent="0.25">
      <c r="K737" s="1"/>
      <c r="L737" s="1"/>
    </row>
    <row r="745" spans="11:12" x14ac:dyDescent="0.25">
      <c r="K745" s="1"/>
      <c r="L745" s="1"/>
    </row>
    <row r="753" spans="11:12" x14ac:dyDescent="0.25">
      <c r="K753" s="1"/>
      <c r="L753" s="1"/>
    </row>
    <row r="761" spans="11:12" x14ac:dyDescent="0.25">
      <c r="K761" s="1"/>
      <c r="L761" s="1"/>
    </row>
    <row r="769" spans="11:12" x14ac:dyDescent="0.25">
      <c r="K769" s="1"/>
      <c r="L769" s="1"/>
    </row>
    <row r="777" spans="11:12" x14ac:dyDescent="0.25">
      <c r="K777" s="1"/>
      <c r="L777" s="1"/>
    </row>
    <row r="785" spans="11:12" x14ac:dyDescent="0.25">
      <c r="K785" s="1"/>
      <c r="L785" s="1"/>
    </row>
    <row r="793" spans="11:12" x14ac:dyDescent="0.25">
      <c r="K793" s="1"/>
      <c r="L793" s="1"/>
    </row>
    <row r="801" spans="11:12" x14ac:dyDescent="0.25">
      <c r="K801" s="1"/>
      <c r="L801" s="1"/>
    </row>
    <row r="809" spans="11:12" x14ac:dyDescent="0.25">
      <c r="K809" s="1"/>
      <c r="L809" s="1"/>
    </row>
    <row r="817" spans="11:12" x14ac:dyDescent="0.25">
      <c r="K817" s="1"/>
      <c r="L817" s="1"/>
    </row>
    <row r="825" spans="11:12" x14ac:dyDescent="0.25">
      <c r="K825" s="1"/>
      <c r="L825" s="1"/>
    </row>
    <row r="833" spans="11:12" x14ac:dyDescent="0.25">
      <c r="K833" s="1"/>
      <c r="L833" s="1"/>
    </row>
    <row r="841" spans="11:12" x14ac:dyDescent="0.25">
      <c r="K841" s="1"/>
      <c r="L841" s="1"/>
    </row>
    <row r="849" spans="11:12" x14ac:dyDescent="0.25">
      <c r="K849" s="1"/>
      <c r="L849" s="1"/>
    </row>
    <row r="857" spans="11:12" x14ac:dyDescent="0.25">
      <c r="K857" s="1"/>
      <c r="L857" s="1"/>
    </row>
    <row r="865" spans="11:12" x14ac:dyDescent="0.25">
      <c r="K865" s="1"/>
      <c r="L865" s="1"/>
    </row>
    <row r="873" spans="11:12" x14ac:dyDescent="0.25">
      <c r="K873" s="1"/>
      <c r="L873" s="1"/>
    </row>
    <row r="881" spans="11:12" x14ac:dyDescent="0.25">
      <c r="K881" s="1"/>
      <c r="L881" s="1"/>
    </row>
    <row r="889" spans="11:12" x14ac:dyDescent="0.25">
      <c r="K889" s="1"/>
      <c r="L889" s="1"/>
    </row>
    <row r="897" spans="11:12" x14ac:dyDescent="0.25">
      <c r="K897" s="1"/>
      <c r="L897" s="1"/>
    </row>
    <row r="905" spans="11:12" x14ac:dyDescent="0.25">
      <c r="K905" s="1"/>
      <c r="L905" s="1"/>
    </row>
    <row r="913" spans="11:12" x14ac:dyDescent="0.25">
      <c r="K913" s="1"/>
      <c r="L913" s="1"/>
    </row>
    <row r="921" spans="11:12" x14ac:dyDescent="0.25">
      <c r="K921" s="1"/>
      <c r="L921" s="1"/>
    </row>
    <row r="929" spans="11:12" x14ac:dyDescent="0.25">
      <c r="K929" s="1"/>
      <c r="L929" s="1"/>
    </row>
    <row r="937" spans="11:12" x14ac:dyDescent="0.25">
      <c r="K937" s="1"/>
      <c r="L937" s="1"/>
    </row>
    <row r="945" spans="11:12" x14ac:dyDescent="0.25">
      <c r="K945" s="1"/>
      <c r="L945" s="1"/>
    </row>
    <row r="953" spans="11:12" x14ac:dyDescent="0.25">
      <c r="K953" s="1"/>
      <c r="L953" s="1"/>
    </row>
    <row r="961" spans="11:12" x14ac:dyDescent="0.25">
      <c r="K961" s="1"/>
      <c r="L961" s="1"/>
    </row>
    <row r="969" spans="11:12" x14ac:dyDescent="0.25">
      <c r="K969" s="1"/>
      <c r="L969" s="1"/>
    </row>
    <row r="977" spans="11:12" x14ac:dyDescent="0.25">
      <c r="K977" s="1"/>
      <c r="L977" s="1"/>
    </row>
    <row r="985" spans="11:12" x14ac:dyDescent="0.25">
      <c r="K985" s="1"/>
      <c r="L985" s="1"/>
    </row>
    <row r="993" spans="11:12" x14ac:dyDescent="0.25">
      <c r="K993" s="1"/>
      <c r="L993" s="1"/>
    </row>
    <row r="1001" spans="11:12" x14ac:dyDescent="0.25">
      <c r="K1001" s="1"/>
      <c r="L1001" s="1"/>
    </row>
    <row r="1009" spans="11:12" x14ac:dyDescent="0.25">
      <c r="K1009" s="1"/>
      <c r="L1009" s="1"/>
    </row>
    <row r="1017" spans="11:12" x14ac:dyDescent="0.25">
      <c r="K1017" s="1"/>
      <c r="L1017" s="1"/>
    </row>
    <row r="1025" spans="11:12" x14ac:dyDescent="0.25">
      <c r="K1025" s="1"/>
      <c r="L1025" s="1"/>
    </row>
    <row r="1033" spans="11:12" x14ac:dyDescent="0.25">
      <c r="K1033" s="1"/>
      <c r="L1033" s="1"/>
    </row>
    <row r="1041" spans="11:12" x14ac:dyDescent="0.25">
      <c r="K1041" s="1"/>
      <c r="L1041" s="1"/>
    </row>
    <row r="1049" spans="11:12" x14ac:dyDescent="0.25">
      <c r="K1049" s="1"/>
      <c r="L1049" s="1"/>
    </row>
    <row r="1057" spans="11:12" x14ac:dyDescent="0.25">
      <c r="K1057" s="1"/>
      <c r="L1057" s="1"/>
    </row>
    <row r="1065" spans="11:12" x14ac:dyDescent="0.25">
      <c r="K1065" s="1"/>
      <c r="L1065" s="1"/>
    </row>
    <row r="1073" spans="11:12" x14ac:dyDescent="0.25">
      <c r="K1073" s="1"/>
      <c r="L1073" s="1"/>
    </row>
    <row r="1081" spans="11:12" x14ac:dyDescent="0.25">
      <c r="K1081" s="1"/>
      <c r="L1081" s="1"/>
    </row>
    <row r="1089" spans="11:12" x14ac:dyDescent="0.25">
      <c r="K1089" s="1"/>
      <c r="L1089" s="1"/>
    </row>
    <row r="1097" spans="11:12" x14ac:dyDescent="0.25">
      <c r="K1097" s="1"/>
      <c r="L1097" s="1"/>
    </row>
    <row r="1105" spans="11:12" x14ac:dyDescent="0.25">
      <c r="K1105" s="1"/>
      <c r="L1105" s="1"/>
    </row>
    <row r="1113" spans="11:12" x14ac:dyDescent="0.25">
      <c r="K1113" s="1"/>
      <c r="L1113" s="1"/>
    </row>
    <row r="1121" spans="11:12" x14ac:dyDescent="0.25">
      <c r="K1121" s="1"/>
      <c r="L1121" s="1"/>
    </row>
    <row r="1129" spans="11:12" x14ac:dyDescent="0.25">
      <c r="K1129" s="1"/>
      <c r="L1129" s="1"/>
    </row>
    <row r="1137" spans="11:12" x14ac:dyDescent="0.25">
      <c r="K1137" s="1"/>
      <c r="L1137" s="1"/>
    </row>
    <row r="1145" spans="11:12" x14ac:dyDescent="0.25">
      <c r="K1145" s="1"/>
      <c r="L1145" s="1"/>
    </row>
    <row r="1153" spans="11:12" x14ac:dyDescent="0.25">
      <c r="K1153" s="1"/>
      <c r="L1153" s="1"/>
    </row>
    <row r="1161" spans="11:12" x14ac:dyDescent="0.25">
      <c r="K1161" s="1"/>
      <c r="L1161" s="1"/>
    </row>
    <row r="1169" spans="11:12" x14ac:dyDescent="0.25">
      <c r="K1169" s="1"/>
      <c r="L1169" s="1"/>
    </row>
    <row r="1177" spans="11:12" x14ac:dyDescent="0.25">
      <c r="K1177" s="1"/>
      <c r="L1177" s="1"/>
    </row>
    <row r="1185" spans="11:12" x14ac:dyDescent="0.25">
      <c r="K1185" s="1"/>
      <c r="L1185" s="1"/>
    </row>
    <row r="1193" spans="11:12" x14ac:dyDescent="0.25">
      <c r="K1193" s="1"/>
      <c r="L1193" s="1"/>
    </row>
    <row r="1201" spans="11:12" x14ac:dyDescent="0.25">
      <c r="K1201" s="1"/>
      <c r="L1201" s="1"/>
    </row>
    <row r="1209" spans="11:12" x14ac:dyDescent="0.25">
      <c r="K1209" s="1"/>
      <c r="L1209" s="1"/>
    </row>
    <row r="1217" spans="11:12" x14ac:dyDescent="0.25">
      <c r="K1217" s="1"/>
      <c r="L1217" s="1"/>
    </row>
    <row r="1225" spans="11:12" x14ac:dyDescent="0.25">
      <c r="K1225" s="1"/>
      <c r="L1225" s="1"/>
    </row>
    <row r="1233" spans="11:12" x14ac:dyDescent="0.25">
      <c r="K1233" s="1"/>
      <c r="L1233" s="1"/>
    </row>
    <row r="1241" spans="11:12" x14ac:dyDescent="0.25">
      <c r="K1241" s="1"/>
      <c r="L1241" s="1"/>
    </row>
    <row r="1249" spans="11:12" x14ac:dyDescent="0.25">
      <c r="K1249" s="1"/>
      <c r="L1249" s="1"/>
    </row>
    <row r="1257" spans="11:12" x14ac:dyDescent="0.25">
      <c r="K1257" s="1"/>
      <c r="L1257" s="1"/>
    </row>
    <row r="1265" spans="11:12" x14ac:dyDescent="0.25">
      <c r="K1265" s="1"/>
      <c r="L1265" s="1"/>
    </row>
    <row r="1273" spans="11:12" x14ac:dyDescent="0.25">
      <c r="K1273" s="1"/>
      <c r="L1273" s="1"/>
    </row>
    <row r="1281" spans="11:12" x14ac:dyDescent="0.25">
      <c r="K1281" s="1"/>
      <c r="L1281" s="1"/>
    </row>
    <row r="1289" spans="11:12" x14ac:dyDescent="0.25">
      <c r="K1289" s="1"/>
      <c r="L1289" s="1"/>
    </row>
    <row r="1297" spans="11:12" x14ac:dyDescent="0.25">
      <c r="K1297" s="1"/>
      <c r="L1297" s="1"/>
    </row>
    <row r="1305" spans="11:12" x14ac:dyDescent="0.25">
      <c r="K1305" s="1"/>
      <c r="L1305" s="1"/>
    </row>
    <row r="1313" spans="11:12" x14ac:dyDescent="0.25">
      <c r="K1313" s="1"/>
      <c r="L1313" s="1"/>
    </row>
    <row r="1321" spans="11:12" x14ac:dyDescent="0.25">
      <c r="K1321" s="1"/>
      <c r="L1321" s="1"/>
    </row>
    <row r="1329" spans="11:12" x14ac:dyDescent="0.25">
      <c r="K1329" s="1"/>
      <c r="L1329" s="1"/>
    </row>
    <row r="1337" spans="11:12" x14ac:dyDescent="0.25">
      <c r="K1337" s="1"/>
      <c r="L1337" s="1"/>
    </row>
    <row r="1345" spans="11:12" x14ac:dyDescent="0.25">
      <c r="K1345" s="1"/>
      <c r="L1345" s="1"/>
    </row>
    <row r="1353" spans="11:12" x14ac:dyDescent="0.25">
      <c r="K1353" s="1"/>
      <c r="L1353" s="1"/>
    </row>
    <row r="1361" spans="11:12" x14ac:dyDescent="0.25">
      <c r="K1361" s="1"/>
      <c r="L1361" s="1"/>
    </row>
    <row r="1369" spans="11:12" x14ac:dyDescent="0.25">
      <c r="K1369" s="1"/>
      <c r="L1369" s="1"/>
    </row>
    <row r="1377" spans="11:12" x14ac:dyDescent="0.25">
      <c r="K1377" s="1"/>
      <c r="L1377" s="1"/>
    </row>
    <row r="1385" spans="11:12" x14ac:dyDescent="0.25">
      <c r="K1385" s="1"/>
      <c r="L1385" s="1"/>
    </row>
    <row r="1393" spans="11:12" x14ac:dyDescent="0.25">
      <c r="K1393" s="1"/>
      <c r="L1393" s="1"/>
    </row>
    <row r="1401" spans="11:12" x14ac:dyDescent="0.25">
      <c r="K1401" s="1"/>
      <c r="L1401" s="1"/>
    </row>
    <row r="1409" spans="11:12" x14ac:dyDescent="0.25">
      <c r="K1409" s="1"/>
      <c r="L1409" s="1"/>
    </row>
    <row r="1417" spans="11:12" x14ac:dyDescent="0.25">
      <c r="K1417" s="1"/>
      <c r="L1417" s="1"/>
    </row>
    <row r="1425" spans="11:12" x14ac:dyDescent="0.25">
      <c r="K1425" s="1"/>
      <c r="L1425" s="1"/>
    </row>
    <row r="1433" spans="11:12" x14ac:dyDescent="0.25">
      <c r="K1433" s="1"/>
      <c r="L1433" s="1"/>
    </row>
    <row r="1441" spans="11:12" x14ac:dyDescent="0.25">
      <c r="K1441" s="1"/>
      <c r="L1441" s="1"/>
    </row>
    <row r="1449" spans="11:12" x14ac:dyDescent="0.25">
      <c r="K1449" s="1"/>
      <c r="L1449" s="1"/>
    </row>
    <row r="1457" spans="11:12" x14ac:dyDescent="0.25">
      <c r="K1457" s="1"/>
      <c r="L1457" s="1"/>
    </row>
    <row r="1465" spans="11:12" x14ac:dyDescent="0.25">
      <c r="K1465" s="1"/>
      <c r="L1465" s="1"/>
    </row>
    <row r="1473" spans="11:12" x14ac:dyDescent="0.25">
      <c r="K1473" s="1"/>
      <c r="L1473" s="1"/>
    </row>
    <row r="1481" spans="11:12" x14ac:dyDescent="0.25">
      <c r="K1481" s="1"/>
      <c r="L1481" s="1"/>
    </row>
    <row r="1489" spans="11:12" x14ac:dyDescent="0.25">
      <c r="K1489" s="1"/>
      <c r="L1489" s="1"/>
    </row>
    <row r="1497" spans="11:12" x14ac:dyDescent="0.25">
      <c r="K1497" s="1"/>
      <c r="L1497" s="1"/>
    </row>
    <row r="1505" spans="11:12" x14ac:dyDescent="0.25">
      <c r="K1505" s="1"/>
      <c r="L1505" s="1"/>
    </row>
    <row r="1513" spans="11:12" x14ac:dyDescent="0.25">
      <c r="K1513" s="1"/>
      <c r="L1513" s="1"/>
    </row>
    <row r="1521" spans="11:12" x14ac:dyDescent="0.25">
      <c r="K1521" s="1"/>
      <c r="L1521" s="1"/>
    </row>
    <row r="1529" spans="11:12" x14ac:dyDescent="0.25">
      <c r="K1529" s="1"/>
      <c r="L1529" s="1"/>
    </row>
    <row r="1537" spans="11:12" x14ac:dyDescent="0.25">
      <c r="K1537" s="1"/>
      <c r="L1537" s="1"/>
    </row>
    <row r="1545" spans="11:12" x14ac:dyDescent="0.25">
      <c r="K1545" s="1"/>
      <c r="L1545" s="1"/>
    </row>
    <row r="1553" spans="11:12" x14ac:dyDescent="0.25">
      <c r="K1553" s="1"/>
      <c r="L1553" s="1"/>
    </row>
    <row r="1561" spans="11:12" x14ac:dyDescent="0.25">
      <c r="K1561" s="1"/>
      <c r="L1561" s="1"/>
    </row>
    <row r="1569" spans="11:12" x14ac:dyDescent="0.25">
      <c r="K1569" s="1"/>
      <c r="L1569" s="1"/>
    </row>
    <row r="1577" spans="11:12" x14ac:dyDescent="0.25">
      <c r="K1577" s="1"/>
      <c r="L1577" s="1"/>
    </row>
    <row r="1585" spans="11:12" x14ac:dyDescent="0.25">
      <c r="K1585" s="1"/>
      <c r="L1585" s="1"/>
    </row>
    <row r="1593" spans="11:12" x14ac:dyDescent="0.25">
      <c r="K1593" s="1"/>
      <c r="L1593" s="1"/>
    </row>
    <row r="1601" spans="11:12" x14ac:dyDescent="0.25">
      <c r="K1601" s="1"/>
      <c r="L1601" s="1"/>
    </row>
    <row r="1609" spans="11:12" x14ac:dyDescent="0.25">
      <c r="K1609" s="1"/>
      <c r="L1609" s="1"/>
    </row>
    <row r="1617" spans="11:12" x14ac:dyDescent="0.25">
      <c r="K1617" s="1"/>
      <c r="L1617" s="1"/>
    </row>
    <row r="1625" spans="11:12" x14ac:dyDescent="0.25">
      <c r="K1625" s="1"/>
      <c r="L1625" s="1"/>
    </row>
    <row r="1633" spans="11:12" x14ac:dyDescent="0.25">
      <c r="K1633" s="1"/>
      <c r="L1633" s="1"/>
    </row>
    <row r="1641" spans="11:12" x14ac:dyDescent="0.25">
      <c r="K1641" s="1"/>
      <c r="L1641" s="1"/>
    </row>
    <row r="1649" spans="11:12" x14ac:dyDescent="0.25">
      <c r="K1649" s="1"/>
      <c r="L1649" s="1"/>
    </row>
    <row r="1657" spans="11:12" x14ac:dyDescent="0.25">
      <c r="K1657" s="1"/>
      <c r="L1657" s="1"/>
    </row>
    <row r="1665" spans="11:12" x14ac:dyDescent="0.25">
      <c r="K1665" s="1"/>
      <c r="L1665" s="1"/>
    </row>
    <row r="1673" spans="11:12" x14ac:dyDescent="0.25">
      <c r="K1673" s="1"/>
      <c r="L1673" s="1"/>
    </row>
    <row r="1681" spans="11:12" x14ac:dyDescent="0.25">
      <c r="K1681" s="1"/>
      <c r="L1681" s="1"/>
    </row>
    <row r="1689" spans="11:12" x14ac:dyDescent="0.25">
      <c r="K1689" s="1"/>
      <c r="L1689" s="1"/>
    </row>
    <row r="1697" spans="11:12" x14ac:dyDescent="0.25">
      <c r="K1697" s="1"/>
      <c r="L1697" s="1"/>
    </row>
    <row r="1705" spans="11:12" x14ac:dyDescent="0.25">
      <c r="K1705" s="1"/>
      <c r="L1705" s="1"/>
    </row>
    <row r="1713" spans="11:12" x14ac:dyDescent="0.25">
      <c r="K1713" s="1"/>
      <c r="L1713" s="1"/>
    </row>
    <row r="1721" spans="11:12" x14ac:dyDescent="0.25">
      <c r="K1721" s="1"/>
      <c r="L1721" s="1"/>
    </row>
    <row r="1729" spans="11:12" x14ac:dyDescent="0.25">
      <c r="K1729" s="1"/>
      <c r="L1729" s="1"/>
    </row>
    <row r="1737" spans="11:12" x14ac:dyDescent="0.25">
      <c r="K1737" s="1"/>
      <c r="L1737" s="1"/>
    </row>
    <row r="1745" spans="11:12" x14ac:dyDescent="0.25">
      <c r="K1745" s="1"/>
      <c r="L1745" s="1"/>
    </row>
    <row r="1753" spans="11:12" x14ac:dyDescent="0.25">
      <c r="K1753" s="1"/>
      <c r="L1753" s="1"/>
    </row>
    <row r="1761" spans="11:12" x14ac:dyDescent="0.25">
      <c r="K1761" s="1"/>
      <c r="L1761" s="1"/>
    </row>
    <row r="1769" spans="11:12" x14ac:dyDescent="0.25">
      <c r="K1769" s="1"/>
      <c r="L1769" s="1"/>
    </row>
    <row r="1777" spans="11:12" x14ac:dyDescent="0.25">
      <c r="K1777" s="1"/>
      <c r="L1777" s="1"/>
    </row>
    <row r="1785" spans="11:12" x14ac:dyDescent="0.25">
      <c r="K1785" s="1"/>
      <c r="L1785" s="1"/>
    </row>
    <row r="1793" spans="11:12" x14ac:dyDescent="0.25">
      <c r="K1793" s="1"/>
      <c r="L1793" s="1"/>
    </row>
    <row r="1801" spans="11:12" x14ac:dyDescent="0.25">
      <c r="K1801" s="1"/>
      <c r="L1801" s="1"/>
    </row>
    <row r="1809" spans="11:12" x14ac:dyDescent="0.25">
      <c r="K1809" s="1"/>
      <c r="L1809" s="1"/>
    </row>
    <row r="1817" spans="11:12" x14ac:dyDescent="0.25">
      <c r="K1817" s="1"/>
      <c r="L1817" s="1"/>
    </row>
    <row r="1825" spans="11:12" x14ac:dyDescent="0.25">
      <c r="K1825" s="1"/>
      <c r="L1825" s="1"/>
    </row>
    <row r="1833" spans="11:12" x14ac:dyDescent="0.25">
      <c r="K1833" s="1"/>
      <c r="L1833" s="1"/>
    </row>
    <row r="1841" spans="11:12" x14ac:dyDescent="0.25">
      <c r="K1841" s="1"/>
      <c r="L1841" s="1"/>
    </row>
    <row r="1849" spans="11:12" x14ac:dyDescent="0.25">
      <c r="K1849" s="1"/>
      <c r="L1849" s="1"/>
    </row>
    <row r="1857" spans="11:12" x14ac:dyDescent="0.25">
      <c r="K1857" s="1"/>
      <c r="L1857" s="1"/>
    </row>
    <row r="1865" spans="11:12" x14ac:dyDescent="0.25">
      <c r="K1865" s="1"/>
      <c r="L1865" s="1"/>
    </row>
    <row r="1873" spans="11:12" x14ac:dyDescent="0.25">
      <c r="K1873" s="1"/>
      <c r="L1873" s="1"/>
    </row>
    <row r="1881" spans="11:12" x14ac:dyDescent="0.25">
      <c r="K1881" s="1"/>
      <c r="L1881" s="1"/>
    </row>
    <row r="1889" spans="11:12" x14ac:dyDescent="0.25">
      <c r="K1889" s="1"/>
      <c r="L1889" s="1"/>
    </row>
    <row r="1897" spans="11:12" x14ac:dyDescent="0.25">
      <c r="K1897" s="1"/>
      <c r="L1897" s="1"/>
    </row>
    <row r="1905" spans="11:12" x14ac:dyDescent="0.25">
      <c r="K1905" s="1"/>
      <c r="L1905" s="1"/>
    </row>
    <row r="1913" spans="11:12" x14ac:dyDescent="0.25">
      <c r="K1913" s="1"/>
      <c r="L1913" s="1"/>
    </row>
    <row r="1921" spans="11:12" x14ac:dyDescent="0.25">
      <c r="K1921" s="1"/>
      <c r="L1921" s="1"/>
    </row>
    <row r="1929" spans="11:12" x14ac:dyDescent="0.25">
      <c r="K1929" s="1"/>
      <c r="L1929" s="1"/>
    </row>
    <row r="1937" spans="11:12" x14ac:dyDescent="0.25">
      <c r="K1937" s="1"/>
      <c r="L1937" s="1"/>
    </row>
    <row r="1945" spans="11:12" x14ac:dyDescent="0.25">
      <c r="K1945" s="1"/>
      <c r="L1945" s="1"/>
    </row>
    <row r="1953" spans="11:12" x14ac:dyDescent="0.25">
      <c r="K1953" s="1"/>
      <c r="L1953" s="1"/>
    </row>
    <row r="1961" spans="11:12" x14ac:dyDescent="0.25">
      <c r="K1961" s="1"/>
      <c r="L1961" s="1"/>
    </row>
    <row r="1969" spans="11:12" x14ac:dyDescent="0.25">
      <c r="K1969" s="1"/>
      <c r="L1969" s="1"/>
    </row>
    <row r="1977" spans="11:12" x14ac:dyDescent="0.25">
      <c r="K1977" s="1"/>
      <c r="L1977" s="1"/>
    </row>
    <row r="1985" spans="11:12" x14ac:dyDescent="0.25">
      <c r="K1985" s="1"/>
      <c r="L1985" s="1"/>
    </row>
    <row r="1993" spans="11:12" x14ac:dyDescent="0.25">
      <c r="K1993" s="1"/>
      <c r="L1993" s="1"/>
    </row>
    <row r="2001" spans="11:12" x14ac:dyDescent="0.25">
      <c r="K2001" s="1"/>
      <c r="L2001" s="1"/>
    </row>
    <row r="2009" spans="11:12" x14ac:dyDescent="0.25">
      <c r="K2009" s="1"/>
      <c r="L2009" s="1"/>
    </row>
    <row r="2017" spans="11:12" x14ac:dyDescent="0.25">
      <c r="K2017" s="1"/>
      <c r="L2017" s="1"/>
    </row>
    <row r="2025" spans="11:12" x14ac:dyDescent="0.25">
      <c r="K2025" s="1"/>
      <c r="L2025" s="1"/>
    </row>
    <row r="2033" spans="11:12" x14ac:dyDescent="0.25">
      <c r="K2033" s="1"/>
      <c r="L2033" s="1"/>
    </row>
    <row r="2041" spans="11:12" x14ac:dyDescent="0.25">
      <c r="K2041" s="1"/>
      <c r="L2041" s="1"/>
    </row>
    <row r="2049" spans="11:12" x14ac:dyDescent="0.25">
      <c r="K2049" s="1"/>
      <c r="L2049" s="1"/>
    </row>
    <row r="2057" spans="11:12" x14ac:dyDescent="0.25">
      <c r="K2057" s="1"/>
      <c r="L2057" s="1"/>
    </row>
    <row r="2065" spans="11:12" x14ac:dyDescent="0.25">
      <c r="K2065" s="1"/>
      <c r="L2065" s="1"/>
    </row>
    <row r="2073" spans="11:12" x14ac:dyDescent="0.25">
      <c r="K2073" s="1"/>
      <c r="L2073" s="1"/>
    </row>
    <row r="2081" spans="11:12" x14ac:dyDescent="0.25">
      <c r="K2081" s="1"/>
      <c r="L2081" s="1"/>
    </row>
    <row r="2089" spans="11:12" x14ac:dyDescent="0.25">
      <c r="K2089" s="1"/>
      <c r="L2089" s="1"/>
    </row>
    <row r="2097" spans="11:12" x14ac:dyDescent="0.25">
      <c r="K2097" s="1"/>
      <c r="L2097" s="1"/>
    </row>
    <row r="2105" spans="11:12" x14ac:dyDescent="0.25">
      <c r="K2105" s="1"/>
      <c r="L2105" s="1"/>
    </row>
    <row r="2113" spans="11:12" x14ac:dyDescent="0.25">
      <c r="K2113" s="1"/>
      <c r="L2113" s="1"/>
    </row>
    <row r="2121" spans="11:12" x14ac:dyDescent="0.25">
      <c r="K2121" s="1"/>
      <c r="L2121" s="1"/>
    </row>
    <row r="2129" spans="11:12" x14ac:dyDescent="0.25">
      <c r="K2129" s="1"/>
      <c r="L2129" s="1"/>
    </row>
    <row r="2137" spans="11:12" x14ac:dyDescent="0.25">
      <c r="K2137" s="1"/>
      <c r="L2137" s="1"/>
    </row>
    <row r="2145" spans="11:12" x14ac:dyDescent="0.25">
      <c r="K2145" s="1"/>
      <c r="L2145" s="1"/>
    </row>
    <row r="2153" spans="11:12" x14ac:dyDescent="0.25">
      <c r="K2153" s="1"/>
      <c r="L2153" s="1"/>
    </row>
    <row r="2161" spans="11:12" x14ac:dyDescent="0.25">
      <c r="K2161" s="1"/>
      <c r="L2161" s="1"/>
    </row>
    <row r="2169" spans="11:12" x14ac:dyDescent="0.25">
      <c r="K2169" s="1"/>
      <c r="L2169" s="1"/>
    </row>
    <row r="2177" spans="11:12" x14ac:dyDescent="0.25">
      <c r="K2177" s="1"/>
      <c r="L2177" s="1"/>
    </row>
    <row r="2185" spans="11:12" x14ac:dyDescent="0.25">
      <c r="K2185" s="1"/>
      <c r="L2185" s="1"/>
    </row>
    <row r="2193" spans="11:12" x14ac:dyDescent="0.25">
      <c r="K2193" s="1"/>
      <c r="L2193" s="1"/>
    </row>
    <row r="2201" spans="11:12" x14ac:dyDescent="0.25">
      <c r="K2201" s="1"/>
      <c r="L2201" s="1"/>
    </row>
    <row r="2209" spans="11:12" x14ac:dyDescent="0.25">
      <c r="K2209" s="1"/>
      <c r="L2209" s="1"/>
    </row>
    <row r="2217" spans="11:12" x14ac:dyDescent="0.25">
      <c r="K2217" s="1"/>
      <c r="L2217" s="1"/>
    </row>
    <row r="2225" spans="11:12" x14ac:dyDescent="0.25">
      <c r="K2225" s="1"/>
      <c r="L2225" s="1"/>
    </row>
    <row r="2233" spans="11:12" x14ac:dyDescent="0.25">
      <c r="K2233" s="1"/>
      <c r="L2233" s="1"/>
    </row>
    <row r="2241" spans="11:12" x14ac:dyDescent="0.25">
      <c r="K2241" s="1"/>
      <c r="L2241" s="1"/>
    </row>
    <row r="2249" spans="11:12" x14ac:dyDescent="0.25">
      <c r="K2249" s="1"/>
      <c r="L2249" s="1"/>
    </row>
    <row r="2257" spans="11:12" x14ac:dyDescent="0.25">
      <c r="K2257" s="1"/>
      <c r="L2257" s="1"/>
    </row>
    <row r="2265" spans="11:12" x14ac:dyDescent="0.25">
      <c r="K2265" s="1"/>
      <c r="L2265" s="1"/>
    </row>
    <row r="2273" spans="11:12" x14ac:dyDescent="0.25">
      <c r="K2273" s="1"/>
      <c r="L2273" s="1"/>
    </row>
    <row r="2281" spans="11:12" x14ac:dyDescent="0.25">
      <c r="K2281" s="1"/>
      <c r="L2281" s="1"/>
    </row>
    <row r="2289" spans="11:12" x14ac:dyDescent="0.25">
      <c r="K2289" s="1"/>
      <c r="L2289" s="1"/>
    </row>
    <row r="2297" spans="11:12" x14ac:dyDescent="0.25">
      <c r="K2297" s="1"/>
      <c r="L2297" s="1"/>
    </row>
    <row r="2305" spans="11:12" x14ac:dyDescent="0.25">
      <c r="K2305" s="1"/>
      <c r="L2305" s="1"/>
    </row>
    <row r="2313" spans="11:12" x14ac:dyDescent="0.25">
      <c r="K2313" s="1"/>
      <c r="L2313" s="1"/>
    </row>
    <row r="2321" spans="11:12" x14ac:dyDescent="0.25">
      <c r="K2321" s="1"/>
      <c r="L2321" s="1"/>
    </row>
    <row r="2329" spans="11:12" x14ac:dyDescent="0.25">
      <c r="K2329" s="1"/>
      <c r="L2329" s="1"/>
    </row>
    <row r="2337" spans="11:12" x14ac:dyDescent="0.25">
      <c r="K2337" s="1"/>
      <c r="L2337" s="1"/>
    </row>
    <row r="2345" spans="11:12" x14ac:dyDescent="0.25">
      <c r="K2345" s="1"/>
      <c r="L2345" s="1"/>
    </row>
    <row r="2353" spans="11:12" x14ac:dyDescent="0.25">
      <c r="K2353" s="1"/>
      <c r="L2353" s="1"/>
    </row>
    <row r="2361" spans="11:12" x14ac:dyDescent="0.25">
      <c r="K2361" s="1"/>
      <c r="L2361" s="1"/>
    </row>
    <row r="2369" spans="11:12" x14ac:dyDescent="0.25">
      <c r="K2369" s="1"/>
      <c r="L2369" s="1"/>
    </row>
    <row r="2377" spans="11:12" x14ac:dyDescent="0.25">
      <c r="K2377" s="1"/>
      <c r="L2377" s="1"/>
    </row>
    <row r="2385" spans="11:12" x14ac:dyDescent="0.25">
      <c r="K2385" s="1"/>
      <c r="L2385" s="1"/>
    </row>
    <row r="2393" spans="11:12" x14ac:dyDescent="0.25">
      <c r="K2393" s="1"/>
      <c r="L2393" s="1"/>
    </row>
    <row r="2401" spans="11:12" x14ac:dyDescent="0.25">
      <c r="K2401" s="1"/>
      <c r="L2401" s="1"/>
    </row>
    <row r="2409" spans="11:12" x14ac:dyDescent="0.25">
      <c r="K2409" s="1"/>
      <c r="L2409" s="1"/>
    </row>
    <row r="2417" spans="11:12" x14ac:dyDescent="0.25">
      <c r="K2417" s="1"/>
      <c r="L2417" s="1"/>
    </row>
    <row r="2425" spans="11:12" x14ac:dyDescent="0.25">
      <c r="K2425" s="1"/>
      <c r="L2425" s="1"/>
    </row>
    <row r="2433" spans="11:12" x14ac:dyDescent="0.25">
      <c r="K2433" s="1"/>
      <c r="L2433" s="1"/>
    </row>
    <row r="2441" spans="11:12" x14ac:dyDescent="0.25">
      <c r="K2441" s="1"/>
      <c r="L2441" s="1"/>
    </row>
    <row r="2449" spans="11:12" x14ac:dyDescent="0.25">
      <c r="K2449" s="1"/>
      <c r="L2449" s="1"/>
    </row>
    <row r="2457" spans="11:12" x14ac:dyDescent="0.25">
      <c r="K2457" s="1"/>
      <c r="L2457" s="1"/>
    </row>
    <row r="2465" spans="11:12" x14ac:dyDescent="0.25">
      <c r="K2465" s="1"/>
      <c r="L2465" s="1"/>
    </row>
    <row r="2473" spans="11:12" x14ac:dyDescent="0.25">
      <c r="K2473" s="1"/>
      <c r="L2473" s="1"/>
    </row>
    <row r="2481" spans="11:12" x14ac:dyDescent="0.25">
      <c r="K2481" s="1"/>
      <c r="L2481" s="1"/>
    </row>
    <row r="2489" spans="11:12" x14ac:dyDescent="0.25">
      <c r="K2489" s="1"/>
      <c r="L2489" s="1"/>
    </row>
    <row r="2497" spans="11:12" x14ac:dyDescent="0.25">
      <c r="K2497" s="1"/>
      <c r="L2497" s="1"/>
    </row>
    <row r="2505" spans="11:12" x14ac:dyDescent="0.25">
      <c r="K2505" s="1"/>
      <c r="L2505" s="1"/>
    </row>
    <row r="2513" spans="11:12" x14ac:dyDescent="0.25">
      <c r="K2513" s="1"/>
      <c r="L2513" s="1"/>
    </row>
    <row r="2521" spans="11:12" x14ac:dyDescent="0.25">
      <c r="K2521" s="1"/>
      <c r="L2521" s="1"/>
    </row>
    <row r="2529" spans="11:12" x14ac:dyDescent="0.25">
      <c r="K2529" s="1"/>
      <c r="L2529" s="1"/>
    </row>
    <row r="2537" spans="11:12" x14ac:dyDescent="0.25">
      <c r="K2537" s="1"/>
      <c r="L2537" s="1"/>
    </row>
    <row r="2545" spans="11:12" x14ac:dyDescent="0.25">
      <c r="K2545" s="1"/>
      <c r="L2545" s="1"/>
    </row>
    <row r="2553" spans="11:12" x14ac:dyDescent="0.25">
      <c r="K2553" s="1"/>
      <c r="L2553" s="1"/>
    </row>
    <row r="2561" spans="11:12" x14ac:dyDescent="0.25">
      <c r="K2561" s="1"/>
      <c r="L2561" s="1"/>
    </row>
    <row r="2569" spans="11:12" x14ac:dyDescent="0.25">
      <c r="K2569" s="1"/>
      <c r="L2569" s="1"/>
    </row>
    <row r="2577" spans="11:12" x14ac:dyDescent="0.25">
      <c r="K2577" s="1"/>
      <c r="L2577" s="1"/>
    </row>
    <row r="2585" spans="11:12" x14ac:dyDescent="0.25">
      <c r="K2585" s="1"/>
      <c r="L2585" s="1"/>
    </row>
    <row r="2593" spans="11:12" x14ac:dyDescent="0.25">
      <c r="K2593" s="1"/>
      <c r="L2593" s="1"/>
    </row>
    <row r="2601" spans="11:12" x14ac:dyDescent="0.25">
      <c r="K2601" s="1"/>
      <c r="L2601" s="1"/>
    </row>
    <row r="2609" spans="11:12" x14ac:dyDescent="0.25">
      <c r="K2609" s="1"/>
      <c r="L2609" s="1"/>
    </row>
    <row r="2617" spans="11:12" x14ac:dyDescent="0.25">
      <c r="K2617" s="1"/>
      <c r="L2617" s="1"/>
    </row>
    <row r="2625" spans="11:12" x14ac:dyDescent="0.25">
      <c r="K2625" s="1"/>
      <c r="L2625" s="1"/>
    </row>
    <row r="2633" spans="11:12" x14ac:dyDescent="0.25">
      <c r="K2633" s="1"/>
      <c r="L2633" s="1"/>
    </row>
    <row r="2641" spans="11:12" x14ac:dyDescent="0.25">
      <c r="K2641" s="1"/>
      <c r="L2641" s="1"/>
    </row>
    <row r="2649" spans="11:12" x14ac:dyDescent="0.25">
      <c r="K2649" s="1"/>
      <c r="L2649" s="1"/>
    </row>
    <row r="2657" spans="11:12" x14ac:dyDescent="0.25">
      <c r="K2657" s="1"/>
      <c r="L2657" s="1"/>
    </row>
    <row r="2665" spans="11:12" x14ac:dyDescent="0.25">
      <c r="K2665" s="1"/>
      <c r="L2665" s="1"/>
    </row>
    <row r="2673" spans="11:12" x14ac:dyDescent="0.25">
      <c r="K2673" s="1"/>
      <c r="L2673" s="1"/>
    </row>
    <row r="2681" spans="11:12" x14ac:dyDescent="0.25">
      <c r="K2681" s="1"/>
      <c r="L2681" s="1"/>
    </row>
    <row r="2689" spans="11:12" x14ac:dyDescent="0.25">
      <c r="K2689" s="1"/>
      <c r="L2689" s="1"/>
    </row>
    <row r="2697" spans="11:12" x14ac:dyDescent="0.25">
      <c r="K2697" s="1"/>
      <c r="L2697" s="1"/>
    </row>
    <row r="2705" spans="11:12" x14ac:dyDescent="0.25">
      <c r="K2705" s="1"/>
      <c r="L2705" s="1"/>
    </row>
    <row r="2713" spans="11:12" x14ac:dyDescent="0.25">
      <c r="K2713" s="1"/>
      <c r="L2713" s="1"/>
    </row>
    <row r="2721" spans="11:12" x14ac:dyDescent="0.25">
      <c r="K2721" s="1"/>
      <c r="L2721" s="1"/>
    </row>
    <row r="2729" spans="11:12" x14ac:dyDescent="0.25">
      <c r="K2729" s="1"/>
      <c r="L2729" s="1"/>
    </row>
    <row r="2737" spans="11:12" x14ac:dyDescent="0.25">
      <c r="K2737" s="1"/>
      <c r="L2737" s="1"/>
    </row>
    <row r="2745" spans="11:12" x14ac:dyDescent="0.25">
      <c r="K2745" s="1"/>
      <c r="L2745" s="1"/>
    </row>
    <row r="2753" spans="11:12" x14ac:dyDescent="0.25">
      <c r="K2753" s="1"/>
      <c r="L2753" s="1"/>
    </row>
    <row r="2761" spans="11:12" x14ac:dyDescent="0.25">
      <c r="K2761" s="1"/>
      <c r="L2761" s="1"/>
    </row>
    <row r="2769" spans="11:12" x14ac:dyDescent="0.25">
      <c r="K2769" s="1"/>
      <c r="L2769" s="1"/>
    </row>
    <row r="2777" spans="11:12" x14ac:dyDescent="0.25">
      <c r="K2777" s="1"/>
      <c r="L2777" s="1"/>
    </row>
    <row r="2785" spans="11:12" x14ac:dyDescent="0.25">
      <c r="K2785" s="1"/>
      <c r="L2785" s="1"/>
    </row>
    <row r="2793" spans="11:12" x14ac:dyDescent="0.25">
      <c r="K2793" s="1"/>
      <c r="L2793" s="1"/>
    </row>
    <row r="2801" spans="11:12" x14ac:dyDescent="0.25">
      <c r="K2801" s="1"/>
      <c r="L2801" s="1"/>
    </row>
    <row r="2809" spans="11:12" x14ac:dyDescent="0.25">
      <c r="K2809" s="1"/>
      <c r="L2809" s="1"/>
    </row>
    <row r="2817" spans="11:12" x14ac:dyDescent="0.25">
      <c r="K2817" s="1"/>
      <c r="L2817" s="1"/>
    </row>
    <row r="2825" spans="11:12" x14ac:dyDescent="0.25">
      <c r="K2825" s="1"/>
      <c r="L2825" s="1"/>
    </row>
    <row r="2833" spans="11:12" x14ac:dyDescent="0.25">
      <c r="K2833" s="1"/>
      <c r="L2833" s="1"/>
    </row>
    <row r="2841" spans="11:12" x14ac:dyDescent="0.25">
      <c r="K2841" s="1"/>
      <c r="L2841" s="1"/>
    </row>
    <row r="2849" spans="11:12" x14ac:dyDescent="0.25">
      <c r="K2849" s="1"/>
      <c r="L2849" s="1"/>
    </row>
    <row r="2857" spans="11:12" x14ac:dyDescent="0.25">
      <c r="K2857" s="1"/>
      <c r="L2857" s="1"/>
    </row>
    <row r="2865" spans="11:12" x14ac:dyDescent="0.25">
      <c r="K2865" s="1"/>
      <c r="L2865" s="1"/>
    </row>
    <row r="2873" spans="11:12" x14ac:dyDescent="0.25">
      <c r="K2873" s="1"/>
      <c r="L2873" s="1"/>
    </row>
    <row r="2881" spans="11:12" x14ac:dyDescent="0.25">
      <c r="K2881" s="1"/>
      <c r="L2881" s="1"/>
    </row>
    <row r="2889" spans="11:12" x14ac:dyDescent="0.25">
      <c r="K2889" s="1"/>
      <c r="L2889" s="1"/>
    </row>
    <row r="2897" spans="11:12" x14ac:dyDescent="0.25">
      <c r="K2897" s="1"/>
      <c r="L2897" s="1"/>
    </row>
    <row r="2905" spans="11:12" x14ac:dyDescent="0.25">
      <c r="K2905" s="1"/>
      <c r="L2905" s="1"/>
    </row>
    <row r="2913" spans="11:12" x14ac:dyDescent="0.25">
      <c r="K2913" s="1"/>
      <c r="L2913" s="1"/>
    </row>
    <row r="2921" spans="11:12" x14ac:dyDescent="0.25">
      <c r="K2921" s="1"/>
      <c r="L2921" s="1"/>
    </row>
    <row r="2929" spans="11:12" x14ac:dyDescent="0.25">
      <c r="K2929" s="1"/>
      <c r="L2929" s="1"/>
    </row>
    <row r="2937" spans="11:12" x14ac:dyDescent="0.25">
      <c r="K2937" s="1"/>
      <c r="L2937" s="1"/>
    </row>
    <row r="2945" spans="11:12" x14ac:dyDescent="0.25">
      <c r="K2945" s="1"/>
      <c r="L2945" s="1"/>
    </row>
    <row r="2953" spans="11:12" x14ac:dyDescent="0.25">
      <c r="K2953" s="1"/>
      <c r="L2953" s="1"/>
    </row>
    <row r="2961" spans="11:12" x14ac:dyDescent="0.25">
      <c r="K2961" s="1"/>
      <c r="L2961" s="1"/>
    </row>
    <row r="2969" spans="11:12" x14ac:dyDescent="0.25">
      <c r="K2969" s="1"/>
      <c r="L2969" s="1"/>
    </row>
    <row r="2977" spans="11:12" x14ac:dyDescent="0.25">
      <c r="K2977" s="1"/>
      <c r="L2977" s="1"/>
    </row>
    <row r="2985" spans="11:12" x14ac:dyDescent="0.25">
      <c r="K2985" s="1"/>
      <c r="L2985" s="1"/>
    </row>
    <row r="2993" spans="11:12" x14ac:dyDescent="0.25">
      <c r="K2993" s="1"/>
      <c r="L2993" s="1"/>
    </row>
    <row r="3001" spans="11:12" x14ac:dyDescent="0.25">
      <c r="K3001" s="1"/>
      <c r="L3001" s="1"/>
    </row>
    <row r="3009" spans="11:12" x14ac:dyDescent="0.25">
      <c r="K3009" s="1"/>
      <c r="L3009" s="1"/>
    </row>
    <row r="3017" spans="11:12" x14ac:dyDescent="0.25">
      <c r="K3017" s="1"/>
      <c r="L3017" s="1"/>
    </row>
    <row r="3025" spans="11:12" x14ac:dyDescent="0.25">
      <c r="K3025" s="1"/>
      <c r="L3025" s="1"/>
    </row>
    <row r="3033" spans="11:12" x14ac:dyDescent="0.25">
      <c r="K3033" s="1"/>
      <c r="L3033" s="1"/>
    </row>
    <row r="3041" spans="11:12" x14ac:dyDescent="0.25">
      <c r="K3041" s="1"/>
      <c r="L3041" s="1"/>
    </row>
    <row r="3049" spans="11:12" x14ac:dyDescent="0.25">
      <c r="K3049" s="1"/>
      <c r="L3049" s="1"/>
    </row>
    <row r="3057" spans="11:12" x14ac:dyDescent="0.25">
      <c r="K3057" s="1"/>
      <c r="L3057" s="1"/>
    </row>
    <row r="3065" spans="11:12" x14ac:dyDescent="0.25">
      <c r="K3065" s="1"/>
      <c r="L3065" s="1"/>
    </row>
    <row r="3073" spans="11:12" x14ac:dyDescent="0.25">
      <c r="K3073" s="1"/>
      <c r="L3073" s="1"/>
    </row>
    <row r="3081" spans="11:12" x14ac:dyDescent="0.25">
      <c r="K3081" s="1"/>
      <c r="L3081" s="1"/>
    </row>
    <row r="3089" spans="11:12" x14ac:dyDescent="0.25">
      <c r="K3089" s="1"/>
      <c r="L3089" s="1"/>
    </row>
    <row r="3097" spans="11:12" x14ac:dyDescent="0.25">
      <c r="K3097" s="1"/>
      <c r="L3097" s="1"/>
    </row>
    <row r="3105" spans="11:12" x14ac:dyDescent="0.25">
      <c r="K3105" s="1"/>
      <c r="L3105" s="1"/>
    </row>
    <row r="3113" spans="11:12" x14ac:dyDescent="0.25">
      <c r="K3113" s="1"/>
      <c r="L3113" s="1"/>
    </row>
    <row r="3121" spans="11:12" x14ac:dyDescent="0.25">
      <c r="K3121" s="1"/>
      <c r="L3121" s="1"/>
    </row>
    <row r="3129" spans="11:12" x14ac:dyDescent="0.25">
      <c r="K3129" s="1"/>
      <c r="L3129" s="1"/>
    </row>
    <row r="3137" spans="11:12" x14ac:dyDescent="0.25">
      <c r="K3137" s="1"/>
      <c r="L3137" s="1"/>
    </row>
    <row r="3145" spans="11:12" x14ac:dyDescent="0.25">
      <c r="K3145" s="1"/>
      <c r="L3145" s="1"/>
    </row>
    <row r="3153" spans="11:12" x14ac:dyDescent="0.25">
      <c r="K3153" s="1"/>
      <c r="L3153" s="1"/>
    </row>
    <row r="3161" spans="11:12" x14ac:dyDescent="0.25">
      <c r="K3161" s="1"/>
      <c r="L3161" s="1"/>
    </row>
    <row r="3169" spans="11:12" x14ac:dyDescent="0.25">
      <c r="K3169" s="1"/>
      <c r="L3169" s="1"/>
    </row>
    <row r="3177" spans="11:12" x14ac:dyDescent="0.25">
      <c r="K3177" s="1"/>
      <c r="L3177" s="1"/>
    </row>
    <row r="3185" spans="11:12" x14ac:dyDescent="0.25">
      <c r="K3185" s="1"/>
      <c r="L3185" s="1"/>
    </row>
    <row r="3193" spans="11:12" x14ac:dyDescent="0.25">
      <c r="K3193" s="1"/>
      <c r="L3193" s="1"/>
    </row>
    <row r="3201" spans="11:12" x14ac:dyDescent="0.25">
      <c r="K3201" s="1"/>
      <c r="L3201" s="1"/>
    </row>
    <row r="3209" spans="11:12" x14ac:dyDescent="0.25">
      <c r="K3209" s="1"/>
      <c r="L3209" s="1"/>
    </row>
    <row r="3217" spans="11:12" x14ac:dyDescent="0.25">
      <c r="K3217" s="1"/>
      <c r="L3217" s="1"/>
    </row>
    <row r="3225" spans="11:12" x14ac:dyDescent="0.25">
      <c r="K3225" s="1"/>
      <c r="L3225" s="1"/>
    </row>
    <row r="3233" spans="11:12" x14ac:dyDescent="0.25">
      <c r="K3233" s="1"/>
      <c r="L3233" s="1"/>
    </row>
    <row r="3241" spans="11:12" x14ac:dyDescent="0.25">
      <c r="K3241" s="1"/>
      <c r="L3241" s="1"/>
    </row>
    <row r="3249" spans="11:12" x14ac:dyDescent="0.25">
      <c r="K3249" s="1"/>
      <c r="L3249" s="1"/>
    </row>
    <row r="3257" spans="11:12" x14ac:dyDescent="0.25">
      <c r="K3257" s="1"/>
      <c r="L3257" s="1"/>
    </row>
    <row r="3265" spans="11:12" x14ac:dyDescent="0.25">
      <c r="K3265" s="1"/>
      <c r="L3265" s="1"/>
    </row>
    <row r="3273" spans="11:12" x14ac:dyDescent="0.25">
      <c r="K3273" s="1"/>
      <c r="L3273" s="1"/>
    </row>
    <row r="3281" spans="11:12" x14ac:dyDescent="0.25">
      <c r="K3281" s="1"/>
      <c r="L3281" s="1"/>
    </row>
    <row r="3289" spans="11:12" x14ac:dyDescent="0.25">
      <c r="K3289" s="1"/>
      <c r="L3289" s="1"/>
    </row>
    <row r="3297" spans="11:12" x14ac:dyDescent="0.25">
      <c r="K3297" s="1"/>
      <c r="L3297" s="1"/>
    </row>
    <row r="3305" spans="11:12" x14ac:dyDescent="0.25">
      <c r="K3305" s="1"/>
      <c r="L3305" s="1"/>
    </row>
    <row r="3313" spans="11:12" x14ac:dyDescent="0.25">
      <c r="K3313" s="1"/>
      <c r="L3313" s="1"/>
    </row>
    <row r="3321" spans="11:12" x14ac:dyDescent="0.25">
      <c r="K3321" s="1"/>
      <c r="L3321" s="1"/>
    </row>
    <row r="3329" spans="11:12" x14ac:dyDescent="0.25">
      <c r="K3329" s="1"/>
      <c r="L3329" s="1"/>
    </row>
    <row r="3337" spans="11:12" x14ac:dyDescent="0.25">
      <c r="K3337" s="1"/>
      <c r="L3337" s="1"/>
    </row>
    <row r="3345" spans="11:12" x14ac:dyDescent="0.25">
      <c r="K3345" s="1"/>
      <c r="L3345" s="1"/>
    </row>
    <row r="3353" spans="11:12" x14ac:dyDescent="0.25">
      <c r="K3353" s="1"/>
      <c r="L3353" s="1"/>
    </row>
    <row r="3361" spans="11:12" x14ac:dyDescent="0.25">
      <c r="K3361" s="1"/>
      <c r="L3361" s="1"/>
    </row>
    <row r="3369" spans="11:12" x14ac:dyDescent="0.25">
      <c r="K3369" s="1"/>
      <c r="L3369" s="1"/>
    </row>
    <row r="3377" spans="11:12" x14ac:dyDescent="0.25">
      <c r="K3377" s="1"/>
      <c r="L3377" s="1"/>
    </row>
    <row r="3385" spans="11:12" x14ac:dyDescent="0.25">
      <c r="K3385" s="1"/>
      <c r="L3385" s="1"/>
    </row>
    <row r="3393" spans="11:12" x14ac:dyDescent="0.25">
      <c r="K3393" s="1"/>
      <c r="L3393" s="1"/>
    </row>
    <row r="3401" spans="11:12" x14ac:dyDescent="0.25">
      <c r="K3401" s="1"/>
      <c r="L3401" s="1"/>
    </row>
    <row r="3409" spans="11:12" x14ac:dyDescent="0.25">
      <c r="K3409" s="1"/>
      <c r="L3409" s="1"/>
    </row>
    <row r="3417" spans="11:12" x14ac:dyDescent="0.25">
      <c r="K3417" s="1"/>
      <c r="L3417" s="1"/>
    </row>
    <row r="3425" spans="11:12" x14ac:dyDescent="0.25">
      <c r="K3425" s="1"/>
      <c r="L3425" s="1"/>
    </row>
    <row r="3433" spans="11:12" x14ac:dyDescent="0.25">
      <c r="K3433" s="1"/>
      <c r="L3433" s="1"/>
    </row>
    <row r="3441" spans="11:12" x14ac:dyDescent="0.25">
      <c r="K3441" s="1"/>
      <c r="L3441" s="1"/>
    </row>
    <row r="3449" spans="11:12" x14ac:dyDescent="0.25">
      <c r="K3449" s="1"/>
      <c r="L3449" s="1"/>
    </row>
    <row r="3457" spans="11:12" x14ac:dyDescent="0.25">
      <c r="K3457" s="1"/>
      <c r="L3457" s="1"/>
    </row>
    <row r="3465" spans="11:12" x14ac:dyDescent="0.25">
      <c r="K3465" s="1"/>
      <c r="L3465" s="1"/>
    </row>
    <row r="3473" spans="11:12" x14ac:dyDescent="0.25">
      <c r="K3473" s="1"/>
      <c r="L3473" s="1"/>
    </row>
    <row r="3481" spans="11:12" x14ac:dyDescent="0.25">
      <c r="K3481" s="1"/>
      <c r="L3481" s="1"/>
    </row>
    <row r="3489" spans="11:12" x14ac:dyDescent="0.25">
      <c r="K3489" s="1"/>
      <c r="L3489" s="1"/>
    </row>
    <row r="3497" spans="11:12" x14ac:dyDescent="0.25">
      <c r="K3497" s="1"/>
      <c r="L3497" s="1"/>
    </row>
    <row r="3505" spans="11:12" x14ac:dyDescent="0.25">
      <c r="K3505" s="1"/>
      <c r="L3505" s="1"/>
    </row>
    <row r="3513" spans="11:12" x14ac:dyDescent="0.25">
      <c r="K3513" s="1"/>
      <c r="L3513" s="1"/>
    </row>
    <row r="3521" spans="11:12" x14ac:dyDescent="0.25">
      <c r="K3521" s="1"/>
      <c r="L3521" s="1"/>
    </row>
    <row r="3529" spans="11:12" x14ac:dyDescent="0.25">
      <c r="K3529" s="1"/>
      <c r="L3529" s="1"/>
    </row>
    <row r="3537" spans="11:12" x14ac:dyDescent="0.25">
      <c r="K3537" s="1"/>
      <c r="L3537" s="1"/>
    </row>
    <row r="3545" spans="11:12" x14ac:dyDescent="0.25">
      <c r="K3545" s="1"/>
      <c r="L3545" s="1"/>
    </row>
    <row r="3553" spans="11:12" x14ac:dyDescent="0.25">
      <c r="K3553" s="1"/>
      <c r="L3553" s="1"/>
    </row>
    <row r="3561" spans="11:12" x14ac:dyDescent="0.25">
      <c r="K3561" s="1"/>
      <c r="L3561" s="1"/>
    </row>
    <row r="3569" spans="11:12" x14ac:dyDescent="0.25">
      <c r="K3569" s="1"/>
      <c r="L3569" s="1"/>
    </row>
    <row r="3577" spans="11:12" x14ac:dyDescent="0.25">
      <c r="K3577" s="1"/>
      <c r="L3577" s="1"/>
    </row>
    <row r="3585" spans="11:12" x14ac:dyDescent="0.25">
      <c r="K3585" s="1"/>
      <c r="L3585" s="1"/>
    </row>
    <row r="3593" spans="11:12" x14ac:dyDescent="0.25">
      <c r="K3593" s="1"/>
      <c r="L3593" s="1"/>
    </row>
    <row r="3601" spans="11:12" x14ac:dyDescent="0.25">
      <c r="K3601" s="1"/>
      <c r="L3601" s="1"/>
    </row>
    <row r="3609" spans="11:12" x14ac:dyDescent="0.25">
      <c r="K3609" s="1"/>
      <c r="L3609" s="1"/>
    </row>
    <row r="3617" spans="11:12" x14ac:dyDescent="0.25">
      <c r="K3617" s="1"/>
      <c r="L3617" s="1"/>
    </row>
    <row r="3625" spans="11:12" x14ac:dyDescent="0.25">
      <c r="K3625" s="1"/>
      <c r="L3625" s="1"/>
    </row>
    <row r="3633" spans="11:12" x14ac:dyDescent="0.25">
      <c r="K3633" s="1"/>
      <c r="L3633" s="1"/>
    </row>
    <row r="3641" spans="11:12" x14ac:dyDescent="0.25">
      <c r="K3641" s="1"/>
      <c r="L3641" s="1"/>
    </row>
    <row r="3649" spans="11:12" x14ac:dyDescent="0.25">
      <c r="K3649" s="1"/>
      <c r="L3649" s="1"/>
    </row>
    <row r="3657" spans="11:12" x14ac:dyDescent="0.25">
      <c r="K3657" s="1"/>
      <c r="L3657" s="1"/>
    </row>
    <row r="3665" spans="11:12" x14ac:dyDescent="0.25">
      <c r="K3665" s="1"/>
      <c r="L3665" s="1"/>
    </row>
    <row r="3673" spans="11:12" x14ac:dyDescent="0.25">
      <c r="K3673" s="1"/>
      <c r="L3673" s="1"/>
    </row>
    <row r="3681" spans="11:12" x14ac:dyDescent="0.25">
      <c r="K3681" s="1"/>
      <c r="L3681" s="1"/>
    </row>
    <row r="3689" spans="11:12" x14ac:dyDescent="0.25">
      <c r="K3689" s="1"/>
      <c r="L3689" s="1"/>
    </row>
    <row r="3697" spans="11:12" x14ac:dyDescent="0.25">
      <c r="K3697" s="1"/>
      <c r="L3697" s="1"/>
    </row>
    <row r="3705" spans="11:12" x14ac:dyDescent="0.25">
      <c r="K3705" s="1"/>
      <c r="L3705" s="1"/>
    </row>
    <row r="3713" spans="11:12" x14ac:dyDescent="0.25">
      <c r="K3713" s="1"/>
      <c r="L3713" s="1"/>
    </row>
    <row r="3721" spans="11:12" x14ac:dyDescent="0.25">
      <c r="K3721" s="1"/>
      <c r="L3721" s="1"/>
    </row>
    <row r="3729" spans="11:12" x14ac:dyDescent="0.25">
      <c r="K3729" s="1"/>
      <c r="L3729" s="1"/>
    </row>
    <row r="3737" spans="11:12" x14ac:dyDescent="0.25">
      <c r="K3737" s="1"/>
      <c r="L3737" s="1"/>
    </row>
    <row r="3745" spans="11:12" x14ac:dyDescent="0.25">
      <c r="K3745" s="1"/>
      <c r="L3745" s="1"/>
    </row>
    <row r="3753" spans="11:12" x14ac:dyDescent="0.25">
      <c r="K3753" s="1"/>
      <c r="L3753" s="1"/>
    </row>
    <row r="3761" spans="11:12" x14ac:dyDescent="0.25">
      <c r="K3761" s="1"/>
      <c r="L3761" s="1"/>
    </row>
    <row r="3769" spans="11:12" x14ac:dyDescent="0.25">
      <c r="K3769" s="1"/>
      <c r="L3769" s="1"/>
    </row>
    <row r="3777" spans="11:12" x14ac:dyDescent="0.25">
      <c r="K3777" s="1"/>
      <c r="L3777" s="1"/>
    </row>
    <row r="3785" spans="11:12" x14ac:dyDescent="0.25">
      <c r="K3785" s="1"/>
      <c r="L3785" s="1"/>
    </row>
    <row r="3793" spans="11:12" x14ac:dyDescent="0.25">
      <c r="K3793" s="1"/>
      <c r="L3793" s="1"/>
    </row>
    <row r="3801" spans="11:12" x14ac:dyDescent="0.25">
      <c r="K3801" s="1"/>
      <c r="L3801" s="1"/>
    </row>
    <row r="3809" spans="11:12" x14ac:dyDescent="0.25">
      <c r="K3809" s="1"/>
      <c r="L3809" s="1"/>
    </row>
    <row r="3817" spans="11:12" x14ac:dyDescent="0.25">
      <c r="K3817" s="1"/>
      <c r="L3817" s="1"/>
    </row>
    <row r="3825" spans="11:12" x14ac:dyDescent="0.25">
      <c r="K3825" s="1"/>
      <c r="L3825" s="1"/>
    </row>
    <row r="3833" spans="11:12" x14ac:dyDescent="0.25">
      <c r="K3833" s="1"/>
      <c r="L3833" s="1"/>
    </row>
    <row r="3841" spans="11:12" x14ac:dyDescent="0.25">
      <c r="K3841" s="1"/>
      <c r="L3841" s="1"/>
    </row>
    <row r="3849" spans="11:12" x14ac:dyDescent="0.25">
      <c r="K3849" s="1"/>
      <c r="L3849" s="1"/>
    </row>
    <row r="3857" spans="11:12" x14ac:dyDescent="0.25">
      <c r="K3857" s="1"/>
      <c r="L3857" s="1"/>
    </row>
    <row r="3865" spans="11:12" x14ac:dyDescent="0.25">
      <c r="K3865" s="1"/>
      <c r="L3865" s="1"/>
    </row>
    <row r="3873" spans="11:12" x14ac:dyDescent="0.25">
      <c r="K3873" s="1"/>
      <c r="L3873" s="1"/>
    </row>
    <row r="3881" spans="11:12" x14ac:dyDescent="0.25">
      <c r="K3881" s="1"/>
      <c r="L3881" s="1"/>
    </row>
    <row r="3889" spans="11:12" x14ac:dyDescent="0.25">
      <c r="K3889" s="1"/>
      <c r="L3889" s="1"/>
    </row>
    <row r="3897" spans="11:12" x14ac:dyDescent="0.25">
      <c r="K3897" s="1"/>
      <c r="L3897" s="1"/>
    </row>
    <row r="3905" spans="11:12" x14ac:dyDescent="0.25">
      <c r="K3905" s="1"/>
      <c r="L3905" s="1"/>
    </row>
    <row r="3913" spans="11:12" x14ac:dyDescent="0.25">
      <c r="K3913" s="1"/>
      <c r="L3913" s="1"/>
    </row>
    <row r="3921" spans="11:12" x14ac:dyDescent="0.25">
      <c r="K3921" s="1"/>
      <c r="L3921" s="1"/>
    </row>
    <row r="3929" spans="11:12" x14ac:dyDescent="0.25">
      <c r="K3929" s="1"/>
      <c r="L3929" s="1"/>
    </row>
    <row r="3937" spans="11:12" x14ac:dyDescent="0.25">
      <c r="K3937" s="1"/>
      <c r="L3937" s="1"/>
    </row>
    <row r="3945" spans="11:12" x14ac:dyDescent="0.25">
      <c r="K3945" s="1"/>
      <c r="L3945" s="1"/>
    </row>
    <row r="3953" spans="11:12" x14ac:dyDescent="0.25">
      <c r="K3953" s="1"/>
      <c r="L3953" s="1"/>
    </row>
    <row r="3961" spans="11:12" x14ac:dyDescent="0.25">
      <c r="K3961" s="1"/>
      <c r="L3961" s="1"/>
    </row>
    <row r="3969" spans="11:12" x14ac:dyDescent="0.25">
      <c r="K3969" s="1"/>
      <c r="L3969" s="1"/>
    </row>
    <row r="3977" spans="11:12" x14ac:dyDescent="0.25">
      <c r="K3977" s="1"/>
      <c r="L3977" s="1"/>
    </row>
    <row r="3985" spans="11:12" x14ac:dyDescent="0.25">
      <c r="K3985" s="1"/>
      <c r="L3985" s="1"/>
    </row>
    <row r="3993" spans="11:12" x14ac:dyDescent="0.25">
      <c r="K3993" s="1"/>
      <c r="L3993" s="1"/>
    </row>
    <row r="4001" spans="11:12" x14ac:dyDescent="0.25">
      <c r="K4001" s="1"/>
      <c r="L4001" s="1"/>
    </row>
    <row r="4009" spans="11:12" x14ac:dyDescent="0.25">
      <c r="K4009" s="1"/>
      <c r="L4009" s="1"/>
    </row>
    <row r="4017" spans="11:12" x14ac:dyDescent="0.25">
      <c r="K4017" s="1"/>
      <c r="L4017" s="1"/>
    </row>
    <row r="4025" spans="11:12" x14ac:dyDescent="0.25">
      <c r="K4025" s="1"/>
      <c r="L4025" s="1"/>
    </row>
    <row r="4033" spans="11:12" x14ac:dyDescent="0.25">
      <c r="K4033" s="1"/>
      <c r="L4033" s="1"/>
    </row>
    <row r="4041" spans="11:12" x14ac:dyDescent="0.25">
      <c r="K4041" s="1"/>
      <c r="L4041" s="1"/>
    </row>
    <row r="4049" spans="11:12" x14ac:dyDescent="0.25">
      <c r="K4049" s="1"/>
      <c r="L4049" s="1"/>
    </row>
    <row r="4057" spans="11:12" x14ac:dyDescent="0.25">
      <c r="K4057" s="1"/>
      <c r="L4057" s="1"/>
    </row>
    <row r="4065" spans="11:12" x14ac:dyDescent="0.25">
      <c r="K4065" s="1"/>
      <c r="L4065" s="1"/>
    </row>
    <row r="4073" spans="11:12" x14ac:dyDescent="0.25">
      <c r="K4073" s="1"/>
      <c r="L4073" s="1"/>
    </row>
    <row r="4081" spans="11:12" x14ac:dyDescent="0.25">
      <c r="K4081" s="1"/>
      <c r="L4081" s="1"/>
    </row>
    <row r="4089" spans="11:12" x14ac:dyDescent="0.25">
      <c r="K4089" s="1"/>
      <c r="L4089" s="1"/>
    </row>
    <row r="4097" spans="11:12" x14ac:dyDescent="0.25">
      <c r="K4097" s="1"/>
      <c r="L4097" s="1"/>
    </row>
    <row r="4105" spans="11:12" x14ac:dyDescent="0.25">
      <c r="K4105" s="1"/>
      <c r="L4105" s="1"/>
    </row>
    <row r="4113" spans="11:12" x14ac:dyDescent="0.25">
      <c r="K4113" s="1"/>
      <c r="L4113" s="1"/>
    </row>
    <row r="4121" spans="11:12" x14ac:dyDescent="0.25">
      <c r="K4121" s="1"/>
      <c r="L4121" s="1"/>
    </row>
    <row r="4129" spans="11:12" x14ac:dyDescent="0.25">
      <c r="K4129" s="1"/>
      <c r="L4129" s="1"/>
    </row>
    <row r="4137" spans="11:12" x14ac:dyDescent="0.25">
      <c r="K4137" s="1"/>
      <c r="L4137" s="1"/>
    </row>
    <row r="4145" spans="11:12" x14ac:dyDescent="0.25">
      <c r="K4145" s="1"/>
      <c r="L4145" s="1"/>
    </row>
    <row r="4153" spans="11:12" x14ac:dyDescent="0.25">
      <c r="K4153" s="1"/>
      <c r="L4153" s="1"/>
    </row>
    <row r="4161" spans="11:12" x14ac:dyDescent="0.25">
      <c r="K4161" s="1"/>
      <c r="L4161" s="1"/>
    </row>
    <row r="4169" spans="11:12" x14ac:dyDescent="0.25">
      <c r="K4169" s="1"/>
      <c r="L4169" s="1"/>
    </row>
    <row r="4177" spans="11:12" x14ac:dyDescent="0.25">
      <c r="K4177" s="1"/>
      <c r="L4177" s="1"/>
    </row>
    <row r="4185" spans="11:12" x14ac:dyDescent="0.25">
      <c r="K4185" s="1"/>
      <c r="L4185" s="1"/>
    </row>
    <row r="4193" spans="11:12" x14ac:dyDescent="0.25">
      <c r="K4193" s="1"/>
      <c r="L4193" s="1"/>
    </row>
    <row r="4201" spans="11:12" x14ac:dyDescent="0.25">
      <c r="K4201" s="1"/>
      <c r="L4201" s="1"/>
    </row>
    <row r="4209" spans="11:12" x14ac:dyDescent="0.25">
      <c r="K4209" s="1"/>
      <c r="L4209" s="1"/>
    </row>
    <row r="4217" spans="11:12" x14ac:dyDescent="0.25">
      <c r="K4217" s="1"/>
      <c r="L4217" s="1"/>
    </row>
    <row r="4225" spans="11:12" x14ac:dyDescent="0.25">
      <c r="K4225" s="1"/>
      <c r="L4225" s="1"/>
    </row>
    <row r="4233" spans="11:12" x14ac:dyDescent="0.25">
      <c r="K4233" s="1"/>
      <c r="L4233" s="1"/>
    </row>
    <row r="4241" spans="11:12" x14ac:dyDescent="0.25">
      <c r="K4241" s="1"/>
      <c r="L4241" s="1"/>
    </row>
    <row r="4249" spans="11:12" x14ac:dyDescent="0.25">
      <c r="K4249" s="1"/>
      <c r="L4249" s="1"/>
    </row>
    <row r="4257" spans="11:12" x14ac:dyDescent="0.25">
      <c r="K4257" s="1"/>
      <c r="L4257" s="1"/>
    </row>
    <row r="4265" spans="11:12" x14ac:dyDescent="0.25">
      <c r="K4265" s="1"/>
      <c r="L4265" s="1"/>
    </row>
    <row r="4273" spans="11:12" x14ac:dyDescent="0.25">
      <c r="K4273" s="1"/>
      <c r="L4273" s="1"/>
    </row>
    <row r="4281" spans="11:12" x14ac:dyDescent="0.25">
      <c r="K4281" s="1"/>
      <c r="L4281" s="1"/>
    </row>
    <row r="4289" spans="11:12" x14ac:dyDescent="0.25">
      <c r="K4289" s="1"/>
      <c r="L4289" s="1"/>
    </row>
    <row r="4297" spans="11:12" x14ac:dyDescent="0.25">
      <c r="K4297" s="1"/>
      <c r="L4297" s="1"/>
    </row>
    <row r="4305" spans="11:12" x14ac:dyDescent="0.25">
      <c r="K4305" s="1"/>
      <c r="L4305" s="1"/>
    </row>
    <row r="4313" spans="11:12" x14ac:dyDescent="0.25">
      <c r="K4313" s="1"/>
      <c r="L4313" s="1"/>
    </row>
    <row r="4321" spans="11:12" x14ac:dyDescent="0.25">
      <c r="K4321" s="1"/>
      <c r="L4321" s="1"/>
    </row>
    <row r="4329" spans="11:12" x14ac:dyDescent="0.25">
      <c r="K4329" s="1"/>
      <c r="L4329" s="1"/>
    </row>
    <row r="4337" spans="11:12" x14ac:dyDescent="0.25">
      <c r="K4337" s="1"/>
      <c r="L4337" s="1"/>
    </row>
    <row r="4345" spans="11:12" x14ac:dyDescent="0.25">
      <c r="K4345" s="1"/>
      <c r="L4345" s="1"/>
    </row>
    <row r="4353" spans="11:12" x14ac:dyDescent="0.25">
      <c r="K4353" s="1"/>
      <c r="L4353" s="1"/>
    </row>
    <row r="4361" spans="11:12" x14ac:dyDescent="0.25">
      <c r="K4361" s="1"/>
      <c r="L4361" s="1"/>
    </row>
    <row r="4369" spans="11:12" x14ac:dyDescent="0.25">
      <c r="K4369" s="1"/>
      <c r="L4369" s="1"/>
    </row>
    <row r="4377" spans="11:12" x14ac:dyDescent="0.25">
      <c r="K4377" s="1"/>
      <c r="L4377" s="1"/>
    </row>
    <row r="4385" spans="11:12" x14ac:dyDescent="0.25">
      <c r="K4385" s="1"/>
      <c r="L4385" s="1"/>
    </row>
    <row r="4393" spans="11:12" x14ac:dyDescent="0.25">
      <c r="K4393" s="1"/>
      <c r="L4393" s="1"/>
    </row>
    <row r="4401" spans="11:12" x14ac:dyDescent="0.25">
      <c r="K4401" s="1"/>
      <c r="L4401" s="1"/>
    </row>
    <row r="4409" spans="11:12" x14ac:dyDescent="0.25">
      <c r="K4409" s="1"/>
      <c r="L4409" s="1"/>
    </row>
    <row r="4417" spans="11:12" x14ac:dyDescent="0.25">
      <c r="K4417" s="1"/>
      <c r="L4417" s="1"/>
    </row>
    <row r="4425" spans="11:12" x14ac:dyDescent="0.25">
      <c r="K4425" s="1"/>
      <c r="L4425" s="1"/>
    </row>
    <row r="4433" spans="11:12" x14ac:dyDescent="0.25">
      <c r="K4433" s="1"/>
      <c r="L4433" s="1"/>
    </row>
    <row r="4441" spans="11:12" x14ac:dyDescent="0.25">
      <c r="K4441" s="1"/>
      <c r="L4441" s="1"/>
    </row>
    <row r="4449" spans="11:12" x14ac:dyDescent="0.25">
      <c r="K4449" s="1"/>
      <c r="L4449" s="1"/>
    </row>
    <row r="4457" spans="11:12" x14ac:dyDescent="0.25">
      <c r="K4457" s="1"/>
      <c r="L4457" s="1"/>
    </row>
    <row r="4465" spans="11:12" x14ac:dyDescent="0.25">
      <c r="K4465" s="1"/>
      <c r="L4465" s="1"/>
    </row>
    <row r="4473" spans="11:12" x14ac:dyDescent="0.25">
      <c r="K4473" s="1"/>
      <c r="L4473" s="1"/>
    </row>
    <row r="4481" spans="11:12" x14ac:dyDescent="0.25">
      <c r="K4481" s="1"/>
      <c r="L4481" s="1"/>
    </row>
    <row r="4489" spans="11:12" x14ac:dyDescent="0.25">
      <c r="K4489" s="1"/>
      <c r="L4489" s="1"/>
    </row>
    <row r="4497" spans="11:12" x14ac:dyDescent="0.25">
      <c r="K4497" s="1"/>
      <c r="L4497" s="1"/>
    </row>
    <row r="4505" spans="11:12" x14ac:dyDescent="0.25">
      <c r="K4505" s="1"/>
      <c r="L4505" s="1"/>
    </row>
    <row r="4513" spans="11:12" x14ac:dyDescent="0.25">
      <c r="K4513" s="1"/>
      <c r="L4513" s="1"/>
    </row>
    <row r="4521" spans="11:12" x14ac:dyDescent="0.25">
      <c r="K4521" s="1"/>
      <c r="L4521" s="1"/>
    </row>
    <row r="4529" spans="11:12" x14ac:dyDescent="0.25">
      <c r="K4529" s="1"/>
      <c r="L4529" s="1"/>
    </row>
    <row r="4537" spans="11:12" x14ac:dyDescent="0.25">
      <c r="K4537" s="1"/>
      <c r="L4537" s="1"/>
    </row>
    <row r="4545" spans="11:12" x14ac:dyDescent="0.25">
      <c r="K4545" s="1"/>
      <c r="L4545" s="1"/>
    </row>
    <row r="4553" spans="11:12" x14ac:dyDescent="0.25">
      <c r="K4553" s="1"/>
      <c r="L4553" s="1"/>
    </row>
    <row r="4561" spans="11:12" x14ac:dyDescent="0.25">
      <c r="K4561" s="1"/>
      <c r="L4561" s="1"/>
    </row>
    <row r="4569" spans="11:12" x14ac:dyDescent="0.25">
      <c r="K4569" s="1"/>
      <c r="L4569" s="1"/>
    </row>
    <row r="4577" spans="11:12" x14ac:dyDescent="0.25">
      <c r="K4577" s="1"/>
      <c r="L4577" s="1"/>
    </row>
    <row r="4585" spans="11:12" x14ac:dyDescent="0.25">
      <c r="K4585" s="1"/>
      <c r="L4585" s="1"/>
    </row>
    <row r="4593" spans="11:12" x14ac:dyDescent="0.25">
      <c r="K4593" s="1"/>
      <c r="L4593" s="1"/>
    </row>
    <row r="4601" spans="11:12" x14ac:dyDescent="0.25">
      <c r="K4601" s="1"/>
      <c r="L4601" s="1"/>
    </row>
    <row r="4609" spans="11:12" x14ac:dyDescent="0.25">
      <c r="K4609" s="1"/>
      <c r="L4609" s="1"/>
    </row>
    <row r="4617" spans="11:12" x14ac:dyDescent="0.25">
      <c r="K4617" s="1"/>
      <c r="L4617" s="1"/>
    </row>
    <row r="4625" spans="11:12" x14ac:dyDescent="0.25">
      <c r="K4625" s="1"/>
      <c r="L4625" s="1"/>
    </row>
    <row r="4633" spans="11:12" x14ac:dyDescent="0.25">
      <c r="K4633" s="1"/>
      <c r="L4633" s="1"/>
    </row>
    <row r="4641" spans="11:12" x14ac:dyDescent="0.25">
      <c r="K4641" s="1"/>
      <c r="L4641" s="1"/>
    </row>
    <row r="4649" spans="11:12" x14ac:dyDescent="0.25">
      <c r="K4649" s="1"/>
      <c r="L4649" s="1"/>
    </row>
    <row r="4657" spans="11:12" x14ac:dyDescent="0.25">
      <c r="K4657" s="1"/>
      <c r="L4657" s="1"/>
    </row>
    <row r="4665" spans="11:12" x14ac:dyDescent="0.25">
      <c r="K4665" s="1"/>
      <c r="L4665" s="1"/>
    </row>
    <row r="4673" spans="11:12" x14ac:dyDescent="0.25">
      <c r="K4673" s="1"/>
      <c r="L4673" s="1"/>
    </row>
    <row r="4681" spans="11:12" x14ac:dyDescent="0.25">
      <c r="K4681" s="1"/>
      <c r="L4681" s="1"/>
    </row>
    <row r="4689" spans="11:12" x14ac:dyDescent="0.25">
      <c r="K4689" s="1"/>
      <c r="L4689" s="1"/>
    </row>
    <row r="4697" spans="11:12" x14ac:dyDescent="0.25">
      <c r="K4697" s="1"/>
      <c r="L4697" s="1"/>
    </row>
    <row r="4705" spans="11:12" x14ac:dyDescent="0.25">
      <c r="K4705" s="1"/>
      <c r="L4705" s="1"/>
    </row>
    <row r="4713" spans="11:12" x14ac:dyDescent="0.25">
      <c r="K4713" s="1"/>
      <c r="L4713" s="1"/>
    </row>
    <row r="4721" spans="11:12" x14ac:dyDescent="0.25">
      <c r="K4721" s="1"/>
      <c r="L4721" s="1"/>
    </row>
    <row r="4729" spans="11:12" x14ac:dyDescent="0.25">
      <c r="K4729" s="1"/>
      <c r="L4729" s="1"/>
    </row>
    <row r="4737" spans="11:12" x14ac:dyDescent="0.25">
      <c r="K4737" s="1"/>
      <c r="L4737" s="1"/>
    </row>
    <row r="4745" spans="11:12" x14ac:dyDescent="0.25">
      <c r="K4745" s="1"/>
      <c r="L4745" s="1"/>
    </row>
    <row r="4753" spans="11:12" x14ac:dyDescent="0.25">
      <c r="K4753" s="1"/>
      <c r="L4753" s="1"/>
    </row>
    <row r="4761" spans="11:12" x14ac:dyDescent="0.25">
      <c r="K4761" s="1"/>
      <c r="L4761" s="1"/>
    </row>
    <row r="4769" spans="11:12" x14ac:dyDescent="0.25">
      <c r="K4769" s="1"/>
      <c r="L4769" s="1"/>
    </row>
    <row r="4777" spans="11:12" x14ac:dyDescent="0.25">
      <c r="K4777" s="1"/>
      <c r="L4777" s="1"/>
    </row>
    <row r="4785" spans="11:12" x14ac:dyDescent="0.25">
      <c r="K4785" s="1"/>
      <c r="L4785" s="1"/>
    </row>
    <row r="4793" spans="11:12" x14ac:dyDescent="0.25">
      <c r="K4793" s="1"/>
      <c r="L4793" s="1"/>
    </row>
    <row r="4801" spans="11:12" x14ac:dyDescent="0.25">
      <c r="K4801" s="1"/>
      <c r="L4801" s="1"/>
    </row>
    <row r="4809" spans="11:12" x14ac:dyDescent="0.25">
      <c r="K4809" s="1"/>
      <c r="L4809" s="1"/>
    </row>
    <row r="4817" spans="11:12" x14ac:dyDescent="0.25">
      <c r="K4817" s="1"/>
      <c r="L4817" s="1"/>
    </row>
    <row r="4825" spans="11:12" x14ac:dyDescent="0.25">
      <c r="K4825" s="1"/>
      <c r="L4825" s="1"/>
    </row>
    <row r="4833" spans="11:12" x14ac:dyDescent="0.25">
      <c r="K4833" s="1"/>
      <c r="L4833" s="1"/>
    </row>
    <row r="4841" spans="11:12" x14ac:dyDescent="0.25">
      <c r="K4841" s="1"/>
      <c r="L4841" s="1"/>
    </row>
    <row r="4849" spans="11:12" x14ac:dyDescent="0.25">
      <c r="K4849" s="1"/>
      <c r="L4849" s="1"/>
    </row>
    <row r="4857" spans="11:12" x14ac:dyDescent="0.25">
      <c r="K4857" s="1"/>
      <c r="L4857" s="1"/>
    </row>
    <row r="4865" spans="11:12" x14ac:dyDescent="0.25">
      <c r="K4865" s="1"/>
      <c r="L4865" s="1"/>
    </row>
    <row r="4873" spans="11:12" x14ac:dyDescent="0.25">
      <c r="K4873" s="1"/>
      <c r="L4873" s="1"/>
    </row>
    <row r="4881" spans="11:12" x14ac:dyDescent="0.25">
      <c r="K4881" s="1"/>
      <c r="L4881" s="1"/>
    </row>
    <row r="4889" spans="11:12" x14ac:dyDescent="0.25">
      <c r="K4889" s="1"/>
      <c r="L4889" s="1"/>
    </row>
    <row r="4897" spans="11:12" x14ac:dyDescent="0.25">
      <c r="K4897" s="1"/>
      <c r="L4897" s="1"/>
    </row>
    <row r="4905" spans="11:12" x14ac:dyDescent="0.25">
      <c r="K4905" s="1"/>
      <c r="L4905" s="1"/>
    </row>
    <row r="4913" spans="11:12" x14ac:dyDescent="0.25">
      <c r="K4913" s="1"/>
      <c r="L4913" s="1"/>
    </row>
    <row r="4921" spans="11:12" x14ac:dyDescent="0.25">
      <c r="K4921" s="1"/>
      <c r="L4921" s="1"/>
    </row>
    <row r="4929" spans="11:12" x14ac:dyDescent="0.25">
      <c r="K4929" s="1"/>
      <c r="L4929" s="1"/>
    </row>
    <row r="4937" spans="11:12" x14ac:dyDescent="0.25">
      <c r="K4937" s="1"/>
      <c r="L4937" s="1"/>
    </row>
    <row r="4945" spans="11:12" x14ac:dyDescent="0.25">
      <c r="K4945" s="1"/>
      <c r="L4945" s="1"/>
    </row>
    <row r="4953" spans="11:12" x14ac:dyDescent="0.25">
      <c r="K4953" s="1"/>
      <c r="L4953" s="1"/>
    </row>
    <row r="4961" spans="11:12" x14ac:dyDescent="0.25">
      <c r="K4961" s="1"/>
      <c r="L4961" s="1"/>
    </row>
    <row r="4969" spans="11:12" x14ac:dyDescent="0.25">
      <c r="K4969" s="1"/>
      <c r="L4969" s="1"/>
    </row>
    <row r="4977" spans="11:12" x14ac:dyDescent="0.25">
      <c r="K4977" s="1"/>
      <c r="L4977" s="1"/>
    </row>
    <row r="4985" spans="11:12" x14ac:dyDescent="0.25">
      <c r="K4985" s="1"/>
      <c r="L4985" s="1"/>
    </row>
    <row r="4993" spans="11:12" x14ac:dyDescent="0.25">
      <c r="K4993" s="1"/>
      <c r="L4993" s="1"/>
    </row>
    <row r="5001" spans="11:12" x14ac:dyDescent="0.25">
      <c r="K5001" s="1"/>
      <c r="L5001" s="1"/>
    </row>
    <row r="5009" spans="11:12" x14ac:dyDescent="0.25">
      <c r="K5009" s="1"/>
      <c r="L5009" s="1"/>
    </row>
    <row r="5017" spans="11:12" x14ac:dyDescent="0.25">
      <c r="K5017" s="1"/>
      <c r="L5017" s="1"/>
    </row>
    <row r="5025" spans="11:12" x14ac:dyDescent="0.25">
      <c r="K5025" s="1"/>
      <c r="L5025" s="1"/>
    </row>
    <row r="5033" spans="11:12" x14ac:dyDescent="0.25">
      <c r="K5033" s="1"/>
      <c r="L5033" s="1"/>
    </row>
    <row r="5041" spans="11:12" x14ac:dyDescent="0.25">
      <c r="K5041" s="1"/>
      <c r="L5041" s="1"/>
    </row>
    <row r="5049" spans="11:12" x14ac:dyDescent="0.25">
      <c r="K5049" s="1"/>
      <c r="L5049" s="1"/>
    </row>
    <row r="5057" spans="11:12" x14ac:dyDescent="0.25">
      <c r="K5057" s="1"/>
      <c r="L5057" s="1"/>
    </row>
    <row r="5065" spans="11:12" x14ac:dyDescent="0.25">
      <c r="K5065" s="1"/>
      <c r="L5065" s="1"/>
    </row>
    <row r="5073" spans="11:12" x14ac:dyDescent="0.25">
      <c r="K5073" s="1"/>
      <c r="L5073" s="1"/>
    </row>
    <row r="5081" spans="11:12" x14ac:dyDescent="0.25">
      <c r="K5081" s="1"/>
      <c r="L5081" s="1"/>
    </row>
    <row r="5089" spans="11:12" x14ac:dyDescent="0.25">
      <c r="K5089" s="1"/>
      <c r="L5089" s="1"/>
    </row>
    <row r="5097" spans="11:12" x14ac:dyDescent="0.25">
      <c r="K5097" s="1"/>
      <c r="L5097" s="1"/>
    </row>
    <row r="5105" spans="11:12" x14ac:dyDescent="0.25">
      <c r="K5105" s="1"/>
      <c r="L5105" s="1"/>
    </row>
    <row r="5113" spans="11:12" x14ac:dyDescent="0.25">
      <c r="K5113" s="1"/>
      <c r="L5113" s="1"/>
    </row>
    <row r="5121" spans="11:12" x14ac:dyDescent="0.25">
      <c r="K5121" s="1"/>
      <c r="L5121" s="1"/>
    </row>
    <row r="5129" spans="11:12" x14ac:dyDescent="0.25">
      <c r="K5129" s="1"/>
      <c r="L5129" s="1"/>
    </row>
    <row r="5137" spans="11:12" x14ac:dyDescent="0.25">
      <c r="K5137" s="1"/>
      <c r="L5137" s="1"/>
    </row>
    <row r="5145" spans="11:12" x14ac:dyDescent="0.25">
      <c r="K5145" s="1"/>
      <c r="L5145" s="1"/>
    </row>
    <row r="5153" spans="11:12" x14ac:dyDescent="0.25">
      <c r="K5153" s="1"/>
      <c r="L5153" s="1"/>
    </row>
    <row r="5161" spans="11:12" x14ac:dyDescent="0.25">
      <c r="K5161" s="1"/>
      <c r="L5161" s="1"/>
    </row>
    <row r="5169" spans="11:12" x14ac:dyDescent="0.25">
      <c r="K5169" s="1"/>
      <c r="L5169" s="1"/>
    </row>
    <row r="5177" spans="11:12" x14ac:dyDescent="0.25">
      <c r="K5177" s="1"/>
      <c r="L5177" s="1"/>
    </row>
    <row r="5185" spans="11:12" x14ac:dyDescent="0.25">
      <c r="K5185" s="1"/>
      <c r="L5185" s="1"/>
    </row>
    <row r="5193" spans="11:12" x14ac:dyDescent="0.25">
      <c r="K5193" s="1"/>
      <c r="L5193" s="1"/>
    </row>
    <row r="5201" spans="11:12" x14ac:dyDescent="0.25">
      <c r="K5201" s="1"/>
      <c r="L5201" s="1"/>
    </row>
    <row r="5209" spans="11:12" x14ac:dyDescent="0.25">
      <c r="K5209" s="1"/>
      <c r="L5209" s="1"/>
    </row>
    <row r="5217" spans="11:12" x14ac:dyDescent="0.25">
      <c r="K5217" s="1"/>
      <c r="L5217" s="1"/>
    </row>
    <row r="5225" spans="11:12" x14ac:dyDescent="0.25">
      <c r="K5225" s="1"/>
      <c r="L5225" s="1"/>
    </row>
    <row r="5233" spans="11:12" x14ac:dyDescent="0.25">
      <c r="K5233" s="1"/>
      <c r="L5233" s="1"/>
    </row>
    <row r="5241" spans="11:12" x14ac:dyDescent="0.25">
      <c r="K5241" s="1"/>
      <c r="L5241" s="1"/>
    </row>
    <row r="5249" spans="11:12" x14ac:dyDescent="0.25">
      <c r="K5249" s="1"/>
      <c r="L5249" s="1"/>
    </row>
    <row r="5257" spans="11:12" x14ac:dyDescent="0.25">
      <c r="K5257" s="1"/>
      <c r="L5257" s="1"/>
    </row>
    <row r="5265" spans="11:12" x14ac:dyDescent="0.25">
      <c r="K5265" s="1"/>
      <c r="L5265" s="1"/>
    </row>
    <row r="5273" spans="11:12" x14ac:dyDescent="0.25">
      <c r="K5273" s="1"/>
      <c r="L5273" s="1"/>
    </row>
    <row r="5281" spans="11:12" x14ac:dyDescent="0.25">
      <c r="K5281" s="1"/>
      <c r="L5281" s="1"/>
    </row>
    <row r="5289" spans="11:12" x14ac:dyDescent="0.25">
      <c r="K5289" s="1"/>
      <c r="L5289" s="1"/>
    </row>
    <row r="5297" spans="11:12" x14ac:dyDescent="0.25">
      <c r="K5297" s="1"/>
      <c r="L5297" s="1"/>
    </row>
    <row r="5305" spans="11:12" x14ac:dyDescent="0.25">
      <c r="K5305" s="1"/>
      <c r="L5305" s="1"/>
    </row>
    <row r="5313" spans="11:12" x14ac:dyDescent="0.25">
      <c r="K5313" s="1"/>
      <c r="L5313" s="1"/>
    </row>
    <row r="5321" spans="11:12" x14ac:dyDescent="0.25">
      <c r="K5321" s="1"/>
      <c r="L5321" s="1"/>
    </row>
    <row r="5329" spans="11:12" x14ac:dyDescent="0.25">
      <c r="K5329" s="1"/>
      <c r="L5329" s="1"/>
    </row>
    <row r="5337" spans="11:12" x14ac:dyDescent="0.25">
      <c r="K5337" s="1"/>
      <c r="L5337" s="1"/>
    </row>
    <row r="5345" spans="11:12" x14ac:dyDescent="0.25">
      <c r="K5345" s="1"/>
      <c r="L5345" s="1"/>
    </row>
    <row r="5353" spans="11:12" x14ac:dyDescent="0.25">
      <c r="K5353" s="1"/>
      <c r="L5353" s="1"/>
    </row>
    <row r="5361" spans="11:12" x14ac:dyDescent="0.25">
      <c r="K5361" s="1"/>
      <c r="L5361" s="1"/>
    </row>
    <row r="5369" spans="11:12" x14ac:dyDescent="0.25">
      <c r="K5369" s="1"/>
      <c r="L5369" s="1"/>
    </row>
    <row r="5377" spans="11:12" x14ac:dyDescent="0.25">
      <c r="K5377" s="1"/>
      <c r="L5377" s="1"/>
    </row>
    <row r="5385" spans="11:12" x14ac:dyDescent="0.25">
      <c r="K5385" s="1"/>
      <c r="L5385" s="1"/>
    </row>
    <row r="5393" spans="11:12" x14ac:dyDescent="0.25">
      <c r="K5393" s="1"/>
      <c r="L5393" s="1"/>
    </row>
    <row r="5401" spans="11:12" x14ac:dyDescent="0.25">
      <c r="K5401" s="1"/>
      <c r="L5401" s="1"/>
    </row>
    <row r="5409" spans="11:12" x14ac:dyDescent="0.25">
      <c r="K5409" s="1"/>
      <c r="L5409" s="1"/>
    </row>
    <row r="5417" spans="11:12" x14ac:dyDescent="0.25">
      <c r="K5417" s="1"/>
      <c r="L5417" s="1"/>
    </row>
    <row r="5425" spans="11:12" x14ac:dyDescent="0.25">
      <c r="K5425" s="1"/>
      <c r="L5425" s="1"/>
    </row>
    <row r="5433" spans="11:12" x14ac:dyDescent="0.25">
      <c r="K5433" s="1"/>
      <c r="L5433" s="1"/>
    </row>
    <row r="5441" spans="11:12" x14ac:dyDescent="0.25">
      <c r="K5441" s="1"/>
      <c r="L5441" s="1"/>
    </row>
    <row r="5449" spans="11:12" x14ac:dyDescent="0.25">
      <c r="K5449" s="1"/>
      <c r="L5449" s="1"/>
    </row>
    <row r="5457" spans="11:12" x14ac:dyDescent="0.25">
      <c r="K5457" s="1"/>
      <c r="L5457" s="1"/>
    </row>
    <row r="5465" spans="11:12" x14ac:dyDescent="0.25">
      <c r="K5465" s="1"/>
      <c r="L5465" s="1"/>
    </row>
    <row r="5473" spans="11:12" x14ac:dyDescent="0.25">
      <c r="K5473" s="1"/>
      <c r="L5473" s="1"/>
    </row>
    <row r="5481" spans="11:12" x14ac:dyDescent="0.25">
      <c r="K5481" s="1"/>
      <c r="L5481" s="1"/>
    </row>
    <row r="5489" spans="11:12" x14ac:dyDescent="0.25">
      <c r="K5489" s="1"/>
      <c r="L5489" s="1"/>
    </row>
    <row r="5497" spans="11:12" x14ac:dyDescent="0.25">
      <c r="K5497" s="1"/>
      <c r="L5497" s="1"/>
    </row>
    <row r="5505" spans="11:12" x14ac:dyDescent="0.25">
      <c r="K5505" s="1"/>
      <c r="L5505" s="1"/>
    </row>
    <row r="5513" spans="11:12" x14ac:dyDescent="0.25">
      <c r="K5513" s="1"/>
      <c r="L5513" s="1"/>
    </row>
    <row r="5521" spans="11:12" x14ac:dyDescent="0.25">
      <c r="K5521" s="1"/>
      <c r="L5521" s="1"/>
    </row>
    <row r="5529" spans="11:12" x14ac:dyDescent="0.25">
      <c r="K5529" s="1"/>
      <c r="L5529" s="1"/>
    </row>
    <row r="5537" spans="11:12" x14ac:dyDescent="0.25">
      <c r="K5537" s="1"/>
      <c r="L5537" s="1"/>
    </row>
    <row r="5545" spans="11:12" x14ac:dyDescent="0.25">
      <c r="K5545" s="1"/>
      <c r="L5545" s="1"/>
    </row>
    <row r="5553" spans="11:12" x14ac:dyDescent="0.25">
      <c r="K5553" s="1"/>
      <c r="L5553" s="1"/>
    </row>
    <row r="5561" spans="11:12" x14ac:dyDescent="0.25">
      <c r="K5561" s="1"/>
      <c r="L5561" s="1"/>
    </row>
    <row r="5569" spans="11:12" x14ac:dyDescent="0.25">
      <c r="K5569" s="1"/>
      <c r="L5569" s="1"/>
    </row>
    <row r="5577" spans="11:12" x14ac:dyDescent="0.25">
      <c r="K5577" s="1"/>
      <c r="L5577" s="1"/>
    </row>
    <row r="5585" spans="11:12" x14ac:dyDescent="0.25">
      <c r="K5585" s="1"/>
      <c r="L5585" s="1"/>
    </row>
    <row r="5593" spans="11:12" x14ac:dyDescent="0.25">
      <c r="K5593" s="1"/>
      <c r="L5593" s="1"/>
    </row>
    <row r="5601" spans="11:12" x14ac:dyDescent="0.25">
      <c r="K5601" s="1"/>
      <c r="L5601" s="1"/>
    </row>
    <row r="5609" spans="11:12" x14ac:dyDescent="0.25">
      <c r="K5609" s="1"/>
      <c r="L5609" s="1"/>
    </row>
    <row r="5617" spans="11:12" x14ac:dyDescent="0.25">
      <c r="K5617" s="1"/>
      <c r="L5617" s="1"/>
    </row>
    <row r="5625" spans="11:12" x14ac:dyDescent="0.25">
      <c r="K5625" s="1"/>
      <c r="L5625" s="1"/>
    </row>
    <row r="5633" spans="11:12" x14ac:dyDescent="0.25">
      <c r="K5633" s="1"/>
      <c r="L5633" s="1"/>
    </row>
    <row r="5641" spans="11:12" x14ac:dyDescent="0.25">
      <c r="K5641" s="1"/>
      <c r="L5641" s="1"/>
    </row>
    <row r="5649" spans="11:12" x14ac:dyDescent="0.25">
      <c r="K5649" s="1"/>
      <c r="L5649" s="1"/>
    </row>
    <row r="5657" spans="11:12" x14ac:dyDescent="0.25">
      <c r="K5657" s="1"/>
      <c r="L5657" s="1"/>
    </row>
    <row r="5665" spans="11:12" x14ac:dyDescent="0.25">
      <c r="K5665" s="1"/>
      <c r="L5665" s="1"/>
    </row>
    <row r="5673" spans="11:12" x14ac:dyDescent="0.25">
      <c r="K5673" s="1"/>
      <c r="L5673" s="1"/>
    </row>
    <row r="5681" spans="11:12" x14ac:dyDescent="0.25">
      <c r="K5681" s="1"/>
      <c r="L5681" s="1"/>
    </row>
    <row r="5689" spans="11:12" x14ac:dyDescent="0.25">
      <c r="K5689" s="1"/>
      <c r="L5689" s="1"/>
    </row>
    <row r="5697" spans="11:12" x14ac:dyDescent="0.25">
      <c r="K5697" s="1"/>
      <c r="L5697" s="1"/>
    </row>
    <row r="5705" spans="11:12" x14ac:dyDescent="0.25">
      <c r="K5705" s="1"/>
      <c r="L5705" s="1"/>
    </row>
    <row r="5713" spans="11:12" x14ac:dyDescent="0.25">
      <c r="K5713" s="1"/>
      <c r="L5713" s="1"/>
    </row>
    <row r="5721" spans="11:12" x14ac:dyDescent="0.25">
      <c r="K5721" s="1"/>
      <c r="L5721" s="1"/>
    </row>
    <row r="5729" spans="11:12" x14ac:dyDescent="0.25">
      <c r="K5729" s="1"/>
      <c r="L5729" s="1"/>
    </row>
    <row r="5737" spans="11:12" x14ac:dyDescent="0.25">
      <c r="K5737" s="1"/>
      <c r="L5737" s="1"/>
    </row>
    <row r="5745" spans="11:12" x14ac:dyDescent="0.25">
      <c r="K5745" s="1"/>
      <c r="L5745" s="1"/>
    </row>
    <row r="5753" spans="11:12" x14ac:dyDescent="0.25">
      <c r="K5753" s="1"/>
      <c r="L5753" s="1"/>
    </row>
    <row r="5761" spans="11:12" x14ac:dyDescent="0.25">
      <c r="K5761" s="1"/>
      <c r="L5761" s="1"/>
    </row>
    <row r="5769" spans="11:12" x14ac:dyDescent="0.25">
      <c r="K5769" s="1"/>
      <c r="L5769" s="1"/>
    </row>
    <row r="5777" spans="11:12" x14ac:dyDescent="0.25">
      <c r="K5777" s="1"/>
      <c r="L5777" s="1"/>
    </row>
    <row r="5785" spans="11:12" x14ac:dyDescent="0.25">
      <c r="K5785" s="1"/>
      <c r="L5785" s="1"/>
    </row>
    <row r="5793" spans="11:12" x14ac:dyDescent="0.25">
      <c r="K5793" s="1"/>
      <c r="L5793" s="1"/>
    </row>
    <row r="5801" spans="11:12" x14ac:dyDescent="0.25">
      <c r="K5801" s="1"/>
      <c r="L5801" s="1"/>
    </row>
    <row r="5809" spans="11:12" x14ac:dyDescent="0.25">
      <c r="K5809" s="1"/>
      <c r="L5809" s="1"/>
    </row>
    <row r="5817" spans="11:12" x14ac:dyDescent="0.25">
      <c r="K5817" s="1"/>
      <c r="L5817" s="1"/>
    </row>
    <row r="5825" spans="11:12" x14ac:dyDescent="0.25">
      <c r="K5825" s="1"/>
      <c r="L5825" s="1"/>
    </row>
    <row r="5833" spans="11:12" x14ac:dyDescent="0.25">
      <c r="K5833" s="1"/>
      <c r="L5833" s="1"/>
    </row>
    <row r="5841" spans="11:12" x14ac:dyDescent="0.25">
      <c r="K5841" s="1"/>
      <c r="L5841" s="1"/>
    </row>
    <row r="5849" spans="11:12" x14ac:dyDescent="0.25">
      <c r="K5849" s="1"/>
      <c r="L5849" s="1"/>
    </row>
    <row r="5857" spans="11:12" x14ac:dyDescent="0.25">
      <c r="K5857" s="1"/>
      <c r="L5857" s="1"/>
    </row>
    <row r="5865" spans="11:12" x14ac:dyDescent="0.25">
      <c r="K5865" s="1"/>
      <c r="L5865" s="1"/>
    </row>
    <row r="5873" spans="11:12" x14ac:dyDescent="0.25">
      <c r="K5873" s="1"/>
      <c r="L5873" s="1"/>
    </row>
    <row r="5881" spans="11:12" x14ac:dyDescent="0.25">
      <c r="K5881" s="1"/>
      <c r="L5881" s="1"/>
    </row>
    <row r="5889" spans="11:12" x14ac:dyDescent="0.25">
      <c r="K5889" s="1"/>
      <c r="L5889" s="1"/>
    </row>
    <row r="5897" spans="11:12" x14ac:dyDescent="0.25">
      <c r="K5897" s="1"/>
      <c r="L5897" s="1"/>
    </row>
    <row r="5905" spans="11:12" x14ac:dyDescent="0.25">
      <c r="K5905" s="1"/>
      <c r="L5905" s="1"/>
    </row>
    <row r="5913" spans="11:12" x14ac:dyDescent="0.25">
      <c r="K5913" s="1"/>
      <c r="L5913" s="1"/>
    </row>
    <row r="5921" spans="11:12" x14ac:dyDescent="0.25">
      <c r="K5921" s="1"/>
      <c r="L5921" s="1"/>
    </row>
    <row r="5929" spans="11:12" x14ac:dyDescent="0.25">
      <c r="K5929" s="1"/>
      <c r="L5929" s="1"/>
    </row>
    <row r="5937" spans="11:12" x14ac:dyDescent="0.25">
      <c r="K5937" s="1"/>
      <c r="L5937" s="1"/>
    </row>
    <row r="5945" spans="11:12" x14ac:dyDescent="0.25">
      <c r="K5945" s="1"/>
      <c r="L5945" s="1"/>
    </row>
    <row r="5953" spans="11:12" x14ac:dyDescent="0.25">
      <c r="K5953" s="1"/>
      <c r="L5953" s="1"/>
    </row>
    <row r="5961" spans="11:12" x14ac:dyDescent="0.25">
      <c r="K5961" s="1"/>
      <c r="L5961" s="1"/>
    </row>
    <row r="5969" spans="11:12" x14ac:dyDescent="0.25">
      <c r="K5969" s="1"/>
      <c r="L5969" s="1"/>
    </row>
    <row r="5977" spans="11:12" x14ac:dyDescent="0.25">
      <c r="K5977" s="1"/>
      <c r="L5977" s="1"/>
    </row>
    <row r="5985" spans="11:12" x14ac:dyDescent="0.25">
      <c r="K5985" s="1"/>
      <c r="L5985" s="1"/>
    </row>
    <row r="5993" spans="11:12" x14ac:dyDescent="0.25">
      <c r="K5993" s="1"/>
      <c r="L5993" s="1"/>
    </row>
    <row r="6001" spans="11:12" x14ac:dyDescent="0.25">
      <c r="K6001" s="1"/>
      <c r="L6001" s="1"/>
    </row>
    <row r="6009" spans="11:12" x14ac:dyDescent="0.25">
      <c r="K6009" s="1"/>
      <c r="L6009" s="1"/>
    </row>
    <row r="6017" spans="11:12" x14ac:dyDescent="0.25">
      <c r="K6017" s="1"/>
      <c r="L6017" s="1"/>
    </row>
    <row r="6025" spans="11:12" x14ac:dyDescent="0.25">
      <c r="K6025" s="1"/>
      <c r="L6025" s="1"/>
    </row>
    <row r="6033" spans="11:12" x14ac:dyDescent="0.25">
      <c r="K6033" s="1"/>
      <c r="L6033" s="1"/>
    </row>
    <row r="6041" spans="11:12" x14ac:dyDescent="0.25">
      <c r="K6041" s="1"/>
      <c r="L6041" s="1"/>
    </row>
    <row r="6049" spans="11:12" x14ac:dyDescent="0.25">
      <c r="K6049" s="1"/>
      <c r="L6049" s="1"/>
    </row>
    <row r="6057" spans="11:12" x14ac:dyDescent="0.25">
      <c r="K6057" s="1"/>
      <c r="L6057" s="1"/>
    </row>
    <row r="6065" spans="11:12" x14ac:dyDescent="0.25">
      <c r="K6065" s="1"/>
      <c r="L6065" s="1"/>
    </row>
    <row r="6073" spans="11:12" x14ac:dyDescent="0.25">
      <c r="K6073" s="1"/>
      <c r="L6073" s="1"/>
    </row>
    <row r="6081" spans="11:12" x14ac:dyDescent="0.25">
      <c r="K6081" s="1"/>
      <c r="L6081" s="1"/>
    </row>
    <row r="6089" spans="11:12" x14ac:dyDescent="0.25">
      <c r="K6089" s="1"/>
      <c r="L6089" s="1"/>
    </row>
    <row r="6097" spans="11:12" x14ac:dyDescent="0.25">
      <c r="K6097" s="1"/>
      <c r="L6097" s="1"/>
    </row>
    <row r="6105" spans="11:12" x14ac:dyDescent="0.25">
      <c r="K6105" s="1"/>
      <c r="L6105" s="1"/>
    </row>
    <row r="6113" spans="11:12" x14ac:dyDescent="0.25">
      <c r="K6113" s="1"/>
      <c r="L6113" s="1"/>
    </row>
    <row r="6121" spans="11:12" x14ac:dyDescent="0.25">
      <c r="K6121" s="1"/>
      <c r="L6121" s="1"/>
    </row>
    <row r="6129" spans="11:12" x14ac:dyDescent="0.25">
      <c r="K6129" s="1"/>
      <c r="L6129" s="1"/>
    </row>
    <row r="6137" spans="11:12" x14ac:dyDescent="0.25">
      <c r="K6137" s="1"/>
      <c r="L6137" s="1"/>
    </row>
    <row r="6145" spans="11:12" x14ac:dyDescent="0.25">
      <c r="K6145" s="1"/>
      <c r="L6145" s="1"/>
    </row>
    <row r="6153" spans="11:12" x14ac:dyDescent="0.25">
      <c r="K6153" s="1"/>
      <c r="L6153" s="1"/>
    </row>
    <row r="6161" spans="11:12" x14ac:dyDescent="0.25">
      <c r="K6161" s="1"/>
      <c r="L6161" s="1"/>
    </row>
    <row r="6169" spans="11:12" x14ac:dyDescent="0.25">
      <c r="K6169" s="1"/>
      <c r="L6169" s="1"/>
    </row>
    <row r="6177" spans="11:12" x14ac:dyDescent="0.25">
      <c r="K6177" s="1"/>
      <c r="L6177" s="1"/>
    </row>
    <row r="6185" spans="11:12" x14ac:dyDescent="0.25">
      <c r="K6185" s="1"/>
      <c r="L6185" s="1"/>
    </row>
    <row r="6193" spans="11:12" x14ac:dyDescent="0.25">
      <c r="K6193" s="1"/>
      <c r="L6193" s="1"/>
    </row>
    <row r="6201" spans="11:12" x14ac:dyDescent="0.25">
      <c r="K6201" s="1"/>
      <c r="L6201" s="1"/>
    </row>
    <row r="6209" spans="11:12" x14ac:dyDescent="0.25">
      <c r="K6209" s="1"/>
      <c r="L6209" s="1"/>
    </row>
    <row r="6217" spans="11:12" x14ac:dyDescent="0.25">
      <c r="K6217" s="1"/>
      <c r="L6217" s="1"/>
    </row>
    <row r="6225" spans="11:12" x14ac:dyDescent="0.25">
      <c r="K6225" s="1"/>
      <c r="L6225" s="1"/>
    </row>
    <row r="6233" spans="11:12" x14ac:dyDescent="0.25">
      <c r="K6233" s="1"/>
      <c r="L6233" s="1"/>
    </row>
    <row r="6241" spans="11:12" x14ac:dyDescent="0.25">
      <c r="K6241" s="1"/>
      <c r="L6241" s="1"/>
    </row>
    <row r="6249" spans="11:12" x14ac:dyDescent="0.25">
      <c r="K6249" s="1"/>
      <c r="L6249" s="1"/>
    </row>
    <row r="6257" spans="11:12" x14ac:dyDescent="0.25">
      <c r="K6257" s="1"/>
      <c r="L6257" s="1"/>
    </row>
    <row r="6265" spans="11:12" x14ac:dyDescent="0.25">
      <c r="K6265" s="1"/>
      <c r="L6265" s="1"/>
    </row>
    <row r="6273" spans="11:12" x14ac:dyDescent="0.25">
      <c r="K6273" s="1"/>
      <c r="L6273" s="1"/>
    </row>
    <row r="6281" spans="11:12" x14ac:dyDescent="0.25">
      <c r="K6281" s="1"/>
      <c r="L6281" s="1"/>
    </row>
    <row r="6289" spans="11:12" x14ac:dyDescent="0.25">
      <c r="K6289" s="1"/>
      <c r="L6289" s="1"/>
    </row>
    <row r="6297" spans="11:12" x14ac:dyDescent="0.25">
      <c r="K6297" s="1"/>
      <c r="L6297" s="1"/>
    </row>
    <row r="6305" spans="11:12" x14ac:dyDescent="0.25">
      <c r="K6305" s="1"/>
      <c r="L6305" s="1"/>
    </row>
    <row r="6313" spans="11:12" x14ac:dyDescent="0.25">
      <c r="K6313" s="1"/>
      <c r="L6313" s="1"/>
    </row>
    <row r="6321" spans="11:12" x14ac:dyDescent="0.25">
      <c r="K6321" s="1"/>
      <c r="L6321" s="1"/>
    </row>
    <row r="6329" spans="11:12" x14ac:dyDescent="0.25">
      <c r="K6329" s="1"/>
      <c r="L6329" s="1"/>
    </row>
    <row r="6337" spans="11:12" x14ac:dyDescent="0.25">
      <c r="K6337" s="1"/>
      <c r="L6337" s="1"/>
    </row>
    <row r="6345" spans="11:12" x14ac:dyDescent="0.25">
      <c r="K6345" s="1"/>
      <c r="L6345" s="1"/>
    </row>
    <row r="6353" spans="11:12" x14ac:dyDescent="0.25">
      <c r="K6353" s="1"/>
      <c r="L6353" s="1"/>
    </row>
    <row r="6361" spans="11:12" x14ac:dyDescent="0.25">
      <c r="K6361" s="1"/>
      <c r="L6361" s="1"/>
    </row>
    <row r="6369" spans="11:12" x14ac:dyDescent="0.25">
      <c r="K6369" s="1"/>
      <c r="L6369" s="1"/>
    </row>
    <row r="6377" spans="11:12" x14ac:dyDescent="0.25">
      <c r="K6377" s="1"/>
      <c r="L6377" s="1"/>
    </row>
    <row r="6385" spans="11:12" x14ac:dyDescent="0.25">
      <c r="K6385" s="1"/>
      <c r="L6385" s="1"/>
    </row>
    <row r="6393" spans="11:12" x14ac:dyDescent="0.25">
      <c r="K6393" s="1"/>
      <c r="L6393" s="1"/>
    </row>
    <row r="6401" spans="11:12" x14ac:dyDescent="0.25">
      <c r="K6401" s="1"/>
      <c r="L6401" s="1"/>
    </row>
    <row r="6409" spans="11:12" x14ac:dyDescent="0.25">
      <c r="K6409" s="1"/>
      <c r="L6409" s="1"/>
    </row>
    <row r="6417" spans="11:12" x14ac:dyDescent="0.25">
      <c r="K6417" s="1"/>
      <c r="L6417" s="1"/>
    </row>
    <row r="6425" spans="11:12" x14ac:dyDescent="0.25">
      <c r="K6425" s="1"/>
      <c r="L6425" s="1"/>
    </row>
    <row r="6433" spans="11:12" x14ac:dyDescent="0.25">
      <c r="K6433" s="1"/>
      <c r="L6433" s="1"/>
    </row>
    <row r="6441" spans="11:12" x14ac:dyDescent="0.25">
      <c r="K6441" s="1"/>
      <c r="L6441" s="1"/>
    </row>
    <row r="6449" spans="11:12" x14ac:dyDescent="0.25">
      <c r="K6449" s="1"/>
      <c r="L6449" s="1"/>
    </row>
    <row r="6457" spans="11:12" x14ac:dyDescent="0.25">
      <c r="K6457" s="1"/>
      <c r="L6457" s="1"/>
    </row>
    <row r="6465" spans="11:12" x14ac:dyDescent="0.25">
      <c r="K6465" s="1"/>
      <c r="L6465" s="1"/>
    </row>
    <row r="6473" spans="11:12" x14ac:dyDescent="0.25">
      <c r="K6473" s="1"/>
      <c r="L6473" s="1"/>
    </row>
    <row r="6481" spans="11:12" x14ac:dyDescent="0.25">
      <c r="K6481" s="1"/>
      <c r="L6481" s="1"/>
    </row>
    <row r="6489" spans="11:12" x14ac:dyDescent="0.25">
      <c r="K6489" s="1"/>
      <c r="L6489" s="1"/>
    </row>
    <row r="6497" spans="11:12" x14ac:dyDescent="0.25">
      <c r="K6497" s="1"/>
      <c r="L6497" s="1"/>
    </row>
    <row r="6505" spans="11:12" x14ac:dyDescent="0.25">
      <c r="K6505" s="1"/>
      <c r="L6505" s="1"/>
    </row>
    <row r="6513" spans="11:12" x14ac:dyDescent="0.25">
      <c r="K6513" s="1"/>
      <c r="L6513" s="1"/>
    </row>
    <row r="6521" spans="11:12" x14ac:dyDescent="0.25">
      <c r="K6521" s="1"/>
      <c r="L6521" s="1"/>
    </row>
    <row r="6529" spans="11:12" x14ac:dyDescent="0.25">
      <c r="K6529" s="1"/>
      <c r="L6529" s="1"/>
    </row>
    <row r="6537" spans="11:12" x14ac:dyDescent="0.25">
      <c r="K6537" s="1"/>
      <c r="L6537" s="1"/>
    </row>
    <row r="6545" spans="11:12" x14ac:dyDescent="0.25">
      <c r="K6545" s="1"/>
      <c r="L6545" s="1"/>
    </row>
    <row r="6553" spans="11:12" x14ac:dyDescent="0.25">
      <c r="K6553" s="1"/>
      <c r="L6553" s="1"/>
    </row>
    <row r="6561" spans="11:12" x14ac:dyDescent="0.25">
      <c r="K6561" s="1"/>
      <c r="L6561" s="1"/>
    </row>
    <row r="6569" spans="11:12" x14ac:dyDescent="0.25">
      <c r="K6569" s="1"/>
      <c r="L6569" s="1"/>
    </row>
    <row r="6577" spans="11:12" x14ac:dyDescent="0.25">
      <c r="K6577" s="1"/>
      <c r="L6577" s="1"/>
    </row>
    <row r="6585" spans="11:12" x14ac:dyDescent="0.25">
      <c r="K6585" s="1"/>
      <c r="L6585" s="1"/>
    </row>
    <row r="6593" spans="11:12" x14ac:dyDescent="0.25">
      <c r="K6593" s="1"/>
      <c r="L6593" s="1"/>
    </row>
    <row r="6601" spans="11:12" x14ac:dyDescent="0.25">
      <c r="K6601" s="1"/>
      <c r="L6601" s="1"/>
    </row>
    <row r="6609" spans="11:12" x14ac:dyDescent="0.25">
      <c r="K6609" s="1"/>
      <c r="L6609" s="1"/>
    </row>
    <row r="6617" spans="11:12" x14ac:dyDescent="0.25">
      <c r="K6617" s="1"/>
      <c r="L6617" s="1"/>
    </row>
    <row r="6625" spans="11:12" x14ac:dyDescent="0.25">
      <c r="K6625" s="1"/>
      <c r="L6625" s="1"/>
    </row>
    <row r="6633" spans="11:12" x14ac:dyDescent="0.25">
      <c r="K6633" s="1"/>
      <c r="L6633" s="1"/>
    </row>
    <row r="6641" spans="11:12" x14ac:dyDescent="0.25">
      <c r="K6641" s="1"/>
      <c r="L6641" s="1"/>
    </row>
    <row r="6649" spans="11:12" x14ac:dyDescent="0.25">
      <c r="K6649" s="1"/>
      <c r="L6649" s="1"/>
    </row>
    <row r="6657" spans="11:12" x14ac:dyDescent="0.25">
      <c r="K6657" s="1"/>
      <c r="L6657" s="1"/>
    </row>
    <row r="6665" spans="11:12" x14ac:dyDescent="0.25">
      <c r="K6665" s="1"/>
      <c r="L6665" s="1"/>
    </row>
    <row r="6673" spans="11:12" x14ac:dyDescent="0.25">
      <c r="K6673" s="1"/>
      <c r="L6673" s="1"/>
    </row>
    <row r="6681" spans="11:12" x14ac:dyDescent="0.25">
      <c r="K6681" s="1"/>
      <c r="L6681" s="1"/>
    </row>
    <row r="6689" spans="11:12" x14ac:dyDescent="0.25">
      <c r="K6689" s="1"/>
      <c r="L6689" s="1"/>
    </row>
    <row r="6697" spans="11:12" x14ac:dyDescent="0.25">
      <c r="K6697" s="1"/>
      <c r="L6697" s="1"/>
    </row>
    <row r="6705" spans="11:12" x14ac:dyDescent="0.25">
      <c r="K6705" s="1"/>
      <c r="L6705" s="1"/>
    </row>
    <row r="6713" spans="11:12" x14ac:dyDescent="0.25">
      <c r="K6713" s="1"/>
      <c r="L6713" s="1"/>
    </row>
    <row r="6721" spans="11:12" x14ac:dyDescent="0.25">
      <c r="K6721" s="1"/>
      <c r="L6721" s="1"/>
    </row>
    <row r="6729" spans="11:12" x14ac:dyDescent="0.25">
      <c r="K6729" s="1"/>
      <c r="L6729" s="1"/>
    </row>
    <row r="6737" spans="11:12" x14ac:dyDescent="0.25">
      <c r="K6737" s="1"/>
      <c r="L6737" s="1"/>
    </row>
    <row r="6745" spans="11:12" x14ac:dyDescent="0.25">
      <c r="K6745" s="1"/>
      <c r="L6745" s="1"/>
    </row>
    <row r="6753" spans="11:12" x14ac:dyDescent="0.25">
      <c r="K6753" s="1"/>
      <c r="L6753" s="1"/>
    </row>
    <row r="6761" spans="11:12" x14ac:dyDescent="0.25">
      <c r="K6761" s="1"/>
      <c r="L6761" s="1"/>
    </row>
    <row r="6769" spans="11:12" x14ac:dyDescent="0.25">
      <c r="K6769" s="1"/>
      <c r="L6769" s="1"/>
    </row>
    <row r="6777" spans="11:12" x14ac:dyDescent="0.25">
      <c r="K6777" s="1"/>
      <c r="L6777" s="1"/>
    </row>
    <row r="6785" spans="11:12" x14ac:dyDescent="0.25">
      <c r="K6785" s="1"/>
      <c r="L6785" s="1"/>
    </row>
    <row r="6793" spans="11:12" x14ac:dyDescent="0.25">
      <c r="K6793" s="1"/>
      <c r="L6793" s="1"/>
    </row>
    <row r="6801" spans="11:12" x14ac:dyDescent="0.25">
      <c r="K6801" s="1"/>
      <c r="L6801" s="1"/>
    </row>
    <row r="6809" spans="11:12" x14ac:dyDescent="0.25">
      <c r="K6809" s="1"/>
      <c r="L6809" s="1"/>
    </row>
    <row r="6817" spans="11:12" x14ac:dyDescent="0.25">
      <c r="K6817" s="1"/>
      <c r="L6817" s="1"/>
    </row>
    <row r="6825" spans="11:12" x14ac:dyDescent="0.25">
      <c r="K6825" s="1"/>
      <c r="L6825" s="1"/>
    </row>
    <row r="6833" spans="11:12" x14ac:dyDescent="0.25">
      <c r="K6833" s="1"/>
      <c r="L6833" s="1"/>
    </row>
    <row r="6841" spans="11:12" x14ac:dyDescent="0.25">
      <c r="K6841" s="1"/>
      <c r="L6841" s="1"/>
    </row>
    <row r="6849" spans="11:12" x14ac:dyDescent="0.25">
      <c r="K6849" s="1"/>
      <c r="L6849" s="1"/>
    </row>
    <row r="6857" spans="11:12" x14ac:dyDescent="0.25">
      <c r="K6857" s="1"/>
      <c r="L6857" s="1"/>
    </row>
    <row r="6865" spans="11:12" x14ac:dyDescent="0.25">
      <c r="K6865" s="1"/>
      <c r="L6865" s="1"/>
    </row>
    <row r="6873" spans="11:12" x14ac:dyDescent="0.25">
      <c r="K6873" s="1"/>
      <c r="L6873" s="1"/>
    </row>
    <row r="6881" spans="11:12" x14ac:dyDescent="0.25">
      <c r="K6881" s="1"/>
      <c r="L6881" s="1"/>
    </row>
    <row r="6889" spans="11:12" x14ac:dyDescent="0.25">
      <c r="K6889" s="1"/>
      <c r="L6889" s="1"/>
    </row>
    <row r="6897" spans="11:12" x14ac:dyDescent="0.25">
      <c r="K6897" s="1"/>
      <c r="L6897" s="1"/>
    </row>
    <row r="6905" spans="11:12" x14ac:dyDescent="0.25">
      <c r="K6905" s="1"/>
      <c r="L6905" s="1"/>
    </row>
    <row r="6913" spans="11:12" x14ac:dyDescent="0.25">
      <c r="K6913" s="1"/>
      <c r="L6913" s="1"/>
    </row>
    <row r="6921" spans="11:12" x14ac:dyDescent="0.25">
      <c r="K6921" s="1"/>
      <c r="L6921" s="1"/>
    </row>
    <row r="6929" spans="11:12" x14ac:dyDescent="0.25">
      <c r="K6929" s="1"/>
      <c r="L6929" s="1"/>
    </row>
    <row r="6937" spans="11:12" x14ac:dyDescent="0.25">
      <c r="K6937" s="1"/>
      <c r="L6937" s="1"/>
    </row>
    <row r="6945" spans="11:12" x14ac:dyDescent="0.25">
      <c r="K6945" s="1"/>
      <c r="L6945" s="1"/>
    </row>
    <row r="6953" spans="11:12" x14ac:dyDescent="0.25">
      <c r="K6953" s="1"/>
      <c r="L6953" s="1"/>
    </row>
    <row r="6961" spans="11:12" x14ac:dyDescent="0.25">
      <c r="K6961" s="1"/>
      <c r="L6961" s="1"/>
    </row>
    <row r="6969" spans="11:12" x14ac:dyDescent="0.25">
      <c r="K6969" s="1"/>
      <c r="L6969" s="1"/>
    </row>
    <row r="6977" spans="11:12" x14ac:dyDescent="0.25">
      <c r="K6977" s="1"/>
      <c r="L6977" s="1"/>
    </row>
    <row r="6985" spans="11:12" x14ac:dyDescent="0.25">
      <c r="K6985" s="1"/>
      <c r="L6985" s="1"/>
    </row>
    <row r="6993" spans="11:12" x14ac:dyDescent="0.25">
      <c r="K6993" s="1"/>
      <c r="L6993" s="1"/>
    </row>
    <row r="7001" spans="11:12" x14ac:dyDescent="0.25">
      <c r="K7001" s="1"/>
      <c r="L7001" s="1"/>
    </row>
    <row r="7009" spans="11:12" x14ac:dyDescent="0.25">
      <c r="K7009" s="1"/>
      <c r="L7009" s="1"/>
    </row>
    <row r="7017" spans="11:12" x14ac:dyDescent="0.25">
      <c r="K7017" s="1"/>
      <c r="L7017" s="1"/>
    </row>
    <row r="7025" spans="11:12" x14ac:dyDescent="0.25">
      <c r="K7025" s="1"/>
      <c r="L7025" s="1"/>
    </row>
    <row r="7033" spans="11:12" x14ac:dyDescent="0.25">
      <c r="K7033" s="1"/>
      <c r="L7033" s="1"/>
    </row>
    <row r="7041" spans="11:12" x14ac:dyDescent="0.25">
      <c r="K7041" s="1"/>
      <c r="L7041" s="1"/>
    </row>
    <row r="7049" spans="11:12" x14ac:dyDescent="0.25">
      <c r="K7049" s="1"/>
      <c r="L7049" s="1"/>
    </row>
    <row r="7057" spans="11:12" x14ac:dyDescent="0.25">
      <c r="K7057" s="1"/>
      <c r="L7057" s="1"/>
    </row>
    <row r="7065" spans="11:12" x14ac:dyDescent="0.25">
      <c r="K7065" s="1"/>
      <c r="L7065" s="1"/>
    </row>
    <row r="7073" spans="11:12" x14ac:dyDescent="0.25">
      <c r="K7073" s="1"/>
      <c r="L7073" s="1"/>
    </row>
    <row r="7081" spans="11:12" x14ac:dyDescent="0.25">
      <c r="K7081" s="1"/>
      <c r="L7081" s="1"/>
    </row>
    <row r="7089" spans="11:12" x14ac:dyDescent="0.25">
      <c r="K7089" s="1"/>
      <c r="L7089" s="1"/>
    </row>
    <row r="7097" spans="11:12" x14ac:dyDescent="0.25">
      <c r="K7097" s="1"/>
      <c r="L7097" s="1"/>
    </row>
    <row r="7105" spans="11:12" x14ac:dyDescent="0.25">
      <c r="K7105" s="1"/>
      <c r="L7105" s="1"/>
    </row>
    <row r="7113" spans="11:12" x14ac:dyDescent="0.25">
      <c r="K7113" s="1"/>
      <c r="L7113" s="1"/>
    </row>
    <row r="7121" spans="11:12" x14ac:dyDescent="0.25">
      <c r="K7121" s="1"/>
      <c r="L7121" s="1"/>
    </row>
    <row r="7129" spans="11:12" x14ac:dyDescent="0.25">
      <c r="K7129" s="1"/>
      <c r="L7129" s="1"/>
    </row>
    <row r="7137" spans="11:12" x14ac:dyDescent="0.25">
      <c r="K7137" s="1"/>
      <c r="L7137" s="1"/>
    </row>
    <row r="7145" spans="11:12" x14ac:dyDescent="0.25">
      <c r="K7145" s="1"/>
      <c r="L7145" s="1"/>
    </row>
    <row r="7153" spans="11:12" x14ac:dyDescent="0.25">
      <c r="K7153" s="1"/>
      <c r="L7153" s="1"/>
    </row>
    <row r="7161" spans="11:12" x14ac:dyDescent="0.25">
      <c r="K7161" s="1"/>
      <c r="L7161" s="1"/>
    </row>
    <row r="7169" spans="11:12" x14ac:dyDescent="0.25">
      <c r="K7169" s="1"/>
      <c r="L7169" s="1"/>
    </row>
    <row r="7177" spans="11:12" x14ac:dyDescent="0.25">
      <c r="K7177" s="1"/>
      <c r="L7177" s="1"/>
    </row>
    <row r="7185" spans="11:12" x14ac:dyDescent="0.25">
      <c r="K7185" s="1"/>
      <c r="L7185" s="1"/>
    </row>
    <row r="7193" spans="11:12" x14ac:dyDescent="0.25">
      <c r="K7193" s="1"/>
      <c r="L7193" s="1"/>
    </row>
    <row r="7201" spans="11:12" x14ac:dyDescent="0.25">
      <c r="K7201" s="1"/>
      <c r="L7201" s="1"/>
    </row>
    <row r="7209" spans="11:12" x14ac:dyDescent="0.25">
      <c r="K7209" s="1"/>
      <c r="L7209" s="1"/>
    </row>
    <row r="7217" spans="11:12" x14ac:dyDescent="0.25">
      <c r="K7217" s="1"/>
      <c r="L7217" s="1"/>
    </row>
    <row r="7225" spans="11:12" x14ac:dyDescent="0.25">
      <c r="K7225" s="1"/>
      <c r="L7225" s="1"/>
    </row>
    <row r="7233" spans="11:12" x14ac:dyDescent="0.25">
      <c r="K7233" s="1"/>
      <c r="L7233" s="1"/>
    </row>
    <row r="7241" spans="11:12" x14ac:dyDescent="0.25">
      <c r="K7241" s="1"/>
      <c r="L7241" s="1"/>
    </row>
    <row r="7249" spans="11:12" x14ac:dyDescent="0.25">
      <c r="K7249" s="1"/>
      <c r="L7249" s="1"/>
    </row>
    <row r="7257" spans="11:12" x14ac:dyDescent="0.25">
      <c r="K7257" s="1"/>
      <c r="L7257" s="1"/>
    </row>
    <row r="7265" spans="11:12" x14ac:dyDescent="0.25">
      <c r="K7265" s="1"/>
      <c r="L7265" s="1"/>
    </row>
    <row r="7273" spans="11:12" x14ac:dyDescent="0.25">
      <c r="K7273" s="1"/>
      <c r="L7273" s="1"/>
    </row>
    <row r="7281" spans="11:12" x14ac:dyDescent="0.25">
      <c r="K7281" s="1"/>
      <c r="L7281" s="1"/>
    </row>
    <row r="7289" spans="11:12" x14ac:dyDescent="0.25">
      <c r="K7289" s="1"/>
      <c r="L7289" s="1"/>
    </row>
    <row r="7297" spans="11:12" x14ac:dyDescent="0.25">
      <c r="K7297" s="1"/>
      <c r="L7297" s="1"/>
    </row>
    <row r="7305" spans="11:12" x14ac:dyDescent="0.25">
      <c r="K7305" s="1"/>
      <c r="L7305" s="1"/>
    </row>
    <row r="7313" spans="11:12" x14ac:dyDescent="0.25">
      <c r="K7313" s="1"/>
      <c r="L7313" s="1"/>
    </row>
    <row r="7321" spans="11:12" x14ac:dyDescent="0.25">
      <c r="K7321" s="1"/>
      <c r="L7321" s="1"/>
    </row>
    <row r="7329" spans="11:12" x14ac:dyDescent="0.25">
      <c r="K7329" s="1"/>
      <c r="L7329" s="1"/>
    </row>
    <row r="7337" spans="11:12" x14ac:dyDescent="0.25">
      <c r="K7337" s="1"/>
      <c r="L7337" s="1"/>
    </row>
    <row r="7345" spans="11:12" x14ac:dyDescent="0.25">
      <c r="K7345" s="1"/>
      <c r="L7345" s="1"/>
    </row>
    <row r="7353" spans="11:12" x14ac:dyDescent="0.25">
      <c r="K7353" s="1"/>
      <c r="L7353" s="1"/>
    </row>
    <row r="7361" spans="11:12" x14ac:dyDescent="0.25">
      <c r="K7361" s="1"/>
      <c r="L7361" s="1"/>
    </row>
    <row r="7369" spans="11:12" x14ac:dyDescent="0.25">
      <c r="K7369" s="1"/>
      <c r="L7369" s="1"/>
    </row>
    <row r="7377" spans="11:12" x14ac:dyDescent="0.25">
      <c r="K7377" s="1"/>
      <c r="L7377" s="1"/>
    </row>
    <row r="7385" spans="11:12" x14ac:dyDescent="0.25">
      <c r="K7385" s="1"/>
      <c r="L7385" s="1"/>
    </row>
    <row r="7393" spans="11:12" x14ac:dyDescent="0.25">
      <c r="K7393" s="1"/>
      <c r="L7393" s="1"/>
    </row>
    <row r="7401" spans="11:12" x14ac:dyDescent="0.25">
      <c r="K7401" s="1"/>
      <c r="L7401" s="1"/>
    </row>
    <row r="7409" spans="11:12" x14ac:dyDescent="0.25">
      <c r="K7409" s="1"/>
      <c r="L7409" s="1"/>
    </row>
    <row r="7417" spans="11:12" x14ac:dyDescent="0.25">
      <c r="K7417" s="1"/>
      <c r="L7417" s="1"/>
    </row>
    <row r="7425" spans="11:12" x14ac:dyDescent="0.25">
      <c r="K7425" s="1"/>
      <c r="L7425" s="1"/>
    </row>
    <row r="7433" spans="11:12" x14ac:dyDescent="0.25">
      <c r="K7433" s="1"/>
      <c r="L7433" s="1"/>
    </row>
    <row r="7441" spans="11:12" x14ac:dyDescent="0.25">
      <c r="K7441" s="1"/>
      <c r="L7441" s="1"/>
    </row>
    <row r="7449" spans="11:12" x14ac:dyDescent="0.25">
      <c r="K7449" s="1"/>
      <c r="L7449" s="1"/>
    </row>
    <row r="7457" spans="11:12" x14ac:dyDescent="0.25">
      <c r="K7457" s="1"/>
      <c r="L7457" s="1"/>
    </row>
    <row r="7465" spans="11:12" x14ac:dyDescent="0.25">
      <c r="K7465" s="1"/>
      <c r="L7465" s="1"/>
    </row>
    <row r="7473" spans="11:12" x14ac:dyDescent="0.25">
      <c r="K7473" s="1"/>
      <c r="L7473" s="1"/>
    </row>
    <row r="7481" spans="11:12" x14ac:dyDescent="0.25">
      <c r="K7481" s="1"/>
      <c r="L7481" s="1"/>
    </row>
    <row r="7489" spans="11:12" x14ac:dyDescent="0.25">
      <c r="K7489" s="1"/>
      <c r="L7489" s="1"/>
    </row>
    <row r="7497" spans="11:12" x14ac:dyDescent="0.25">
      <c r="K7497" s="1"/>
      <c r="L7497" s="1"/>
    </row>
    <row r="7505" spans="11:12" x14ac:dyDescent="0.25">
      <c r="K7505" s="1"/>
      <c r="L7505" s="1"/>
    </row>
    <row r="7513" spans="11:12" x14ac:dyDescent="0.25">
      <c r="K7513" s="1"/>
      <c r="L7513" s="1"/>
    </row>
    <row r="7521" spans="11:12" x14ac:dyDescent="0.25">
      <c r="K7521" s="1"/>
      <c r="L7521" s="1"/>
    </row>
    <row r="7529" spans="11:12" x14ac:dyDescent="0.25">
      <c r="K7529" s="1"/>
      <c r="L7529" s="1"/>
    </row>
    <row r="7537" spans="11:12" x14ac:dyDescent="0.25">
      <c r="K7537" s="1"/>
      <c r="L7537" s="1"/>
    </row>
    <row r="7545" spans="11:12" x14ac:dyDescent="0.25">
      <c r="K7545" s="1"/>
      <c r="L7545" s="1"/>
    </row>
    <row r="7553" spans="11:12" x14ac:dyDescent="0.25">
      <c r="K7553" s="1"/>
      <c r="L7553" s="1"/>
    </row>
    <row r="7561" spans="11:12" x14ac:dyDescent="0.25">
      <c r="K7561" s="1"/>
      <c r="L7561" s="1"/>
    </row>
    <row r="7569" spans="11:12" x14ac:dyDescent="0.25">
      <c r="K7569" s="1"/>
      <c r="L7569" s="1"/>
    </row>
    <row r="7577" spans="11:12" x14ac:dyDescent="0.25">
      <c r="K7577" s="1"/>
      <c r="L7577" s="1"/>
    </row>
    <row r="7585" spans="11:12" x14ac:dyDescent="0.25">
      <c r="K7585" s="1"/>
      <c r="L7585" s="1"/>
    </row>
    <row r="7593" spans="11:12" x14ac:dyDescent="0.25">
      <c r="K7593" s="1"/>
      <c r="L7593" s="1"/>
    </row>
    <row r="7601" spans="11:12" x14ac:dyDescent="0.25">
      <c r="K7601" s="1"/>
      <c r="L7601" s="1"/>
    </row>
    <row r="7609" spans="11:12" x14ac:dyDescent="0.25">
      <c r="K7609" s="1"/>
      <c r="L7609" s="1"/>
    </row>
    <row r="7617" spans="11:12" x14ac:dyDescent="0.25">
      <c r="K7617" s="1"/>
      <c r="L7617" s="1"/>
    </row>
    <row r="7625" spans="11:12" x14ac:dyDescent="0.25">
      <c r="K7625" s="1"/>
      <c r="L7625" s="1"/>
    </row>
    <row r="7633" spans="11:12" x14ac:dyDescent="0.25">
      <c r="K7633" s="1"/>
      <c r="L7633" s="1"/>
    </row>
    <row r="7641" spans="11:12" x14ac:dyDescent="0.25">
      <c r="K7641" s="1"/>
      <c r="L7641" s="1"/>
    </row>
    <row r="7649" spans="11:12" x14ac:dyDescent="0.25">
      <c r="K7649" s="1"/>
      <c r="L7649" s="1"/>
    </row>
    <row r="7657" spans="11:12" x14ac:dyDescent="0.25">
      <c r="K7657" s="1"/>
      <c r="L7657" s="1"/>
    </row>
    <row r="7665" spans="11:12" x14ac:dyDescent="0.25">
      <c r="K7665" s="1"/>
      <c r="L7665" s="1"/>
    </row>
    <row r="7673" spans="11:12" x14ac:dyDescent="0.25">
      <c r="K7673" s="1"/>
      <c r="L7673" s="1"/>
    </row>
    <row r="7681" spans="11:12" x14ac:dyDescent="0.25">
      <c r="K7681" s="1"/>
      <c r="L7681" s="1"/>
    </row>
    <row r="7689" spans="11:12" x14ac:dyDescent="0.25">
      <c r="K7689" s="1"/>
      <c r="L7689" s="1"/>
    </row>
    <row r="7697" spans="11:12" x14ac:dyDescent="0.25">
      <c r="K7697" s="1"/>
      <c r="L7697" s="1"/>
    </row>
    <row r="7705" spans="11:12" x14ac:dyDescent="0.25">
      <c r="K7705" s="1"/>
      <c r="L7705" s="1"/>
    </row>
    <row r="7713" spans="11:12" x14ac:dyDescent="0.25">
      <c r="K7713" s="1"/>
      <c r="L7713" s="1"/>
    </row>
    <row r="7721" spans="11:12" x14ac:dyDescent="0.25">
      <c r="K7721" s="1"/>
      <c r="L7721" s="1"/>
    </row>
    <row r="7729" spans="11:12" x14ac:dyDescent="0.25">
      <c r="K7729" s="1"/>
      <c r="L7729" s="1"/>
    </row>
    <row r="7737" spans="11:12" x14ac:dyDescent="0.25">
      <c r="K7737" s="1"/>
      <c r="L7737" s="1"/>
    </row>
    <row r="7745" spans="11:12" x14ac:dyDescent="0.25">
      <c r="K7745" s="1"/>
      <c r="L7745" s="1"/>
    </row>
    <row r="7753" spans="11:12" x14ac:dyDescent="0.25">
      <c r="K7753" s="1"/>
      <c r="L7753" s="1"/>
    </row>
    <row r="7761" spans="11:12" x14ac:dyDescent="0.25">
      <c r="K7761" s="1"/>
      <c r="L7761" s="1"/>
    </row>
    <row r="7769" spans="11:12" x14ac:dyDescent="0.25">
      <c r="K7769" s="1"/>
      <c r="L7769" s="1"/>
    </row>
    <row r="7777" spans="11:12" x14ac:dyDescent="0.25">
      <c r="K7777" s="1"/>
      <c r="L7777" s="1"/>
    </row>
    <row r="7785" spans="11:12" x14ac:dyDescent="0.25">
      <c r="K7785" s="1"/>
      <c r="L7785" s="1"/>
    </row>
    <row r="7793" spans="11:12" x14ac:dyDescent="0.25">
      <c r="K7793" s="1"/>
      <c r="L7793" s="1"/>
    </row>
    <row r="7801" spans="11:12" x14ac:dyDescent="0.25">
      <c r="K7801" s="1"/>
      <c r="L7801" s="1"/>
    </row>
    <row r="7809" spans="11:12" x14ac:dyDescent="0.25">
      <c r="K7809" s="1"/>
      <c r="L7809" s="1"/>
    </row>
    <row r="7817" spans="11:12" x14ac:dyDescent="0.25">
      <c r="K7817" s="1"/>
      <c r="L7817" s="1"/>
    </row>
    <row r="7825" spans="11:12" x14ac:dyDescent="0.25">
      <c r="K7825" s="1"/>
      <c r="L7825" s="1"/>
    </row>
    <row r="7833" spans="11:12" x14ac:dyDescent="0.25">
      <c r="K7833" s="1"/>
      <c r="L7833" s="1"/>
    </row>
    <row r="7841" spans="11:12" x14ac:dyDescent="0.25">
      <c r="K7841" s="1"/>
      <c r="L7841" s="1"/>
    </row>
    <row r="7849" spans="11:12" x14ac:dyDescent="0.25">
      <c r="K7849" s="1"/>
      <c r="L7849" s="1"/>
    </row>
    <row r="7857" spans="11:12" x14ac:dyDescent="0.25">
      <c r="K7857" s="1"/>
      <c r="L7857" s="1"/>
    </row>
    <row r="7865" spans="11:12" x14ac:dyDescent="0.25">
      <c r="K7865" s="1"/>
      <c r="L7865" s="1"/>
    </row>
    <row r="7873" spans="11:12" x14ac:dyDescent="0.25">
      <c r="K7873" s="1"/>
      <c r="L7873" s="1"/>
    </row>
    <row r="7881" spans="11:12" x14ac:dyDescent="0.25">
      <c r="K7881" s="1"/>
      <c r="L7881" s="1"/>
    </row>
    <row r="7889" spans="11:12" x14ac:dyDescent="0.25">
      <c r="K7889" s="1"/>
      <c r="L7889" s="1"/>
    </row>
    <row r="7897" spans="11:12" x14ac:dyDescent="0.25">
      <c r="K7897" s="1"/>
      <c r="L7897" s="1"/>
    </row>
    <row r="7905" spans="11:12" x14ac:dyDescent="0.25">
      <c r="K7905" s="1"/>
      <c r="L7905" s="1"/>
    </row>
    <row r="7913" spans="11:12" x14ac:dyDescent="0.25">
      <c r="K7913" s="1"/>
      <c r="L7913" s="1"/>
    </row>
    <row r="7921" spans="11:12" x14ac:dyDescent="0.25">
      <c r="K7921" s="1"/>
      <c r="L7921" s="1"/>
    </row>
    <row r="7929" spans="11:12" x14ac:dyDescent="0.25">
      <c r="K7929" s="1"/>
      <c r="L7929" s="1"/>
    </row>
    <row r="7937" spans="11:12" x14ac:dyDescent="0.25">
      <c r="K7937" s="1"/>
      <c r="L7937" s="1"/>
    </row>
    <row r="7945" spans="11:12" x14ac:dyDescent="0.25">
      <c r="K7945" s="1"/>
      <c r="L7945" s="1"/>
    </row>
    <row r="7953" spans="11:12" x14ac:dyDescent="0.25">
      <c r="K7953" s="1"/>
      <c r="L7953" s="1"/>
    </row>
    <row r="7961" spans="11:12" x14ac:dyDescent="0.25">
      <c r="K7961" s="1"/>
      <c r="L7961" s="1"/>
    </row>
    <row r="7969" spans="11:12" x14ac:dyDescent="0.25">
      <c r="K7969" s="1"/>
      <c r="L7969" s="1"/>
    </row>
    <row r="7977" spans="11:12" x14ac:dyDescent="0.25">
      <c r="K7977" s="1"/>
      <c r="L7977" s="1"/>
    </row>
    <row r="7985" spans="11:12" x14ac:dyDescent="0.25">
      <c r="K7985" s="1"/>
      <c r="L7985" s="1"/>
    </row>
    <row r="7993" spans="11:12" x14ac:dyDescent="0.25">
      <c r="K7993" s="1"/>
      <c r="L7993" s="1"/>
    </row>
    <row r="8001" spans="11:12" x14ac:dyDescent="0.25">
      <c r="K8001" s="1"/>
      <c r="L8001" s="1"/>
    </row>
    <row r="8009" spans="11:12" x14ac:dyDescent="0.25">
      <c r="K8009" s="1"/>
      <c r="L8009" s="1"/>
    </row>
    <row r="8017" spans="11:12" x14ac:dyDescent="0.25">
      <c r="K8017" s="1"/>
      <c r="L8017" s="1"/>
    </row>
    <row r="8025" spans="11:12" x14ac:dyDescent="0.25">
      <c r="K8025" s="1"/>
      <c r="L8025" s="1"/>
    </row>
    <row r="8033" spans="11:12" x14ac:dyDescent="0.25">
      <c r="K8033" s="1"/>
      <c r="L8033" s="1"/>
    </row>
    <row r="8041" spans="11:12" x14ac:dyDescent="0.25">
      <c r="K8041" s="1"/>
      <c r="L8041" s="1"/>
    </row>
    <row r="8049" spans="11:12" x14ac:dyDescent="0.25">
      <c r="K8049" s="1"/>
      <c r="L8049" s="1"/>
    </row>
    <row r="8057" spans="11:12" x14ac:dyDescent="0.25">
      <c r="K8057" s="1"/>
      <c r="L8057" s="1"/>
    </row>
    <row r="8065" spans="11:12" x14ac:dyDescent="0.25">
      <c r="K8065" s="1"/>
      <c r="L8065" s="1"/>
    </row>
    <row r="8073" spans="11:12" x14ac:dyDescent="0.25">
      <c r="K8073" s="1"/>
      <c r="L8073" s="1"/>
    </row>
    <row r="8081" spans="11:12" x14ac:dyDescent="0.25">
      <c r="K8081" s="1"/>
      <c r="L8081" s="1"/>
    </row>
    <row r="8089" spans="11:12" x14ac:dyDescent="0.25">
      <c r="K8089" s="1"/>
      <c r="L8089" s="1"/>
    </row>
    <row r="8097" spans="11:12" x14ac:dyDescent="0.25">
      <c r="K8097" s="1"/>
      <c r="L8097" s="1"/>
    </row>
    <row r="8105" spans="11:12" x14ac:dyDescent="0.25">
      <c r="K8105" s="1"/>
      <c r="L8105" s="1"/>
    </row>
    <row r="8113" spans="11:12" x14ac:dyDescent="0.25">
      <c r="K8113" s="1"/>
      <c r="L8113" s="1"/>
    </row>
    <row r="8121" spans="11:12" x14ac:dyDescent="0.25">
      <c r="K8121" s="1"/>
      <c r="L8121" s="1"/>
    </row>
    <row r="8129" spans="11:12" x14ac:dyDescent="0.25">
      <c r="K8129" s="1"/>
      <c r="L8129" s="1"/>
    </row>
    <row r="8137" spans="11:12" x14ac:dyDescent="0.25">
      <c r="K8137" s="1"/>
      <c r="L8137" s="1"/>
    </row>
    <row r="8145" spans="11:12" x14ac:dyDescent="0.25">
      <c r="K8145" s="1"/>
      <c r="L8145" s="1"/>
    </row>
    <row r="8153" spans="11:12" x14ac:dyDescent="0.25">
      <c r="K8153" s="1"/>
      <c r="L8153" s="1"/>
    </row>
    <row r="8161" spans="11:12" x14ac:dyDescent="0.25">
      <c r="K8161" s="1"/>
      <c r="L8161" s="1"/>
    </row>
    <row r="8169" spans="11:12" x14ac:dyDescent="0.25">
      <c r="K8169" s="1"/>
      <c r="L8169" s="1"/>
    </row>
    <row r="8177" spans="11:12" x14ac:dyDescent="0.25">
      <c r="K8177" s="1"/>
      <c r="L8177" s="1"/>
    </row>
    <row r="8185" spans="11:12" x14ac:dyDescent="0.25">
      <c r="K8185" s="1"/>
      <c r="L8185" s="1"/>
    </row>
    <row r="8193" spans="11:12" x14ac:dyDescent="0.25">
      <c r="K8193" s="1"/>
      <c r="L8193" s="1"/>
    </row>
    <row r="8201" spans="11:12" x14ac:dyDescent="0.25">
      <c r="K8201" s="1"/>
      <c r="L8201" s="1"/>
    </row>
    <row r="8209" spans="11:12" x14ac:dyDescent="0.25">
      <c r="K8209" s="1"/>
      <c r="L8209" s="1"/>
    </row>
    <row r="8217" spans="11:12" x14ac:dyDescent="0.25">
      <c r="K8217" s="1"/>
      <c r="L8217" s="1"/>
    </row>
    <row r="8225" spans="11:12" x14ac:dyDescent="0.25">
      <c r="K8225" s="1"/>
      <c r="L8225" s="1"/>
    </row>
    <row r="8233" spans="11:12" x14ac:dyDescent="0.25">
      <c r="K8233" s="1"/>
      <c r="L8233" s="1"/>
    </row>
    <row r="8241" spans="11:12" x14ac:dyDescent="0.25">
      <c r="K8241" s="1"/>
      <c r="L8241" s="1"/>
    </row>
    <row r="8249" spans="11:12" x14ac:dyDescent="0.25">
      <c r="K8249" s="1"/>
      <c r="L8249" s="1"/>
    </row>
    <row r="8257" spans="11:12" x14ac:dyDescent="0.25">
      <c r="K8257" s="1"/>
      <c r="L8257" s="1"/>
    </row>
    <row r="8265" spans="11:12" x14ac:dyDescent="0.25">
      <c r="K8265" s="1"/>
      <c r="L8265" s="1"/>
    </row>
    <row r="8273" spans="11:12" x14ac:dyDescent="0.25">
      <c r="K8273" s="1"/>
      <c r="L8273" s="1"/>
    </row>
    <row r="8281" spans="11:12" x14ac:dyDescent="0.25">
      <c r="K8281" s="1"/>
      <c r="L8281" s="1"/>
    </row>
    <row r="8289" spans="11:12" x14ac:dyDescent="0.25">
      <c r="K8289" s="1"/>
      <c r="L8289" s="1"/>
    </row>
    <row r="8297" spans="11:12" x14ac:dyDescent="0.25">
      <c r="K8297" s="1"/>
      <c r="L8297" s="1"/>
    </row>
    <row r="8305" spans="11:12" x14ac:dyDescent="0.25">
      <c r="K8305" s="1"/>
      <c r="L8305" s="1"/>
    </row>
    <row r="8313" spans="11:12" x14ac:dyDescent="0.25">
      <c r="K8313" s="1"/>
      <c r="L8313" s="1"/>
    </row>
    <row r="8321" spans="11:12" x14ac:dyDescent="0.25">
      <c r="K8321" s="1"/>
      <c r="L8321" s="1"/>
    </row>
    <row r="8329" spans="11:12" x14ac:dyDescent="0.25">
      <c r="K8329" s="1"/>
      <c r="L8329" s="1"/>
    </row>
    <row r="8337" spans="11:12" x14ac:dyDescent="0.25">
      <c r="K8337" s="1"/>
      <c r="L8337" s="1"/>
    </row>
    <row r="8345" spans="11:12" x14ac:dyDescent="0.25">
      <c r="K8345" s="1"/>
      <c r="L8345" s="1"/>
    </row>
    <row r="8353" spans="11:12" x14ac:dyDescent="0.25">
      <c r="K8353" s="1"/>
      <c r="L8353" s="1"/>
    </row>
    <row r="8361" spans="11:12" x14ac:dyDescent="0.25">
      <c r="K8361" s="1"/>
      <c r="L8361" s="1"/>
    </row>
    <row r="8369" spans="11:12" x14ac:dyDescent="0.25">
      <c r="K8369" s="1"/>
      <c r="L8369" s="1"/>
    </row>
    <row r="8377" spans="11:12" x14ac:dyDescent="0.25">
      <c r="K8377" s="1"/>
      <c r="L8377" s="1"/>
    </row>
    <row r="8385" spans="11:12" x14ac:dyDescent="0.25">
      <c r="K8385" s="1"/>
      <c r="L8385" s="1"/>
    </row>
    <row r="8393" spans="11:12" x14ac:dyDescent="0.25">
      <c r="K8393" s="1"/>
      <c r="L8393" s="1"/>
    </row>
    <row r="8401" spans="11:12" x14ac:dyDescent="0.25">
      <c r="K8401" s="1"/>
      <c r="L8401" s="1"/>
    </row>
    <row r="8409" spans="11:12" x14ac:dyDescent="0.25">
      <c r="K8409" s="1"/>
      <c r="L8409" s="1"/>
    </row>
    <row r="8417" spans="11:12" x14ac:dyDescent="0.25">
      <c r="K8417" s="1"/>
      <c r="L8417" s="1"/>
    </row>
    <row r="8425" spans="11:12" x14ac:dyDescent="0.25">
      <c r="K8425" s="1"/>
      <c r="L8425" s="1"/>
    </row>
    <row r="8433" spans="11:12" x14ac:dyDescent="0.25">
      <c r="K8433" s="1"/>
      <c r="L8433" s="1"/>
    </row>
    <row r="8441" spans="11:12" x14ac:dyDescent="0.25">
      <c r="K8441" s="1"/>
      <c r="L8441" s="1"/>
    </row>
    <row r="8449" spans="11:12" x14ac:dyDescent="0.25">
      <c r="K8449" s="1"/>
      <c r="L8449" s="1"/>
    </row>
    <row r="8457" spans="11:12" x14ac:dyDescent="0.25">
      <c r="K8457" s="1"/>
      <c r="L8457" s="1"/>
    </row>
    <row r="8465" spans="11:12" x14ac:dyDescent="0.25">
      <c r="K8465" s="1"/>
      <c r="L8465" s="1"/>
    </row>
    <row r="8473" spans="11:12" x14ac:dyDescent="0.25">
      <c r="K8473" s="1"/>
      <c r="L8473" s="1"/>
    </row>
    <row r="8481" spans="11:12" x14ac:dyDescent="0.25">
      <c r="K8481" s="1"/>
      <c r="L8481" s="1"/>
    </row>
    <row r="8489" spans="11:12" x14ac:dyDescent="0.25">
      <c r="K8489" s="1"/>
      <c r="L8489" s="1"/>
    </row>
    <row r="8497" spans="11:12" x14ac:dyDescent="0.25">
      <c r="K8497" s="1"/>
      <c r="L8497" s="1"/>
    </row>
    <row r="8505" spans="11:12" x14ac:dyDescent="0.25">
      <c r="K8505" s="1"/>
      <c r="L8505" s="1"/>
    </row>
    <row r="8513" spans="11:12" x14ac:dyDescent="0.25">
      <c r="K8513" s="1"/>
      <c r="L8513" s="1"/>
    </row>
    <row r="8521" spans="11:12" x14ac:dyDescent="0.25">
      <c r="K8521" s="1"/>
      <c r="L8521" s="1"/>
    </row>
    <row r="8529" spans="11:12" x14ac:dyDescent="0.25">
      <c r="K8529" s="1"/>
      <c r="L8529" s="1"/>
    </row>
    <row r="8537" spans="11:12" x14ac:dyDescent="0.25">
      <c r="K8537" s="1"/>
      <c r="L8537" s="1"/>
    </row>
    <row r="8545" spans="11:12" x14ac:dyDescent="0.25">
      <c r="K8545" s="1"/>
      <c r="L8545" s="1"/>
    </row>
    <row r="8553" spans="11:12" x14ac:dyDescent="0.25">
      <c r="K8553" s="1"/>
      <c r="L8553" s="1"/>
    </row>
    <row r="8561" spans="11:12" x14ac:dyDescent="0.25">
      <c r="K8561" s="1"/>
      <c r="L8561" s="1"/>
    </row>
    <row r="8569" spans="11:12" x14ac:dyDescent="0.25">
      <c r="K8569" s="1"/>
      <c r="L8569" s="1"/>
    </row>
    <row r="8577" spans="11:12" x14ac:dyDescent="0.25">
      <c r="K8577" s="1"/>
      <c r="L8577" s="1"/>
    </row>
    <row r="8585" spans="11:12" x14ac:dyDescent="0.25">
      <c r="K8585" s="1"/>
      <c r="L8585" s="1"/>
    </row>
    <row r="8593" spans="11:12" x14ac:dyDescent="0.25">
      <c r="K8593" s="1"/>
      <c r="L8593" s="1"/>
    </row>
    <row r="8601" spans="11:12" x14ac:dyDescent="0.25">
      <c r="K8601" s="1"/>
      <c r="L8601" s="1"/>
    </row>
    <row r="8609" spans="11:12" x14ac:dyDescent="0.25">
      <c r="K8609" s="1"/>
      <c r="L8609" s="1"/>
    </row>
    <row r="8617" spans="11:12" x14ac:dyDescent="0.25">
      <c r="K8617" s="1"/>
      <c r="L8617" s="1"/>
    </row>
    <row r="8625" spans="11:12" x14ac:dyDescent="0.25">
      <c r="K8625" s="1"/>
      <c r="L8625" s="1"/>
    </row>
    <row r="8633" spans="11:12" x14ac:dyDescent="0.25">
      <c r="K8633" s="1"/>
      <c r="L8633" s="1"/>
    </row>
    <row r="8641" spans="11:12" x14ac:dyDescent="0.25">
      <c r="K8641" s="1"/>
      <c r="L8641" s="1"/>
    </row>
    <row r="8649" spans="11:12" x14ac:dyDescent="0.25">
      <c r="K8649" s="1"/>
      <c r="L8649" s="1"/>
    </row>
    <row r="8657" spans="11:12" x14ac:dyDescent="0.25">
      <c r="K8657" s="1"/>
      <c r="L8657" s="1"/>
    </row>
    <row r="8665" spans="11:12" x14ac:dyDescent="0.25">
      <c r="K8665" s="1"/>
      <c r="L8665" s="1"/>
    </row>
    <row r="8673" spans="11:12" x14ac:dyDescent="0.25">
      <c r="K8673" s="1"/>
      <c r="L8673" s="1"/>
    </row>
    <row r="8681" spans="11:12" x14ac:dyDescent="0.25">
      <c r="K8681" s="1"/>
      <c r="L8681" s="1"/>
    </row>
    <row r="8689" spans="11:12" x14ac:dyDescent="0.25">
      <c r="K8689" s="1"/>
      <c r="L8689" s="1"/>
    </row>
    <row r="8697" spans="11:12" x14ac:dyDescent="0.25">
      <c r="K8697" s="1"/>
      <c r="L8697" s="1"/>
    </row>
    <row r="8705" spans="11:12" x14ac:dyDescent="0.25">
      <c r="K8705" s="1"/>
      <c r="L8705" s="1"/>
    </row>
    <row r="8713" spans="11:12" x14ac:dyDescent="0.25">
      <c r="K8713" s="1"/>
      <c r="L8713" s="1"/>
    </row>
    <row r="8721" spans="11:12" x14ac:dyDescent="0.25">
      <c r="K8721" s="1"/>
      <c r="L8721" s="1"/>
    </row>
    <row r="8729" spans="11:12" x14ac:dyDescent="0.25">
      <c r="K8729" s="1"/>
      <c r="L8729" s="1"/>
    </row>
    <row r="8737" spans="11:12" x14ac:dyDescent="0.25">
      <c r="K8737" s="1"/>
      <c r="L8737" s="1"/>
    </row>
    <row r="8745" spans="11:12" x14ac:dyDescent="0.25">
      <c r="K8745" s="1"/>
      <c r="L8745" s="1"/>
    </row>
    <row r="8753" spans="11:12" x14ac:dyDescent="0.25">
      <c r="K8753" s="1"/>
      <c r="L8753" s="1"/>
    </row>
    <row r="8761" spans="11:12" x14ac:dyDescent="0.25">
      <c r="K8761" s="1"/>
      <c r="L8761" s="1"/>
    </row>
    <row r="8769" spans="11:12" x14ac:dyDescent="0.25">
      <c r="K8769" s="1"/>
      <c r="L8769" s="1"/>
    </row>
    <row r="8777" spans="11:12" x14ac:dyDescent="0.25">
      <c r="K8777" s="1"/>
      <c r="L8777" s="1"/>
    </row>
    <row r="8785" spans="11:12" x14ac:dyDescent="0.25">
      <c r="K8785" s="1"/>
      <c r="L8785" s="1"/>
    </row>
    <row r="8793" spans="11:12" x14ac:dyDescent="0.25">
      <c r="K8793" s="1"/>
      <c r="L8793" s="1"/>
    </row>
    <row r="8801" spans="11:12" x14ac:dyDescent="0.25">
      <c r="K8801" s="1"/>
      <c r="L8801" s="1"/>
    </row>
    <row r="8809" spans="11:12" x14ac:dyDescent="0.25">
      <c r="K8809" s="1"/>
      <c r="L8809" s="1"/>
    </row>
    <row r="8817" spans="11:12" x14ac:dyDescent="0.25">
      <c r="K8817" s="1"/>
      <c r="L8817" s="1"/>
    </row>
    <row r="8825" spans="11:12" x14ac:dyDescent="0.25">
      <c r="K8825" s="1"/>
      <c r="L8825" s="1"/>
    </row>
    <row r="8833" spans="11:12" x14ac:dyDescent="0.25">
      <c r="K8833" s="1"/>
      <c r="L8833" s="1"/>
    </row>
    <row r="8841" spans="11:12" x14ac:dyDescent="0.25">
      <c r="K8841" s="1"/>
      <c r="L8841" s="1"/>
    </row>
    <row r="8849" spans="11:12" x14ac:dyDescent="0.25">
      <c r="K8849" s="1"/>
      <c r="L8849" s="1"/>
    </row>
    <row r="8857" spans="11:12" x14ac:dyDescent="0.25">
      <c r="K8857" s="1"/>
      <c r="L8857" s="1"/>
    </row>
    <row r="8865" spans="11:12" x14ac:dyDescent="0.25">
      <c r="K8865" s="1"/>
      <c r="L8865" s="1"/>
    </row>
    <row r="8873" spans="11:12" x14ac:dyDescent="0.25">
      <c r="K8873" s="1"/>
      <c r="L8873" s="1"/>
    </row>
    <row r="8881" spans="11:12" x14ac:dyDescent="0.25">
      <c r="K8881" s="1"/>
      <c r="L8881" s="1"/>
    </row>
    <row r="8889" spans="11:12" x14ac:dyDescent="0.25">
      <c r="K8889" s="1"/>
      <c r="L8889" s="1"/>
    </row>
    <row r="8897" spans="11:12" x14ac:dyDescent="0.25">
      <c r="K8897" s="1"/>
      <c r="L8897" s="1"/>
    </row>
    <row r="8905" spans="11:12" x14ac:dyDescent="0.25">
      <c r="K8905" s="1"/>
      <c r="L8905" s="1"/>
    </row>
    <row r="8913" spans="11:12" x14ac:dyDescent="0.25">
      <c r="K8913" s="1"/>
      <c r="L8913" s="1"/>
    </row>
    <row r="8921" spans="11:12" x14ac:dyDescent="0.25">
      <c r="K8921" s="1"/>
      <c r="L8921" s="1"/>
    </row>
    <row r="8929" spans="11:12" x14ac:dyDescent="0.25">
      <c r="K8929" s="1"/>
      <c r="L8929" s="1"/>
    </row>
    <row r="8937" spans="11:12" x14ac:dyDescent="0.25">
      <c r="K8937" s="1"/>
      <c r="L8937" s="1"/>
    </row>
    <row r="8945" spans="11:12" x14ac:dyDescent="0.25">
      <c r="K8945" s="1"/>
      <c r="L8945" s="1"/>
    </row>
    <row r="8953" spans="11:12" x14ac:dyDescent="0.25">
      <c r="K8953" s="1"/>
      <c r="L8953" s="1"/>
    </row>
    <row r="8961" spans="11:12" x14ac:dyDescent="0.25">
      <c r="K8961" s="1"/>
      <c r="L8961" s="1"/>
    </row>
    <row r="8969" spans="11:12" x14ac:dyDescent="0.25">
      <c r="K8969" s="1"/>
      <c r="L8969" s="1"/>
    </row>
    <row r="8977" spans="11:12" x14ac:dyDescent="0.25">
      <c r="K8977" s="1"/>
      <c r="L8977" s="1"/>
    </row>
    <row r="8985" spans="11:12" x14ac:dyDescent="0.25">
      <c r="K8985" s="1"/>
      <c r="L8985" s="1"/>
    </row>
    <row r="8993" spans="11:12" x14ac:dyDescent="0.25">
      <c r="K8993" s="1"/>
      <c r="L8993" s="1"/>
    </row>
    <row r="9001" spans="11:12" x14ac:dyDescent="0.25">
      <c r="K9001" s="1"/>
      <c r="L9001" s="1"/>
    </row>
    <row r="9009" spans="11:12" x14ac:dyDescent="0.25">
      <c r="K9009" s="1"/>
      <c r="L9009" s="1"/>
    </row>
    <row r="9017" spans="11:12" x14ac:dyDescent="0.25">
      <c r="K9017" s="1"/>
      <c r="L9017" s="1"/>
    </row>
    <row r="9025" spans="11:12" x14ac:dyDescent="0.25">
      <c r="K9025" s="1"/>
      <c r="L9025" s="1"/>
    </row>
    <row r="9033" spans="11:12" x14ac:dyDescent="0.25">
      <c r="K9033" s="1"/>
      <c r="L9033" s="1"/>
    </row>
    <row r="9041" spans="11:12" x14ac:dyDescent="0.25">
      <c r="K9041" s="1"/>
      <c r="L9041" s="1"/>
    </row>
    <row r="9049" spans="11:12" x14ac:dyDescent="0.25">
      <c r="K9049" s="1"/>
      <c r="L9049" s="1"/>
    </row>
    <row r="9057" spans="11:12" x14ac:dyDescent="0.25">
      <c r="K9057" s="1"/>
      <c r="L9057" s="1"/>
    </row>
    <row r="9065" spans="11:12" x14ac:dyDescent="0.25">
      <c r="K9065" s="1"/>
      <c r="L9065" s="1"/>
    </row>
    <row r="9073" spans="11:12" x14ac:dyDescent="0.25">
      <c r="K9073" s="1"/>
      <c r="L9073" s="1"/>
    </row>
    <row r="9081" spans="11:12" x14ac:dyDescent="0.25">
      <c r="K9081" s="1"/>
      <c r="L9081" s="1"/>
    </row>
    <row r="9089" spans="11:12" x14ac:dyDescent="0.25">
      <c r="K9089" s="1"/>
      <c r="L9089" s="1"/>
    </row>
    <row r="9097" spans="11:12" x14ac:dyDescent="0.25">
      <c r="K9097" s="1"/>
      <c r="L9097" s="1"/>
    </row>
    <row r="9105" spans="11:12" x14ac:dyDescent="0.25">
      <c r="K9105" s="1"/>
      <c r="L9105" s="1"/>
    </row>
    <row r="9113" spans="11:12" x14ac:dyDescent="0.25">
      <c r="K9113" s="1"/>
      <c r="L9113" s="1"/>
    </row>
    <row r="9121" spans="11:12" x14ac:dyDescent="0.25">
      <c r="K9121" s="1"/>
      <c r="L9121" s="1"/>
    </row>
    <row r="9129" spans="11:12" x14ac:dyDescent="0.25">
      <c r="K9129" s="1"/>
      <c r="L9129" s="1"/>
    </row>
    <row r="9137" spans="11:12" x14ac:dyDescent="0.25">
      <c r="K9137" s="1"/>
      <c r="L9137" s="1"/>
    </row>
    <row r="9145" spans="11:12" x14ac:dyDescent="0.25">
      <c r="K9145" s="1"/>
      <c r="L9145" s="1"/>
    </row>
    <row r="9153" spans="11:12" x14ac:dyDescent="0.25">
      <c r="K9153" s="1"/>
      <c r="L9153" s="1"/>
    </row>
    <row r="9161" spans="11:12" x14ac:dyDescent="0.25">
      <c r="K9161" s="1"/>
      <c r="L9161" s="1"/>
    </row>
    <row r="9169" spans="11:12" x14ac:dyDescent="0.25">
      <c r="K9169" s="1"/>
      <c r="L9169" s="1"/>
    </row>
    <row r="9177" spans="11:12" x14ac:dyDescent="0.25">
      <c r="K9177" s="1"/>
      <c r="L9177" s="1"/>
    </row>
    <row r="9185" spans="11:12" x14ac:dyDescent="0.25">
      <c r="K9185" s="1"/>
      <c r="L9185" s="1"/>
    </row>
    <row r="9193" spans="11:12" x14ac:dyDescent="0.25">
      <c r="K9193" s="1"/>
      <c r="L9193" s="1"/>
    </row>
    <row r="9201" spans="11:12" x14ac:dyDescent="0.25">
      <c r="K9201" s="1"/>
      <c r="L9201" s="1"/>
    </row>
    <row r="9209" spans="11:12" x14ac:dyDescent="0.25">
      <c r="K9209" s="1"/>
      <c r="L9209" s="1"/>
    </row>
    <row r="9217" spans="11:12" x14ac:dyDescent="0.25">
      <c r="K9217" s="1"/>
      <c r="L9217" s="1"/>
    </row>
    <row r="9225" spans="11:12" x14ac:dyDescent="0.25">
      <c r="K9225" s="1"/>
      <c r="L9225" s="1"/>
    </row>
    <row r="9233" spans="11:12" x14ac:dyDescent="0.25">
      <c r="K9233" s="1"/>
      <c r="L9233" s="1"/>
    </row>
    <row r="9241" spans="11:12" x14ac:dyDescent="0.25">
      <c r="K9241" s="1"/>
      <c r="L9241" s="1"/>
    </row>
    <row r="9249" spans="11:12" x14ac:dyDescent="0.25">
      <c r="K9249" s="1"/>
      <c r="L9249" s="1"/>
    </row>
    <row r="9257" spans="11:12" x14ac:dyDescent="0.25">
      <c r="K9257" s="1"/>
      <c r="L9257" s="1"/>
    </row>
    <row r="9265" spans="11:12" x14ac:dyDescent="0.25">
      <c r="K9265" s="1"/>
      <c r="L9265" s="1"/>
    </row>
    <row r="9273" spans="11:12" x14ac:dyDescent="0.25">
      <c r="K9273" s="1"/>
      <c r="L9273" s="1"/>
    </row>
    <row r="9281" spans="11:12" x14ac:dyDescent="0.25">
      <c r="K9281" s="1"/>
      <c r="L9281" s="1"/>
    </row>
    <row r="9289" spans="11:12" x14ac:dyDescent="0.25">
      <c r="K9289" s="1"/>
      <c r="L9289" s="1"/>
    </row>
    <row r="9297" spans="11:12" x14ac:dyDescent="0.25">
      <c r="K9297" s="1"/>
      <c r="L9297" s="1"/>
    </row>
    <row r="9305" spans="11:12" x14ac:dyDescent="0.25">
      <c r="K9305" s="1"/>
      <c r="L9305" s="1"/>
    </row>
    <row r="9313" spans="11:12" x14ac:dyDescent="0.25">
      <c r="K9313" s="1"/>
      <c r="L9313" s="1"/>
    </row>
    <row r="9321" spans="11:12" x14ac:dyDescent="0.25">
      <c r="K9321" s="1"/>
      <c r="L9321" s="1"/>
    </row>
    <row r="9329" spans="11:12" x14ac:dyDescent="0.25">
      <c r="K9329" s="1"/>
      <c r="L9329" s="1"/>
    </row>
    <row r="9337" spans="11:12" x14ac:dyDescent="0.25">
      <c r="K9337" s="1"/>
      <c r="L9337" s="1"/>
    </row>
    <row r="9345" spans="11:12" x14ac:dyDescent="0.25">
      <c r="K9345" s="1"/>
      <c r="L9345" s="1"/>
    </row>
    <row r="9353" spans="11:12" x14ac:dyDescent="0.25">
      <c r="K9353" s="1"/>
      <c r="L9353" s="1"/>
    </row>
    <row r="9361" spans="11:12" x14ac:dyDescent="0.25">
      <c r="K9361" s="1"/>
      <c r="L9361" s="1"/>
    </row>
    <row r="9369" spans="11:12" x14ac:dyDescent="0.25">
      <c r="K9369" s="1"/>
      <c r="L9369" s="1"/>
    </row>
    <row r="9377" spans="11:12" x14ac:dyDescent="0.25">
      <c r="K9377" s="1"/>
      <c r="L9377" s="1"/>
    </row>
    <row r="9385" spans="11:12" x14ac:dyDescent="0.25">
      <c r="K9385" s="1"/>
      <c r="L9385" s="1"/>
    </row>
    <row r="9393" spans="11:12" x14ac:dyDescent="0.25">
      <c r="K9393" s="1"/>
      <c r="L9393" s="1"/>
    </row>
    <row r="9401" spans="11:12" x14ac:dyDescent="0.25">
      <c r="K9401" s="1"/>
      <c r="L9401" s="1"/>
    </row>
    <row r="9409" spans="11:12" x14ac:dyDescent="0.25">
      <c r="K9409" s="1"/>
      <c r="L9409" s="1"/>
    </row>
    <row r="9417" spans="11:12" x14ac:dyDescent="0.25">
      <c r="K9417" s="1"/>
      <c r="L9417" s="1"/>
    </row>
    <row r="9425" spans="11:12" x14ac:dyDescent="0.25">
      <c r="K9425" s="1"/>
      <c r="L9425" s="1"/>
    </row>
    <row r="9433" spans="11:12" x14ac:dyDescent="0.25">
      <c r="K9433" s="1"/>
      <c r="L9433" s="1"/>
    </row>
    <row r="9441" spans="11:12" x14ac:dyDescent="0.25">
      <c r="K9441" s="1"/>
      <c r="L9441" s="1"/>
    </row>
    <row r="9449" spans="11:12" x14ac:dyDescent="0.25">
      <c r="K9449" s="1"/>
      <c r="L9449" s="1"/>
    </row>
    <row r="9457" spans="11:12" x14ac:dyDescent="0.25">
      <c r="K9457" s="1"/>
      <c r="L9457" s="1"/>
    </row>
    <row r="9465" spans="11:12" x14ac:dyDescent="0.25">
      <c r="K9465" s="1"/>
      <c r="L9465" s="1"/>
    </row>
    <row r="9473" spans="11:12" x14ac:dyDescent="0.25">
      <c r="K9473" s="1"/>
      <c r="L9473" s="1"/>
    </row>
    <row r="9481" spans="11:12" x14ac:dyDescent="0.25">
      <c r="K9481" s="1"/>
      <c r="L9481" s="1"/>
    </row>
    <row r="9489" spans="11:12" x14ac:dyDescent="0.25">
      <c r="K9489" s="1"/>
      <c r="L9489" s="1"/>
    </row>
    <row r="9497" spans="11:12" x14ac:dyDescent="0.25">
      <c r="K9497" s="1"/>
      <c r="L9497" s="1"/>
    </row>
    <row r="9505" spans="11:12" x14ac:dyDescent="0.25">
      <c r="K9505" s="1"/>
      <c r="L9505" s="1"/>
    </row>
    <row r="9513" spans="11:12" x14ac:dyDescent="0.25">
      <c r="K9513" s="1"/>
      <c r="L9513" s="1"/>
    </row>
    <row r="9521" spans="11:12" x14ac:dyDescent="0.25">
      <c r="K9521" s="1"/>
      <c r="L9521" s="1"/>
    </row>
    <row r="9529" spans="11:12" x14ac:dyDescent="0.25">
      <c r="K9529" s="1"/>
      <c r="L9529" s="1"/>
    </row>
    <row r="9537" spans="11:12" x14ac:dyDescent="0.25">
      <c r="K9537" s="1"/>
      <c r="L9537" s="1"/>
    </row>
    <row r="9545" spans="11:12" x14ac:dyDescent="0.25">
      <c r="K9545" s="1"/>
      <c r="L9545" s="1"/>
    </row>
    <row r="9553" spans="11:12" x14ac:dyDescent="0.25">
      <c r="K9553" s="1"/>
      <c r="L9553" s="1"/>
    </row>
    <row r="9561" spans="11:12" x14ac:dyDescent="0.25">
      <c r="K9561" s="1"/>
      <c r="L9561" s="1"/>
    </row>
    <row r="9569" spans="11:12" x14ac:dyDescent="0.25">
      <c r="K9569" s="1"/>
      <c r="L9569" s="1"/>
    </row>
    <row r="9577" spans="11:12" x14ac:dyDescent="0.25">
      <c r="K9577" s="1"/>
      <c r="L9577" s="1"/>
    </row>
    <row r="9585" spans="11:12" x14ac:dyDescent="0.25">
      <c r="K9585" s="1"/>
      <c r="L9585" s="1"/>
    </row>
    <row r="9593" spans="11:12" x14ac:dyDescent="0.25">
      <c r="K9593" s="1"/>
      <c r="L9593" s="1"/>
    </row>
    <row r="9601" spans="11:12" x14ac:dyDescent="0.25">
      <c r="K9601" s="1"/>
      <c r="L9601" s="1"/>
    </row>
    <row r="9609" spans="11:12" x14ac:dyDescent="0.25">
      <c r="K9609" s="1"/>
      <c r="L9609" s="1"/>
    </row>
    <row r="9617" spans="11:12" x14ac:dyDescent="0.25">
      <c r="K9617" s="1"/>
      <c r="L9617" s="1"/>
    </row>
    <row r="9625" spans="11:12" x14ac:dyDescent="0.25">
      <c r="K9625" s="1"/>
      <c r="L9625" s="1"/>
    </row>
    <row r="9633" spans="11:12" x14ac:dyDescent="0.25">
      <c r="K9633" s="1"/>
      <c r="L9633" s="1"/>
    </row>
    <row r="9641" spans="11:12" x14ac:dyDescent="0.25">
      <c r="K9641" s="1"/>
      <c r="L9641" s="1"/>
    </row>
    <row r="9649" spans="11:12" x14ac:dyDescent="0.25">
      <c r="K9649" s="1"/>
      <c r="L9649" s="1"/>
    </row>
    <row r="9657" spans="11:12" x14ac:dyDescent="0.25">
      <c r="K9657" s="1"/>
      <c r="L9657" s="1"/>
    </row>
    <row r="9665" spans="11:12" x14ac:dyDescent="0.25">
      <c r="K9665" s="1"/>
      <c r="L9665" s="1"/>
    </row>
    <row r="9673" spans="11:12" x14ac:dyDescent="0.25">
      <c r="K9673" s="1"/>
      <c r="L9673" s="1"/>
    </row>
    <row r="9681" spans="11:12" x14ac:dyDescent="0.25">
      <c r="K9681" s="1"/>
      <c r="L9681" s="1"/>
    </row>
    <row r="9689" spans="11:12" x14ac:dyDescent="0.25">
      <c r="K9689" s="1"/>
      <c r="L9689" s="1"/>
    </row>
    <row r="9697" spans="11:12" x14ac:dyDescent="0.25">
      <c r="K9697" s="1"/>
      <c r="L9697" s="1"/>
    </row>
    <row r="9705" spans="11:12" x14ac:dyDescent="0.25">
      <c r="K9705" s="1"/>
      <c r="L9705" s="1"/>
    </row>
    <row r="9713" spans="11:12" x14ac:dyDescent="0.25">
      <c r="K9713" s="1"/>
      <c r="L9713" s="1"/>
    </row>
    <row r="9721" spans="11:12" x14ac:dyDescent="0.25">
      <c r="K9721" s="1"/>
      <c r="L9721" s="1"/>
    </row>
    <row r="9729" spans="11:12" x14ac:dyDescent="0.25">
      <c r="K9729" s="1"/>
      <c r="L9729" s="1"/>
    </row>
    <row r="9737" spans="11:12" x14ac:dyDescent="0.25">
      <c r="K9737" s="1"/>
      <c r="L9737" s="1"/>
    </row>
    <row r="9745" spans="11:12" x14ac:dyDescent="0.25">
      <c r="K9745" s="1"/>
      <c r="L9745" s="1"/>
    </row>
    <row r="9753" spans="11:12" x14ac:dyDescent="0.25">
      <c r="K9753" s="1"/>
      <c r="L9753" s="1"/>
    </row>
    <row r="9761" spans="11:12" x14ac:dyDescent="0.25">
      <c r="K9761" s="1"/>
      <c r="L9761" s="1"/>
    </row>
    <row r="9769" spans="11:12" x14ac:dyDescent="0.25">
      <c r="K9769" s="1"/>
      <c r="L9769" s="1"/>
    </row>
    <row r="9777" spans="11:12" x14ac:dyDescent="0.25">
      <c r="K9777" s="1"/>
      <c r="L9777" s="1"/>
    </row>
    <row r="9785" spans="11:12" x14ac:dyDescent="0.25">
      <c r="K9785" s="1"/>
      <c r="L9785" s="1"/>
    </row>
    <row r="9793" spans="11:12" x14ac:dyDescent="0.25">
      <c r="K9793" s="1"/>
      <c r="L9793" s="1"/>
    </row>
    <row r="9801" spans="11:12" x14ac:dyDescent="0.25">
      <c r="K9801" s="1"/>
      <c r="L9801" s="1"/>
    </row>
    <row r="9809" spans="11:12" x14ac:dyDescent="0.25">
      <c r="K9809" s="1"/>
      <c r="L9809" s="1"/>
    </row>
    <row r="9817" spans="11:12" x14ac:dyDescent="0.25">
      <c r="K9817" s="1"/>
      <c r="L9817" s="1"/>
    </row>
    <row r="9825" spans="11:12" x14ac:dyDescent="0.25">
      <c r="K9825" s="1"/>
      <c r="L9825" s="1"/>
    </row>
    <row r="9833" spans="11:12" x14ac:dyDescent="0.25">
      <c r="K9833" s="1"/>
      <c r="L9833" s="1"/>
    </row>
    <row r="9841" spans="11:12" x14ac:dyDescent="0.25">
      <c r="K9841" s="1"/>
      <c r="L9841" s="1"/>
    </row>
    <row r="9849" spans="11:12" x14ac:dyDescent="0.25">
      <c r="K9849" s="1"/>
      <c r="L9849" s="1"/>
    </row>
    <row r="9857" spans="11:12" x14ac:dyDescent="0.25">
      <c r="K9857" s="1"/>
      <c r="L9857" s="1"/>
    </row>
    <row r="9865" spans="11:12" x14ac:dyDescent="0.25">
      <c r="K9865" s="1"/>
      <c r="L9865" s="1"/>
    </row>
    <row r="9873" spans="11:12" x14ac:dyDescent="0.25">
      <c r="K9873" s="1"/>
      <c r="L9873" s="1"/>
    </row>
    <row r="9881" spans="11:12" x14ac:dyDescent="0.25">
      <c r="K9881" s="1"/>
      <c r="L9881" s="1"/>
    </row>
    <row r="9889" spans="11:12" x14ac:dyDescent="0.25">
      <c r="K9889" s="1"/>
      <c r="L9889" s="1"/>
    </row>
    <row r="9897" spans="11:12" x14ac:dyDescent="0.25">
      <c r="K9897" s="1"/>
      <c r="L9897" s="1"/>
    </row>
    <row r="9905" spans="11:12" x14ac:dyDescent="0.25">
      <c r="K9905" s="1"/>
      <c r="L9905" s="1"/>
    </row>
    <row r="9913" spans="11:12" x14ac:dyDescent="0.25">
      <c r="K9913" s="1"/>
      <c r="L9913" s="1"/>
    </row>
    <row r="9921" spans="11:12" x14ac:dyDescent="0.25">
      <c r="K9921" s="1"/>
      <c r="L9921" s="1"/>
    </row>
    <row r="9929" spans="11:12" x14ac:dyDescent="0.25">
      <c r="K9929" s="1"/>
      <c r="L9929" s="1"/>
    </row>
    <row r="9937" spans="11:12" x14ac:dyDescent="0.25">
      <c r="K9937" s="1"/>
      <c r="L9937" s="1"/>
    </row>
    <row r="9945" spans="11:12" x14ac:dyDescent="0.25">
      <c r="K9945" s="1"/>
      <c r="L9945" s="1"/>
    </row>
    <row r="9953" spans="11:12" x14ac:dyDescent="0.25">
      <c r="K9953" s="1"/>
      <c r="L9953" s="1"/>
    </row>
    <row r="9961" spans="11:12" x14ac:dyDescent="0.25">
      <c r="K9961" s="1"/>
      <c r="L9961" s="1"/>
    </row>
    <row r="9969" spans="11:12" x14ac:dyDescent="0.25">
      <c r="K9969" s="1"/>
      <c r="L9969" s="1"/>
    </row>
    <row r="9977" spans="11:12" x14ac:dyDescent="0.25">
      <c r="K9977" s="1"/>
      <c r="L9977" s="1"/>
    </row>
    <row r="9985" spans="11:12" x14ac:dyDescent="0.25">
      <c r="K9985" s="1"/>
      <c r="L9985" s="1"/>
    </row>
    <row r="9993" spans="11:12" x14ac:dyDescent="0.25">
      <c r="K9993" s="1"/>
      <c r="L9993" s="1"/>
    </row>
    <row r="10001" spans="11:12" x14ac:dyDescent="0.25">
      <c r="K10001" s="1"/>
      <c r="L10001" s="1"/>
    </row>
    <row r="10009" spans="11:12" x14ac:dyDescent="0.25">
      <c r="K10009" s="1"/>
      <c r="L10009" s="1"/>
    </row>
    <row r="10017" spans="11:12" x14ac:dyDescent="0.25">
      <c r="K10017" s="1"/>
      <c r="L10017" s="1"/>
    </row>
    <row r="10025" spans="11:12" x14ac:dyDescent="0.25">
      <c r="K10025" s="1"/>
      <c r="L10025" s="1"/>
    </row>
    <row r="10033" spans="11:12" x14ac:dyDescent="0.25">
      <c r="K10033" s="1"/>
      <c r="L10033" s="1"/>
    </row>
    <row r="10041" spans="11:12" x14ac:dyDescent="0.25">
      <c r="K10041" s="1"/>
      <c r="L10041" s="1"/>
    </row>
    <row r="10049" spans="11:12" x14ac:dyDescent="0.25">
      <c r="K10049" s="1"/>
      <c r="L10049" s="1"/>
    </row>
    <row r="10057" spans="11:12" x14ac:dyDescent="0.25">
      <c r="K10057" s="1"/>
      <c r="L10057" s="1"/>
    </row>
    <row r="10065" spans="11:12" x14ac:dyDescent="0.25">
      <c r="K10065" s="1"/>
      <c r="L10065" s="1"/>
    </row>
    <row r="10073" spans="11:12" x14ac:dyDescent="0.25">
      <c r="K10073" s="1"/>
      <c r="L10073" s="1"/>
    </row>
    <row r="10081" spans="11:12" x14ac:dyDescent="0.25">
      <c r="K10081" s="1"/>
      <c r="L10081" s="1"/>
    </row>
    <row r="10089" spans="11:12" x14ac:dyDescent="0.25">
      <c r="K10089" s="1"/>
      <c r="L10089" s="1"/>
    </row>
    <row r="10097" spans="11:12" x14ac:dyDescent="0.25">
      <c r="K10097" s="1"/>
      <c r="L10097" s="1"/>
    </row>
    <row r="10105" spans="11:12" x14ac:dyDescent="0.25">
      <c r="K10105" s="1"/>
      <c r="L10105" s="1"/>
    </row>
    <row r="10113" spans="11:12" x14ac:dyDescent="0.25">
      <c r="K10113" s="1"/>
      <c r="L10113" s="1"/>
    </row>
    <row r="10121" spans="11:12" x14ac:dyDescent="0.25">
      <c r="K10121" s="1"/>
      <c r="L10121" s="1"/>
    </row>
    <row r="10129" spans="11:12" x14ac:dyDescent="0.25">
      <c r="K10129" s="1"/>
      <c r="L10129" s="1"/>
    </row>
    <row r="10137" spans="11:12" x14ac:dyDescent="0.25">
      <c r="K10137" s="1"/>
      <c r="L10137" s="1"/>
    </row>
    <row r="10145" spans="11:12" x14ac:dyDescent="0.25">
      <c r="K10145" s="1"/>
      <c r="L10145" s="1"/>
    </row>
    <row r="10153" spans="11:12" x14ac:dyDescent="0.25">
      <c r="K10153" s="1"/>
      <c r="L10153" s="1"/>
    </row>
    <row r="10161" spans="11:12" x14ac:dyDescent="0.25">
      <c r="K10161" s="1"/>
      <c r="L10161" s="1"/>
    </row>
    <row r="10169" spans="11:12" x14ac:dyDescent="0.25">
      <c r="K10169" s="1"/>
      <c r="L10169" s="1"/>
    </row>
    <row r="10177" spans="11:12" x14ac:dyDescent="0.25">
      <c r="K10177" s="1"/>
      <c r="L10177" s="1"/>
    </row>
    <row r="10185" spans="11:12" x14ac:dyDescent="0.25">
      <c r="K10185" s="1"/>
      <c r="L10185" s="1"/>
    </row>
    <row r="10193" spans="11:12" x14ac:dyDescent="0.25">
      <c r="K10193" s="1"/>
      <c r="L10193" s="1"/>
    </row>
    <row r="10201" spans="11:12" x14ac:dyDescent="0.25">
      <c r="K10201" s="1"/>
      <c r="L10201" s="1"/>
    </row>
    <row r="10209" spans="11:12" x14ac:dyDescent="0.25">
      <c r="K10209" s="1"/>
      <c r="L10209" s="1"/>
    </row>
    <row r="10217" spans="11:12" x14ac:dyDescent="0.25">
      <c r="K10217" s="1"/>
      <c r="L10217" s="1"/>
    </row>
    <row r="10225" spans="11:12" x14ac:dyDescent="0.25">
      <c r="K10225" s="1"/>
      <c r="L10225" s="1"/>
    </row>
    <row r="10233" spans="11:12" x14ac:dyDescent="0.25">
      <c r="K10233" s="1"/>
      <c r="L10233" s="1"/>
    </row>
    <row r="10241" spans="11:12" x14ac:dyDescent="0.25">
      <c r="K10241" s="1"/>
      <c r="L10241" s="1"/>
    </row>
    <row r="10249" spans="11:12" x14ac:dyDescent="0.25">
      <c r="K10249" s="1"/>
      <c r="L10249" s="1"/>
    </row>
    <row r="10257" spans="11:12" x14ac:dyDescent="0.25">
      <c r="K10257" s="1"/>
      <c r="L10257" s="1"/>
    </row>
    <row r="10265" spans="11:12" x14ac:dyDescent="0.25">
      <c r="K10265" s="1"/>
      <c r="L10265" s="1"/>
    </row>
    <row r="10273" spans="11:12" x14ac:dyDescent="0.25">
      <c r="K10273" s="1"/>
      <c r="L10273" s="1"/>
    </row>
    <row r="10281" spans="11:12" x14ac:dyDescent="0.25">
      <c r="K10281" s="1"/>
      <c r="L10281" s="1"/>
    </row>
    <row r="10289" spans="11:12" x14ac:dyDescent="0.25">
      <c r="K10289" s="1"/>
      <c r="L10289" s="1"/>
    </row>
    <row r="10297" spans="11:12" x14ac:dyDescent="0.25">
      <c r="K10297" s="1"/>
      <c r="L10297" s="1"/>
    </row>
    <row r="10305" spans="11:12" x14ac:dyDescent="0.25">
      <c r="K10305" s="1"/>
      <c r="L10305" s="1"/>
    </row>
    <row r="10313" spans="11:12" x14ac:dyDescent="0.25">
      <c r="K10313" s="1"/>
      <c r="L10313" s="1"/>
    </row>
    <row r="10321" spans="11:12" x14ac:dyDescent="0.25">
      <c r="K10321" s="1"/>
      <c r="L10321" s="1"/>
    </row>
    <row r="10329" spans="11:12" x14ac:dyDescent="0.25">
      <c r="K10329" s="1"/>
      <c r="L10329" s="1"/>
    </row>
    <row r="10337" spans="11:12" x14ac:dyDescent="0.25">
      <c r="K10337" s="1"/>
      <c r="L10337" s="1"/>
    </row>
    <row r="10345" spans="11:12" x14ac:dyDescent="0.25">
      <c r="K10345" s="1"/>
      <c r="L10345" s="1"/>
    </row>
    <row r="10353" spans="11:12" x14ac:dyDescent="0.25">
      <c r="K10353" s="1"/>
      <c r="L10353" s="1"/>
    </row>
    <row r="10361" spans="11:12" x14ac:dyDescent="0.25">
      <c r="K10361" s="1"/>
      <c r="L10361" s="1"/>
    </row>
    <row r="10369" spans="11:12" x14ac:dyDescent="0.25">
      <c r="K10369" s="1"/>
      <c r="L10369" s="1"/>
    </row>
    <row r="10377" spans="11:12" x14ac:dyDescent="0.25">
      <c r="K10377" s="1"/>
      <c r="L10377" s="1"/>
    </row>
    <row r="10385" spans="11:12" x14ac:dyDescent="0.25">
      <c r="K10385" s="1"/>
      <c r="L10385" s="1"/>
    </row>
    <row r="10393" spans="11:12" x14ac:dyDescent="0.25">
      <c r="K10393" s="1"/>
      <c r="L10393" s="1"/>
    </row>
    <row r="10401" spans="11:12" x14ac:dyDescent="0.25">
      <c r="K10401" s="1"/>
      <c r="L10401" s="1"/>
    </row>
    <row r="10409" spans="11:12" x14ac:dyDescent="0.25">
      <c r="K10409" s="1"/>
      <c r="L10409" s="1"/>
    </row>
    <row r="10417" spans="11:12" x14ac:dyDescent="0.25">
      <c r="K10417" s="1"/>
      <c r="L10417" s="1"/>
    </row>
    <row r="10425" spans="11:12" x14ac:dyDescent="0.25">
      <c r="K10425" s="1"/>
      <c r="L10425" s="1"/>
    </row>
    <row r="10433" spans="11:12" x14ac:dyDescent="0.25">
      <c r="K10433" s="1"/>
      <c r="L10433" s="1"/>
    </row>
    <row r="10441" spans="11:12" x14ac:dyDescent="0.25">
      <c r="K10441" s="1"/>
      <c r="L10441" s="1"/>
    </row>
    <row r="10449" spans="11:12" x14ac:dyDescent="0.25">
      <c r="K10449" s="1"/>
      <c r="L10449" s="1"/>
    </row>
    <row r="10457" spans="11:12" x14ac:dyDescent="0.25">
      <c r="K10457" s="1"/>
      <c r="L10457" s="1"/>
    </row>
    <row r="10465" spans="11:12" x14ac:dyDescent="0.25">
      <c r="K10465" s="1"/>
      <c r="L10465" s="1"/>
    </row>
    <row r="10473" spans="11:12" x14ac:dyDescent="0.25">
      <c r="K10473" s="1"/>
      <c r="L10473" s="1"/>
    </row>
    <row r="10481" spans="11:12" x14ac:dyDescent="0.25">
      <c r="K10481" s="1"/>
      <c r="L10481" s="1"/>
    </row>
    <row r="10489" spans="11:12" x14ac:dyDescent="0.25">
      <c r="K10489" s="1"/>
      <c r="L10489" s="1"/>
    </row>
    <row r="10497" spans="11:12" x14ac:dyDescent="0.25">
      <c r="K10497" s="1"/>
      <c r="L10497" s="1"/>
    </row>
    <row r="10505" spans="11:12" x14ac:dyDescent="0.25">
      <c r="K10505" s="1"/>
      <c r="L10505" s="1"/>
    </row>
    <row r="10513" spans="11:12" x14ac:dyDescent="0.25">
      <c r="K10513" s="1"/>
      <c r="L10513" s="1"/>
    </row>
    <row r="10521" spans="11:12" x14ac:dyDescent="0.25">
      <c r="K10521" s="1"/>
      <c r="L10521" s="1"/>
    </row>
    <row r="10529" spans="11:12" x14ac:dyDescent="0.25">
      <c r="K10529" s="1"/>
      <c r="L10529" s="1"/>
    </row>
    <row r="10537" spans="11:12" x14ac:dyDescent="0.25">
      <c r="K10537" s="1"/>
      <c r="L10537" s="1"/>
    </row>
    <row r="10545" spans="11:12" x14ac:dyDescent="0.25">
      <c r="K10545" s="1"/>
      <c r="L10545" s="1"/>
    </row>
    <row r="10553" spans="11:12" x14ac:dyDescent="0.25">
      <c r="K10553" s="1"/>
      <c r="L10553" s="1"/>
    </row>
    <row r="10561" spans="11:12" x14ac:dyDescent="0.25">
      <c r="K10561" s="1"/>
      <c r="L10561" s="1"/>
    </row>
    <row r="10569" spans="11:12" x14ac:dyDescent="0.25">
      <c r="K10569" s="1"/>
      <c r="L10569" s="1"/>
    </row>
    <row r="10577" spans="11:12" x14ac:dyDescent="0.25">
      <c r="K10577" s="1"/>
      <c r="L10577" s="1"/>
    </row>
    <row r="10585" spans="11:12" x14ac:dyDescent="0.25">
      <c r="K10585" s="1"/>
      <c r="L10585" s="1"/>
    </row>
    <row r="10593" spans="11:12" x14ac:dyDescent="0.25">
      <c r="K10593" s="1"/>
      <c r="L10593" s="1"/>
    </row>
    <row r="10601" spans="11:12" x14ac:dyDescent="0.25">
      <c r="K10601" s="1"/>
      <c r="L10601" s="1"/>
    </row>
    <row r="10609" spans="11:12" x14ac:dyDescent="0.25">
      <c r="K10609" s="1"/>
      <c r="L10609" s="1"/>
    </row>
    <row r="10617" spans="11:12" x14ac:dyDescent="0.25">
      <c r="K10617" s="1"/>
      <c r="L10617" s="1"/>
    </row>
    <row r="10625" spans="11:12" x14ac:dyDescent="0.25">
      <c r="K10625" s="1"/>
      <c r="L10625" s="1"/>
    </row>
    <row r="10633" spans="11:12" x14ac:dyDescent="0.25">
      <c r="K10633" s="1"/>
      <c r="L10633" s="1"/>
    </row>
    <row r="10641" spans="11:12" x14ac:dyDescent="0.25">
      <c r="K10641" s="1"/>
      <c r="L10641" s="1"/>
    </row>
    <row r="10649" spans="11:12" x14ac:dyDescent="0.25">
      <c r="K10649" s="1"/>
      <c r="L10649" s="1"/>
    </row>
    <row r="10657" spans="11:12" x14ac:dyDescent="0.25">
      <c r="K10657" s="1"/>
      <c r="L10657" s="1"/>
    </row>
    <row r="10665" spans="11:12" x14ac:dyDescent="0.25">
      <c r="K10665" s="1"/>
      <c r="L10665" s="1"/>
    </row>
    <row r="10673" spans="11:12" x14ac:dyDescent="0.25">
      <c r="K10673" s="1"/>
      <c r="L10673" s="1"/>
    </row>
    <row r="10681" spans="11:12" x14ac:dyDescent="0.25">
      <c r="K10681" s="1"/>
      <c r="L10681" s="1"/>
    </row>
    <row r="10689" spans="11:12" x14ac:dyDescent="0.25">
      <c r="K10689" s="1"/>
      <c r="L10689" s="1"/>
    </row>
    <row r="10697" spans="11:12" x14ac:dyDescent="0.25">
      <c r="K10697" s="1"/>
      <c r="L10697" s="1"/>
    </row>
    <row r="10705" spans="11:12" x14ac:dyDescent="0.25">
      <c r="K10705" s="1"/>
      <c r="L10705" s="1"/>
    </row>
    <row r="10713" spans="11:12" x14ac:dyDescent="0.25">
      <c r="K10713" s="1"/>
      <c r="L10713" s="1"/>
    </row>
    <row r="10721" spans="11:12" x14ac:dyDescent="0.25">
      <c r="K10721" s="1"/>
      <c r="L10721" s="1"/>
    </row>
    <row r="10729" spans="11:12" x14ac:dyDescent="0.25">
      <c r="K10729" s="1"/>
      <c r="L10729" s="1"/>
    </row>
    <row r="10737" spans="11:12" x14ac:dyDescent="0.25">
      <c r="K10737" s="1"/>
      <c r="L10737" s="1"/>
    </row>
    <row r="10745" spans="11:12" x14ac:dyDescent="0.25">
      <c r="K10745" s="1"/>
      <c r="L10745" s="1"/>
    </row>
    <row r="10753" spans="11:12" x14ac:dyDescent="0.25">
      <c r="K10753" s="1"/>
      <c r="L10753" s="1"/>
    </row>
    <row r="10761" spans="11:12" x14ac:dyDescent="0.25">
      <c r="K10761" s="1"/>
      <c r="L10761" s="1"/>
    </row>
    <row r="10769" spans="11:12" x14ac:dyDescent="0.25">
      <c r="K10769" s="1"/>
      <c r="L10769" s="1"/>
    </row>
    <row r="10777" spans="11:12" x14ac:dyDescent="0.25">
      <c r="K10777" s="1"/>
      <c r="L10777" s="1"/>
    </row>
    <row r="10785" spans="11:12" x14ac:dyDescent="0.25">
      <c r="K10785" s="1"/>
      <c r="L10785" s="1"/>
    </row>
    <row r="10793" spans="11:12" x14ac:dyDescent="0.25">
      <c r="K10793" s="1"/>
      <c r="L10793" s="1"/>
    </row>
    <row r="10801" spans="11:12" x14ac:dyDescent="0.25">
      <c r="K10801" s="1"/>
      <c r="L10801" s="1"/>
    </row>
    <row r="10809" spans="11:12" x14ac:dyDescent="0.25">
      <c r="K10809" s="1"/>
      <c r="L10809" s="1"/>
    </row>
    <row r="10817" spans="11:12" x14ac:dyDescent="0.25">
      <c r="K10817" s="1"/>
      <c r="L10817" s="1"/>
    </row>
    <row r="10825" spans="11:12" x14ac:dyDescent="0.25">
      <c r="K10825" s="1"/>
      <c r="L10825" s="1"/>
    </row>
    <row r="10833" spans="11:12" x14ac:dyDescent="0.25">
      <c r="K10833" s="1"/>
      <c r="L10833" s="1"/>
    </row>
    <row r="10841" spans="11:12" x14ac:dyDescent="0.25">
      <c r="K10841" s="1"/>
      <c r="L10841" s="1"/>
    </row>
    <row r="10849" spans="11:12" x14ac:dyDescent="0.25">
      <c r="K10849" s="1"/>
      <c r="L10849" s="1"/>
    </row>
    <row r="10857" spans="11:12" x14ac:dyDescent="0.25">
      <c r="K10857" s="1"/>
      <c r="L10857" s="1"/>
    </row>
    <row r="10865" spans="11:12" x14ac:dyDescent="0.25">
      <c r="K10865" s="1"/>
      <c r="L10865" s="1"/>
    </row>
    <row r="10873" spans="11:12" x14ac:dyDescent="0.25">
      <c r="K10873" s="1"/>
      <c r="L10873" s="1"/>
    </row>
    <row r="10881" spans="11:12" x14ac:dyDescent="0.25">
      <c r="K10881" s="1"/>
      <c r="L10881" s="1"/>
    </row>
    <row r="10889" spans="11:12" x14ac:dyDescent="0.25">
      <c r="K10889" s="1"/>
      <c r="L10889" s="1"/>
    </row>
    <row r="10897" spans="11:12" x14ac:dyDescent="0.25">
      <c r="K10897" s="1"/>
      <c r="L10897" s="1"/>
    </row>
    <row r="10905" spans="11:12" x14ac:dyDescent="0.25">
      <c r="K10905" s="1"/>
      <c r="L10905" s="1"/>
    </row>
    <row r="10913" spans="11:12" x14ac:dyDescent="0.25">
      <c r="K10913" s="1"/>
      <c r="L10913" s="1"/>
    </row>
    <row r="10921" spans="11:12" x14ac:dyDescent="0.25">
      <c r="K10921" s="1"/>
      <c r="L10921" s="1"/>
    </row>
    <row r="10929" spans="11:12" x14ac:dyDescent="0.25">
      <c r="K10929" s="1"/>
      <c r="L10929" s="1"/>
    </row>
    <row r="10937" spans="11:12" x14ac:dyDescent="0.25">
      <c r="K10937" s="1"/>
      <c r="L10937" s="1"/>
    </row>
    <row r="10945" spans="11:12" x14ac:dyDescent="0.25">
      <c r="K10945" s="1"/>
      <c r="L10945" s="1"/>
    </row>
    <row r="10953" spans="11:12" x14ac:dyDescent="0.25">
      <c r="K10953" s="1"/>
      <c r="L10953" s="1"/>
    </row>
    <row r="10961" spans="11:12" x14ac:dyDescent="0.25">
      <c r="K10961" s="1"/>
      <c r="L10961" s="1"/>
    </row>
    <row r="10969" spans="11:12" x14ac:dyDescent="0.25">
      <c r="K10969" s="1"/>
      <c r="L10969" s="1"/>
    </row>
    <row r="10977" spans="11:12" x14ac:dyDescent="0.25">
      <c r="K10977" s="1"/>
      <c r="L10977" s="1"/>
    </row>
    <row r="10985" spans="11:12" x14ac:dyDescent="0.25">
      <c r="K10985" s="1"/>
      <c r="L10985" s="1"/>
    </row>
    <row r="10993" spans="11:12" x14ac:dyDescent="0.25">
      <c r="K10993" s="1"/>
      <c r="L10993" s="1"/>
    </row>
    <row r="11001" spans="11:12" x14ac:dyDescent="0.25">
      <c r="K11001" s="1"/>
      <c r="L11001" s="1"/>
    </row>
    <row r="11009" spans="11:12" x14ac:dyDescent="0.25">
      <c r="K11009" s="1"/>
      <c r="L11009" s="1"/>
    </row>
    <row r="11017" spans="11:12" x14ac:dyDescent="0.25">
      <c r="K11017" s="1"/>
      <c r="L11017" s="1"/>
    </row>
    <row r="11025" spans="11:12" x14ac:dyDescent="0.25">
      <c r="K11025" s="1"/>
      <c r="L11025" s="1"/>
    </row>
    <row r="11033" spans="11:12" x14ac:dyDescent="0.25">
      <c r="K11033" s="1"/>
      <c r="L11033" s="1"/>
    </row>
    <row r="11041" spans="11:12" x14ac:dyDescent="0.25">
      <c r="K11041" s="1"/>
      <c r="L11041" s="1"/>
    </row>
    <row r="11049" spans="11:12" x14ac:dyDescent="0.25">
      <c r="K11049" s="1"/>
      <c r="L11049" s="1"/>
    </row>
    <row r="11057" spans="11:12" x14ac:dyDescent="0.25">
      <c r="K11057" s="1"/>
      <c r="L11057" s="1"/>
    </row>
    <row r="11065" spans="11:12" x14ac:dyDescent="0.25">
      <c r="K11065" s="1"/>
      <c r="L11065" s="1"/>
    </row>
    <row r="11073" spans="11:12" x14ac:dyDescent="0.25">
      <c r="K11073" s="1"/>
      <c r="L11073" s="1"/>
    </row>
    <row r="11081" spans="11:12" x14ac:dyDescent="0.25">
      <c r="K11081" s="1"/>
      <c r="L11081" s="1"/>
    </row>
    <row r="11089" spans="11:12" x14ac:dyDescent="0.25">
      <c r="K11089" s="1"/>
      <c r="L11089" s="1"/>
    </row>
    <row r="11097" spans="11:12" x14ac:dyDescent="0.25">
      <c r="K11097" s="1"/>
      <c r="L11097" s="1"/>
    </row>
    <row r="11105" spans="11:12" x14ac:dyDescent="0.25">
      <c r="K11105" s="1"/>
      <c r="L11105" s="1"/>
    </row>
    <row r="11113" spans="11:12" x14ac:dyDescent="0.25">
      <c r="K11113" s="1"/>
      <c r="L11113" s="1"/>
    </row>
    <row r="11121" spans="11:12" x14ac:dyDescent="0.25">
      <c r="K11121" s="1"/>
      <c r="L11121" s="1"/>
    </row>
    <row r="11129" spans="11:12" x14ac:dyDescent="0.25">
      <c r="K11129" s="1"/>
      <c r="L11129" s="1"/>
    </row>
    <row r="11137" spans="11:12" x14ac:dyDescent="0.25">
      <c r="K11137" s="1"/>
      <c r="L11137" s="1"/>
    </row>
    <row r="11145" spans="11:12" x14ac:dyDescent="0.25">
      <c r="K11145" s="1"/>
      <c r="L11145" s="1"/>
    </row>
    <row r="11153" spans="11:12" x14ac:dyDescent="0.25">
      <c r="K11153" s="1"/>
      <c r="L11153" s="1"/>
    </row>
    <row r="11161" spans="11:12" x14ac:dyDescent="0.25">
      <c r="K11161" s="1"/>
      <c r="L11161" s="1"/>
    </row>
    <row r="11169" spans="11:12" x14ac:dyDescent="0.25">
      <c r="K11169" s="1"/>
      <c r="L11169" s="1"/>
    </row>
    <row r="11177" spans="11:12" x14ac:dyDescent="0.25">
      <c r="K11177" s="1"/>
      <c r="L11177" s="1"/>
    </row>
    <row r="11185" spans="11:12" x14ac:dyDescent="0.25">
      <c r="K11185" s="1"/>
      <c r="L11185" s="1"/>
    </row>
    <row r="11193" spans="11:12" x14ac:dyDescent="0.25">
      <c r="K11193" s="1"/>
      <c r="L11193" s="1"/>
    </row>
    <row r="11201" spans="11:12" x14ac:dyDescent="0.25">
      <c r="K11201" s="1"/>
      <c r="L11201" s="1"/>
    </row>
    <row r="11209" spans="11:12" x14ac:dyDescent="0.25">
      <c r="K11209" s="1"/>
      <c r="L11209" s="1"/>
    </row>
    <row r="11217" spans="11:12" x14ac:dyDescent="0.25">
      <c r="K11217" s="1"/>
      <c r="L11217" s="1"/>
    </row>
    <row r="11225" spans="11:12" x14ac:dyDescent="0.25">
      <c r="K11225" s="1"/>
      <c r="L11225" s="1"/>
    </row>
    <row r="11233" spans="11:12" x14ac:dyDescent="0.25">
      <c r="K11233" s="1"/>
      <c r="L11233" s="1"/>
    </row>
    <row r="11241" spans="11:12" x14ac:dyDescent="0.25">
      <c r="K11241" s="1"/>
      <c r="L11241" s="1"/>
    </row>
    <row r="11249" spans="11:12" x14ac:dyDescent="0.25">
      <c r="K11249" s="1"/>
      <c r="L11249" s="1"/>
    </row>
    <row r="11257" spans="11:12" x14ac:dyDescent="0.25">
      <c r="K11257" s="1"/>
      <c r="L11257" s="1"/>
    </row>
    <row r="11265" spans="11:12" x14ac:dyDescent="0.25">
      <c r="K11265" s="1"/>
      <c r="L11265" s="1"/>
    </row>
    <row r="11273" spans="11:12" x14ac:dyDescent="0.25">
      <c r="K11273" s="1"/>
      <c r="L11273" s="1"/>
    </row>
    <row r="11281" spans="11:12" x14ac:dyDescent="0.25">
      <c r="K11281" s="1"/>
      <c r="L11281" s="1"/>
    </row>
    <row r="11289" spans="11:12" x14ac:dyDescent="0.25">
      <c r="K11289" s="1"/>
      <c r="L11289" s="1"/>
    </row>
    <row r="11297" spans="11:12" x14ac:dyDescent="0.25">
      <c r="K11297" s="1"/>
      <c r="L11297" s="1"/>
    </row>
    <row r="11305" spans="11:12" x14ac:dyDescent="0.25">
      <c r="K11305" s="1"/>
      <c r="L11305" s="1"/>
    </row>
    <row r="11313" spans="11:12" x14ac:dyDescent="0.25">
      <c r="K11313" s="1"/>
      <c r="L11313" s="1"/>
    </row>
    <row r="11321" spans="11:12" x14ac:dyDescent="0.25">
      <c r="K11321" s="1"/>
      <c r="L11321" s="1"/>
    </row>
    <row r="11329" spans="11:12" x14ac:dyDescent="0.25">
      <c r="K11329" s="1"/>
      <c r="L11329" s="1"/>
    </row>
    <row r="11337" spans="11:12" x14ac:dyDescent="0.25">
      <c r="K11337" s="1"/>
      <c r="L11337" s="1"/>
    </row>
    <row r="11345" spans="11:12" x14ac:dyDescent="0.25">
      <c r="K11345" s="1"/>
      <c r="L11345" s="1"/>
    </row>
    <row r="11353" spans="11:12" x14ac:dyDescent="0.25">
      <c r="K11353" s="1"/>
      <c r="L11353" s="1"/>
    </row>
    <row r="11361" spans="11:12" x14ac:dyDescent="0.25">
      <c r="K11361" s="1"/>
      <c r="L11361" s="1"/>
    </row>
    <row r="11369" spans="11:12" x14ac:dyDescent="0.25">
      <c r="K11369" s="1"/>
      <c r="L11369" s="1"/>
    </row>
    <row r="11377" spans="11:12" x14ac:dyDescent="0.25">
      <c r="K11377" s="1"/>
      <c r="L11377" s="1"/>
    </row>
    <row r="11385" spans="11:12" x14ac:dyDescent="0.25">
      <c r="K11385" s="1"/>
      <c r="L11385" s="1"/>
    </row>
    <row r="11393" spans="11:12" x14ac:dyDescent="0.25">
      <c r="K11393" s="1"/>
      <c r="L11393" s="1"/>
    </row>
    <row r="11401" spans="11:12" x14ac:dyDescent="0.25">
      <c r="K11401" s="1"/>
      <c r="L11401" s="1"/>
    </row>
    <row r="11409" spans="11:12" x14ac:dyDescent="0.25">
      <c r="K11409" s="1"/>
      <c r="L11409" s="1"/>
    </row>
    <row r="11417" spans="11:12" x14ac:dyDescent="0.25">
      <c r="K11417" s="1"/>
      <c r="L11417" s="1"/>
    </row>
    <row r="11425" spans="11:12" x14ac:dyDescent="0.25">
      <c r="K11425" s="1"/>
      <c r="L11425" s="1"/>
    </row>
    <row r="11433" spans="11:12" x14ac:dyDescent="0.25">
      <c r="K11433" s="1"/>
      <c r="L11433" s="1"/>
    </row>
    <row r="11441" spans="11:12" x14ac:dyDescent="0.25">
      <c r="K11441" s="1"/>
      <c r="L11441" s="1"/>
    </row>
    <row r="11449" spans="11:12" x14ac:dyDescent="0.25">
      <c r="K11449" s="1"/>
      <c r="L11449" s="1"/>
    </row>
    <row r="11457" spans="11:12" x14ac:dyDescent="0.25">
      <c r="K11457" s="1"/>
      <c r="L11457" s="1"/>
    </row>
    <row r="11465" spans="11:12" x14ac:dyDescent="0.25">
      <c r="K11465" s="1"/>
      <c r="L11465" s="1"/>
    </row>
    <row r="11473" spans="11:12" x14ac:dyDescent="0.25">
      <c r="K11473" s="1"/>
      <c r="L11473" s="1"/>
    </row>
    <row r="11481" spans="11:12" x14ac:dyDescent="0.25">
      <c r="K11481" s="1"/>
      <c r="L11481" s="1"/>
    </row>
    <row r="11489" spans="11:12" x14ac:dyDescent="0.25">
      <c r="K11489" s="1"/>
      <c r="L11489" s="1"/>
    </row>
    <row r="11497" spans="11:12" x14ac:dyDescent="0.25">
      <c r="K11497" s="1"/>
      <c r="L11497" s="1"/>
    </row>
    <row r="11505" spans="11:12" x14ac:dyDescent="0.25">
      <c r="K11505" s="1"/>
      <c r="L11505" s="1"/>
    </row>
    <row r="11513" spans="11:12" x14ac:dyDescent="0.25">
      <c r="K11513" s="1"/>
      <c r="L11513" s="1"/>
    </row>
    <row r="11521" spans="11:12" x14ac:dyDescent="0.25">
      <c r="K11521" s="1"/>
      <c r="L11521" s="1"/>
    </row>
    <row r="11529" spans="11:12" x14ac:dyDescent="0.25">
      <c r="K11529" s="1"/>
      <c r="L11529" s="1"/>
    </row>
    <row r="11537" spans="11:12" x14ac:dyDescent="0.25">
      <c r="K11537" s="1"/>
      <c r="L11537" s="1"/>
    </row>
    <row r="11545" spans="11:12" x14ac:dyDescent="0.25">
      <c r="K11545" s="1"/>
      <c r="L11545" s="1"/>
    </row>
    <row r="11553" spans="11:12" x14ac:dyDescent="0.25">
      <c r="K11553" s="1"/>
      <c r="L11553" s="1"/>
    </row>
    <row r="11561" spans="11:12" x14ac:dyDescent="0.25">
      <c r="K11561" s="1"/>
      <c r="L11561" s="1"/>
    </row>
    <row r="11569" spans="11:12" x14ac:dyDescent="0.25">
      <c r="K11569" s="1"/>
      <c r="L11569" s="1"/>
    </row>
    <row r="11577" spans="11:12" x14ac:dyDescent="0.25">
      <c r="K11577" s="1"/>
      <c r="L11577" s="1"/>
    </row>
    <row r="11585" spans="11:12" x14ac:dyDescent="0.25">
      <c r="K11585" s="1"/>
      <c r="L11585" s="1"/>
    </row>
    <row r="11593" spans="11:12" x14ac:dyDescent="0.25">
      <c r="K11593" s="1"/>
      <c r="L11593" s="1"/>
    </row>
    <row r="11601" spans="11:12" x14ac:dyDescent="0.25">
      <c r="K11601" s="1"/>
      <c r="L11601" s="1"/>
    </row>
    <row r="11609" spans="11:12" x14ac:dyDescent="0.25">
      <c r="K11609" s="1"/>
      <c r="L11609" s="1"/>
    </row>
    <row r="11617" spans="11:12" x14ac:dyDescent="0.25">
      <c r="K11617" s="1"/>
      <c r="L11617" s="1"/>
    </row>
    <row r="11625" spans="11:12" x14ac:dyDescent="0.25">
      <c r="K11625" s="1"/>
      <c r="L11625" s="1"/>
    </row>
    <row r="11633" spans="11:12" x14ac:dyDescent="0.25">
      <c r="K11633" s="1"/>
      <c r="L11633" s="1"/>
    </row>
    <row r="11641" spans="11:12" x14ac:dyDescent="0.25">
      <c r="K11641" s="1"/>
      <c r="L11641" s="1"/>
    </row>
    <row r="11649" spans="11:12" x14ac:dyDescent="0.25">
      <c r="K11649" s="1"/>
      <c r="L11649" s="1"/>
    </row>
    <row r="11657" spans="11:12" x14ac:dyDescent="0.25">
      <c r="K11657" s="1"/>
      <c r="L11657" s="1"/>
    </row>
    <row r="11665" spans="11:12" x14ac:dyDescent="0.25">
      <c r="K11665" s="1"/>
      <c r="L11665" s="1"/>
    </row>
    <row r="11673" spans="11:12" x14ac:dyDescent="0.25">
      <c r="K11673" s="1"/>
      <c r="L11673" s="1"/>
    </row>
    <row r="11681" spans="11:12" x14ac:dyDescent="0.25">
      <c r="K11681" s="1"/>
      <c r="L11681" s="1"/>
    </row>
    <row r="11689" spans="11:12" x14ac:dyDescent="0.25">
      <c r="K11689" s="1"/>
      <c r="L11689" s="1"/>
    </row>
    <row r="11697" spans="11:12" x14ac:dyDescent="0.25">
      <c r="K11697" s="1"/>
      <c r="L11697" s="1"/>
    </row>
    <row r="11705" spans="11:12" x14ac:dyDescent="0.25">
      <c r="K11705" s="1"/>
      <c r="L11705" s="1"/>
    </row>
    <row r="11713" spans="11:12" x14ac:dyDescent="0.25">
      <c r="K11713" s="1"/>
      <c r="L11713" s="1"/>
    </row>
    <row r="11721" spans="11:12" x14ac:dyDescent="0.25">
      <c r="K11721" s="1"/>
      <c r="L11721" s="1"/>
    </row>
    <row r="11729" spans="11:12" x14ac:dyDescent="0.25">
      <c r="K11729" s="1"/>
      <c r="L11729" s="1"/>
    </row>
    <row r="11737" spans="11:12" x14ac:dyDescent="0.25">
      <c r="K11737" s="1"/>
      <c r="L11737" s="1"/>
    </row>
    <row r="11745" spans="11:12" x14ac:dyDescent="0.25">
      <c r="K11745" s="1"/>
      <c r="L11745" s="1"/>
    </row>
    <row r="11753" spans="11:12" x14ac:dyDescent="0.25">
      <c r="K11753" s="1"/>
      <c r="L11753" s="1"/>
    </row>
    <row r="11761" spans="11:12" x14ac:dyDescent="0.25">
      <c r="K11761" s="1"/>
      <c r="L11761" s="1"/>
    </row>
    <row r="11769" spans="11:12" x14ac:dyDescent="0.25">
      <c r="K11769" s="1"/>
      <c r="L11769" s="1"/>
    </row>
    <row r="11777" spans="11:12" x14ac:dyDescent="0.25">
      <c r="K11777" s="1"/>
      <c r="L11777" s="1"/>
    </row>
    <row r="11785" spans="11:12" x14ac:dyDescent="0.25">
      <c r="K11785" s="1"/>
      <c r="L11785" s="1"/>
    </row>
    <row r="11793" spans="11:12" x14ac:dyDescent="0.25">
      <c r="K11793" s="1"/>
      <c r="L11793" s="1"/>
    </row>
    <row r="11801" spans="11:12" x14ac:dyDescent="0.25">
      <c r="K11801" s="1"/>
      <c r="L11801" s="1"/>
    </row>
    <row r="11809" spans="11:12" x14ac:dyDescent="0.25">
      <c r="K11809" s="1"/>
      <c r="L11809" s="1"/>
    </row>
    <row r="11817" spans="11:12" x14ac:dyDescent="0.25">
      <c r="K11817" s="1"/>
      <c r="L11817" s="1"/>
    </row>
    <row r="11825" spans="11:12" x14ac:dyDescent="0.25">
      <c r="K11825" s="1"/>
      <c r="L11825" s="1"/>
    </row>
    <row r="11833" spans="11:12" x14ac:dyDescent="0.25">
      <c r="K11833" s="1"/>
      <c r="L11833" s="1"/>
    </row>
    <row r="11841" spans="11:12" x14ac:dyDescent="0.25">
      <c r="K11841" s="1"/>
      <c r="L11841" s="1"/>
    </row>
    <row r="11849" spans="11:12" x14ac:dyDescent="0.25">
      <c r="K11849" s="1"/>
      <c r="L11849" s="1"/>
    </row>
    <row r="11857" spans="11:12" x14ac:dyDescent="0.25">
      <c r="K11857" s="1"/>
      <c r="L11857" s="1"/>
    </row>
    <row r="11865" spans="11:12" x14ac:dyDescent="0.25">
      <c r="K11865" s="1"/>
      <c r="L11865" s="1"/>
    </row>
    <row r="11873" spans="11:12" x14ac:dyDescent="0.25">
      <c r="K11873" s="1"/>
      <c r="L11873" s="1"/>
    </row>
    <row r="11881" spans="11:12" x14ac:dyDescent="0.25">
      <c r="K11881" s="1"/>
      <c r="L11881" s="1"/>
    </row>
    <row r="11889" spans="11:12" x14ac:dyDescent="0.25">
      <c r="K11889" s="1"/>
      <c r="L11889" s="1"/>
    </row>
    <row r="11897" spans="11:12" x14ac:dyDescent="0.25">
      <c r="K11897" s="1"/>
      <c r="L11897" s="1"/>
    </row>
    <row r="11905" spans="11:12" x14ac:dyDescent="0.25">
      <c r="K11905" s="1"/>
      <c r="L11905" s="1"/>
    </row>
    <row r="11913" spans="11:12" x14ac:dyDescent="0.25">
      <c r="K11913" s="1"/>
      <c r="L11913" s="1"/>
    </row>
    <row r="11921" spans="11:12" x14ac:dyDescent="0.25">
      <c r="K11921" s="1"/>
      <c r="L11921" s="1"/>
    </row>
    <row r="11929" spans="11:12" x14ac:dyDescent="0.25">
      <c r="K11929" s="1"/>
      <c r="L11929" s="1"/>
    </row>
    <row r="11937" spans="11:12" x14ac:dyDescent="0.25">
      <c r="K11937" s="1"/>
      <c r="L11937" s="1"/>
    </row>
    <row r="11945" spans="11:12" x14ac:dyDescent="0.25">
      <c r="K11945" s="1"/>
      <c r="L11945" s="1"/>
    </row>
    <row r="11953" spans="11:12" x14ac:dyDescent="0.25">
      <c r="K11953" s="1"/>
      <c r="L11953" s="1"/>
    </row>
    <row r="11961" spans="11:12" x14ac:dyDescent="0.25">
      <c r="K11961" s="1"/>
      <c r="L11961" s="1"/>
    </row>
    <row r="11969" spans="11:12" x14ac:dyDescent="0.25">
      <c r="K11969" s="1"/>
      <c r="L11969" s="1"/>
    </row>
    <row r="11977" spans="11:12" x14ac:dyDescent="0.25">
      <c r="K11977" s="1"/>
      <c r="L11977" s="1"/>
    </row>
    <row r="11985" spans="11:12" x14ac:dyDescent="0.25">
      <c r="K11985" s="1"/>
      <c r="L11985" s="1"/>
    </row>
    <row r="11993" spans="11:12" x14ac:dyDescent="0.25">
      <c r="K11993" s="1"/>
      <c r="L11993" s="1"/>
    </row>
    <row r="12001" spans="11:12" x14ac:dyDescent="0.25">
      <c r="K12001" s="1"/>
      <c r="L12001" s="1"/>
    </row>
    <row r="12009" spans="11:12" x14ac:dyDescent="0.25">
      <c r="K12009" s="1"/>
      <c r="L12009" s="1"/>
    </row>
    <row r="12017" spans="11:12" x14ac:dyDescent="0.25">
      <c r="K12017" s="1"/>
      <c r="L12017" s="1"/>
    </row>
    <row r="12025" spans="11:12" x14ac:dyDescent="0.25">
      <c r="K12025" s="1"/>
      <c r="L12025" s="1"/>
    </row>
    <row r="12033" spans="11:12" x14ac:dyDescent="0.25">
      <c r="K12033" s="1"/>
      <c r="L12033" s="1"/>
    </row>
    <row r="12041" spans="11:12" x14ac:dyDescent="0.25">
      <c r="K12041" s="1"/>
      <c r="L12041" s="1"/>
    </row>
    <row r="12049" spans="11:12" x14ac:dyDescent="0.25">
      <c r="K12049" s="1"/>
      <c r="L12049" s="1"/>
    </row>
    <row r="12057" spans="11:12" x14ac:dyDescent="0.25">
      <c r="K12057" s="1"/>
      <c r="L12057" s="1"/>
    </row>
    <row r="12065" spans="11:12" x14ac:dyDescent="0.25">
      <c r="K12065" s="1"/>
      <c r="L12065" s="1"/>
    </row>
    <row r="12073" spans="11:12" x14ac:dyDescent="0.25">
      <c r="K12073" s="1"/>
      <c r="L12073" s="1"/>
    </row>
    <row r="12081" spans="11:12" x14ac:dyDescent="0.25">
      <c r="K12081" s="1"/>
      <c r="L12081" s="1"/>
    </row>
    <row r="12089" spans="11:12" x14ac:dyDescent="0.25">
      <c r="K12089" s="1"/>
      <c r="L12089" s="1"/>
    </row>
    <row r="12097" spans="11:12" x14ac:dyDescent="0.25">
      <c r="K12097" s="1"/>
      <c r="L12097" s="1"/>
    </row>
    <row r="12105" spans="11:12" x14ac:dyDescent="0.25">
      <c r="K12105" s="1"/>
      <c r="L12105" s="1"/>
    </row>
    <row r="12113" spans="11:12" x14ac:dyDescent="0.25">
      <c r="K12113" s="1"/>
      <c r="L12113" s="1"/>
    </row>
    <row r="12121" spans="11:12" x14ac:dyDescent="0.25">
      <c r="K12121" s="1"/>
      <c r="L12121" s="1"/>
    </row>
    <row r="12129" spans="11:12" x14ac:dyDescent="0.25">
      <c r="K12129" s="1"/>
      <c r="L12129" s="1"/>
    </row>
    <row r="12137" spans="11:12" x14ac:dyDescent="0.25">
      <c r="K12137" s="1"/>
      <c r="L12137" s="1"/>
    </row>
    <row r="12145" spans="11:12" x14ac:dyDescent="0.25">
      <c r="K12145" s="1"/>
      <c r="L12145" s="1"/>
    </row>
    <row r="12153" spans="11:12" x14ac:dyDescent="0.25">
      <c r="K12153" s="1"/>
      <c r="L12153" s="1"/>
    </row>
    <row r="12161" spans="11:12" x14ac:dyDescent="0.25">
      <c r="K12161" s="1"/>
      <c r="L12161" s="1"/>
    </row>
    <row r="12169" spans="11:12" x14ac:dyDescent="0.25">
      <c r="K12169" s="1"/>
      <c r="L12169" s="1"/>
    </row>
    <row r="12177" spans="11:12" x14ac:dyDescent="0.25">
      <c r="K12177" s="1"/>
      <c r="L12177" s="1"/>
    </row>
    <row r="12185" spans="11:12" x14ac:dyDescent="0.25">
      <c r="K12185" s="1"/>
      <c r="L12185" s="1"/>
    </row>
    <row r="12193" spans="11:12" x14ac:dyDescent="0.25">
      <c r="K12193" s="1"/>
      <c r="L12193" s="1"/>
    </row>
    <row r="12201" spans="11:12" x14ac:dyDescent="0.25">
      <c r="K12201" s="1"/>
      <c r="L12201" s="1"/>
    </row>
    <row r="12209" spans="11:12" x14ac:dyDescent="0.25">
      <c r="K12209" s="1"/>
      <c r="L12209" s="1"/>
    </row>
    <row r="12217" spans="11:12" x14ac:dyDescent="0.25">
      <c r="K12217" s="1"/>
      <c r="L12217" s="1"/>
    </row>
    <row r="12225" spans="11:12" x14ac:dyDescent="0.25">
      <c r="K12225" s="1"/>
      <c r="L12225" s="1"/>
    </row>
    <row r="12233" spans="11:12" x14ac:dyDescent="0.25">
      <c r="K12233" s="1"/>
      <c r="L12233" s="1"/>
    </row>
    <row r="12241" spans="11:12" x14ac:dyDescent="0.25">
      <c r="K12241" s="1"/>
      <c r="L12241" s="1"/>
    </row>
    <row r="12249" spans="11:12" x14ac:dyDescent="0.25">
      <c r="K12249" s="1"/>
      <c r="L12249" s="1"/>
    </row>
    <row r="12257" spans="11:12" x14ac:dyDescent="0.25">
      <c r="K12257" s="1"/>
      <c r="L12257" s="1"/>
    </row>
    <row r="12265" spans="11:12" x14ac:dyDescent="0.25">
      <c r="K12265" s="1"/>
      <c r="L12265" s="1"/>
    </row>
    <row r="12273" spans="11:12" x14ac:dyDescent="0.25">
      <c r="K12273" s="1"/>
      <c r="L12273" s="1"/>
    </row>
    <row r="12281" spans="11:12" x14ac:dyDescent="0.25">
      <c r="K12281" s="1"/>
      <c r="L12281" s="1"/>
    </row>
    <row r="12289" spans="11:12" x14ac:dyDescent="0.25">
      <c r="K12289" s="1"/>
      <c r="L12289" s="1"/>
    </row>
    <row r="12297" spans="11:12" x14ac:dyDescent="0.25">
      <c r="K12297" s="1"/>
      <c r="L12297" s="1"/>
    </row>
    <row r="12305" spans="11:12" x14ac:dyDescent="0.25">
      <c r="K12305" s="1"/>
      <c r="L12305" s="1"/>
    </row>
    <row r="12313" spans="11:12" x14ac:dyDescent="0.25">
      <c r="K12313" s="1"/>
      <c r="L12313" s="1"/>
    </row>
    <row r="12321" spans="11:12" x14ac:dyDescent="0.25">
      <c r="K12321" s="1"/>
      <c r="L12321" s="1"/>
    </row>
    <row r="12329" spans="11:12" x14ac:dyDescent="0.25">
      <c r="K12329" s="1"/>
      <c r="L12329" s="1"/>
    </row>
    <row r="12337" spans="11:12" x14ac:dyDescent="0.25">
      <c r="K12337" s="1"/>
      <c r="L12337" s="1"/>
    </row>
    <row r="12345" spans="11:12" x14ac:dyDescent="0.25">
      <c r="K12345" s="1"/>
      <c r="L12345" s="1"/>
    </row>
    <row r="12353" spans="11:12" x14ac:dyDescent="0.25">
      <c r="K12353" s="1"/>
      <c r="L12353" s="1"/>
    </row>
    <row r="12361" spans="11:12" x14ac:dyDescent="0.25">
      <c r="K12361" s="1"/>
      <c r="L12361" s="1"/>
    </row>
    <row r="12369" spans="11:12" x14ac:dyDescent="0.25">
      <c r="K12369" s="1"/>
      <c r="L12369" s="1"/>
    </row>
    <row r="12377" spans="11:12" x14ac:dyDescent="0.25">
      <c r="K12377" s="1"/>
      <c r="L12377" s="1"/>
    </row>
    <row r="12385" spans="11:12" x14ac:dyDescent="0.25">
      <c r="K12385" s="1"/>
      <c r="L12385" s="1"/>
    </row>
    <row r="12393" spans="11:12" x14ac:dyDescent="0.25">
      <c r="K12393" s="1"/>
      <c r="L12393" s="1"/>
    </row>
    <row r="12401" spans="11:12" x14ac:dyDescent="0.25">
      <c r="K12401" s="1"/>
      <c r="L12401" s="1"/>
    </row>
    <row r="12409" spans="11:12" x14ac:dyDescent="0.25">
      <c r="K12409" s="1"/>
      <c r="L12409" s="1"/>
    </row>
    <row r="12417" spans="11:12" x14ac:dyDescent="0.25">
      <c r="K12417" s="1"/>
      <c r="L12417" s="1"/>
    </row>
    <row r="12425" spans="11:12" x14ac:dyDescent="0.25">
      <c r="K12425" s="1"/>
      <c r="L12425" s="1"/>
    </row>
    <row r="12433" spans="11:12" x14ac:dyDescent="0.25">
      <c r="K12433" s="1"/>
      <c r="L12433" s="1"/>
    </row>
    <row r="12441" spans="11:12" x14ac:dyDescent="0.25">
      <c r="K12441" s="1"/>
      <c r="L12441" s="1"/>
    </row>
    <row r="12449" spans="11:12" x14ac:dyDescent="0.25">
      <c r="K12449" s="1"/>
      <c r="L12449" s="1"/>
    </row>
    <row r="12457" spans="11:12" x14ac:dyDescent="0.25">
      <c r="K12457" s="1"/>
      <c r="L12457" s="1"/>
    </row>
    <row r="12465" spans="11:12" x14ac:dyDescent="0.25">
      <c r="K12465" s="1"/>
      <c r="L12465" s="1"/>
    </row>
    <row r="12473" spans="11:12" x14ac:dyDescent="0.25">
      <c r="K12473" s="1"/>
      <c r="L12473" s="1"/>
    </row>
    <row r="12481" spans="11:12" x14ac:dyDescent="0.25">
      <c r="K12481" s="1"/>
      <c r="L12481" s="1"/>
    </row>
    <row r="12489" spans="11:12" x14ac:dyDescent="0.25">
      <c r="K12489" s="1"/>
      <c r="L12489" s="1"/>
    </row>
    <row r="12497" spans="11:12" x14ac:dyDescent="0.25">
      <c r="K12497" s="1"/>
      <c r="L12497" s="1"/>
    </row>
    <row r="12505" spans="11:12" x14ac:dyDescent="0.25">
      <c r="K12505" s="1"/>
      <c r="L12505" s="1"/>
    </row>
    <row r="12513" spans="11:12" x14ac:dyDescent="0.25">
      <c r="K12513" s="1"/>
      <c r="L12513" s="1"/>
    </row>
    <row r="12521" spans="11:12" x14ac:dyDescent="0.25">
      <c r="K12521" s="1"/>
      <c r="L12521" s="1"/>
    </row>
    <row r="12529" spans="11:12" x14ac:dyDescent="0.25">
      <c r="K12529" s="1"/>
      <c r="L12529" s="1"/>
    </row>
    <row r="12537" spans="11:12" x14ac:dyDescent="0.25">
      <c r="K12537" s="1"/>
      <c r="L12537" s="1"/>
    </row>
    <row r="12545" spans="11:12" x14ac:dyDescent="0.25">
      <c r="K12545" s="1"/>
      <c r="L12545" s="1"/>
    </row>
    <row r="12553" spans="11:12" x14ac:dyDescent="0.25">
      <c r="K12553" s="1"/>
      <c r="L12553" s="1"/>
    </row>
    <row r="12561" spans="11:12" x14ac:dyDescent="0.25">
      <c r="K12561" s="1"/>
      <c r="L12561" s="1"/>
    </row>
    <row r="12569" spans="11:12" x14ac:dyDescent="0.25">
      <c r="K12569" s="1"/>
      <c r="L12569" s="1"/>
    </row>
    <row r="12577" spans="11:12" x14ac:dyDescent="0.25">
      <c r="K12577" s="1"/>
      <c r="L12577" s="1"/>
    </row>
    <row r="12585" spans="11:12" x14ac:dyDescent="0.25">
      <c r="K12585" s="1"/>
      <c r="L12585" s="1"/>
    </row>
    <row r="12593" spans="11:12" x14ac:dyDescent="0.25">
      <c r="K12593" s="1"/>
      <c r="L12593" s="1"/>
    </row>
    <row r="12601" spans="11:12" x14ac:dyDescent="0.25">
      <c r="K12601" s="1"/>
      <c r="L12601" s="1"/>
    </row>
    <row r="12609" spans="11:12" x14ac:dyDescent="0.25">
      <c r="K12609" s="1"/>
      <c r="L12609" s="1"/>
    </row>
    <row r="12617" spans="11:12" x14ac:dyDescent="0.25">
      <c r="K12617" s="1"/>
      <c r="L12617" s="1"/>
    </row>
    <row r="12625" spans="11:12" x14ac:dyDescent="0.25">
      <c r="K12625" s="1"/>
      <c r="L12625" s="1"/>
    </row>
    <row r="12633" spans="11:12" x14ac:dyDescent="0.25">
      <c r="K12633" s="1"/>
      <c r="L12633" s="1"/>
    </row>
    <row r="12641" spans="11:12" x14ac:dyDescent="0.25">
      <c r="K12641" s="1"/>
      <c r="L12641" s="1"/>
    </row>
    <row r="12649" spans="11:12" x14ac:dyDescent="0.25">
      <c r="K12649" s="1"/>
      <c r="L12649" s="1"/>
    </row>
    <row r="12657" spans="11:12" x14ac:dyDescent="0.25">
      <c r="K12657" s="1"/>
      <c r="L12657" s="1"/>
    </row>
    <row r="12665" spans="11:12" x14ac:dyDescent="0.25">
      <c r="K12665" s="1"/>
      <c r="L12665" s="1"/>
    </row>
    <row r="12673" spans="11:12" x14ac:dyDescent="0.25">
      <c r="K12673" s="1"/>
      <c r="L12673" s="1"/>
    </row>
    <row r="12681" spans="11:12" x14ac:dyDescent="0.25">
      <c r="K12681" s="1"/>
      <c r="L12681" s="1"/>
    </row>
    <row r="12689" spans="11:12" x14ac:dyDescent="0.25">
      <c r="K12689" s="1"/>
      <c r="L12689" s="1"/>
    </row>
    <row r="12697" spans="11:12" x14ac:dyDescent="0.25">
      <c r="K12697" s="1"/>
      <c r="L12697" s="1"/>
    </row>
    <row r="12705" spans="11:12" x14ac:dyDescent="0.25">
      <c r="K12705" s="1"/>
      <c r="L12705" s="1"/>
    </row>
    <row r="12713" spans="11:12" x14ac:dyDescent="0.25">
      <c r="K12713" s="1"/>
      <c r="L12713" s="1"/>
    </row>
    <row r="12721" spans="11:12" x14ac:dyDescent="0.25">
      <c r="K12721" s="1"/>
      <c r="L12721" s="1"/>
    </row>
    <row r="12729" spans="11:12" x14ac:dyDescent="0.25">
      <c r="K12729" s="1"/>
      <c r="L12729" s="1"/>
    </row>
    <row r="12737" spans="11:12" x14ac:dyDescent="0.25">
      <c r="K12737" s="1"/>
      <c r="L12737" s="1"/>
    </row>
    <row r="12745" spans="11:12" x14ac:dyDescent="0.25">
      <c r="K12745" s="1"/>
      <c r="L12745" s="1"/>
    </row>
    <row r="12753" spans="11:12" x14ac:dyDescent="0.25">
      <c r="K12753" s="1"/>
      <c r="L12753" s="1"/>
    </row>
    <row r="12761" spans="11:12" x14ac:dyDescent="0.25">
      <c r="K12761" s="1"/>
      <c r="L12761" s="1"/>
    </row>
    <row r="12769" spans="11:12" x14ac:dyDescent="0.25">
      <c r="K12769" s="1"/>
      <c r="L12769" s="1"/>
    </row>
    <row r="12777" spans="11:12" x14ac:dyDescent="0.25">
      <c r="K12777" s="1"/>
      <c r="L12777" s="1"/>
    </row>
    <row r="12785" spans="11:12" x14ac:dyDescent="0.25">
      <c r="K12785" s="1"/>
      <c r="L12785" s="1"/>
    </row>
    <row r="12793" spans="11:12" x14ac:dyDescent="0.25">
      <c r="K12793" s="1"/>
      <c r="L12793" s="1"/>
    </row>
    <row r="12801" spans="11:12" x14ac:dyDescent="0.25">
      <c r="K12801" s="1"/>
      <c r="L12801" s="1"/>
    </row>
    <row r="12809" spans="11:12" x14ac:dyDescent="0.25">
      <c r="K12809" s="1"/>
      <c r="L12809" s="1"/>
    </row>
    <row r="12817" spans="11:12" x14ac:dyDescent="0.25">
      <c r="K12817" s="1"/>
      <c r="L12817" s="1"/>
    </row>
    <row r="12825" spans="11:12" x14ac:dyDescent="0.25">
      <c r="K12825" s="1"/>
      <c r="L12825" s="1"/>
    </row>
    <row r="12833" spans="11:12" x14ac:dyDescent="0.25">
      <c r="K12833" s="1"/>
      <c r="L12833" s="1"/>
    </row>
    <row r="12841" spans="11:12" x14ac:dyDescent="0.25">
      <c r="K12841" s="1"/>
      <c r="L12841" s="1"/>
    </row>
    <row r="12849" spans="11:12" x14ac:dyDescent="0.25">
      <c r="K12849" s="1"/>
      <c r="L12849" s="1"/>
    </row>
    <row r="12857" spans="11:12" x14ac:dyDescent="0.25">
      <c r="K12857" s="1"/>
      <c r="L12857" s="1"/>
    </row>
    <row r="12865" spans="11:12" x14ac:dyDescent="0.25">
      <c r="K12865" s="1"/>
      <c r="L12865" s="1"/>
    </row>
    <row r="12873" spans="11:12" x14ac:dyDescent="0.25">
      <c r="K12873" s="1"/>
      <c r="L12873" s="1"/>
    </row>
    <row r="12881" spans="11:12" x14ac:dyDescent="0.25">
      <c r="K12881" s="1"/>
      <c r="L12881" s="1"/>
    </row>
    <row r="12889" spans="11:12" x14ac:dyDescent="0.25">
      <c r="K12889" s="1"/>
      <c r="L12889" s="1"/>
    </row>
    <row r="12897" spans="11:12" x14ac:dyDescent="0.25">
      <c r="K12897" s="1"/>
      <c r="L12897" s="1"/>
    </row>
    <row r="12905" spans="11:12" x14ac:dyDescent="0.25">
      <c r="K12905" s="1"/>
      <c r="L12905" s="1"/>
    </row>
    <row r="12913" spans="11:12" x14ac:dyDescent="0.25">
      <c r="K12913" s="1"/>
      <c r="L12913" s="1"/>
    </row>
    <row r="12921" spans="11:12" x14ac:dyDescent="0.25">
      <c r="K12921" s="1"/>
      <c r="L12921" s="1"/>
    </row>
    <row r="12929" spans="11:12" x14ac:dyDescent="0.25">
      <c r="K12929" s="1"/>
      <c r="L12929" s="1"/>
    </row>
    <row r="12937" spans="11:12" x14ac:dyDescent="0.25">
      <c r="K12937" s="1"/>
      <c r="L12937" s="1"/>
    </row>
    <row r="12945" spans="11:12" x14ac:dyDescent="0.25">
      <c r="K12945" s="1"/>
      <c r="L12945" s="1"/>
    </row>
    <row r="12953" spans="11:12" x14ac:dyDescent="0.25">
      <c r="K12953" s="1"/>
      <c r="L12953" s="1"/>
    </row>
    <row r="12961" spans="11:12" x14ac:dyDescent="0.25">
      <c r="K12961" s="1"/>
      <c r="L12961" s="1"/>
    </row>
    <row r="12969" spans="11:12" x14ac:dyDescent="0.25">
      <c r="K12969" s="1"/>
      <c r="L12969" s="1"/>
    </row>
    <row r="12977" spans="11:12" x14ac:dyDescent="0.25">
      <c r="K12977" s="1"/>
      <c r="L12977" s="1"/>
    </row>
    <row r="12985" spans="11:12" x14ac:dyDescent="0.25">
      <c r="K12985" s="1"/>
      <c r="L12985" s="1"/>
    </row>
    <row r="12993" spans="11:12" x14ac:dyDescent="0.25">
      <c r="K12993" s="1"/>
      <c r="L12993" s="1"/>
    </row>
    <row r="13001" spans="11:12" x14ac:dyDescent="0.25">
      <c r="K13001" s="1"/>
      <c r="L13001" s="1"/>
    </row>
    <row r="13009" spans="11:12" x14ac:dyDescent="0.25">
      <c r="K13009" s="1"/>
      <c r="L13009" s="1"/>
    </row>
    <row r="13017" spans="11:12" x14ac:dyDescent="0.25">
      <c r="K13017" s="1"/>
      <c r="L13017" s="1"/>
    </row>
    <row r="13025" spans="11:12" x14ac:dyDescent="0.25">
      <c r="K13025" s="1"/>
      <c r="L13025" s="1"/>
    </row>
    <row r="13033" spans="11:12" x14ac:dyDescent="0.25">
      <c r="K13033" s="1"/>
      <c r="L13033" s="1"/>
    </row>
    <row r="13041" spans="11:12" x14ac:dyDescent="0.25">
      <c r="K13041" s="1"/>
      <c r="L13041" s="1"/>
    </row>
    <row r="13049" spans="11:12" x14ac:dyDescent="0.25">
      <c r="K13049" s="1"/>
      <c r="L13049" s="1"/>
    </row>
    <row r="13057" spans="11:12" x14ac:dyDescent="0.25">
      <c r="K13057" s="1"/>
      <c r="L13057" s="1"/>
    </row>
    <row r="13065" spans="11:12" x14ac:dyDescent="0.25">
      <c r="K13065" s="1"/>
      <c r="L13065" s="1"/>
    </row>
    <row r="13073" spans="11:12" x14ac:dyDescent="0.25">
      <c r="K13073" s="1"/>
      <c r="L13073" s="1"/>
    </row>
    <row r="13081" spans="11:12" x14ac:dyDescent="0.25">
      <c r="K13081" s="1"/>
      <c r="L13081" s="1"/>
    </row>
    <row r="13089" spans="11:12" x14ac:dyDescent="0.25">
      <c r="K13089" s="1"/>
      <c r="L13089" s="1"/>
    </row>
    <row r="13097" spans="11:12" x14ac:dyDescent="0.25">
      <c r="K13097" s="1"/>
      <c r="L13097" s="1"/>
    </row>
    <row r="13105" spans="11:12" x14ac:dyDescent="0.25">
      <c r="K13105" s="1"/>
      <c r="L13105" s="1"/>
    </row>
    <row r="13113" spans="11:12" x14ac:dyDescent="0.25">
      <c r="K13113" s="1"/>
      <c r="L13113" s="1"/>
    </row>
    <row r="13121" spans="11:12" x14ac:dyDescent="0.25">
      <c r="K13121" s="1"/>
      <c r="L13121" s="1"/>
    </row>
    <row r="13129" spans="11:12" x14ac:dyDescent="0.25">
      <c r="K13129" s="1"/>
      <c r="L13129" s="1"/>
    </row>
    <row r="13137" spans="11:12" x14ac:dyDescent="0.25">
      <c r="K13137" s="1"/>
      <c r="L13137" s="1"/>
    </row>
    <row r="13145" spans="11:12" x14ac:dyDescent="0.25">
      <c r="K13145" s="1"/>
      <c r="L13145" s="1"/>
    </row>
    <row r="13153" spans="11:12" x14ac:dyDescent="0.25">
      <c r="K13153" s="1"/>
      <c r="L13153" s="1"/>
    </row>
    <row r="13161" spans="11:12" x14ac:dyDescent="0.25">
      <c r="K13161" s="1"/>
      <c r="L13161" s="1"/>
    </row>
    <row r="13169" spans="11:12" x14ac:dyDescent="0.25">
      <c r="K13169" s="1"/>
      <c r="L13169" s="1"/>
    </row>
    <row r="13177" spans="11:12" x14ac:dyDescent="0.25">
      <c r="K13177" s="1"/>
      <c r="L13177" s="1"/>
    </row>
    <row r="13185" spans="11:12" x14ac:dyDescent="0.25">
      <c r="K13185" s="1"/>
      <c r="L13185" s="1"/>
    </row>
    <row r="13193" spans="11:12" x14ac:dyDescent="0.25">
      <c r="K13193" s="1"/>
      <c r="L13193" s="1"/>
    </row>
    <row r="13201" spans="11:12" x14ac:dyDescent="0.25">
      <c r="K13201" s="1"/>
      <c r="L13201" s="1"/>
    </row>
    <row r="13209" spans="11:12" x14ac:dyDescent="0.25">
      <c r="K13209" s="1"/>
      <c r="L13209" s="1"/>
    </row>
    <row r="13217" spans="11:12" x14ac:dyDescent="0.25">
      <c r="K13217" s="1"/>
      <c r="L13217" s="1"/>
    </row>
    <row r="13225" spans="11:12" x14ac:dyDescent="0.25">
      <c r="K13225" s="1"/>
      <c r="L13225" s="1"/>
    </row>
    <row r="13233" spans="11:12" x14ac:dyDescent="0.25">
      <c r="K13233" s="1"/>
      <c r="L13233" s="1"/>
    </row>
    <row r="13241" spans="11:12" x14ac:dyDescent="0.25">
      <c r="K13241" s="1"/>
      <c r="L13241" s="1"/>
    </row>
    <row r="13249" spans="11:12" x14ac:dyDescent="0.25">
      <c r="K13249" s="1"/>
      <c r="L13249" s="1"/>
    </row>
    <row r="13257" spans="11:12" x14ac:dyDescent="0.25">
      <c r="K13257" s="1"/>
      <c r="L13257" s="1"/>
    </row>
    <row r="13265" spans="11:12" x14ac:dyDescent="0.25">
      <c r="K13265" s="1"/>
      <c r="L13265" s="1"/>
    </row>
    <row r="13273" spans="11:12" x14ac:dyDescent="0.25">
      <c r="K13273" s="1"/>
      <c r="L13273" s="1"/>
    </row>
    <row r="13281" spans="11:12" x14ac:dyDescent="0.25">
      <c r="K13281" s="1"/>
      <c r="L13281" s="1"/>
    </row>
    <row r="13289" spans="11:12" x14ac:dyDescent="0.25">
      <c r="K13289" s="1"/>
      <c r="L13289" s="1"/>
    </row>
    <row r="13297" spans="11:12" x14ac:dyDescent="0.25">
      <c r="K13297" s="1"/>
      <c r="L13297" s="1"/>
    </row>
    <row r="13305" spans="11:12" x14ac:dyDescent="0.25">
      <c r="K13305" s="1"/>
      <c r="L13305" s="1"/>
    </row>
    <row r="13313" spans="11:12" x14ac:dyDescent="0.25">
      <c r="K13313" s="1"/>
      <c r="L13313" s="1"/>
    </row>
    <row r="13321" spans="11:12" x14ac:dyDescent="0.25">
      <c r="K13321" s="1"/>
      <c r="L13321" s="1"/>
    </row>
    <row r="13329" spans="11:12" x14ac:dyDescent="0.25">
      <c r="K13329" s="1"/>
      <c r="L13329" s="1"/>
    </row>
    <row r="13337" spans="11:12" x14ac:dyDescent="0.25">
      <c r="K13337" s="1"/>
      <c r="L13337" s="1"/>
    </row>
    <row r="13345" spans="11:12" x14ac:dyDescent="0.25">
      <c r="K13345" s="1"/>
      <c r="L13345" s="1"/>
    </row>
    <row r="13353" spans="11:12" x14ac:dyDescent="0.25">
      <c r="K13353" s="1"/>
      <c r="L13353" s="1"/>
    </row>
    <row r="13361" spans="11:12" x14ac:dyDescent="0.25">
      <c r="K13361" s="1"/>
      <c r="L13361" s="1"/>
    </row>
    <row r="13369" spans="11:12" x14ac:dyDescent="0.25">
      <c r="K13369" s="1"/>
      <c r="L13369" s="1"/>
    </row>
    <row r="13377" spans="11:12" x14ac:dyDescent="0.25">
      <c r="K13377" s="1"/>
      <c r="L13377" s="1"/>
    </row>
    <row r="13385" spans="11:12" x14ac:dyDescent="0.25">
      <c r="K13385" s="1"/>
      <c r="L13385" s="1"/>
    </row>
    <row r="13393" spans="11:12" x14ac:dyDescent="0.25">
      <c r="K13393" s="1"/>
      <c r="L13393" s="1"/>
    </row>
    <row r="13401" spans="11:12" x14ac:dyDescent="0.25">
      <c r="K13401" s="1"/>
      <c r="L13401" s="1"/>
    </row>
    <row r="13409" spans="11:12" x14ac:dyDescent="0.25">
      <c r="K13409" s="1"/>
      <c r="L13409" s="1"/>
    </row>
    <row r="13417" spans="11:12" x14ac:dyDescent="0.25">
      <c r="K13417" s="1"/>
      <c r="L13417" s="1"/>
    </row>
    <row r="13425" spans="11:12" x14ac:dyDescent="0.25">
      <c r="K13425" s="1"/>
      <c r="L13425" s="1"/>
    </row>
    <row r="13433" spans="11:12" x14ac:dyDescent="0.25">
      <c r="K13433" s="1"/>
      <c r="L13433" s="1"/>
    </row>
    <row r="13441" spans="11:12" x14ac:dyDescent="0.25">
      <c r="K13441" s="1"/>
      <c r="L13441" s="1"/>
    </row>
    <row r="13449" spans="11:12" x14ac:dyDescent="0.25">
      <c r="K13449" s="1"/>
      <c r="L13449" s="1"/>
    </row>
    <row r="13457" spans="11:12" x14ac:dyDescent="0.25">
      <c r="K13457" s="1"/>
      <c r="L13457" s="1"/>
    </row>
    <row r="13465" spans="11:12" x14ac:dyDescent="0.25">
      <c r="K13465" s="1"/>
      <c r="L13465" s="1"/>
    </row>
    <row r="13473" spans="11:12" x14ac:dyDescent="0.25">
      <c r="K13473" s="1"/>
      <c r="L13473" s="1"/>
    </row>
    <row r="13481" spans="11:12" x14ac:dyDescent="0.25">
      <c r="K13481" s="1"/>
      <c r="L13481" s="1"/>
    </row>
    <row r="13489" spans="11:12" x14ac:dyDescent="0.25">
      <c r="K13489" s="1"/>
      <c r="L13489" s="1"/>
    </row>
    <row r="13497" spans="11:12" x14ac:dyDescent="0.25">
      <c r="K13497" s="1"/>
      <c r="L13497" s="1"/>
    </row>
    <row r="13505" spans="11:12" x14ac:dyDescent="0.25">
      <c r="K13505" s="1"/>
      <c r="L13505" s="1"/>
    </row>
    <row r="13513" spans="11:12" x14ac:dyDescent="0.25">
      <c r="K13513" s="1"/>
      <c r="L13513" s="1"/>
    </row>
    <row r="13521" spans="11:12" x14ac:dyDescent="0.25">
      <c r="K13521" s="1"/>
      <c r="L13521" s="1"/>
    </row>
    <row r="13529" spans="11:12" x14ac:dyDescent="0.25">
      <c r="K13529" s="1"/>
      <c r="L13529" s="1"/>
    </row>
    <row r="13537" spans="11:12" x14ac:dyDescent="0.25">
      <c r="K13537" s="1"/>
      <c r="L13537" s="1"/>
    </row>
    <row r="13545" spans="11:12" x14ac:dyDescent="0.25">
      <c r="K13545" s="1"/>
      <c r="L13545" s="1"/>
    </row>
    <row r="13553" spans="11:12" x14ac:dyDescent="0.25">
      <c r="K13553" s="1"/>
      <c r="L13553" s="1"/>
    </row>
    <row r="13561" spans="11:12" x14ac:dyDescent="0.25">
      <c r="K13561" s="1"/>
      <c r="L13561" s="1"/>
    </row>
    <row r="13569" spans="11:12" x14ac:dyDescent="0.25">
      <c r="K13569" s="1"/>
      <c r="L13569" s="1"/>
    </row>
    <row r="13577" spans="11:12" x14ac:dyDescent="0.25">
      <c r="K13577" s="1"/>
      <c r="L13577" s="1"/>
    </row>
    <row r="13585" spans="11:12" x14ac:dyDescent="0.25">
      <c r="K13585" s="1"/>
      <c r="L13585" s="1"/>
    </row>
    <row r="13593" spans="11:12" x14ac:dyDescent="0.25">
      <c r="K13593" s="1"/>
      <c r="L13593" s="1"/>
    </row>
    <row r="13601" spans="11:12" x14ac:dyDescent="0.25">
      <c r="K13601" s="1"/>
      <c r="L13601" s="1"/>
    </row>
    <row r="13609" spans="11:12" x14ac:dyDescent="0.25">
      <c r="K13609" s="1"/>
      <c r="L13609" s="1"/>
    </row>
    <row r="13617" spans="11:12" x14ac:dyDescent="0.25">
      <c r="K13617" s="1"/>
      <c r="L13617" s="1"/>
    </row>
    <row r="13625" spans="11:12" x14ac:dyDescent="0.25">
      <c r="K13625" s="1"/>
      <c r="L13625" s="1"/>
    </row>
    <row r="13633" spans="11:12" x14ac:dyDescent="0.25">
      <c r="K13633" s="1"/>
      <c r="L13633" s="1"/>
    </row>
    <row r="13641" spans="11:12" x14ac:dyDescent="0.25">
      <c r="K13641" s="1"/>
      <c r="L13641" s="1"/>
    </row>
    <row r="13649" spans="11:12" x14ac:dyDescent="0.25">
      <c r="K13649" s="1"/>
      <c r="L13649" s="1"/>
    </row>
    <row r="13657" spans="11:12" x14ac:dyDescent="0.25">
      <c r="K13657" s="1"/>
      <c r="L13657" s="1"/>
    </row>
    <row r="13665" spans="11:12" x14ac:dyDescent="0.25">
      <c r="K13665" s="1"/>
      <c r="L13665" s="1"/>
    </row>
    <row r="13673" spans="11:12" x14ac:dyDescent="0.25">
      <c r="K13673" s="1"/>
      <c r="L13673" s="1"/>
    </row>
    <row r="13681" spans="11:12" x14ac:dyDescent="0.25">
      <c r="K13681" s="1"/>
      <c r="L13681" s="1"/>
    </row>
    <row r="13689" spans="11:12" x14ac:dyDescent="0.25">
      <c r="K13689" s="1"/>
      <c r="L13689" s="1"/>
    </row>
    <row r="13697" spans="11:12" x14ac:dyDescent="0.25">
      <c r="K13697" s="1"/>
      <c r="L13697" s="1"/>
    </row>
    <row r="13705" spans="11:12" x14ac:dyDescent="0.25">
      <c r="K13705" s="1"/>
      <c r="L13705" s="1"/>
    </row>
    <row r="13713" spans="11:12" x14ac:dyDescent="0.25">
      <c r="K13713" s="1"/>
      <c r="L13713" s="1"/>
    </row>
    <row r="13721" spans="11:12" x14ac:dyDescent="0.25">
      <c r="K13721" s="1"/>
      <c r="L13721" s="1"/>
    </row>
    <row r="13729" spans="11:12" x14ac:dyDescent="0.25">
      <c r="K13729" s="1"/>
      <c r="L13729" s="1"/>
    </row>
    <row r="13737" spans="11:12" x14ac:dyDescent="0.25">
      <c r="K13737" s="1"/>
      <c r="L13737" s="1"/>
    </row>
    <row r="13745" spans="11:12" x14ac:dyDescent="0.25">
      <c r="K13745" s="1"/>
      <c r="L13745" s="1"/>
    </row>
    <row r="13753" spans="11:12" x14ac:dyDescent="0.25">
      <c r="K13753" s="1"/>
      <c r="L13753" s="1"/>
    </row>
    <row r="13761" spans="11:12" x14ac:dyDescent="0.25">
      <c r="K13761" s="1"/>
      <c r="L13761" s="1"/>
    </row>
    <row r="13769" spans="11:12" x14ac:dyDescent="0.25">
      <c r="K13769" s="1"/>
      <c r="L13769" s="1"/>
    </row>
    <row r="13777" spans="11:12" x14ac:dyDescent="0.25">
      <c r="K13777" s="1"/>
      <c r="L13777" s="1"/>
    </row>
    <row r="13785" spans="11:12" x14ac:dyDescent="0.25">
      <c r="K13785" s="1"/>
      <c r="L13785" s="1"/>
    </row>
    <row r="13793" spans="11:12" x14ac:dyDescent="0.25">
      <c r="K13793" s="1"/>
      <c r="L13793" s="1"/>
    </row>
    <row r="13801" spans="11:12" x14ac:dyDescent="0.25">
      <c r="K13801" s="1"/>
      <c r="L13801" s="1"/>
    </row>
    <row r="13809" spans="11:12" x14ac:dyDescent="0.25">
      <c r="K13809" s="1"/>
      <c r="L13809" s="1"/>
    </row>
    <row r="13817" spans="11:12" x14ac:dyDescent="0.25">
      <c r="K13817" s="1"/>
      <c r="L13817" s="1"/>
    </row>
    <row r="13825" spans="11:12" x14ac:dyDescent="0.25">
      <c r="K13825" s="1"/>
      <c r="L13825" s="1"/>
    </row>
    <row r="13833" spans="11:12" x14ac:dyDescent="0.25">
      <c r="K13833" s="1"/>
      <c r="L13833" s="1"/>
    </row>
    <row r="13841" spans="11:12" x14ac:dyDescent="0.25">
      <c r="K13841" s="1"/>
      <c r="L13841" s="1"/>
    </row>
    <row r="13849" spans="11:12" x14ac:dyDescent="0.25">
      <c r="K13849" s="1"/>
      <c r="L13849" s="1"/>
    </row>
    <row r="13857" spans="11:12" x14ac:dyDescent="0.25">
      <c r="K13857" s="1"/>
      <c r="L13857" s="1"/>
    </row>
    <row r="13865" spans="11:12" x14ac:dyDescent="0.25">
      <c r="K13865" s="1"/>
      <c r="L13865" s="1"/>
    </row>
    <row r="13873" spans="11:12" x14ac:dyDescent="0.25">
      <c r="K13873" s="1"/>
      <c r="L13873" s="1"/>
    </row>
    <row r="13881" spans="11:12" x14ac:dyDescent="0.25">
      <c r="K13881" s="1"/>
      <c r="L13881" s="1"/>
    </row>
    <row r="13889" spans="11:12" x14ac:dyDescent="0.25">
      <c r="K13889" s="1"/>
      <c r="L13889" s="1"/>
    </row>
    <row r="13897" spans="11:12" x14ac:dyDescent="0.25">
      <c r="K13897" s="1"/>
      <c r="L13897" s="1"/>
    </row>
    <row r="13905" spans="11:12" x14ac:dyDescent="0.25">
      <c r="K13905" s="1"/>
      <c r="L13905" s="1"/>
    </row>
    <row r="13913" spans="11:12" x14ac:dyDescent="0.25">
      <c r="K13913" s="1"/>
      <c r="L13913" s="1"/>
    </row>
    <row r="13921" spans="11:12" x14ac:dyDescent="0.25">
      <c r="K13921" s="1"/>
      <c r="L13921" s="1"/>
    </row>
    <row r="13929" spans="11:12" x14ac:dyDescent="0.25">
      <c r="K13929" s="1"/>
      <c r="L13929" s="1"/>
    </row>
    <row r="13937" spans="11:12" x14ac:dyDescent="0.25">
      <c r="K13937" s="1"/>
      <c r="L13937" s="1"/>
    </row>
    <row r="13945" spans="11:12" x14ac:dyDescent="0.25">
      <c r="K13945" s="1"/>
      <c r="L13945" s="1"/>
    </row>
    <row r="13953" spans="11:12" x14ac:dyDescent="0.25">
      <c r="K13953" s="1"/>
      <c r="L13953" s="1"/>
    </row>
    <row r="13961" spans="11:12" x14ac:dyDescent="0.25">
      <c r="K13961" s="1"/>
      <c r="L13961" s="1"/>
    </row>
    <row r="13969" spans="11:12" x14ac:dyDescent="0.25">
      <c r="K13969" s="1"/>
      <c r="L13969" s="1"/>
    </row>
    <row r="13977" spans="11:12" x14ac:dyDescent="0.25">
      <c r="K13977" s="1"/>
      <c r="L13977" s="1"/>
    </row>
    <row r="13985" spans="11:12" x14ac:dyDescent="0.25">
      <c r="K13985" s="1"/>
      <c r="L13985" s="1"/>
    </row>
    <row r="13993" spans="11:12" x14ac:dyDescent="0.25">
      <c r="K13993" s="1"/>
      <c r="L13993" s="1"/>
    </row>
    <row r="14001" spans="11:12" x14ac:dyDescent="0.25">
      <c r="K14001" s="1"/>
      <c r="L14001" s="1"/>
    </row>
    <row r="14009" spans="11:12" x14ac:dyDescent="0.25">
      <c r="K14009" s="1"/>
      <c r="L14009" s="1"/>
    </row>
    <row r="14017" spans="11:12" x14ac:dyDescent="0.25">
      <c r="K14017" s="1"/>
      <c r="L14017" s="1"/>
    </row>
    <row r="14025" spans="11:12" x14ac:dyDescent="0.25">
      <c r="K14025" s="1"/>
      <c r="L14025" s="1"/>
    </row>
    <row r="14033" spans="11:12" x14ac:dyDescent="0.25">
      <c r="K14033" s="1"/>
      <c r="L14033" s="1"/>
    </row>
    <row r="14041" spans="11:12" x14ac:dyDescent="0.25">
      <c r="K14041" s="1"/>
      <c r="L14041" s="1"/>
    </row>
    <row r="14049" spans="11:12" x14ac:dyDescent="0.25">
      <c r="K14049" s="1"/>
      <c r="L14049" s="1"/>
    </row>
    <row r="14057" spans="11:12" x14ac:dyDescent="0.25">
      <c r="K14057" s="1"/>
      <c r="L14057" s="1"/>
    </row>
    <row r="14065" spans="11:12" x14ac:dyDescent="0.25">
      <c r="K14065" s="1"/>
      <c r="L14065" s="1"/>
    </row>
    <row r="14073" spans="11:12" x14ac:dyDescent="0.25">
      <c r="K14073" s="1"/>
      <c r="L14073" s="1"/>
    </row>
    <row r="14081" spans="11:12" x14ac:dyDescent="0.25">
      <c r="K14081" s="1"/>
      <c r="L14081" s="1"/>
    </row>
    <row r="14089" spans="11:12" x14ac:dyDescent="0.25">
      <c r="K14089" s="1"/>
      <c r="L14089" s="1"/>
    </row>
    <row r="14097" spans="11:12" x14ac:dyDescent="0.25">
      <c r="K14097" s="1"/>
      <c r="L14097" s="1"/>
    </row>
    <row r="14105" spans="11:12" x14ac:dyDescent="0.25">
      <c r="K14105" s="1"/>
      <c r="L14105" s="1"/>
    </row>
    <row r="14113" spans="11:12" x14ac:dyDescent="0.25">
      <c r="K14113" s="1"/>
      <c r="L14113" s="1"/>
    </row>
    <row r="14121" spans="11:12" x14ac:dyDescent="0.25">
      <c r="K14121" s="1"/>
      <c r="L14121" s="1"/>
    </row>
    <row r="14129" spans="11:12" x14ac:dyDescent="0.25">
      <c r="K14129" s="1"/>
      <c r="L14129" s="1"/>
    </row>
    <row r="14137" spans="11:12" x14ac:dyDescent="0.25">
      <c r="K14137" s="1"/>
      <c r="L14137" s="1"/>
    </row>
    <row r="14145" spans="11:12" x14ac:dyDescent="0.25">
      <c r="K14145" s="1"/>
      <c r="L14145" s="1"/>
    </row>
    <row r="14153" spans="11:12" x14ac:dyDescent="0.25">
      <c r="K14153" s="1"/>
      <c r="L14153" s="1"/>
    </row>
    <row r="14161" spans="11:12" x14ac:dyDescent="0.25">
      <c r="K14161" s="1"/>
      <c r="L14161" s="1"/>
    </row>
    <row r="14169" spans="11:12" x14ac:dyDescent="0.25">
      <c r="K14169" s="1"/>
      <c r="L14169" s="1"/>
    </row>
    <row r="14177" spans="11:12" x14ac:dyDescent="0.25">
      <c r="K14177" s="1"/>
      <c r="L14177" s="1"/>
    </row>
    <row r="14185" spans="11:12" x14ac:dyDescent="0.25">
      <c r="K14185" s="1"/>
      <c r="L14185" s="1"/>
    </row>
    <row r="14193" spans="11:12" x14ac:dyDescent="0.25">
      <c r="K14193" s="1"/>
      <c r="L14193" s="1"/>
    </row>
    <row r="14201" spans="11:12" x14ac:dyDescent="0.25">
      <c r="K14201" s="1"/>
      <c r="L14201" s="1"/>
    </row>
    <row r="14209" spans="11:12" x14ac:dyDescent="0.25">
      <c r="K14209" s="1"/>
      <c r="L14209" s="1"/>
    </row>
    <row r="14217" spans="11:12" x14ac:dyDescent="0.25">
      <c r="K14217" s="1"/>
      <c r="L14217" s="1"/>
    </row>
    <row r="14225" spans="11:12" x14ac:dyDescent="0.25">
      <c r="K14225" s="1"/>
      <c r="L14225" s="1"/>
    </row>
    <row r="14233" spans="11:12" x14ac:dyDescent="0.25">
      <c r="K14233" s="1"/>
      <c r="L14233" s="1"/>
    </row>
    <row r="14241" spans="11:12" x14ac:dyDescent="0.25">
      <c r="K14241" s="1"/>
      <c r="L14241" s="1"/>
    </row>
    <row r="14249" spans="11:12" x14ac:dyDescent="0.25">
      <c r="K14249" s="1"/>
      <c r="L14249" s="1"/>
    </row>
    <row r="14257" spans="11:12" x14ac:dyDescent="0.25">
      <c r="K14257" s="1"/>
      <c r="L14257" s="1"/>
    </row>
    <row r="14265" spans="11:12" x14ac:dyDescent="0.25">
      <c r="K14265" s="1"/>
      <c r="L14265" s="1"/>
    </row>
    <row r="14273" spans="11:12" x14ac:dyDescent="0.25">
      <c r="K14273" s="1"/>
      <c r="L14273" s="1"/>
    </row>
    <row r="14281" spans="11:12" x14ac:dyDescent="0.25">
      <c r="K14281" s="1"/>
      <c r="L14281" s="1"/>
    </row>
    <row r="14289" spans="11:12" x14ac:dyDescent="0.25">
      <c r="K14289" s="1"/>
      <c r="L14289" s="1"/>
    </row>
    <row r="14297" spans="11:12" x14ac:dyDescent="0.25">
      <c r="K14297" s="1"/>
      <c r="L14297" s="1"/>
    </row>
    <row r="14305" spans="11:12" x14ac:dyDescent="0.25">
      <c r="K14305" s="1"/>
      <c r="L14305" s="1"/>
    </row>
    <row r="14313" spans="11:12" x14ac:dyDescent="0.25">
      <c r="K14313" s="1"/>
      <c r="L14313" s="1"/>
    </row>
    <row r="14321" spans="11:12" x14ac:dyDescent="0.25">
      <c r="K14321" s="1"/>
      <c r="L14321" s="1"/>
    </row>
    <row r="14329" spans="11:12" x14ac:dyDescent="0.25">
      <c r="K14329" s="1"/>
      <c r="L14329" s="1"/>
    </row>
    <row r="14337" spans="11:12" x14ac:dyDescent="0.25">
      <c r="K14337" s="1"/>
      <c r="L14337" s="1"/>
    </row>
    <row r="14345" spans="11:12" x14ac:dyDescent="0.25">
      <c r="K14345" s="1"/>
      <c r="L14345" s="1"/>
    </row>
    <row r="14353" spans="11:12" x14ac:dyDescent="0.25">
      <c r="K14353" s="1"/>
      <c r="L14353" s="1"/>
    </row>
    <row r="14361" spans="11:12" x14ac:dyDescent="0.25">
      <c r="K14361" s="1"/>
      <c r="L14361" s="1"/>
    </row>
    <row r="14369" spans="11:12" x14ac:dyDescent="0.25">
      <c r="K14369" s="1"/>
      <c r="L14369" s="1"/>
    </row>
    <row r="14377" spans="11:12" x14ac:dyDescent="0.25">
      <c r="K14377" s="1"/>
      <c r="L14377" s="1"/>
    </row>
    <row r="14385" spans="11:12" x14ac:dyDescent="0.25">
      <c r="K14385" s="1"/>
      <c r="L14385" s="1"/>
    </row>
    <row r="14393" spans="11:12" x14ac:dyDescent="0.25">
      <c r="K14393" s="1"/>
      <c r="L14393" s="1"/>
    </row>
    <row r="14401" spans="11:12" x14ac:dyDescent="0.25">
      <c r="K14401" s="1"/>
      <c r="L14401" s="1"/>
    </row>
    <row r="14409" spans="11:12" x14ac:dyDescent="0.25">
      <c r="K14409" s="1"/>
      <c r="L14409" s="1"/>
    </row>
    <row r="14417" spans="11:12" x14ac:dyDescent="0.25">
      <c r="K14417" s="1"/>
      <c r="L14417" s="1"/>
    </row>
    <row r="14425" spans="11:12" x14ac:dyDescent="0.25">
      <c r="K14425" s="1"/>
      <c r="L14425" s="1"/>
    </row>
    <row r="14433" spans="11:12" x14ac:dyDescent="0.25">
      <c r="K14433" s="1"/>
      <c r="L14433" s="1"/>
    </row>
    <row r="14441" spans="11:12" x14ac:dyDescent="0.25">
      <c r="K14441" s="1"/>
      <c r="L14441" s="1"/>
    </row>
    <row r="14449" spans="11:12" x14ac:dyDescent="0.25">
      <c r="K14449" s="1"/>
      <c r="L14449" s="1"/>
    </row>
    <row r="14457" spans="11:12" x14ac:dyDescent="0.25">
      <c r="K14457" s="1"/>
      <c r="L14457" s="1"/>
    </row>
    <row r="14465" spans="11:12" x14ac:dyDescent="0.25">
      <c r="K14465" s="1"/>
      <c r="L14465" s="1"/>
    </row>
    <row r="14473" spans="11:12" x14ac:dyDescent="0.25">
      <c r="K14473" s="1"/>
      <c r="L14473" s="1"/>
    </row>
    <row r="14481" spans="11:12" x14ac:dyDescent="0.25">
      <c r="K14481" s="1"/>
      <c r="L14481" s="1"/>
    </row>
    <row r="14489" spans="11:12" x14ac:dyDescent="0.25">
      <c r="K14489" s="1"/>
      <c r="L14489" s="1"/>
    </row>
    <row r="14497" spans="11:12" x14ac:dyDescent="0.25">
      <c r="K14497" s="1"/>
      <c r="L14497" s="1"/>
    </row>
    <row r="14505" spans="11:12" x14ac:dyDescent="0.25">
      <c r="K14505" s="1"/>
      <c r="L14505" s="1"/>
    </row>
    <row r="14513" spans="11:12" x14ac:dyDescent="0.25">
      <c r="K14513" s="1"/>
      <c r="L14513" s="1"/>
    </row>
    <row r="14521" spans="11:12" x14ac:dyDescent="0.25">
      <c r="K14521" s="1"/>
      <c r="L14521" s="1"/>
    </row>
    <row r="14529" spans="11:12" x14ac:dyDescent="0.25">
      <c r="K14529" s="1"/>
      <c r="L14529" s="1"/>
    </row>
    <row r="14537" spans="11:12" x14ac:dyDescent="0.25">
      <c r="K14537" s="1"/>
      <c r="L14537" s="1"/>
    </row>
    <row r="14545" spans="11:12" x14ac:dyDescent="0.25">
      <c r="K14545" s="1"/>
      <c r="L14545" s="1"/>
    </row>
    <row r="14553" spans="11:12" x14ac:dyDescent="0.25">
      <c r="K14553" s="1"/>
      <c r="L14553" s="1"/>
    </row>
    <row r="14561" spans="11:12" x14ac:dyDescent="0.25">
      <c r="K14561" s="1"/>
      <c r="L14561" s="1"/>
    </row>
    <row r="14569" spans="11:12" x14ac:dyDescent="0.25">
      <c r="K14569" s="1"/>
      <c r="L14569" s="1"/>
    </row>
    <row r="14577" spans="11:12" x14ac:dyDescent="0.25">
      <c r="K14577" s="1"/>
      <c r="L14577" s="1"/>
    </row>
    <row r="14585" spans="11:12" x14ac:dyDescent="0.25">
      <c r="K14585" s="1"/>
      <c r="L14585" s="1"/>
    </row>
    <row r="14593" spans="11:12" x14ac:dyDescent="0.25">
      <c r="K14593" s="1"/>
      <c r="L14593" s="1"/>
    </row>
    <row r="14601" spans="11:12" x14ac:dyDescent="0.25">
      <c r="K14601" s="1"/>
      <c r="L14601" s="1"/>
    </row>
    <row r="14609" spans="11:12" x14ac:dyDescent="0.25">
      <c r="K14609" s="1"/>
      <c r="L14609" s="1"/>
    </row>
    <row r="14617" spans="11:12" x14ac:dyDescent="0.25">
      <c r="K14617" s="1"/>
      <c r="L14617" s="1"/>
    </row>
    <row r="14625" spans="11:12" x14ac:dyDescent="0.25">
      <c r="K14625" s="1"/>
      <c r="L14625" s="1"/>
    </row>
    <row r="14633" spans="11:12" x14ac:dyDescent="0.25">
      <c r="K14633" s="1"/>
      <c r="L14633" s="1"/>
    </row>
    <row r="14641" spans="11:12" x14ac:dyDescent="0.25">
      <c r="K14641" s="1"/>
      <c r="L14641" s="1"/>
    </row>
    <row r="14649" spans="11:12" x14ac:dyDescent="0.25">
      <c r="K14649" s="1"/>
      <c r="L14649" s="1"/>
    </row>
    <row r="14657" spans="11:12" x14ac:dyDescent="0.25">
      <c r="K14657" s="1"/>
      <c r="L14657" s="1"/>
    </row>
    <row r="14665" spans="11:12" x14ac:dyDescent="0.25">
      <c r="K14665" s="1"/>
      <c r="L14665" s="1"/>
    </row>
    <row r="14673" spans="11:12" x14ac:dyDescent="0.25">
      <c r="K14673" s="1"/>
      <c r="L14673" s="1"/>
    </row>
    <row r="14681" spans="11:12" x14ac:dyDescent="0.25">
      <c r="K14681" s="1"/>
      <c r="L14681" s="1"/>
    </row>
    <row r="14689" spans="11:12" x14ac:dyDescent="0.25">
      <c r="K14689" s="1"/>
      <c r="L14689" s="1"/>
    </row>
    <row r="14697" spans="11:12" x14ac:dyDescent="0.25">
      <c r="K14697" s="1"/>
      <c r="L14697" s="1"/>
    </row>
    <row r="14705" spans="11:12" x14ac:dyDescent="0.25">
      <c r="K14705" s="1"/>
      <c r="L14705" s="1"/>
    </row>
    <row r="14713" spans="11:12" x14ac:dyDescent="0.25">
      <c r="K14713" s="1"/>
      <c r="L14713" s="1"/>
    </row>
    <row r="14721" spans="11:12" x14ac:dyDescent="0.25">
      <c r="K14721" s="1"/>
      <c r="L14721" s="1"/>
    </row>
    <row r="14729" spans="11:12" x14ac:dyDescent="0.25">
      <c r="K14729" s="1"/>
      <c r="L14729" s="1"/>
    </row>
    <row r="14737" spans="11:12" x14ac:dyDescent="0.25">
      <c r="K14737" s="1"/>
      <c r="L14737" s="1"/>
    </row>
    <row r="14745" spans="11:12" x14ac:dyDescent="0.25">
      <c r="K14745" s="1"/>
      <c r="L14745" s="1"/>
    </row>
    <row r="14753" spans="11:12" x14ac:dyDescent="0.25">
      <c r="K14753" s="1"/>
      <c r="L14753" s="1"/>
    </row>
    <row r="14761" spans="11:12" x14ac:dyDescent="0.25">
      <c r="K14761" s="1"/>
      <c r="L14761" s="1"/>
    </row>
    <row r="14769" spans="11:12" x14ac:dyDescent="0.25">
      <c r="K14769" s="1"/>
      <c r="L14769" s="1"/>
    </row>
    <row r="14777" spans="11:12" x14ac:dyDescent="0.25">
      <c r="K14777" s="1"/>
      <c r="L14777" s="1"/>
    </row>
    <row r="14785" spans="11:12" x14ac:dyDescent="0.25">
      <c r="K14785" s="1"/>
      <c r="L14785" s="1"/>
    </row>
    <row r="14793" spans="11:12" x14ac:dyDescent="0.25">
      <c r="K14793" s="1"/>
      <c r="L14793" s="1"/>
    </row>
    <row r="14801" spans="11:12" x14ac:dyDescent="0.25">
      <c r="K14801" s="1"/>
      <c r="L14801" s="1"/>
    </row>
    <row r="14809" spans="11:12" x14ac:dyDescent="0.25">
      <c r="K14809" s="1"/>
      <c r="L14809" s="1"/>
    </row>
    <row r="14817" spans="11:12" x14ac:dyDescent="0.25">
      <c r="K14817" s="1"/>
      <c r="L14817" s="1"/>
    </row>
    <row r="14825" spans="11:12" x14ac:dyDescent="0.25">
      <c r="K14825" s="1"/>
      <c r="L14825" s="1"/>
    </row>
    <row r="14833" spans="11:12" x14ac:dyDescent="0.25">
      <c r="K14833" s="1"/>
      <c r="L14833" s="1"/>
    </row>
    <row r="14841" spans="11:12" x14ac:dyDescent="0.25">
      <c r="K14841" s="1"/>
      <c r="L14841" s="1"/>
    </row>
    <row r="14849" spans="11:12" x14ac:dyDescent="0.25">
      <c r="K14849" s="1"/>
      <c r="L14849" s="1"/>
    </row>
    <row r="14857" spans="11:12" x14ac:dyDescent="0.25">
      <c r="K14857" s="1"/>
      <c r="L14857" s="1"/>
    </row>
    <row r="14865" spans="11:12" x14ac:dyDescent="0.25">
      <c r="K14865" s="1"/>
      <c r="L14865" s="1"/>
    </row>
    <row r="14873" spans="11:12" x14ac:dyDescent="0.25">
      <c r="K14873" s="1"/>
      <c r="L14873" s="1"/>
    </row>
    <row r="14881" spans="11:12" x14ac:dyDescent="0.25">
      <c r="K14881" s="1"/>
      <c r="L14881" s="1"/>
    </row>
    <row r="14889" spans="11:12" x14ac:dyDescent="0.25">
      <c r="K14889" s="1"/>
      <c r="L14889" s="1"/>
    </row>
    <row r="14897" spans="11:12" x14ac:dyDescent="0.25">
      <c r="K14897" s="1"/>
      <c r="L14897" s="1"/>
    </row>
    <row r="14905" spans="11:12" x14ac:dyDescent="0.25">
      <c r="K14905" s="1"/>
      <c r="L14905" s="1"/>
    </row>
    <row r="14913" spans="11:12" x14ac:dyDescent="0.25">
      <c r="K14913" s="1"/>
      <c r="L14913" s="1"/>
    </row>
    <row r="14921" spans="11:12" x14ac:dyDescent="0.25">
      <c r="K14921" s="1"/>
      <c r="L14921" s="1"/>
    </row>
    <row r="14929" spans="11:12" x14ac:dyDescent="0.25">
      <c r="K14929" s="1"/>
      <c r="L14929" s="1"/>
    </row>
    <row r="14937" spans="11:12" x14ac:dyDescent="0.25">
      <c r="K14937" s="1"/>
      <c r="L14937" s="1"/>
    </row>
    <row r="14945" spans="11:12" x14ac:dyDescent="0.25">
      <c r="K14945" s="1"/>
      <c r="L14945" s="1"/>
    </row>
    <row r="14953" spans="11:12" x14ac:dyDescent="0.25">
      <c r="K14953" s="1"/>
      <c r="L14953" s="1"/>
    </row>
    <row r="14961" spans="11:12" x14ac:dyDescent="0.25">
      <c r="K14961" s="1"/>
      <c r="L14961" s="1"/>
    </row>
    <row r="14969" spans="11:12" x14ac:dyDescent="0.25">
      <c r="K14969" s="1"/>
      <c r="L14969" s="1"/>
    </row>
    <row r="14977" spans="11:12" x14ac:dyDescent="0.25">
      <c r="K14977" s="1"/>
      <c r="L14977" s="1"/>
    </row>
    <row r="14985" spans="11:12" x14ac:dyDescent="0.25">
      <c r="K14985" s="1"/>
      <c r="L14985" s="1"/>
    </row>
    <row r="14993" spans="11:12" x14ac:dyDescent="0.25">
      <c r="K14993" s="1"/>
      <c r="L14993" s="1"/>
    </row>
    <row r="15001" spans="11:12" x14ac:dyDescent="0.25">
      <c r="K15001" s="1"/>
      <c r="L15001" s="1"/>
    </row>
    <row r="15009" spans="11:12" x14ac:dyDescent="0.25">
      <c r="K15009" s="1"/>
      <c r="L15009" s="1"/>
    </row>
    <row r="15017" spans="11:12" x14ac:dyDescent="0.25">
      <c r="K15017" s="1"/>
      <c r="L15017" s="1"/>
    </row>
    <row r="15025" spans="11:12" x14ac:dyDescent="0.25">
      <c r="K15025" s="1"/>
      <c r="L15025" s="1"/>
    </row>
    <row r="15033" spans="11:12" x14ac:dyDescent="0.25">
      <c r="K15033" s="1"/>
      <c r="L15033" s="1"/>
    </row>
    <row r="15041" spans="11:12" x14ac:dyDescent="0.25">
      <c r="K15041" s="1"/>
      <c r="L15041" s="1"/>
    </row>
    <row r="15049" spans="11:12" x14ac:dyDescent="0.25">
      <c r="K15049" s="1"/>
      <c r="L15049" s="1"/>
    </row>
    <row r="15057" spans="11:12" x14ac:dyDescent="0.25">
      <c r="K15057" s="1"/>
      <c r="L15057" s="1"/>
    </row>
    <row r="15065" spans="11:12" x14ac:dyDescent="0.25">
      <c r="K15065" s="1"/>
      <c r="L15065" s="1"/>
    </row>
    <row r="15073" spans="11:12" x14ac:dyDescent="0.25">
      <c r="K15073" s="1"/>
      <c r="L15073" s="1"/>
    </row>
    <row r="15081" spans="11:12" x14ac:dyDescent="0.25">
      <c r="K15081" s="1"/>
      <c r="L15081" s="1"/>
    </row>
    <row r="15089" spans="11:12" x14ac:dyDescent="0.25">
      <c r="K15089" s="1"/>
      <c r="L15089" s="1"/>
    </row>
    <row r="15097" spans="11:12" x14ac:dyDescent="0.25">
      <c r="K15097" s="1"/>
      <c r="L15097" s="1"/>
    </row>
    <row r="15105" spans="11:12" x14ac:dyDescent="0.25">
      <c r="K15105" s="1"/>
      <c r="L15105" s="1"/>
    </row>
    <row r="15113" spans="11:12" x14ac:dyDescent="0.25">
      <c r="K15113" s="1"/>
      <c r="L15113" s="1"/>
    </row>
    <row r="15121" spans="11:12" x14ac:dyDescent="0.25">
      <c r="K15121" s="1"/>
      <c r="L15121" s="1"/>
    </row>
    <row r="15129" spans="11:12" x14ac:dyDescent="0.25">
      <c r="K15129" s="1"/>
      <c r="L15129" s="1"/>
    </row>
    <row r="15137" spans="11:12" x14ac:dyDescent="0.25">
      <c r="K15137" s="1"/>
      <c r="L15137" s="1"/>
    </row>
    <row r="15145" spans="11:12" x14ac:dyDescent="0.25">
      <c r="K15145" s="1"/>
      <c r="L15145" s="1"/>
    </row>
    <row r="15153" spans="11:12" x14ac:dyDescent="0.25">
      <c r="K15153" s="1"/>
      <c r="L15153" s="1"/>
    </row>
    <row r="15161" spans="11:12" x14ac:dyDescent="0.25">
      <c r="K15161" s="1"/>
      <c r="L15161" s="1"/>
    </row>
    <row r="15169" spans="11:12" x14ac:dyDescent="0.25">
      <c r="K15169" s="1"/>
      <c r="L15169" s="1"/>
    </row>
    <row r="15177" spans="11:12" x14ac:dyDescent="0.25">
      <c r="K15177" s="1"/>
      <c r="L15177" s="1"/>
    </row>
    <row r="15185" spans="11:12" x14ac:dyDescent="0.25">
      <c r="K15185" s="1"/>
      <c r="L15185" s="1"/>
    </row>
    <row r="15193" spans="11:12" x14ac:dyDescent="0.25">
      <c r="K15193" s="1"/>
      <c r="L15193" s="1"/>
    </row>
    <row r="15201" spans="11:12" x14ac:dyDescent="0.25">
      <c r="K15201" s="1"/>
      <c r="L15201" s="1"/>
    </row>
    <row r="15209" spans="11:12" x14ac:dyDescent="0.25">
      <c r="K15209" s="1"/>
      <c r="L15209" s="1"/>
    </row>
    <row r="15217" spans="11:12" x14ac:dyDescent="0.25">
      <c r="K15217" s="1"/>
      <c r="L15217" s="1"/>
    </row>
    <row r="15225" spans="11:12" x14ac:dyDescent="0.25">
      <c r="K15225" s="1"/>
      <c r="L15225" s="1"/>
    </row>
    <row r="15233" spans="11:12" x14ac:dyDescent="0.25">
      <c r="K15233" s="1"/>
      <c r="L15233" s="1"/>
    </row>
    <row r="15241" spans="11:12" x14ac:dyDescent="0.25">
      <c r="K15241" s="1"/>
      <c r="L15241" s="1"/>
    </row>
    <row r="15249" spans="11:12" x14ac:dyDescent="0.25">
      <c r="K15249" s="1"/>
      <c r="L15249" s="1"/>
    </row>
    <row r="15257" spans="11:12" x14ac:dyDescent="0.25">
      <c r="K15257" s="1"/>
      <c r="L15257" s="1"/>
    </row>
    <row r="15265" spans="11:12" x14ac:dyDescent="0.25">
      <c r="K15265" s="1"/>
      <c r="L15265" s="1"/>
    </row>
    <row r="15273" spans="11:12" x14ac:dyDescent="0.25">
      <c r="K15273" s="1"/>
      <c r="L15273" s="1"/>
    </row>
    <row r="15281" spans="11:12" x14ac:dyDescent="0.25">
      <c r="K15281" s="1"/>
      <c r="L15281" s="1"/>
    </row>
    <row r="15289" spans="11:12" x14ac:dyDescent="0.25">
      <c r="K15289" s="1"/>
      <c r="L15289" s="1"/>
    </row>
    <row r="15297" spans="11:12" x14ac:dyDescent="0.25">
      <c r="K15297" s="1"/>
      <c r="L15297" s="1"/>
    </row>
    <row r="15305" spans="11:12" x14ac:dyDescent="0.25">
      <c r="K15305" s="1"/>
      <c r="L15305" s="1"/>
    </row>
    <row r="15313" spans="11:12" x14ac:dyDescent="0.25">
      <c r="K15313" s="1"/>
      <c r="L15313" s="1"/>
    </row>
    <row r="15321" spans="11:12" x14ac:dyDescent="0.25">
      <c r="K15321" s="1"/>
      <c r="L15321" s="1"/>
    </row>
    <row r="15329" spans="11:12" x14ac:dyDescent="0.25">
      <c r="K15329" s="1"/>
      <c r="L15329" s="1"/>
    </row>
    <row r="15337" spans="11:12" x14ac:dyDescent="0.25">
      <c r="K15337" s="1"/>
      <c r="L15337" s="1"/>
    </row>
    <row r="15345" spans="11:12" x14ac:dyDescent="0.25">
      <c r="K15345" s="1"/>
      <c r="L15345" s="1"/>
    </row>
    <row r="15353" spans="11:12" x14ac:dyDescent="0.25">
      <c r="K15353" s="1"/>
      <c r="L15353" s="1"/>
    </row>
    <row r="15361" spans="11:12" x14ac:dyDescent="0.25">
      <c r="K15361" s="1"/>
      <c r="L15361" s="1"/>
    </row>
    <row r="15369" spans="11:12" x14ac:dyDescent="0.25">
      <c r="K15369" s="1"/>
      <c r="L15369" s="1"/>
    </row>
    <row r="15377" spans="11:12" x14ac:dyDescent="0.25">
      <c r="K15377" s="1"/>
      <c r="L15377" s="1"/>
    </row>
    <row r="15385" spans="11:12" x14ac:dyDescent="0.25">
      <c r="K15385" s="1"/>
      <c r="L15385" s="1"/>
    </row>
    <row r="15393" spans="11:12" x14ac:dyDescent="0.25">
      <c r="K15393" s="1"/>
      <c r="L15393" s="1"/>
    </row>
    <row r="15401" spans="11:12" x14ac:dyDescent="0.25">
      <c r="K15401" s="1"/>
      <c r="L15401" s="1"/>
    </row>
    <row r="15409" spans="11:12" x14ac:dyDescent="0.25">
      <c r="K15409" s="1"/>
      <c r="L15409" s="1"/>
    </row>
    <row r="15417" spans="11:12" x14ac:dyDescent="0.25">
      <c r="K15417" s="1"/>
      <c r="L15417" s="1"/>
    </row>
    <row r="15425" spans="11:12" x14ac:dyDescent="0.25">
      <c r="K15425" s="1"/>
      <c r="L15425" s="1"/>
    </row>
    <row r="15433" spans="11:12" x14ac:dyDescent="0.25">
      <c r="K15433" s="1"/>
      <c r="L15433" s="1"/>
    </row>
    <row r="15441" spans="11:12" x14ac:dyDescent="0.25">
      <c r="K15441" s="1"/>
      <c r="L15441" s="1"/>
    </row>
    <row r="15449" spans="11:12" x14ac:dyDescent="0.25">
      <c r="K15449" s="1"/>
      <c r="L15449" s="1"/>
    </row>
    <row r="15457" spans="11:12" x14ac:dyDescent="0.25">
      <c r="K15457" s="1"/>
      <c r="L15457" s="1"/>
    </row>
    <row r="15465" spans="11:12" x14ac:dyDescent="0.25">
      <c r="K15465" s="1"/>
      <c r="L15465" s="1"/>
    </row>
    <row r="15473" spans="11:12" x14ac:dyDescent="0.25">
      <c r="K15473" s="1"/>
      <c r="L15473" s="1"/>
    </row>
    <row r="15481" spans="11:12" x14ac:dyDescent="0.25">
      <c r="K15481" s="1"/>
      <c r="L15481" s="1"/>
    </row>
    <row r="15489" spans="11:12" x14ac:dyDescent="0.25">
      <c r="K15489" s="1"/>
      <c r="L15489" s="1"/>
    </row>
    <row r="15497" spans="11:12" x14ac:dyDescent="0.25">
      <c r="K15497" s="1"/>
      <c r="L15497" s="1"/>
    </row>
    <row r="15505" spans="11:12" x14ac:dyDescent="0.25">
      <c r="K15505" s="1"/>
      <c r="L15505" s="1"/>
    </row>
    <row r="15513" spans="11:12" x14ac:dyDescent="0.25">
      <c r="K15513" s="1"/>
      <c r="L15513" s="1"/>
    </row>
    <row r="15521" spans="11:12" x14ac:dyDescent="0.25">
      <c r="K15521" s="1"/>
      <c r="L15521" s="1"/>
    </row>
    <row r="15529" spans="11:12" x14ac:dyDescent="0.25">
      <c r="K15529" s="1"/>
      <c r="L15529" s="1"/>
    </row>
    <row r="15537" spans="11:12" x14ac:dyDescent="0.25">
      <c r="K15537" s="1"/>
      <c r="L15537" s="1"/>
    </row>
    <row r="15545" spans="11:12" x14ac:dyDescent="0.25">
      <c r="K15545" s="1"/>
      <c r="L15545" s="1"/>
    </row>
    <row r="15553" spans="11:12" x14ac:dyDescent="0.25">
      <c r="K15553" s="1"/>
      <c r="L15553" s="1"/>
    </row>
    <row r="15561" spans="11:12" x14ac:dyDescent="0.25">
      <c r="K15561" s="1"/>
      <c r="L15561" s="1"/>
    </row>
    <row r="15569" spans="11:12" x14ac:dyDescent="0.25">
      <c r="K15569" s="1"/>
      <c r="L15569" s="1"/>
    </row>
    <row r="15577" spans="11:12" x14ac:dyDescent="0.25">
      <c r="K15577" s="1"/>
      <c r="L15577" s="1"/>
    </row>
    <row r="15585" spans="11:12" x14ac:dyDescent="0.25">
      <c r="K15585" s="1"/>
      <c r="L15585" s="1"/>
    </row>
    <row r="15593" spans="11:12" x14ac:dyDescent="0.25">
      <c r="K15593" s="1"/>
      <c r="L15593" s="1"/>
    </row>
    <row r="15601" spans="11:12" x14ac:dyDescent="0.25">
      <c r="K15601" s="1"/>
      <c r="L15601" s="1"/>
    </row>
    <row r="15609" spans="11:12" x14ac:dyDescent="0.25">
      <c r="K15609" s="1"/>
      <c r="L15609" s="1"/>
    </row>
    <row r="15617" spans="11:12" x14ac:dyDescent="0.25">
      <c r="K15617" s="1"/>
      <c r="L15617" s="1"/>
    </row>
    <row r="15625" spans="11:12" x14ac:dyDescent="0.25">
      <c r="K15625" s="1"/>
      <c r="L15625" s="1"/>
    </row>
    <row r="15633" spans="11:12" x14ac:dyDescent="0.25">
      <c r="K15633" s="1"/>
      <c r="L15633" s="1"/>
    </row>
    <row r="15641" spans="11:12" x14ac:dyDescent="0.25">
      <c r="K15641" s="1"/>
      <c r="L15641" s="1"/>
    </row>
    <row r="15649" spans="11:12" x14ac:dyDescent="0.25">
      <c r="K15649" s="1"/>
      <c r="L15649" s="1"/>
    </row>
    <row r="15657" spans="11:12" x14ac:dyDescent="0.25">
      <c r="K15657" s="1"/>
      <c r="L15657" s="1"/>
    </row>
    <row r="15665" spans="11:12" x14ac:dyDescent="0.25">
      <c r="K15665" s="1"/>
      <c r="L15665" s="1"/>
    </row>
    <row r="15673" spans="11:12" x14ac:dyDescent="0.25">
      <c r="K15673" s="1"/>
      <c r="L15673" s="1"/>
    </row>
    <row r="15681" spans="11:12" x14ac:dyDescent="0.25">
      <c r="K15681" s="1"/>
      <c r="L15681" s="1"/>
    </row>
    <row r="15689" spans="11:12" x14ac:dyDescent="0.25">
      <c r="K15689" s="1"/>
      <c r="L15689" s="1"/>
    </row>
    <row r="15697" spans="11:12" x14ac:dyDescent="0.25">
      <c r="K15697" s="1"/>
      <c r="L15697" s="1"/>
    </row>
    <row r="15705" spans="11:12" x14ac:dyDescent="0.25">
      <c r="K15705" s="1"/>
      <c r="L15705" s="1"/>
    </row>
    <row r="15713" spans="11:12" x14ac:dyDescent="0.25">
      <c r="K15713" s="1"/>
      <c r="L15713" s="1"/>
    </row>
    <row r="15721" spans="11:12" x14ac:dyDescent="0.25">
      <c r="K15721" s="1"/>
      <c r="L15721" s="1"/>
    </row>
    <row r="15729" spans="11:12" x14ac:dyDescent="0.25">
      <c r="K15729" s="1"/>
      <c r="L15729" s="1"/>
    </row>
    <row r="15737" spans="11:12" x14ac:dyDescent="0.25">
      <c r="K15737" s="1"/>
      <c r="L15737" s="1"/>
    </row>
    <row r="15745" spans="11:12" x14ac:dyDescent="0.25">
      <c r="K15745" s="1"/>
      <c r="L15745" s="1"/>
    </row>
    <row r="15753" spans="11:12" x14ac:dyDescent="0.25">
      <c r="K15753" s="1"/>
      <c r="L15753" s="1"/>
    </row>
    <row r="15761" spans="11:12" x14ac:dyDescent="0.25">
      <c r="K15761" s="1"/>
      <c r="L15761" s="1"/>
    </row>
    <row r="15769" spans="11:12" x14ac:dyDescent="0.25">
      <c r="K15769" s="1"/>
      <c r="L15769" s="1"/>
    </row>
    <row r="15777" spans="11:12" x14ac:dyDescent="0.25">
      <c r="K15777" s="1"/>
      <c r="L15777" s="1"/>
    </row>
    <row r="15785" spans="11:12" x14ac:dyDescent="0.25">
      <c r="K15785" s="1"/>
      <c r="L15785" s="1"/>
    </row>
    <row r="15793" spans="11:12" x14ac:dyDescent="0.25">
      <c r="K15793" s="1"/>
      <c r="L15793" s="1"/>
    </row>
    <row r="15801" spans="11:12" x14ac:dyDescent="0.25">
      <c r="K15801" s="1"/>
      <c r="L15801" s="1"/>
    </row>
    <row r="15809" spans="11:12" x14ac:dyDescent="0.25">
      <c r="K15809" s="1"/>
      <c r="L15809" s="1"/>
    </row>
    <row r="15817" spans="11:12" x14ac:dyDescent="0.25">
      <c r="K15817" s="1"/>
      <c r="L15817" s="1"/>
    </row>
    <row r="15825" spans="11:12" x14ac:dyDescent="0.25">
      <c r="K15825" s="1"/>
      <c r="L15825" s="1"/>
    </row>
    <row r="15833" spans="11:12" x14ac:dyDescent="0.25">
      <c r="K15833" s="1"/>
      <c r="L15833" s="1"/>
    </row>
    <row r="15841" spans="11:12" x14ac:dyDescent="0.25">
      <c r="K15841" s="1"/>
      <c r="L15841" s="1"/>
    </row>
    <row r="15849" spans="11:12" x14ac:dyDescent="0.25">
      <c r="K15849" s="1"/>
      <c r="L15849" s="1"/>
    </row>
    <row r="15857" spans="11:12" x14ac:dyDescent="0.25">
      <c r="K15857" s="1"/>
      <c r="L15857" s="1"/>
    </row>
    <row r="15865" spans="11:12" x14ac:dyDescent="0.25">
      <c r="K15865" s="1"/>
      <c r="L15865" s="1"/>
    </row>
    <row r="15873" spans="11:12" x14ac:dyDescent="0.25">
      <c r="K15873" s="1"/>
      <c r="L15873" s="1"/>
    </row>
    <row r="15881" spans="11:12" x14ac:dyDescent="0.25">
      <c r="K15881" s="1"/>
      <c r="L15881" s="1"/>
    </row>
    <row r="15889" spans="11:12" x14ac:dyDescent="0.25">
      <c r="K15889" s="1"/>
      <c r="L15889" s="1"/>
    </row>
    <row r="15897" spans="11:12" x14ac:dyDescent="0.25">
      <c r="K15897" s="1"/>
      <c r="L15897" s="1"/>
    </row>
    <row r="15905" spans="11:12" x14ac:dyDescent="0.25">
      <c r="K15905" s="1"/>
      <c r="L15905" s="1"/>
    </row>
    <row r="15913" spans="11:12" x14ac:dyDescent="0.25">
      <c r="K15913" s="1"/>
      <c r="L15913" s="1"/>
    </row>
    <row r="15921" spans="11:12" x14ac:dyDescent="0.25">
      <c r="K15921" s="1"/>
      <c r="L15921" s="1"/>
    </row>
    <row r="15929" spans="11:12" x14ac:dyDescent="0.25">
      <c r="K15929" s="1"/>
      <c r="L15929" s="1"/>
    </row>
    <row r="15937" spans="11:12" x14ac:dyDescent="0.25">
      <c r="K15937" s="1"/>
      <c r="L15937" s="1"/>
    </row>
    <row r="15945" spans="11:12" x14ac:dyDescent="0.25">
      <c r="K15945" s="1"/>
      <c r="L15945" s="1"/>
    </row>
    <row r="15953" spans="11:12" x14ac:dyDescent="0.25">
      <c r="K15953" s="1"/>
      <c r="L15953" s="1"/>
    </row>
    <row r="15961" spans="11:12" x14ac:dyDescent="0.25">
      <c r="K15961" s="1"/>
      <c r="L15961" s="1"/>
    </row>
    <row r="15969" spans="11:12" x14ac:dyDescent="0.25">
      <c r="K15969" s="1"/>
      <c r="L15969" s="1"/>
    </row>
    <row r="15977" spans="11:12" x14ac:dyDescent="0.25">
      <c r="K15977" s="1"/>
      <c r="L15977" s="1"/>
    </row>
    <row r="15985" spans="11:12" x14ac:dyDescent="0.25">
      <c r="K15985" s="1"/>
      <c r="L15985" s="1"/>
    </row>
    <row r="15993" spans="11:12" x14ac:dyDescent="0.25">
      <c r="K15993" s="1"/>
      <c r="L15993" s="1"/>
    </row>
    <row r="16001" spans="11:12" x14ac:dyDescent="0.25">
      <c r="K16001" s="1"/>
      <c r="L16001" s="1"/>
    </row>
    <row r="16009" spans="11:12" x14ac:dyDescent="0.25">
      <c r="K16009" s="1"/>
      <c r="L16009" s="1"/>
    </row>
    <row r="16017" spans="11:12" x14ac:dyDescent="0.25">
      <c r="K16017" s="1"/>
      <c r="L16017" s="1"/>
    </row>
    <row r="16025" spans="11:12" x14ac:dyDescent="0.25">
      <c r="K16025" s="1"/>
      <c r="L16025" s="1"/>
    </row>
    <row r="16033" spans="11:12" x14ac:dyDescent="0.25">
      <c r="K16033" s="1"/>
      <c r="L16033" s="1"/>
    </row>
    <row r="16041" spans="11:12" x14ac:dyDescent="0.25">
      <c r="K16041" s="1"/>
      <c r="L16041" s="1"/>
    </row>
    <row r="16049" spans="11:12" x14ac:dyDescent="0.25">
      <c r="K16049" s="1"/>
      <c r="L16049" s="1"/>
    </row>
    <row r="16057" spans="11:12" x14ac:dyDescent="0.25">
      <c r="K16057" s="1"/>
      <c r="L16057" s="1"/>
    </row>
    <row r="16065" spans="11:12" x14ac:dyDescent="0.25">
      <c r="K16065" s="1"/>
      <c r="L16065" s="1"/>
    </row>
    <row r="16073" spans="11:12" x14ac:dyDescent="0.25">
      <c r="K16073" s="1"/>
      <c r="L16073" s="1"/>
    </row>
    <row r="16081" spans="11:12" x14ac:dyDescent="0.25">
      <c r="K16081" s="1"/>
      <c r="L16081" s="1"/>
    </row>
    <row r="16089" spans="11:12" x14ac:dyDescent="0.25">
      <c r="K16089" s="1"/>
      <c r="L16089" s="1"/>
    </row>
    <row r="16097" spans="11:12" x14ac:dyDescent="0.25">
      <c r="K16097" s="1"/>
      <c r="L16097" s="1"/>
    </row>
    <row r="16105" spans="11:12" x14ac:dyDescent="0.25">
      <c r="K16105" s="1"/>
      <c r="L16105" s="1"/>
    </row>
    <row r="16113" spans="11:12" x14ac:dyDescent="0.25">
      <c r="K16113" s="1"/>
      <c r="L16113" s="1"/>
    </row>
    <row r="16121" spans="11:12" x14ac:dyDescent="0.25">
      <c r="K16121" s="1"/>
      <c r="L16121" s="1"/>
    </row>
    <row r="16129" spans="11:12" x14ac:dyDescent="0.25">
      <c r="K16129" s="1"/>
      <c r="L16129" s="1"/>
    </row>
    <row r="16137" spans="11:12" x14ac:dyDescent="0.25">
      <c r="K16137" s="1"/>
      <c r="L16137" s="1"/>
    </row>
    <row r="16145" spans="11:12" x14ac:dyDescent="0.25">
      <c r="K16145" s="1"/>
      <c r="L16145" s="1"/>
    </row>
    <row r="16153" spans="11:12" x14ac:dyDescent="0.25">
      <c r="K16153" s="1"/>
      <c r="L16153" s="1"/>
    </row>
    <row r="16161" spans="11:12" x14ac:dyDescent="0.25">
      <c r="K16161" s="1"/>
      <c r="L16161" s="1"/>
    </row>
    <row r="16169" spans="11:12" x14ac:dyDescent="0.25">
      <c r="K16169" s="1"/>
      <c r="L16169" s="1"/>
    </row>
    <row r="16177" spans="11:12" x14ac:dyDescent="0.25">
      <c r="K16177" s="1"/>
      <c r="L16177" s="1"/>
    </row>
    <row r="16185" spans="11:12" x14ac:dyDescent="0.25">
      <c r="K16185" s="1"/>
      <c r="L16185" s="1"/>
    </row>
    <row r="16193" spans="11:12" x14ac:dyDescent="0.25">
      <c r="K16193" s="1"/>
      <c r="L16193" s="1"/>
    </row>
    <row r="16201" spans="11:12" x14ac:dyDescent="0.25">
      <c r="K16201" s="1"/>
      <c r="L16201" s="1"/>
    </row>
    <row r="16209" spans="11:12" x14ac:dyDescent="0.25">
      <c r="K16209" s="1"/>
      <c r="L16209" s="1"/>
    </row>
    <row r="16217" spans="11:12" x14ac:dyDescent="0.25">
      <c r="K16217" s="1"/>
      <c r="L16217" s="1"/>
    </row>
    <row r="16225" spans="11:12" x14ac:dyDescent="0.25">
      <c r="K16225" s="1"/>
      <c r="L16225" s="1"/>
    </row>
    <row r="16233" spans="11:12" x14ac:dyDescent="0.25">
      <c r="K16233" s="1"/>
      <c r="L16233" s="1"/>
    </row>
    <row r="16241" spans="11:12" x14ac:dyDescent="0.25">
      <c r="K16241" s="1"/>
      <c r="L16241" s="1"/>
    </row>
    <row r="16249" spans="11:12" x14ac:dyDescent="0.25">
      <c r="K16249" s="1"/>
      <c r="L16249" s="1"/>
    </row>
    <row r="16257" spans="11:12" x14ac:dyDescent="0.25">
      <c r="K16257" s="1"/>
      <c r="L16257" s="1"/>
    </row>
    <row r="16265" spans="11:12" x14ac:dyDescent="0.25">
      <c r="K16265" s="1"/>
      <c r="L16265" s="1"/>
    </row>
    <row r="16273" spans="11:12" x14ac:dyDescent="0.25">
      <c r="K16273" s="1"/>
      <c r="L16273" s="1"/>
    </row>
    <row r="16281" spans="11:12" x14ac:dyDescent="0.25">
      <c r="K16281" s="1"/>
      <c r="L16281" s="1"/>
    </row>
    <row r="16289" spans="11:12" x14ac:dyDescent="0.25">
      <c r="K16289" s="1"/>
      <c r="L16289" s="1"/>
    </row>
    <row r="16297" spans="11:12" x14ac:dyDescent="0.25">
      <c r="K16297" s="1"/>
      <c r="L16297" s="1"/>
    </row>
    <row r="16305" spans="11:12" x14ac:dyDescent="0.25">
      <c r="K16305" s="1"/>
      <c r="L16305" s="1"/>
    </row>
    <row r="16313" spans="11:12" x14ac:dyDescent="0.25">
      <c r="K16313" s="1"/>
      <c r="L16313" s="1"/>
    </row>
    <row r="16321" spans="11:12" x14ac:dyDescent="0.25">
      <c r="K16321" s="1"/>
      <c r="L16321" s="1"/>
    </row>
    <row r="16329" spans="11:12" x14ac:dyDescent="0.25">
      <c r="K16329" s="1"/>
      <c r="L16329" s="1"/>
    </row>
    <row r="16337" spans="11:12" x14ac:dyDescent="0.25">
      <c r="K16337" s="1"/>
      <c r="L16337" s="1"/>
    </row>
    <row r="16345" spans="11:12" x14ac:dyDescent="0.25">
      <c r="K16345" s="1"/>
      <c r="L16345" s="1"/>
    </row>
    <row r="16353" spans="11:12" x14ac:dyDescent="0.25">
      <c r="K16353" s="1"/>
      <c r="L16353" s="1"/>
    </row>
    <row r="16361" spans="11:12" x14ac:dyDescent="0.25">
      <c r="K16361" s="1"/>
      <c r="L16361" s="1"/>
    </row>
    <row r="16369" spans="11:12" x14ac:dyDescent="0.25">
      <c r="K16369" s="1"/>
      <c r="L16369" s="1"/>
    </row>
    <row r="16377" spans="11:12" x14ac:dyDescent="0.25">
      <c r="K16377" s="1"/>
      <c r="L16377" s="1"/>
    </row>
    <row r="16385" spans="11:12" x14ac:dyDescent="0.25">
      <c r="K16385" s="1"/>
      <c r="L16385" s="1"/>
    </row>
    <row r="16393" spans="11:12" x14ac:dyDescent="0.25">
      <c r="K16393" s="1"/>
      <c r="L16393" s="1"/>
    </row>
    <row r="16401" spans="11:12" x14ac:dyDescent="0.25">
      <c r="K16401" s="1"/>
      <c r="L16401" s="1"/>
    </row>
    <row r="16409" spans="11:12" x14ac:dyDescent="0.25">
      <c r="K16409" s="1"/>
      <c r="L16409" s="1"/>
    </row>
    <row r="16417" spans="11:12" x14ac:dyDescent="0.25">
      <c r="K16417" s="1"/>
      <c r="L16417" s="1"/>
    </row>
    <row r="16425" spans="11:12" x14ac:dyDescent="0.25">
      <c r="K16425" s="1"/>
      <c r="L16425" s="1"/>
    </row>
    <row r="16433" spans="11:12" x14ac:dyDescent="0.25">
      <c r="K16433" s="1"/>
      <c r="L16433" s="1"/>
    </row>
    <row r="16441" spans="11:12" x14ac:dyDescent="0.25">
      <c r="K16441" s="1"/>
      <c r="L16441" s="1"/>
    </row>
    <row r="16449" spans="11:12" x14ac:dyDescent="0.25">
      <c r="K16449" s="1"/>
      <c r="L16449" s="1"/>
    </row>
    <row r="16457" spans="11:12" x14ac:dyDescent="0.25">
      <c r="K16457" s="1"/>
      <c r="L16457" s="1"/>
    </row>
    <row r="16465" spans="11:12" x14ac:dyDescent="0.25">
      <c r="K16465" s="1"/>
      <c r="L16465" s="1"/>
    </row>
    <row r="16473" spans="11:12" x14ac:dyDescent="0.25">
      <c r="K16473" s="1"/>
      <c r="L16473" s="1"/>
    </row>
    <row r="16481" spans="11:12" x14ac:dyDescent="0.25">
      <c r="K16481" s="1"/>
      <c r="L16481" s="1"/>
    </row>
    <row r="16489" spans="11:12" x14ac:dyDescent="0.25">
      <c r="K16489" s="1"/>
      <c r="L16489" s="1"/>
    </row>
    <row r="16497" spans="11:12" x14ac:dyDescent="0.25">
      <c r="K16497" s="1"/>
      <c r="L16497" s="1"/>
    </row>
    <row r="16505" spans="11:12" x14ac:dyDescent="0.25">
      <c r="K16505" s="1"/>
      <c r="L16505" s="1"/>
    </row>
    <row r="16513" spans="11:12" x14ac:dyDescent="0.25">
      <c r="K16513" s="1"/>
      <c r="L16513" s="1"/>
    </row>
    <row r="16521" spans="11:12" x14ac:dyDescent="0.25">
      <c r="K16521" s="1"/>
      <c r="L16521" s="1"/>
    </row>
    <row r="16529" spans="11:12" x14ac:dyDescent="0.25">
      <c r="K16529" s="1"/>
      <c r="L16529" s="1"/>
    </row>
    <row r="16537" spans="11:12" x14ac:dyDescent="0.25">
      <c r="K16537" s="1"/>
      <c r="L16537" s="1"/>
    </row>
    <row r="16545" spans="11:12" x14ac:dyDescent="0.25">
      <c r="K16545" s="1"/>
      <c r="L16545" s="1"/>
    </row>
    <row r="16553" spans="11:12" x14ac:dyDescent="0.25">
      <c r="K16553" s="1"/>
      <c r="L16553" s="1"/>
    </row>
    <row r="16561" spans="11:12" x14ac:dyDescent="0.25">
      <c r="K16561" s="1"/>
      <c r="L16561" s="1"/>
    </row>
    <row r="16569" spans="11:12" x14ac:dyDescent="0.25">
      <c r="K16569" s="1"/>
      <c r="L16569" s="1"/>
    </row>
    <row r="16577" spans="11:12" x14ac:dyDescent="0.25">
      <c r="K16577" s="1"/>
      <c r="L16577" s="1"/>
    </row>
    <row r="16585" spans="11:12" x14ac:dyDescent="0.25">
      <c r="K16585" s="1"/>
      <c r="L16585" s="1"/>
    </row>
    <row r="16593" spans="11:12" x14ac:dyDescent="0.25">
      <c r="K16593" s="1"/>
      <c r="L16593" s="1"/>
    </row>
    <row r="16601" spans="11:12" x14ac:dyDescent="0.25">
      <c r="K16601" s="1"/>
      <c r="L16601" s="1"/>
    </row>
    <row r="16609" spans="11:12" x14ac:dyDescent="0.25">
      <c r="K16609" s="1"/>
      <c r="L16609" s="1"/>
    </row>
    <row r="16617" spans="11:12" x14ac:dyDescent="0.25">
      <c r="K16617" s="1"/>
      <c r="L16617" s="1"/>
    </row>
    <row r="16625" spans="11:12" x14ac:dyDescent="0.25">
      <c r="K16625" s="1"/>
      <c r="L16625" s="1"/>
    </row>
    <row r="16633" spans="11:12" x14ac:dyDescent="0.25">
      <c r="K16633" s="1"/>
      <c r="L16633" s="1"/>
    </row>
    <row r="16641" spans="11:12" x14ac:dyDescent="0.25">
      <c r="K16641" s="1"/>
      <c r="L16641" s="1"/>
    </row>
    <row r="16649" spans="11:12" x14ac:dyDescent="0.25">
      <c r="K16649" s="1"/>
      <c r="L16649" s="1"/>
    </row>
    <row r="16657" spans="11:12" x14ac:dyDescent="0.25">
      <c r="K16657" s="1"/>
      <c r="L16657" s="1"/>
    </row>
    <row r="16665" spans="11:12" x14ac:dyDescent="0.25">
      <c r="K16665" s="1"/>
      <c r="L16665" s="1"/>
    </row>
    <row r="16673" spans="11:12" x14ac:dyDescent="0.25">
      <c r="K16673" s="1"/>
      <c r="L16673" s="1"/>
    </row>
    <row r="16681" spans="11:12" x14ac:dyDescent="0.25">
      <c r="K16681" s="1"/>
      <c r="L16681" s="1"/>
    </row>
    <row r="16689" spans="11:12" x14ac:dyDescent="0.25">
      <c r="K16689" s="1"/>
      <c r="L16689" s="1"/>
    </row>
    <row r="16697" spans="11:12" x14ac:dyDescent="0.25">
      <c r="K16697" s="1"/>
      <c r="L16697" s="1"/>
    </row>
    <row r="16705" spans="11:12" x14ac:dyDescent="0.25">
      <c r="K16705" s="1"/>
      <c r="L16705" s="1"/>
    </row>
    <row r="16713" spans="11:12" x14ac:dyDescent="0.25">
      <c r="K16713" s="1"/>
      <c r="L16713" s="1"/>
    </row>
    <row r="16721" spans="11:12" x14ac:dyDescent="0.25">
      <c r="K16721" s="1"/>
      <c r="L16721" s="1"/>
    </row>
    <row r="16729" spans="11:12" x14ac:dyDescent="0.25">
      <c r="K16729" s="1"/>
      <c r="L16729" s="1"/>
    </row>
    <row r="16737" spans="11:12" x14ac:dyDescent="0.25">
      <c r="K16737" s="1"/>
      <c r="L16737" s="1"/>
    </row>
    <row r="16745" spans="11:12" x14ac:dyDescent="0.25">
      <c r="K16745" s="1"/>
      <c r="L16745" s="1"/>
    </row>
    <row r="16753" spans="11:12" x14ac:dyDescent="0.25">
      <c r="K16753" s="1"/>
      <c r="L16753" s="1"/>
    </row>
    <row r="16761" spans="11:12" x14ac:dyDescent="0.25">
      <c r="K16761" s="1"/>
      <c r="L16761" s="1"/>
    </row>
    <row r="16769" spans="11:12" x14ac:dyDescent="0.25">
      <c r="K16769" s="1"/>
      <c r="L16769" s="1"/>
    </row>
    <row r="16777" spans="11:12" x14ac:dyDescent="0.25">
      <c r="K16777" s="1"/>
      <c r="L16777" s="1"/>
    </row>
    <row r="16785" spans="11:12" x14ac:dyDescent="0.25">
      <c r="K16785" s="1"/>
      <c r="L16785" s="1"/>
    </row>
    <row r="16793" spans="11:12" x14ac:dyDescent="0.25">
      <c r="K16793" s="1"/>
      <c r="L16793" s="1"/>
    </row>
    <row r="16801" spans="11:12" x14ac:dyDescent="0.25">
      <c r="K16801" s="1"/>
      <c r="L16801" s="1"/>
    </row>
    <row r="16809" spans="11:12" x14ac:dyDescent="0.25">
      <c r="K16809" s="1"/>
      <c r="L16809" s="1"/>
    </row>
    <row r="16817" spans="11:12" x14ac:dyDescent="0.25">
      <c r="K16817" s="1"/>
      <c r="L16817" s="1"/>
    </row>
    <row r="16825" spans="11:12" x14ac:dyDescent="0.25">
      <c r="K16825" s="1"/>
      <c r="L16825" s="1"/>
    </row>
    <row r="16833" spans="11:12" x14ac:dyDescent="0.25">
      <c r="K16833" s="1"/>
      <c r="L16833" s="1"/>
    </row>
    <row r="16841" spans="11:12" x14ac:dyDescent="0.25">
      <c r="K16841" s="1"/>
      <c r="L16841" s="1"/>
    </row>
    <row r="16849" spans="11:12" x14ac:dyDescent="0.25">
      <c r="K16849" s="1"/>
      <c r="L16849" s="1"/>
    </row>
    <row r="16857" spans="11:12" x14ac:dyDescent="0.25">
      <c r="K16857" s="1"/>
      <c r="L16857" s="1"/>
    </row>
    <row r="16865" spans="11:12" x14ac:dyDescent="0.25">
      <c r="K16865" s="1"/>
      <c r="L16865" s="1"/>
    </row>
    <row r="16873" spans="11:12" x14ac:dyDescent="0.25">
      <c r="K16873" s="1"/>
      <c r="L16873" s="1"/>
    </row>
    <row r="16881" spans="11:12" x14ac:dyDescent="0.25">
      <c r="K16881" s="1"/>
      <c r="L16881" s="1"/>
    </row>
    <row r="16889" spans="11:12" x14ac:dyDescent="0.25">
      <c r="K16889" s="1"/>
      <c r="L16889" s="1"/>
    </row>
    <row r="16897" spans="11:12" x14ac:dyDescent="0.25">
      <c r="K16897" s="1"/>
      <c r="L16897" s="1"/>
    </row>
    <row r="16905" spans="11:12" x14ac:dyDescent="0.25">
      <c r="K16905" s="1"/>
      <c r="L16905" s="1"/>
    </row>
    <row r="16913" spans="11:12" x14ac:dyDescent="0.25">
      <c r="K16913" s="1"/>
      <c r="L16913" s="1"/>
    </row>
    <row r="16921" spans="11:12" x14ac:dyDescent="0.25">
      <c r="K16921" s="1"/>
      <c r="L16921" s="1"/>
    </row>
    <row r="16929" spans="11:12" x14ac:dyDescent="0.25">
      <c r="K16929" s="1"/>
      <c r="L16929" s="1"/>
    </row>
    <row r="16937" spans="11:12" x14ac:dyDescent="0.25">
      <c r="K16937" s="1"/>
      <c r="L16937" s="1"/>
    </row>
    <row r="16945" spans="11:12" x14ac:dyDescent="0.25">
      <c r="K16945" s="1"/>
      <c r="L16945" s="1"/>
    </row>
    <row r="16953" spans="11:12" x14ac:dyDescent="0.25">
      <c r="K16953" s="1"/>
      <c r="L16953" s="1"/>
    </row>
    <row r="16961" spans="11:12" x14ac:dyDescent="0.25">
      <c r="K16961" s="1"/>
      <c r="L16961" s="1"/>
    </row>
    <row r="16969" spans="11:12" x14ac:dyDescent="0.25">
      <c r="K16969" s="1"/>
      <c r="L16969" s="1"/>
    </row>
    <row r="16977" spans="11:12" x14ac:dyDescent="0.25">
      <c r="K16977" s="1"/>
      <c r="L16977" s="1"/>
    </row>
    <row r="16985" spans="11:12" x14ac:dyDescent="0.25">
      <c r="K16985" s="1"/>
      <c r="L16985" s="1"/>
    </row>
    <row r="16993" spans="11:12" x14ac:dyDescent="0.25">
      <c r="K16993" s="1"/>
      <c r="L16993" s="1"/>
    </row>
    <row r="17001" spans="11:12" x14ac:dyDescent="0.25">
      <c r="K17001" s="1"/>
      <c r="L17001" s="1"/>
    </row>
    <row r="17009" spans="11:12" x14ac:dyDescent="0.25">
      <c r="K17009" s="1"/>
      <c r="L17009" s="1"/>
    </row>
    <row r="17017" spans="11:12" x14ac:dyDescent="0.25">
      <c r="K17017" s="1"/>
      <c r="L17017" s="1"/>
    </row>
    <row r="17025" spans="11:12" x14ac:dyDescent="0.25">
      <c r="K17025" s="1"/>
      <c r="L17025" s="1"/>
    </row>
    <row r="17033" spans="11:12" x14ac:dyDescent="0.25">
      <c r="K17033" s="1"/>
      <c r="L17033" s="1"/>
    </row>
    <row r="17041" spans="11:12" x14ac:dyDescent="0.25">
      <c r="K17041" s="1"/>
      <c r="L17041" s="1"/>
    </row>
    <row r="17049" spans="11:12" x14ac:dyDescent="0.25">
      <c r="K17049" s="1"/>
      <c r="L17049" s="1"/>
    </row>
    <row r="17057" spans="11:12" x14ac:dyDescent="0.25">
      <c r="K17057" s="1"/>
      <c r="L17057" s="1"/>
    </row>
    <row r="17065" spans="11:12" x14ac:dyDescent="0.25">
      <c r="K17065" s="1"/>
      <c r="L17065" s="1"/>
    </row>
    <row r="17073" spans="11:12" x14ac:dyDescent="0.25">
      <c r="K17073" s="1"/>
      <c r="L17073" s="1"/>
    </row>
    <row r="17081" spans="11:12" x14ac:dyDescent="0.25">
      <c r="K17081" s="1"/>
      <c r="L17081" s="1"/>
    </row>
    <row r="17089" spans="11:12" x14ac:dyDescent="0.25">
      <c r="K17089" s="1"/>
      <c r="L17089" s="1"/>
    </row>
    <row r="17097" spans="11:12" x14ac:dyDescent="0.25">
      <c r="K17097" s="1"/>
      <c r="L17097" s="1"/>
    </row>
    <row r="17105" spans="11:12" x14ac:dyDescent="0.25">
      <c r="K17105" s="1"/>
      <c r="L17105" s="1"/>
    </row>
    <row r="17113" spans="11:12" x14ac:dyDescent="0.25">
      <c r="K17113" s="1"/>
      <c r="L17113" s="1"/>
    </row>
    <row r="17121" spans="11:12" x14ac:dyDescent="0.25">
      <c r="K17121" s="1"/>
      <c r="L17121" s="1"/>
    </row>
    <row r="17129" spans="11:12" x14ac:dyDescent="0.25">
      <c r="K17129" s="1"/>
      <c r="L17129" s="1"/>
    </row>
    <row r="17137" spans="11:12" x14ac:dyDescent="0.25">
      <c r="K17137" s="1"/>
      <c r="L17137" s="1"/>
    </row>
    <row r="17145" spans="11:12" x14ac:dyDescent="0.25">
      <c r="K17145" s="1"/>
      <c r="L17145" s="1"/>
    </row>
    <row r="17153" spans="11:12" x14ac:dyDescent="0.25">
      <c r="K17153" s="1"/>
      <c r="L17153" s="1"/>
    </row>
    <row r="17161" spans="11:12" x14ac:dyDescent="0.25">
      <c r="K17161" s="1"/>
      <c r="L17161" s="1"/>
    </row>
    <row r="17169" spans="11:12" x14ac:dyDescent="0.25">
      <c r="K17169" s="1"/>
      <c r="L17169" s="1"/>
    </row>
    <row r="17177" spans="11:12" x14ac:dyDescent="0.25">
      <c r="K17177" s="1"/>
      <c r="L17177" s="1"/>
    </row>
    <row r="17185" spans="11:12" x14ac:dyDescent="0.25">
      <c r="K17185" s="1"/>
      <c r="L17185" s="1"/>
    </row>
    <row r="17193" spans="11:12" x14ac:dyDescent="0.25">
      <c r="K17193" s="1"/>
      <c r="L17193" s="1"/>
    </row>
    <row r="17201" spans="11:12" x14ac:dyDescent="0.25">
      <c r="K17201" s="1"/>
      <c r="L17201" s="1"/>
    </row>
    <row r="17209" spans="11:12" x14ac:dyDescent="0.25">
      <c r="K17209" s="1"/>
      <c r="L17209" s="1"/>
    </row>
    <row r="17217" spans="11:12" x14ac:dyDescent="0.25">
      <c r="K17217" s="1"/>
      <c r="L17217" s="1"/>
    </row>
    <row r="17225" spans="11:12" x14ac:dyDescent="0.25">
      <c r="K17225" s="1"/>
      <c r="L17225" s="1"/>
    </row>
    <row r="17233" spans="11:12" x14ac:dyDescent="0.25">
      <c r="K17233" s="1"/>
      <c r="L17233" s="1"/>
    </row>
    <row r="17241" spans="11:12" x14ac:dyDescent="0.25">
      <c r="K17241" s="1"/>
      <c r="L17241" s="1"/>
    </row>
    <row r="17249" spans="11:12" x14ac:dyDescent="0.25">
      <c r="K17249" s="1"/>
      <c r="L17249" s="1"/>
    </row>
    <row r="17257" spans="11:12" x14ac:dyDescent="0.25">
      <c r="K17257" s="1"/>
      <c r="L17257" s="1"/>
    </row>
    <row r="17265" spans="11:12" x14ac:dyDescent="0.25">
      <c r="K17265" s="1"/>
      <c r="L17265" s="1"/>
    </row>
    <row r="17273" spans="11:12" x14ac:dyDescent="0.25">
      <c r="K17273" s="1"/>
      <c r="L17273" s="1"/>
    </row>
    <row r="17281" spans="11:12" x14ac:dyDescent="0.25">
      <c r="K17281" s="1"/>
      <c r="L17281" s="1"/>
    </row>
    <row r="17289" spans="11:12" x14ac:dyDescent="0.25">
      <c r="K17289" s="1"/>
      <c r="L17289" s="1"/>
    </row>
    <row r="17297" spans="11:12" x14ac:dyDescent="0.25">
      <c r="K17297" s="1"/>
      <c r="L17297" s="1"/>
    </row>
    <row r="17305" spans="11:12" x14ac:dyDescent="0.25">
      <c r="K17305" s="1"/>
      <c r="L17305" s="1"/>
    </row>
    <row r="17313" spans="11:12" x14ac:dyDescent="0.25">
      <c r="K17313" s="1"/>
      <c r="L17313" s="1"/>
    </row>
    <row r="17321" spans="11:12" x14ac:dyDescent="0.25">
      <c r="K17321" s="1"/>
      <c r="L17321" s="1"/>
    </row>
    <row r="17329" spans="11:12" x14ac:dyDescent="0.25">
      <c r="K17329" s="1"/>
      <c r="L17329" s="1"/>
    </row>
    <row r="17337" spans="11:12" x14ac:dyDescent="0.25">
      <c r="K17337" s="1"/>
      <c r="L17337" s="1"/>
    </row>
    <row r="17345" spans="11:12" x14ac:dyDescent="0.25">
      <c r="K17345" s="1"/>
      <c r="L17345" s="1"/>
    </row>
    <row r="17353" spans="11:12" x14ac:dyDescent="0.25">
      <c r="K17353" s="1"/>
      <c r="L17353" s="1"/>
    </row>
    <row r="17361" spans="11:12" x14ac:dyDescent="0.25">
      <c r="K17361" s="1"/>
      <c r="L17361" s="1"/>
    </row>
    <row r="17369" spans="11:12" x14ac:dyDescent="0.25">
      <c r="K17369" s="1"/>
      <c r="L17369" s="1"/>
    </row>
    <row r="17377" spans="11:12" x14ac:dyDescent="0.25">
      <c r="K17377" s="1"/>
      <c r="L17377" s="1"/>
    </row>
    <row r="17385" spans="11:12" x14ac:dyDescent="0.25">
      <c r="K17385" s="1"/>
      <c r="L17385" s="1"/>
    </row>
    <row r="17393" spans="11:12" x14ac:dyDescent="0.25">
      <c r="K17393" s="1"/>
      <c r="L17393" s="1"/>
    </row>
    <row r="17401" spans="11:12" x14ac:dyDescent="0.25">
      <c r="K17401" s="1"/>
      <c r="L17401" s="1"/>
    </row>
    <row r="17409" spans="11:12" x14ac:dyDescent="0.25">
      <c r="K17409" s="1"/>
      <c r="L17409" s="1"/>
    </row>
    <row r="17417" spans="11:12" x14ac:dyDescent="0.25">
      <c r="K17417" s="1"/>
      <c r="L17417" s="1"/>
    </row>
    <row r="17425" spans="11:12" x14ac:dyDescent="0.25">
      <c r="K17425" s="1"/>
      <c r="L17425" s="1"/>
    </row>
    <row r="17433" spans="11:12" x14ac:dyDescent="0.25">
      <c r="K17433" s="1"/>
      <c r="L17433" s="1"/>
    </row>
    <row r="17441" spans="11:12" x14ac:dyDescent="0.25">
      <c r="K17441" s="1"/>
      <c r="L17441" s="1"/>
    </row>
    <row r="17449" spans="11:12" x14ac:dyDescent="0.25">
      <c r="K17449" s="1"/>
      <c r="L17449" s="1"/>
    </row>
    <row r="17457" spans="11:12" x14ac:dyDescent="0.25">
      <c r="K17457" s="1"/>
      <c r="L17457" s="1"/>
    </row>
    <row r="17465" spans="11:12" x14ac:dyDescent="0.25">
      <c r="K17465" s="1"/>
      <c r="L17465" s="1"/>
    </row>
    <row r="17473" spans="11:12" x14ac:dyDescent="0.25">
      <c r="K17473" s="1"/>
      <c r="L17473" s="1"/>
    </row>
    <row r="17481" spans="11:12" x14ac:dyDescent="0.25">
      <c r="K17481" s="1"/>
      <c r="L17481" s="1"/>
    </row>
    <row r="17489" spans="11:12" x14ac:dyDescent="0.25">
      <c r="K17489" s="1"/>
      <c r="L17489" s="1"/>
    </row>
    <row r="17497" spans="11:12" x14ac:dyDescent="0.25">
      <c r="K17497" s="1"/>
      <c r="L17497" s="1"/>
    </row>
    <row r="17505" spans="11:12" x14ac:dyDescent="0.25">
      <c r="K17505" s="1"/>
      <c r="L17505" s="1"/>
    </row>
    <row r="17513" spans="11:12" x14ac:dyDescent="0.25">
      <c r="K17513" s="1"/>
      <c r="L17513" s="1"/>
    </row>
    <row r="17521" spans="11:12" x14ac:dyDescent="0.25">
      <c r="K17521" s="1"/>
      <c r="L17521" s="1"/>
    </row>
    <row r="17529" spans="11:12" x14ac:dyDescent="0.25">
      <c r="K17529" s="1"/>
      <c r="L17529" s="1"/>
    </row>
    <row r="17537" spans="11:12" x14ac:dyDescent="0.25">
      <c r="K17537" s="1"/>
      <c r="L17537" s="1"/>
    </row>
    <row r="17545" spans="11:12" x14ac:dyDescent="0.25">
      <c r="K17545" s="1"/>
      <c r="L17545" s="1"/>
    </row>
    <row r="17553" spans="11:12" x14ac:dyDescent="0.25">
      <c r="K17553" s="1"/>
      <c r="L17553" s="1"/>
    </row>
    <row r="17561" spans="11:12" x14ac:dyDescent="0.25">
      <c r="K17561" s="1"/>
      <c r="L17561" s="1"/>
    </row>
    <row r="17569" spans="11:12" x14ac:dyDescent="0.25">
      <c r="K17569" s="1"/>
      <c r="L17569" s="1"/>
    </row>
    <row r="17577" spans="11:12" x14ac:dyDescent="0.25">
      <c r="K17577" s="1"/>
      <c r="L17577" s="1"/>
    </row>
    <row r="17585" spans="11:12" x14ac:dyDescent="0.25">
      <c r="K17585" s="1"/>
      <c r="L17585" s="1"/>
    </row>
    <row r="17593" spans="11:12" x14ac:dyDescent="0.25">
      <c r="K17593" s="1"/>
      <c r="L17593" s="1"/>
    </row>
    <row r="17601" spans="11:12" x14ac:dyDescent="0.25">
      <c r="K17601" s="1"/>
      <c r="L17601" s="1"/>
    </row>
    <row r="17609" spans="11:12" x14ac:dyDescent="0.25">
      <c r="K17609" s="1"/>
      <c r="L17609" s="1"/>
    </row>
    <row r="17617" spans="11:12" x14ac:dyDescent="0.25">
      <c r="K17617" s="1"/>
      <c r="L17617" s="1"/>
    </row>
    <row r="17625" spans="11:12" x14ac:dyDescent="0.25">
      <c r="K17625" s="1"/>
      <c r="L17625" s="1"/>
    </row>
    <row r="17633" spans="11:12" x14ac:dyDescent="0.25">
      <c r="K17633" s="1"/>
      <c r="L17633" s="1"/>
    </row>
    <row r="17641" spans="11:12" x14ac:dyDescent="0.25">
      <c r="K17641" s="1"/>
      <c r="L17641" s="1"/>
    </row>
    <row r="17649" spans="11:12" x14ac:dyDescent="0.25">
      <c r="K17649" s="1"/>
      <c r="L17649" s="1"/>
    </row>
    <row r="17657" spans="11:12" x14ac:dyDescent="0.25">
      <c r="K17657" s="1"/>
      <c r="L17657" s="1"/>
    </row>
    <row r="17665" spans="11:12" x14ac:dyDescent="0.25">
      <c r="K17665" s="1"/>
      <c r="L17665" s="1"/>
    </row>
    <row r="17673" spans="11:12" x14ac:dyDescent="0.25">
      <c r="K17673" s="1"/>
      <c r="L17673" s="1"/>
    </row>
    <row r="17681" spans="11:12" x14ac:dyDescent="0.25">
      <c r="K17681" s="1"/>
      <c r="L17681" s="1"/>
    </row>
    <row r="17689" spans="11:12" x14ac:dyDescent="0.25">
      <c r="K17689" s="1"/>
      <c r="L17689" s="1"/>
    </row>
    <row r="17697" spans="11:12" x14ac:dyDescent="0.25">
      <c r="K17697" s="1"/>
      <c r="L17697" s="1"/>
    </row>
    <row r="17705" spans="11:12" x14ac:dyDescent="0.25">
      <c r="K17705" s="1"/>
      <c r="L17705" s="1"/>
    </row>
    <row r="17713" spans="11:12" x14ac:dyDescent="0.25">
      <c r="K17713" s="1"/>
      <c r="L17713" s="1"/>
    </row>
    <row r="17721" spans="11:12" x14ac:dyDescent="0.25">
      <c r="K17721" s="1"/>
      <c r="L17721" s="1"/>
    </row>
    <row r="17729" spans="11:12" x14ac:dyDescent="0.25">
      <c r="K17729" s="1"/>
      <c r="L17729" s="1"/>
    </row>
    <row r="17737" spans="11:12" x14ac:dyDescent="0.25">
      <c r="K17737" s="1"/>
      <c r="L17737" s="1"/>
    </row>
    <row r="17745" spans="11:12" x14ac:dyDescent="0.25">
      <c r="K17745" s="1"/>
      <c r="L17745" s="1"/>
    </row>
    <row r="17753" spans="11:12" x14ac:dyDescent="0.25">
      <c r="K17753" s="1"/>
      <c r="L17753" s="1"/>
    </row>
    <row r="17761" spans="11:12" x14ac:dyDescent="0.25">
      <c r="K17761" s="1"/>
      <c r="L17761" s="1"/>
    </row>
    <row r="17769" spans="11:12" x14ac:dyDescent="0.25">
      <c r="K17769" s="1"/>
      <c r="L17769" s="1"/>
    </row>
    <row r="17777" spans="11:12" x14ac:dyDescent="0.25">
      <c r="K17777" s="1"/>
      <c r="L17777" s="1"/>
    </row>
    <row r="17785" spans="11:12" x14ac:dyDescent="0.25">
      <c r="K17785" s="1"/>
      <c r="L17785" s="1"/>
    </row>
    <row r="17793" spans="11:12" x14ac:dyDescent="0.25">
      <c r="K17793" s="1"/>
      <c r="L17793" s="1"/>
    </row>
    <row r="17801" spans="11:12" x14ac:dyDescent="0.25">
      <c r="K17801" s="1"/>
      <c r="L17801" s="1"/>
    </row>
    <row r="17809" spans="11:12" x14ac:dyDescent="0.25">
      <c r="K17809" s="1"/>
      <c r="L17809" s="1"/>
    </row>
    <row r="17817" spans="11:12" x14ac:dyDescent="0.25">
      <c r="K17817" s="1"/>
      <c r="L17817" s="1"/>
    </row>
    <row r="17825" spans="11:12" x14ac:dyDescent="0.25">
      <c r="K17825" s="1"/>
      <c r="L17825" s="1"/>
    </row>
    <row r="17833" spans="11:12" x14ac:dyDescent="0.25">
      <c r="K17833" s="1"/>
      <c r="L17833" s="1"/>
    </row>
    <row r="17841" spans="11:12" x14ac:dyDescent="0.25">
      <c r="K17841" s="1"/>
      <c r="L17841" s="1"/>
    </row>
    <row r="17849" spans="11:12" x14ac:dyDescent="0.25">
      <c r="K17849" s="1"/>
      <c r="L17849" s="1"/>
    </row>
    <row r="17857" spans="11:12" x14ac:dyDescent="0.25">
      <c r="K17857" s="1"/>
      <c r="L17857" s="1"/>
    </row>
    <row r="17865" spans="11:12" x14ac:dyDescent="0.25">
      <c r="K17865" s="1"/>
      <c r="L17865" s="1"/>
    </row>
    <row r="17873" spans="11:12" x14ac:dyDescent="0.25">
      <c r="K17873" s="1"/>
      <c r="L17873" s="1"/>
    </row>
    <row r="17881" spans="11:12" x14ac:dyDescent="0.25">
      <c r="K17881" s="1"/>
      <c r="L17881" s="1"/>
    </row>
    <row r="17889" spans="11:12" x14ac:dyDescent="0.25">
      <c r="K17889" s="1"/>
      <c r="L17889" s="1"/>
    </row>
    <row r="17897" spans="11:12" x14ac:dyDescent="0.25">
      <c r="K17897" s="1"/>
      <c r="L17897" s="1"/>
    </row>
    <row r="17905" spans="11:12" x14ac:dyDescent="0.25">
      <c r="K17905" s="1"/>
      <c r="L17905" s="1"/>
    </row>
    <row r="17913" spans="11:12" x14ac:dyDescent="0.25">
      <c r="K17913" s="1"/>
      <c r="L17913" s="1"/>
    </row>
    <row r="17921" spans="11:12" x14ac:dyDescent="0.25">
      <c r="K17921" s="1"/>
      <c r="L17921" s="1"/>
    </row>
    <row r="17929" spans="11:12" x14ac:dyDescent="0.25">
      <c r="K17929" s="1"/>
      <c r="L17929" s="1"/>
    </row>
    <row r="17937" spans="11:12" x14ac:dyDescent="0.25">
      <c r="K17937" s="1"/>
      <c r="L17937" s="1"/>
    </row>
    <row r="17945" spans="11:12" x14ac:dyDescent="0.25">
      <c r="K17945" s="1"/>
      <c r="L17945" s="1"/>
    </row>
    <row r="17953" spans="11:12" x14ac:dyDescent="0.25">
      <c r="K17953" s="1"/>
      <c r="L17953" s="1"/>
    </row>
    <row r="17961" spans="11:12" x14ac:dyDescent="0.25">
      <c r="K17961" s="1"/>
      <c r="L17961" s="1"/>
    </row>
    <row r="17969" spans="11:12" x14ac:dyDescent="0.25">
      <c r="K17969" s="1"/>
      <c r="L17969" s="1"/>
    </row>
    <row r="17977" spans="11:12" x14ac:dyDescent="0.25">
      <c r="K17977" s="1"/>
      <c r="L17977" s="1"/>
    </row>
    <row r="17985" spans="11:12" x14ac:dyDescent="0.25">
      <c r="K17985" s="1"/>
      <c r="L17985" s="1"/>
    </row>
    <row r="17993" spans="11:12" x14ac:dyDescent="0.25">
      <c r="K17993" s="1"/>
      <c r="L17993" s="1"/>
    </row>
    <row r="18001" spans="11:12" x14ac:dyDescent="0.25">
      <c r="K18001" s="1"/>
      <c r="L18001" s="1"/>
    </row>
    <row r="18009" spans="11:12" x14ac:dyDescent="0.25">
      <c r="K18009" s="1"/>
      <c r="L18009" s="1"/>
    </row>
    <row r="18017" spans="11:12" x14ac:dyDescent="0.25">
      <c r="K18017" s="1"/>
      <c r="L18017" s="1"/>
    </row>
    <row r="18025" spans="11:12" x14ac:dyDescent="0.25">
      <c r="K18025" s="1"/>
      <c r="L18025" s="1"/>
    </row>
    <row r="18033" spans="11:12" x14ac:dyDescent="0.25">
      <c r="K18033" s="1"/>
      <c r="L18033" s="1"/>
    </row>
    <row r="18041" spans="11:12" x14ac:dyDescent="0.25">
      <c r="K18041" s="1"/>
      <c r="L18041" s="1"/>
    </row>
    <row r="18049" spans="11:12" x14ac:dyDescent="0.25">
      <c r="K18049" s="1"/>
      <c r="L18049" s="1"/>
    </row>
    <row r="18057" spans="11:12" x14ac:dyDescent="0.25">
      <c r="K18057" s="1"/>
      <c r="L18057" s="1"/>
    </row>
    <row r="18065" spans="11:12" x14ac:dyDescent="0.25">
      <c r="K18065" s="1"/>
      <c r="L18065" s="1"/>
    </row>
    <row r="18073" spans="11:12" x14ac:dyDescent="0.25">
      <c r="K18073" s="1"/>
      <c r="L18073" s="1"/>
    </row>
    <row r="18081" spans="11:12" x14ac:dyDescent="0.25">
      <c r="K18081" s="1"/>
      <c r="L18081" s="1"/>
    </row>
    <row r="18089" spans="11:12" x14ac:dyDescent="0.25">
      <c r="K18089" s="1"/>
      <c r="L18089" s="1"/>
    </row>
    <row r="18097" spans="11:12" x14ac:dyDescent="0.25">
      <c r="K18097" s="1"/>
      <c r="L18097" s="1"/>
    </row>
    <row r="18105" spans="11:12" x14ac:dyDescent="0.25">
      <c r="K18105" s="1"/>
      <c r="L18105" s="1"/>
    </row>
    <row r="18113" spans="11:12" x14ac:dyDescent="0.25">
      <c r="K18113" s="1"/>
      <c r="L18113" s="1"/>
    </row>
    <row r="18121" spans="11:12" x14ac:dyDescent="0.25">
      <c r="K18121" s="1"/>
      <c r="L18121" s="1"/>
    </row>
    <row r="18129" spans="11:12" x14ac:dyDescent="0.25">
      <c r="K18129" s="1"/>
      <c r="L18129" s="1"/>
    </row>
    <row r="18137" spans="11:12" x14ac:dyDescent="0.25">
      <c r="K18137" s="1"/>
      <c r="L18137" s="1"/>
    </row>
    <row r="18145" spans="11:12" x14ac:dyDescent="0.25">
      <c r="K18145" s="1"/>
      <c r="L18145" s="1"/>
    </row>
    <row r="18153" spans="11:12" x14ac:dyDescent="0.25">
      <c r="K18153" s="1"/>
      <c r="L18153" s="1"/>
    </row>
    <row r="18161" spans="11:12" x14ac:dyDescent="0.25">
      <c r="K18161" s="1"/>
      <c r="L18161" s="1"/>
    </row>
    <row r="18169" spans="11:12" x14ac:dyDescent="0.25">
      <c r="K18169" s="1"/>
      <c r="L18169" s="1"/>
    </row>
    <row r="18177" spans="11:12" x14ac:dyDescent="0.25">
      <c r="K18177" s="1"/>
      <c r="L18177" s="1"/>
    </row>
    <row r="18185" spans="11:12" x14ac:dyDescent="0.25">
      <c r="K18185" s="1"/>
      <c r="L18185" s="1"/>
    </row>
    <row r="18193" spans="11:12" x14ac:dyDescent="0.25">
      <c r="K18193" s="1"/>
      <c r="L18193" s="1"/>
    </row>
    <row r="18201" spans="11:12" x14ac:dyDescent="0.25">
      <c r="K18201" s="1"/>
      <c r="L18201" s="1"/>
    </row>
    <row r="18209" spans="11:12" x14ac:dyDescent="0.25">
      <c r="K18209" s="1"/>
      <c r="L18209" s="1"/>
    </row>
    <row r="18217" spans="11:12" x14ac:dyDescent="0.25">
      <c r="K18217" s="1"/>
      <c r="L18217" s="1"/>
    </row>
    <row r="18225" spans="11:12" x14ac:dyDescent="0.25">
      <c r="K18225" s="1"/>
      <c r="L18225" s="1"/>
    </row>
    <row r="18233" spans="11:12" x14ac:dyDescent="0.25">
      <c r="K18233" s="1"/>
      <c r="L18233" s="1"/>
    </row>
    <row r="18241" spans="11:12" x14ac:dyDescent="0.25">
      <c r="K18241" s="1"/>
      <c r="L18241" s="1"/>
    </row>
    <row r="18249" spans="11:12" x14ac:dyDescent="0.25">
      <c r="K18249" s="1"/>
      <c r="L18249" s="1"/>
    </row>
    <row r="18257" spans="11:12" x14ac:dyDescent="0.25">
      <c r="K18257" s="1"/>
      <c r="L18257" s="1"/>
    </row>
    <row r="18265" spans="11:12" x14ac:dyDescent="0.25">
      <c r="K18265" s="1"/>
      <c r="L18265" s="1"/>
    </row>
    <row r="18273" spans="11:12" x14ac:dyDescent="0.25">
      <c r="K18273" s="1"/>
      <c r="L18273" s="1"/>
    </row>
    <row r="18281" spans="11:12" x14ac:dyDescent="0.25">
      <c r="K18281" s="1"/>
      <c r="L18281" s="1"/>
    </row>
    <row r="18289" spans="11:12" x14ac:dyDescent="0.25">
      <c r="K18289" s="1"/>
      <c r="L18289" s="1"/>
    </row>
    <row r="18297" spans="11:12" x14ac:dyDescent="0.25">
      <c r="K18297" s="1"/>
      <c r="L18297" s="1"/>
    </row>
    <row r="18305" spans="11:12" x14ac:dyDescent="0.25">
      <c r="K18305" s="1"/>
      <c r="L18305" s="1"/>
    </row>
    <row r="18313" spans="11:12" x14ac:dyDescent="0.25">
      <c r="K18313" s="1"/>
      <c r="L18313" s="1"/>
    </row>
    <row r="18321" spans="11:12" x14ac:dyDescent="0.25">
      <c r="K18321" s="1"/>
      <c r="L18321" s="1"/>
    </row>
    <row r="18329" spans="11:12" x14ac:dyDescent="0.25">
      <c r="K18329" s="1"/>
      <c r="L18329" s="1"/>
    </row>
    <row r="18337" spans="11:12" x14ac:dyDescent="0.25">
      <c r="K18337" s="1"/>
      <c r="L18337" s="1"/>
    </row>
    <row r="18345" spans="11:12" x14ac:dyDescent="0.25">
      <c r="K18345" s="1"/>
      <c r="L18345" s="1"/>
    </row>
    <row r="18353" spans="11:12" x14ac:dyDescent="0.25">
      <c r="K18353" s="1"/>
      <c r="L18353" s="1"/>
    </row>
    <row r="18361" spans="11:12" x14ac:dyDescent="0.25">
      <c r="K18361" s="1"/>
      <c r="L18361" s="1"/>
    </row>
    <row r="18369" spans="11:12" x14ac:dyDescent="0.25">
      <c r="K18369" s="1"/>
      <c r="L18369" s="1"/>
    </row>
    <row r="18377" spans="11:12" x14ac:dyDescent="0.25">
      <c r="K18377" s="1"/>
      <c r="L18377" s="1"/>
    </row>
    <row r="18385" spans="11:12" x14ac:dyDescent="0.25">
      <c r="K18385" s="1"/>
      <c r="L18385" s="1"/>
    </row>
    <row r="18393" spans="11:12" x14ac:dyDescent="0.25">
      <c r="K18393" s="1"/>
      <c r="L18393" s="1"/>
    </row>
    <row r="18401" spans="11:12" x14ac:dyDescent="0.25">
      <c r="K18401" s="1"/>
      <c r="L18401" s="1"/>
    </row>
    <row r="18409" spans="11:12" x14ac:dyDescent="0.25">
      <c r="K18409" s="1"/>
      <c r="L18409" s="1"/>
    </row>
    <row r="18417" spans="11:12" x14ac:dyDescent="0.25">
      <c r="K18417" s="1"/>
      <c r="L18417" s="1"/>
    </row>
    <row r="18425" spans="11:12" x14ac:dyDescent="0.25">
      <c r="K18425" s="1"/>
      <c r="L18425" s="1"/>
    </row>
    <row r="18433" spans="11:12" x14ac:dyDescent="0.25">
      <c r="K18433" s="1"/>
      <c r="L18433" s="1"/>
    </row>
    <row r="18441" spans="11:12" x14ac:dyDescent="0.25">
      <c r="K18441" s="1"/>
      <c r="L18441" s="1"/>
    </row>
    <row r="18449" spans="11:12" x14ac:dyDescent="0.25">
      <c r="K18449" s="1"/>
      <c r="L18449" s="1"/>
    </row>
    <row r="18457" spans="11:12" x14ac:dyDescent="0.25">
      <c r="K18457" s="1"/>
      <c r="L18457" s="1"/>
    </row>
    <row r="18465" spans="11:12" x14ac:dyDescent="0.25">
      <c r="K18465" s="1"/>
      <c r="L18465" s="1"/>
    </row>
    <row r="18473" spans="11:12" x14ac:dyDescent="0.25">
      <c r="K18473" s="1"/>
      <c r="L18473" s="1"/>
    </row>
    <row r="18481" spans="11:12" x14ac:dyDescent="0.25">
      <c r="K18481" s="1"/>
      <c r="L18481" s="1"/>
    </row>
    <row r="18489" spans="11:12" x14ac:dyDescent="0.25">
      <c r="K18489" s="1"/>
      <c r="L18489" s="1"/>
    </row>
    <row r="18497" spans="11:12" x14ac:dyDescent="0.25">
      <c r="K18497" s="1"/>
      <c r="L18497" s="1"/>
    </row>
    <row r="18505" spans="11:12" x14ac:dyDescent="0.25">
      <c r="K18505" s="1"/>
      <c r="L18505" s="1"/>
    </row>
    <row r="18513" spans="11:12" x14ac:dyDescent="0.25">
      <c r="K18513" s="1"/>
      <c r="L18513" s="1"/>
    </row>
    <row r="18521" spans="11:12" x14ac:dyDescent="0.25">
      <c r="K18521" s="1"/>
      <c r="L18521" s="1"/>
    </row>
    <row r="18529" spans="11:12" x14ac:dyDescent="0.25">
      <c r="K18529" s="1"/>
      <c r="L18529" s="1"/>
    </row>
    <row r="18537" spans="11:12" x14ac:dyDescent="0.25">
      <c r="K18537" s="1"/>
      <c r="L18537" s="1"/>
    </row>
    <row r="18545" spans="11:12" x14ac:dyDescent="0.25">
      <c r="K18545" s="1"/>
      <c r="L18545" s="1"/>
    </row>
    <row r="18553" spans="11:12" x14ac:dyDescent="0.25">
      <c r="K18553" s="1"/>
      <c r="L18553" s="1"/>
    </row>
    <row r="18561" spans="11:12" x14ac:dyDescent="0.25">
      <c r="K18561" s="1"/>
      <c r="L18561" s="1"/>
    </row>
    <row r="18569" spans="11:12" x14ac:dyDescent="0.25">
      <c r="K18569" s="1"/>
      <c r="L18569" s="1"/>
    </row>
    <row r="18577" spans="11:12" x14ac:dyDescent="0.25">
      <c r="K18577" s="1"/>
      <c r="L18577" s="1"/>
    </row>
    <row r="18585" spans="11:12" x14ac:dyDescent="0.25">
      <c r="K18585" s="1"/>
      <c r="L18585" s="1"/>
    </row>
    <row r="18593" spans="11:12" x14ac:dyDescent="0.25">
      <c r="K18593" s="1"/>
      <c r="L18593" s="1"/>
    </row>
    <row r="18601" spans="11:12" x14ac:dyDescent="0.25">
      <c r="K18601" s="1"/>
      <c r="L18601" s="1"/>
    </row>
    <row r="18609" spans="11:12" x14ac:dyDescent="0.25">
      <c r="K18609" s="1"/>
      <c r="L18609" s="1"/>
    </row>
    <row r="18617" spans="11:12" x14ac:dyDescent="0.25">
      <c r="K18617" s="1"/>
      <c r="L18617" s="1"/>
    </row>
    <row r="18625" spans="11:12" x14ac:dyDescent="0.25">
      <c r="K18625" s="1"/>
      <c r="L18625" s="1"/>
    </row>
    <row r="18633" spans="11:12" x14ac:dyDescent="0.25">
      <c r="K18633" s="1"/>
      <c r="L18633" s="1"/>
    </row>
    <row r="18641" spans="11:12" x14ac:dyDescent="0.25">
      <c r="K18641" s="1"/>
      <c r="L18641" s="1"/>
    </row>
    <row r="18649" spans="11:12" x14ac:dyDescent="0.25">
      <c r="K18649" s="1"/>
      <c r="L18649" s="1"/>
    </row>
    <row r="18657" spans="11:12" x14ac:dyDescent="0.25">
      <c r="K18657" s="1"/>
      <c r="L18657" s="1"/>
    </row>
    <row r="18665" spans="11:12" x14ac:dyDescent="0.25">
      <c r="K18665" s="1"/>
      <c r="L18665" s="1"/>
    </row>
    <row r="18673" spans="11:12" x14ac:dyDescent="0.25">
      <c r="K18673" s="1"/>
      <c r="L18673" s="1"/>
    </row>
    <row r="18681" spans="11:12" x14ac:dyDescent="0.25">
      <c r="K18681" s="1"/>
      <c r="L18681" s="1"/>
    </row>
    <row r="18689" spans="11:12" x14ac:dyDescent="0.25">
      <c r="K18689" s="1"/>
      <c r="L18689" s="1"/>
    </row>
    <row r="18697" spans="11:12" x14ac:dyDescent="0.25">
      <c r="K18697" s="1"/>
      <c r="L18697" s="1"/>
    </row>
    <row r="18705" spans="11:12" x14ac:dyDescent="0.25">
      <c r="K18705" s="1"/>
      <c r="L18705" s="1"/>
    </row>
    <row r="18713" spans="11:12" x14ac:dyDescent="0.25">
      <c r="K18713" s="1"/>
      <c r="L18713" s="1"/>
    </row>
    <row r="18721" spans="11:12" x14ac:dyDescent="0.25">
      <c r="K18721" s="1"/>
      <c r="L18721" s="1"/>
    </row>
    <row r="18729" spans="11:12" x14ac:dyDescent="0.25">
      <c r="K18729" s="1"/>
      <c r="L18729" s="1"/>
    </row>
    <row r="18737" spans="11:12" x14ac:dyDescent="0.25">
      <c r="K18737" s="1"/>
      <c r="L18737" s="1"/>
    </row>
    <row r="18745" spans="11:12" x14ac:dyDescent="0.25">
      <c r="K18745" s="1"/>
      <c r="L18745" s="1"/>
    </row>
    <row r="18753" spans="11:12" x14ac:dyDescent="0.25">
      <c r="K18753" s="1"/>
      <c r="L18753" s="1"/>
    </row>
    <row r="18761" spans="11:12" x14ac:dyDescent="0.25">
      <c r="K18761" s="1"/>
      <c r="L18761" s="1"/>
    </row>
    <row r="18769" spans="11:12" x14ac:dyDescent="0.25">
      <c r="K18769" s="1"/>
      <c r="L18769" s="1"/>
    </row>
    <row r="18777" spans="11:12" x14ac:dyDescent="0.25">
      <c r="K18777" s="1"/>
      <c r="L18777" s="1"/>
    </row>
    <row r="18785" spans="11:12" x14ac:dyDescent="0.25">
      <c r="K18785" s="1"/>
      <c r="L18785" s="1"/>
    </row>
    <row r="18793" spans="11:12" x14ac:dyDescent="0.25">
      <c r="K18793" s="1"/>
      <c r="L18793" s="1"/>
    </row>
    <row r="18801" spans="11:12" x14ac:dyDescent="0.25">
      <c r="K18801" s="1"/>
      <c r="L18801" s="1"/>
    </row>
    <row r="18809" spans="11:12" x14ac:dyDescent="0.25">
      <c r="K18809" s="1"/>
      <c r="L18809" s="1"/>
    </row>
    <row r="18817" spans="11:12" x14ac:dyDescent="0.25">
      <c r="K18817" s="1"/>
      <c r="L18817" s="1"/>
    </row>
    <row r="18825" spans="11:12" x14ac:dyDescent="0.25">
      <c r="K18825" s="1"/>
      <c r="L18825" s="1"/>
    </row>
    <row r="18833" spans="11:12" x14ac:dyDescent="0.25">
      <c r="K18833" s="1"/>
      <c r="L18833" s="1"/>
    </row>
    <row r="18841" spans="11:12" x14ac:dyDescent="0.25">
      <c r="K18841" s="1"/>
      <c r="L18841" s="1"/>
    </row>
    <row r="18849" spans="11:12" x14ac:dyDescent="0.25">
      <c r="K18849" s="1"/>
      <c r="L18849" s="1"/>
    </row>
    <row r="18857" spans="11:12" x14ac:dyDescent="0.25">
      <c r="K18857" s="1"/>
      <c r="L18857" s="1"/>
    </row>
    <row r="18865" spans="11:12" x14ac:dyDescent="0.25">
      <c r="K18865" s="1"/>
      <c r="L18865" s="1"/>
    </row>
    <row r="18873" spans="11:12" x14ac:dyDescent="0.25">
      <c r="K18873" s="1"/>
      <c r="L18873" s="1"/>
    </row>
    <row r="18881" spans="11:12" x14ac:dyDescent="0.25">
      <c r="K18881" s="1"/>
      <c r="L18881" s="1"/>
    </row>
    <row r="18889" spans="11:12" x14ac:dyDescent="0.25">
      <c r="K18889" s="1"/>
      <c r="L18889" s="1"/>
    </row>
    <row r="18897" spans="11:12" x14ac:dyDescent="0.25">
      <c r="K18897" s="1"/>
      <c r="L18897" s="1"/>
    </row>
    <row r="18905" spans="11:12" x14ac:dyDescent="0.25">
      <c r="K18905" s="1"/>
      <c r="L18905" s="1"/>
    </row>
    <row r="18913" spans="11:12" x14ac:dyDescent="0.25">
      <c r="K18913" s="1"/>
      <c r="L18913" s="1"/>
    </row>
    <row r="18921" spans="11:12" x14ac:dyDescent="0.25">
      <c r="K18921" s="1"/>
      <c r="L18921" s="1"/>
    </row>
    <row r="18929" spans="11:12" x14ac:dyDescent="0.25">
      <c r="K18929" s="1"/>
      <c r="L18929" s="1"/>
    </row>
    <row r="18937" spans="11:12" x14ac:dyDescent="0.25">
      <c r="K18937" s="1"/>
      <c r="L18937" s="1"/>
    </row>
    <row r="18945" spans="11:12" x14ac:dyDescent="0.25">
      <c r="K18945" s="1"/>
      <c r="L18945" s="1"/>
    </row>
    <row r="18953" spans="11:12" x14ac:dyDescent="0.25">
      <c r="K18953" s="1"/>
      <c r="L18953" s="1"/>
    </row>
    <row r="18961" spans="11:12" x14ac:dyDescent="0.25">
      <c r="K18961" s="1"/>
      <c r="L18961" s="1"/>
    </row>
    <row r="18969" spans="11:12" x14ac:dyDescent="0.25">
      <c r="K18969" s="1"/>
      <c r="L18969" s="1"/>
    </row>
    <row r="18977" spans="11:12" x14ac:dyDescent="0.25">
      <c r="K18977" s="1"/>
      <c r="L18977" s="1"/>
    </row>
    <row r="18985" spans="11:12" x14ac:dyDescent="0.25">
      <c r="K18985" s="1"/>
      <c r="L18985" s="1"/>
    </row>
    <row r="18993" spans="11:12" x14ac:dyDescent="0.25">
      <c r="K18993" s="1"/>
      <c r="L18993" s="1"/>
    </row>
    <row r="19001" spans="11:12" x14ac:dyDescent="0.25">
      <c r="K19001" s="1"/>
      <c r="L19001" s="1"/>
    </row>
    <row r="19009" spans="11:12" x14ac:dyDescent="0.25">
      <c r="K19009" s="1"/>
      <c r="L19009" s="1"/>
    </row>
    <row r="19017" spans="11:12" x14ac:dyDescent="0.25">
      <c r="K19017" s="1"/>
      <c r="L19017" s="1"/>
    </row>
    <row r="19025" spans="11:12" x14ac:dyDescent="0.25">
      <c r="K19025" s="1"/>
      <c r="L19025" s="1"/>
    </row>
    <row r="19033" spans="11:12" x14ac:dyDescent="0.25">
      <c r="K19033" s="1"/>
      <c r="L19033" s="1"/>
    </row>
    <row r="19041" spans="11:12" x14ac:dyDescent="0.25">
      <c r="K19041" s="1"/>
      <c r="L19041" s="1"/>
    </row>
    <row r="19049" spans="11:12" x14ac:dyDescent="0.25">
      <c r="K19049" s="1"/>
      <c r="L19049" s="1"/>
    </row>
    <row r="19057" spans="11:12" x14ac:dyDescent="0.25">
      <c r="K19057" s="1"/>
      <c r="L19057" s="1"/>
    </row>
    <row r="19065" spans="11:12" x14ac:dyDescent="0.25">
      <c r="K19065" s="1"/>
      <c r="L19065" s="1"/>
    </row>
    <row r="19073" spans="11:12" x14ac:dyDescent="0.25">
      <c r="K19073" s="1"/>
      <c r="L19073" s="1"/>
    </row>
    <row r="19081" spans="11:12" x14ac:dyDescent="0.25">
      <c r="K19081" s="1"/>
      <c r="L19081" s="1"/>
    </row>
    <row r="19089" spans="11:12" x14ac:dyDescent="0.25">
      <c r="K19089" s="1"/>
      <c r="L19089" s="1"/>
    </row>
    <row r="19097" spans="11:12" x14ac:dyDescent="0.25">
      <c r="K19097" s="1"/>
      <c r="L19097" s="1"/>
    </row>
    <row r="19105" spans="11:12" x14ac:dyDescent="0.25">
      <c r="K19105" s="1"/>
      <c r="L19105" s="1"/>
    </row>
    <row r="19113" spans="11:12" x14ac:dyDescent="0.25">
      <c r="K19113" s="1"/>
      <c r="L19113" s="1"/>
    </row>
    <row r="19121" spans="11:12" x14ac:dyDescent="0.25">
      <c r="K19121" s="1"/>
      <c r="L19121" s="1"/>
    </row>
    <row r="19129" spans="11:12" x14ac:dyDescent="0.25">
      <c r="K19129" s="1"/>
      <c r="L19129" s="1"/>
    </row>
    <row r="19137" spans="11:12" x14ac:dyDescent="0.25">
      <c r="K19137" s="1"/>
      <c r="L19137" s="1"/>
    </row>
    <row r="19145" spans="11:12" x14ac:dyDescent="0.25">
      <c r="K19145" s="1"/>
      <c r="L19145" s="1"/>
    </row>
    <row r="19153" spans="11:12" x14ac:dyDescent="0.25">
      <c r="K19153" s="1"/>
      <c r="L19153" s="1"/>
    </row>
    <row r="19161" spans="11:12" x14ac:dyDescent="0.25">
      <c r="K19161" s="1"/>
      <c r="L19161" s="1"/>
    </row>
    <row r="19169" spans="11:12" x14ac:dyDescent="0.25">
      <c r="K19169" s="1"/>
      <c r="L19169" s="1"/>
    </row>
    <row r="19177" spans="11:12" x14ac:dyDescent="0.25">
      <c r="K19177" s="1"/>
      <c r="L19177" s="1"/>
    </row>
    <row r="19185" spans="11:12" x14ac:dyDescent="0.25">
      <c r="K19185" s="1"/>
      <c r="L19185" s="1"/>
    </row>
    <row r="19193" spans="11:12" x14ac:dyDescent="0.25">
      <c r="K19193" s="1"/>
      <c r="L19193" s="1"/>
    </row>
    <row r="19201" spans="11:12" x14ac:dyDescent="0.25">
      <c r="K19201" s="1"/>
      <c r="L19201" s="1"/>
    </row>
    <row r="19209" spans="11:12" x14ac:dyDescent="0.25">
      <c r="K19209" s="1"/>
      <c r="L19209" s="1"/>
    </row>
    <row r="19217" spans="11:12" x14ac:dyDescent="0.25">
      <c r="K19217" s="1"/>
      <c r="L19217" s="1"/>
    </row>
    <row r="19225" spans="11:12" x14ac:dyDescent="0.25">
      <c r="K19225" s="1"/>
      <c r="L19225" s="1"/>
    </row>
    <row r="19233" spans="11:12" x14ac:dyDescent="0.25">
      <c r="K19233" s="1"/>
      <c r="L19233" s="1"/>
    </row>
    <row r="19241" spans="11:12" x14ac:dyDescent="0.25">
      <c r="K19241" s="1"/>
      <c r="L19241" s="1"/>
    </row>
    <row r="19249" spans="11:12" x14ac:dyDescent="0.25">
      <c r="K19249" s="1"/>
      <c r="L19249" s="1"/>
    </row>
    <row r="19257" spans="11:12" x14ac:dyDescent="0.25">
      <c r="K19257" s="1"/>
      <c r="L19257" s="1"/>
    </row>
    <row r="19265" spans="11:12" x14ac:dyDescent="0.25">
      <c r="K19265" s="1"/>
      <c r="L19265" s="1"/>
    </row>
    <row r="19273" spans="11:12" x14ac:dyDescent="0.25">
      <c r="K19273" s="1"/>
      <c r="L19273" s="1"/>
    </row>
    <row r="19281" spans="11:12" x14ac:dyDescent="0.25">
      <c r="K19281" s="1"/>
      <c r="L19281" s="1"/>
    </row>
    <row r="19289" spans="11:12" x14ac:dyDescent="0.25">
      <c r="K19289" s="1"/>
      <c r="L19289" s="1"/>
    </row>
    <row r="19297" spans="11:12" x14ac:dyDescent="0.25">
      <c r="K19297" s="1"/>
      <c r="L19297" s="1"/>
    </row>
    <row r="19305" spans="11:12" x14ac:dyDescent="0.25">
      <c r="K19305" s="1"/>
      <c r="L19305" s="1"/>
    </row>
    <row r="19313" spans="11:12" x14ac:dyDescent="0.25">
      <c r="K19313" s="1"/>
      <c r="L19313" s="1"/>
    </row>
    <row r="19321" spans="11:12" x14ac:dyDescent="0.25">
      <c r="K19321" s="1"/>
      <c r="L19321" s="1"/>
    </row>
    <row r="19329" spans="11:12" x14ac:dyDescent="0.25">
      <c r="K19329" s="1"/>
      <c r="L19329" s="1"/>
    </row>
    <row r="19337" spans="11:12" x14ac:dyDescent="0.25">
      <c r="K19337" s="1"/>
      <c r="L19337" s="1"/>
    </row>
    <row r="19345" spans="11:12" x14ac:dyDescent="0.25">
      <c r="K19345" s="1"/>
      <c r="L19345" s="1"/>
    </row>
    <row r="19353" spans="11:12" x14ac:dyDescent="0.25">
      <c r="K19353" s="1"/>
      <c r="L19353" s="1"/>
    </row>
    <row r="19361" spans="11:12" x14ac:dyDescent="0.25">
      <c r="K19361" s="1"/>
      <c r="L19361" s="1"/>
    </row>
    <row r="19369" spans="11:12" x14ac:dyDescent="0.25">
      <c r="K19369" s="1"/>
      <c r="L19369" s="1"/>
    </row>
    <row r="19377" spans="11:12" x14ac:dyDescent="0.25">
      <c r="K19377" s="1"/>
      <c r="L19377" s="1"/>
    </row>
    <row r="19385" spans="11:12" x14ac:dyDescent="0.25">
      <c r="K19385" s="1"/>
      <c r="L19385" s="1"/>
    </row>
    <row r="19393" spans="11:12" x14ac:dyDescent="0.25">
      <c r="K19393" s="1"/>
      <c r="L19393" s="1"/>
    </row>
    <row r="19401" spans="11:12" x14ac:dyDescent="0.25">
      <c r="K19401" s="1"/>
      <c r="L19401" s="1"/>
    </row>
    <row r="19409" spans="11:12" x14ac:dyDescent="0.25">
      <c r="K19409" s="1"/>
      <c r="L19409" s="1"/>
    </row>
    <row r="19417" spans="11:12" x14ac:dyDescent="0.25">
      <c r="K19417" s="1"/>
      <c r="L19417" s="1"/>
    </row>
    <row r="19425" spans="11:12" x14ac:dyDescent="0.25">
      <c r="K19425" s="1"/>
      <c r="L19425" s="1"/>
    </row>
    <row r="19433" spans="11:12" x14ac:dyDescent="0.25">
      <c r="K19433" s="1"/>
      <c r="L19433" s="1"/>
    </row>
    <row r="19441" spans="11:12" x14ac:dyDescent="0.25">
      <c r="K19441" s="1"/>
      <c r="L19441" s="1"/>
    </row>
    <row r="19449" spans="11:12" x14ac:dyDescent="0.25">
      <c r="K19449" s="1"/>
      <c r="L19449" s="1"/>
    </row>
    <row r="19457" spans="11:12" x14ac:dyDescent="0.25">
      <c r="K19457" s="1"/>
      <c r="L19457" s="1"/>
    </row>
    <row r="19465" spans="11:12" x14ac:dyDescent="0.25">
      <c r="K19465" s="1"/>
      <c r="L19465" s="1"/>
    </row>
    <row r="19473" spans="11:12" x14ac:dyDescent="0.25">
      <c r="K19473" s="1"/>
      <c r="L19473" s="1"/>
    </row>
    <row r="19481" spans="11:12" x14ac:dyDescent="0.25">
      <c r="K19481" s="1"/>
      <c r="L19481" s="1"/>
    </row>
    <row r="19489" spans="11:12" x14ac:dyDescent="0.25">
      <c r="K19489" s="1"/>
      <c r="L19489" s="1"/>
    </row>
    <row r="19497" spans="11:12" x14ac:dyDescent="0.25">
      <c r="K19497" s="1"/>
      <c r="L19497" s="1"/>
    </row>
    <row r="19505" spans="11:12" x14ac:dyDescent="0.25">
      <c r="K19505" s="1"/>
      <c r="L19505" s="1"/>
    </row>
    <row r="19513" spans="11:12" x14ac:dyDescent="0.25">
      <c r="K19513" s="1"/>
      <c r="L19513" s="1"/>
    </row>
    <row r="19521" spans="11:12" x14ac:dyDescent="0.25">
      <c r="K19521" s="1"/>
      <c r="L19521" s="1"/>
    </row>
    <row r="19529" spans="11:12" x14ac:dyDescent="0.25">
      <c r="K19529" s="1"/>
      <c r="L19529" s="1"/>
    </row>
    <row r="19537" spans="11:12" x14ac:dyDescent="0.25">
      <c r="K19537" s="1"/>
      <c r="L19537" s="1"/>
    </row>
    <row r="19545" spans="11:12" x14ac:dyDescent="0.25">
      <c r="K19545" s="1"/>
      <c r="L19545" s="1"/>
    </row>
    <row r="19553" spans="11:12" x14ac:dyDescent="0.25">
      <c r="K19553" s="1"/>
      <c r="L19553" s="1"/>
    </row>
    <row r="19561" spans="11:12" x14ac:dyDescent="0.25">
      <c r="K19561" s="1"/>
      <c r="L19561" s="1"/>
    </row>
    <row r="19569" spans="11:12" x14ac:dyDescent="0.25">
      <c r="K19569" s="1"/>
      <c r="L19569" s="1"/>
    </row>
    <row r="19577" spans="11:12" x14ac:dyDescent="0.25">
      <c r="K19577" s="1"/>
      <c r="L19577" s="1"/>
    </row>
    <row r="19585" spans="11:12" x14ac:dyDescent="0.25">
      <c r="K19585" s="1"/>
      <c r="L19585" s="1"/>
    </row>
    <row r="19593" spans="11:12" x14ac:dyDescent="0.25">
      <c r="K19593" s="1"/>
      <c r="L19593" s="1"/>
    </row>
    <row r="19601" spans="11:12" x14ac:dyDescent="0.25">
      <c r="K19601" s="1"/>
      <c r="L19601" s="1"/>
    </row>
    <row r="19609" spans="11:12" x14ac:dyDescent="0.25">
      <c r="K19609" s="1"/>
      <c r="L19609" s="1"/>
    </row>
    <row r="19617" spans="11:12" x14ac:dyDescent="0.25">
      <c r="K19617" s="1"/>
      <c r="L19617" s="1"/>
    </row>
    <row r="19625" spans="11:12" x14ac:dyDescent="0.25">
      <c r="K19625" s="1"/>
      <c r="L19625" s="1"/>
    </row>
    <row r="19633" spans="11:12" x14ac:dyDescent="0.25">
      <c r="K19633" s="1"/>
      <c r="L19633" s="1"/>
    </row>
    <row r="19641" spans="11:12" x14ac:dyDescent="0.25">
      <c r="K19641" s="1"/>
      <c r="L19641" s="1"/>
    </row>
    <row r="19649" spans="11:12" x14ac:dyDescent="0.25">
      <c r="K19649" s="1"/>
      <c r="L19649" s="1"/>
    </row>
    <row r="19657" spans="11:12" x14ac:dyDescent="0.25">
      <c r="K19657" s="1"/>
      <c r="L19657" s="1"/>
    </row>
    <row r="19665" spans="11:12" x14ac:dyDescent="0.25">
      <c r="K19665" s="1"/>
      <c r="L19665" s="1"/>
    </row>
    <row r="19673" spans="11:12" x14ac:dyDescent="0.25">
      <c r="K19673" s="1"/>
      <c r="L19673" s="1"/>
    </row>
    <row r="19681" spans="11:12" x14ac:dyDescent="0.25">
      <c r="K19681" s="1"/>
      <c r="L19681" s="1"/>
    </row>
    <row r="19689" spans="11:12" x14ac:dyDescent="0.25">
      <c r="K19689" s="1"/>
      <c r="L19689" s="1"/>
    </row>
    <row r="19697" spans="11:12" x14ac:dyDescent="0.25">
      <c r="K19697" s="1"/>
      <c r="L19697" s="1"/>
    </row>
    <row r="19705" spans="11:12" x14ac:dyDescent="0.25">
      <c r="K19705" s="1"/>
      <c r="L19705" s="1"/>
    </row>
    <row r="19713" spans="11:12" x14ac:dyDescent="0.25">
      <c r="K19713" s="1"/>
      <c r="L19713" s="1"/>
    </row>
    <row r="19721" spans="11:12" x14ac:dyDescent="0.25">
      <c r="K19721" s="1"/>
      <c r="L19721" s="1"/>
    </row>
    <row r="19729" spans="11:12" x14ac:dyDescent="0.25">
      <c r="K19729" s="1"/>
      <c r="L19729" s="1"/>
    </row>
    <row r="19737" spans="11:12" x14ac:dyDescent="0.25">
      <c r="K19737" s="1"/>
      <c r="L19737" s="1"/>
    </row>
    <row r="19745" spans="11:12" x14ac:dyDescent="0.25">
      <c r="K19745" s="1"/>
      <c r="L19745" s="1"/>
    </row>
    <row r="19753" spans="11:12" x14ac:dyDescent="0.25">
      <c r="K19753" s="1"/>
      <c r="L19753" s="1"/>
    </row>
    <row r="19761" spans="11:12" x14ac:dyDescent="0.25">
      <c r="K19761" s="1"/>
      <c r="L19761" s="1"/>
    </row>
    <row r="19769" spans="11:12" x14ac:dyDescent="0.25">
      <c r="K19769" s="1"/>
      <c r="L19769" s="1"/>
    </row>
    <row r="19777" spans="11:12" x14ac:dyDescent="0.25">
      <c r="K19777" s="1"/>
      <c r="L19777" s="1"/>
    </row>
    <row r="19785" spans="11:12" x14ac:dyDescent="0.25">
      <c r="K19785" s="1"/>
      <c r="L19785" s="1"/>
    </row>
    <row r="19793" spans="11:12" x14ac:dyDescent="0.25">
      <c r="K19793" s="1"/>
      <c r="L19793" s="1"/>
    </row>
    <row r="19801" spans="11:12" x14ac:dyDescent="0.25">
      <c r="K19801" s="1"/>
      <c r="L19801" s="1"/>
    </row>
    <row r="19809" spans="11:12" x14ac:dyDescent="0.25">
      <c r="K19809" s="1"/>
      <c r="L19809" s="1"/>
    </row>
    <row r="19817" spans="11:12" x14ac:dyDescent="0.25">
      <c r="K19817" s="1"/>
      <c r="L19817" s="1"/>
    </row>
    <row r="19825" spans="11:12" x14ac:dyDescent="0.25">
      <c r="K19825" s="1"/>
      <c r="L19825" s="1"/>
    </row>
    <row r="19833" spans="11:12" x14ac:dyDescent="0.25">
      <c r="K19833" s="1"/>
      <c r="L19833" s="1"/>
    </row>
    <row r="19841" spans="11:12" x14ac:dyDescent="0.25">
      <c r="K19841" s="1"/>
      <c r="L19841" s="1"/>
    </row>
    <row r="19849" spans="11:12" x14ac:dyDescent="0.25">
      <c r="K19849" s="1"/>
      <c r="L19849" s="1"/>
    </row>
    <row r="19857" spans="11:12" x14ac:dyDescent="0.25">
      <c r="K19857" s="1"/>
      <c r="L19857" s="1"/>
    </row>
    <row r="19865" spans="11:12" x14ac:dyDescent="0.25">
      <c r="K19865" s="1"/>
      <c r="L19865" s="1"/>
    </row>
    <row r="19873" spans="11:12" x14ac:dyDescent="0.25">
      <c r="K19873" s="1"/>
      <c r="L19873" s="1"/>
    </row>
    <row r="19881" spans="11:12" x14ac:dyDescent="0.25">
      <c r="K19881" s="1"/>
      <c r="L19881" s="1"/>
    </row>
    <row r="19889" spans="11:12" x14ac:dyDescent="0.25">
      <c r="K19889" s="1"/>
      <c r="L19889" s="1"/>
    </row>
    <row r="19897" spans="11:12" x14ac:dyDescent="0.25">
      <c r="K19897" s="1"/>
      <c r="L19897" s="1"/>
    </row>
    <row r="19905" spans="11:12" x14ac:dyDescent="0.25">
      <c r="K19905" s="1"/>
      <c r="L19905" s="1"/>
    </row>
    <row r="19913" spans="11:12" x14ac:dyDescent="0.25">
      <c r="K19913" s="1"/>
      <c r="L19913" s="1"/>
    </row>
    <row r="19921" spans="11:12" x14ac:dyDescent="0.25">
      <c r="K19921" s="1"/>
      <c r="L19921" s="1"/>
    </row>
    <row r="19929" spans="11:12" x14ac:dyDescent="0.25">
      <c r="K19929" s="1"/>
      <c r="L19929" s="1"/>
    </row>
    <row r="19937" spans="11:12" x14ac:dyDescent="0.25">
      <c r="K19937" s="1"/>
      <c r="L19937" s="1"/>
    </row>
    <row r="19945" spans="11:12" x14ac:dyDescent="0.25">
      <c r="K19945" s="1"/>
      <c r="L19945" s="1"/>
    </row>
    <row r="19953" spans="11:12" x14ac:dyDescent="0.25">
      <c r="K19953" s="1"/>
      <c r="L19953" s="1"/>
    </row>
    <row r="19961" spans="11:12" x14ac:dyDescent="0.25">
      <c r="K19961" s="1"/>
      <c r="L19961" s="1"/>
    </row>
    <row r="19969" spans="11:12" x14ac:dyDescent="0.25">
      <c r="K19969" s="1"/>
      <c r="L19969" s="1"/>
    </row>
    <row r="19977" spans="11:12" x14ac:dyDescent="0.25">
      <c r="K19977" s="1"/>
      <c r="L19977" s="1"/>
    </row>
    <row r="19985" spans="11:12" x14ac:dyDescent="0.25">
      <c r="K19985" s="1"/>
      <c r="L19985" s="1"/>
    </row>
    <row r="19993" spans="11:12" x14ac:dyDescent="0.25">
      <c r="K19993" s="1"/>
      <c r="L19993" s="1"/>
    </row>
    <row r="20001" spans="11:12" x14ac:dyDescent="0.25">
      <c r="K20001" s="1"/>
      <c r="L20001" s="1"/>
    </row>
    <row r="20009" spans="11:12" x14ac:dyDescent="0.25">
      <c r="K20009" s="1"/>
      <c r="L20009" s="1"/>
    </row>
    <row r="20017" spans="11:12" x14ac:dyDescent="0.25">
      <c r="K20017" s="1"/>
      <c r="L20017" s="1"/>
    </row>
    <row r="20025" spans="11:12" x14ac:dyDescent="0.25">
      <c r="K20025" s="1"/>
      <c r="L20025" s="1"/>
    </row>
    <row r="20033" spans="11:12" x14ac:dyDescent="0.25">
      <c r="K20033" s="1"/>
      <c r="L20033" s="1"/>
    </row>
    <row r="20041" spans="11:12" x14ac:dyDescent="0.25">
      <c r="K20041" s="1"/>
      <c r="L20041" s="1"/>
    </row>
    <row r="20049" spans="11:12" x14ac:dyDescent="0.25">
      <c r="K20049" s="1"/>
      <c r="L20049" s="1"/>
    </row>
    <row r="20057" spans="11:12" x14ac:dyDescent="0.25">
      <c r="K20057" s="1"/>
      <c r="L20057" s="1"/>
    </row>
    <row r="20065" spans="11:12" x14ac:dyDescent="0.25">
      <c r="K20065" s="1"/>
      <c r="L20065" s="1"/>
    </row>
    <row r="20073" spans="11:12" x14ac:dyDescent="0.25">
      <c r="K20073" s="1"/>
      <c r="L20073" s="1"/>
    </row>
    <row r="20081" spans="11:12" x14ac:dyDescent="0.25">
      <c r="K20081" s="1"/>
      <c r="L20081" s="1"/>
    </row>
    <row r="20089" spans="11:12" x14ac:dyDescent="0.25">
      <c r="K20089" s="1"/>
      <c r="L20089" s="1"/>
    </row>
    <row r="20097" spans="11:12" x14ac:dyDescent="0.25">
      <c r="K20097" s="1"/>
      <c r="L20097" s="1"/>
    </row>
    <row r="20105" spans="11:12" x14ac:dyDescent="0.25">
      <c r="K20105" s="1"/>
      <c r="L20105" s="1"/>
    </row>
    <row r="20113" spans="11:12" x14ac:dyDescent="0.25">
      <c r="K20113" s="1"/>
      <c r="L20113" s="1"/>
    </row>
    <row r="20121" spans="11:12" x14ac:dyDescent="0.25">
      <c r="K20121" s="1"/>
      <c r="L20121" s="1"/>
    </row>
    <row r="20129" spans="11:12" x14ac:dyDescent="0.25">
      <c r="K20129" s="1"/>
      <c r="L20129" s="1"/>
    </row>
    <row r="20137" spans="11:12" x14ac:dyDescent="0.25">
      <c r="K20137" s="1"/>
      <c r="L20137" s="1"/>
    </row>
    <row r="20145" spans="11:12" x14ac:dyDescent="0.25">
      <c r="K20145" s="1"/>
      <c r="L20145" s="1"/>
    </row>
    <row r="20153" spans="11:12" x14ac:dyDescent="0.25">
      <c r="K20153" s="1"/>
      <c r="L20153" s="1"/>
    </row>
    <row r="20161" spans="11:12" x14ac:dyDescent="0.25">
      <c r="K20161" s="1"/>
      <c r="L20161" s="1"/>
    </row>
    <row r="20169" spans="11:12" x14ac:dyDescent="0.25">
      <c r="K20169" s="1"/>
      <c r="L20169" s="1"/>
    </row>
    <row r="20177" spans="11:12" x14ac:dyDescent="0.25">
      <c r="K20177" s="1"/>
      <c r="L20177" s="1"/>
    </row>
    <row r="20185" spans="11:12" x14ac:dyDescent="0.25">
      <c r="K20185" s="1"/>
      <c r="L20185" s="1"/>
    </row>
    <row r="20193" spans="11:12" x14ac:dyDescent="0.25">
      <c r="K20193" s="1"/>
      <c r="L20193" s="1"/>
    </row>
    <row r="20201" spans="11:12" x14ac:dyDescent="0.25">
      <c r="K20201" s="1"/>
      <c r="L20201" s="1"/>
    </row>
    <row r="20209" spans="11:12" x14ac:dyDescent="0.25">
      <c r="K20209" s="1"/>
      <c r="L20209" s="1"/>
    </row>
    <row r="20217" spans="11:12" x14ac:dyDescent="0.25">
      <c r="K20217" s="1"/>
      <c r="L20217" s="1"/>
    </row>
    <row r="20225" spans="11:12" x14ac:dyDescent="0.25">
      <c r="K20225" s="1"/>
      <c r="L20225" s="1"/>
    </row>
    <row r="20233" spans="11:12" x14ac:dyDescent="0.25">
      <c r="K20233" s="1"/>
      <c r="L20233" s="1"/>
    </row>
    <row r="20241" spans="11:12" x14ac:dyDescent="0.25">
      <c r="K20241" s="1"/>
      <c r="L20241" s="1"/>
    </row>
    <row r="20249" spans="11:12" x14ac:dyDescent="0.25">
      <c r="K20249" s="1"/>
      <c r="L20249" s="1"/>
    </row>
    <row r="20257" spans="11:12" x14ac:dyDescent="0.25">
      <c r="K20257" s="1"/>
      <c r="L20257" s="1"/>
    </row>
    <row r="20265" spans="11:12" x14ac:dyDescent="0.25">
      <c r="K20265" s="1"/>
      <c r="L20265" s="1"/>
    </row>
    <row r="20273" spans="11:12" x14ac:dyDescent="0.25">
      <c r="K20273" s="1"/>
      <c r="L20273" s="1"/>
    </row>
    <row r="20281" spans="11:12" x14ac:dyDescent="0.25">
      <c r="K20281" s="1"/>
      <c r="L20281" s="1"/>
    </row>
    <row r="20289" spans="11:12" x14ac:dyDescent="0.25">
      <c r="K20289" s="1"/>
      <c r="L20289" s="1"/>
    </row>
    <row r="20297" spans="11:12" x14ac:dyDescent="0.25">
      <c r="K20297" s="1"/>
      <c r="L20297" s="1"/>
    </row>
    <row r="20305" spans="11:12" x14ac:dyDescent="0.25">
      <c r="K20305" s="1"/>
      <c r="L20305" s="1"/>
    </row>
    <row r="20313" spans="11:12" x14ac:dyDescent="0.25">
      <c r="K20313" s="1"/>
      <c r="L20313" s="1"/>
    </row>
    <row r="20321" spans="11:12" x14ac:dyDescent="0.25">
      <c r="K20321" s="1"/>
      <c r="L20321" s="1"/>
    </row>
    <row r="20329" spans="11:12" x14ac:dyDescent="0.25">
      <c r="K20329" s="1"/>
      <c r="L20329" s="1"/>
    </row>
    <row r="20337" spans="11:12" x14ac:dyDescent="0.25">
      <c r="K20337" s="1"/>
      <c r="L20337" s="1"/>
    </row>
    <row r="20345" spans="11:12" x14ac:dyDescent="0.25">
      <c r="K20345" s="1"/>
      <c r="L20345" s="1"/>
    </row>
    <row r="20353" spans="11:12" x14ac:dyDescent="0.25">
      <c r="K20353" s="1"/>
      <c r="L20353" s="1"/>
    </row>
    <row r="20361" spans="11:12" x14ac:dyDescent="0.25">
      <c r="K20361" s="1"/>
      <c r="L20361" s="1"/>
    </row>
    <row r="20369" spans="11:12" x14ac:dyDescent="0.25">
      <c r="K20369" s="1"/>
      <c r="L20369" s="1"/>
    </row>
    <row r="20377" spans="11:12" x14ac:dyDescent="0.25">
      <c r="K20377" s="1"/>
      <c r="L20377" s="1"/>
    </row>
    <row r="20385" spans="11:12" x14ac:dyDescent="0.25">
      <c r="K20385" s="1"/>
      <c r="L20385" s="1"/>
    </row>
    <row r="20393" spans="11:12" x14ac:dyDescent="0.25">
      <c r="K20393" s="1"/>
      <c r="L20393" s="1"/>
    </row>
    <row r="20401" spans="11:12" x14ac:dyDescent="0.25">
      <c r="K20401" s="1"/>
      <c r="L20401" s="1"/>
    </row>
    <row r="20409" spans="11:12" x14ac:dyDescent="0.25">
      <c r="K20409" s="1"/>
      <c r="L20409" s="1"/>
    </row>
    <row r="20417" spans="11:12" x14ac:dyDescent="0.25">
      <c r="K20417" s="1"/>
      <c r="L20417" s="1"/>
    </row>
    <row r="20425" spans="11:12" x14ac:dyDescent="0.25">
      <c r="K20425" s="1"/>
      <c r="L20425" s="1"/>
    </row>
    <row r="20433" spans="11:12" x14ac:dyDescent="0.25">
      <c r="K20433" s="1"/>
      <c r="L20433" s="1"/>
    </row>
    <row r="20441" spans="11:12" x14ac:dyDescent="0.25">
      <c r="K20441" s="1"/>
      <c r="L20441" s="1"/>
    </row>
    <row r="20449" spans="11:12" x14ac:dyDescent="0.25">
      <c r="K20449" s="1"/>
      <c r="L20449" s="1"/>
    </row>
    <row r="20457" spans="11:12" x14ac:dyDescent="0.25">
      <c r="K20457" s="1"/>
      <c r="L20457" s="1"/>
    </row>
    <row r="20465" spans="11:12" x14ac:dyDescent="0.25">
      <c r="K20465" s="1"/>
      <c r="L20465" s="1"/>
    </row>
    <row r="20473" spans="11:12" x14ac:dyDescent="0.25">
      <c r="K20473" s="1"/>
      <c r="L20473" s="1"/>
    </row>
    <row r="20481" spans="11:12" x14ac:dyDescent="0.25">
      <c r="K20481" s="1"/>
      <c r="L20481" s="1"/>
    </row>
    <row r="20489" spans="11:12" x14ac:dyDescent="0.25">
      <c r="K20489" s="1"/>
      <c r="L20489" s="1"/>
    </row>
    <row r="20497" spans="11:12" x14ac:dyDescent="0.25">
      <c r="K20497" s="1"/>
      <c r="L20497" s="1"/>
    </row>
    <row r="20505" spans="11:12" x14ac:dyDescent="0.25">
      <c r="K20505" s="1"/>
      <c r="L20505" s="1"/>
    </row>
    <row r="20513" spans="11:12" x14ac:dyDescent="0.25">
      <c r="K20513" s="1"/>
      <c r="L20513" s="1"/>
    </row>
    <row r="20521" spans="11:12" x14ac:dyDescent="0.25">
      <c r="K20521" s="1"/>
      <c r="L20521" s="1"/>
    </row>
    <row r="20529" spans="11:12" x14ac:dyDescent="0.25">
      <c r="K20529" s="1"/>
      <c r="L20529" s="1"/>
    </row>
    <row r="20537" spans="11:12" x14ac:dyDescent="0.25">
      <c r="K20537" s="1"/>
      <c r="L20537" s="1"/>
    </row>
    <row r="20545" spans="11:12" x14ac:dyDescent="0.25">
      <c r="K20545" s="1"/>
      <c r="L20545" s="1"/>
    </row>
    <row r="20553" spans="11:12" x14ac:dyDescent="0.25">
      <c r="K20553" s="1"/>
      <c r="L20553" s="1"/>
    </row>
    <row r="20561" spans="11:12" x14ac:dyDescent="0.25">
      <c r="K20561" s="1"/>
      <c r="L20561" s="1"/>
    </row>
    <row r="20569" spans="11:12" x14ac:dyDescent="0.25">
      <c r="K20569" s="1"/>
      <c r="L20569" s="1"/>
    </row>
    <row r="20577" spans="11:12" x14ac:dyDescent="0.25">
      <c r="K20577" s="1"/>
      <c r="L20577" s="1"/>
    </row>
    <row r="20585" spans="11:12" x14ac:dyDescent="0.25">
      <c r="K20585" s="1"/>
      <c r="L20585" s="1"/>
    </row>
    <row r="20593" spans="11:12" x14ac:dyDescent="0.25">
      <c r="K20593" s="1"/>
      <c r="L20593" s="1"/>
    </row>
    <row r="20601" spans="11:12" x14ac:dyDescent="0.25">
      <c r="K20601" s="1"/>
      <c r="L20601" s="1"/>
    </row>
    <row r="20609" spans="11:12" x14ac:dyDescent="0.25">
      <c r="K20609" s="1"/>
      <c r="L20609" s="1"/>
    </row>
    <row r="20617" spans="11:12" x14ac:dyDescent="0.25">
      <c r="K20617" s="1"/>
      <c r="L20617" s="1"/>
    </row>
    <row r="20625" spans="11:12" x14ac:dyDescent="0.25">
      <c r="K20625" s="1"/>
      <c r="L20625" s="1"/>
    </row>
    <row r="20633" spans="11:12" x14ac:dyDescent="0.25">
      <c r="K20633" s="1"/>
      <c r="L20633" s="1"/>
    </row>
    <row r="20641" spans="11:12" x14ac:dyDescent="0.25">
      <c r="K20641" s="1"/>
      <c r="L20641" s="1"/>
    </row>
    <row r="20649" spans="11:12" x14ac:dyDescent="0.25">
      <c r="K20649" s="1"/>
      <c r="L20649" s="1"/>
    </row>
    <row r="20657" spans="11:12" x14ac:dyDescent="0.25">
      <c r="K20657" s="1"/>
      <c r="L20657" s="1"/>
    </row>
    <row r="20665" spans="11:12" x14ac:dyDescent="0.25">
      <c r="K20665" s="1"/>
      <c r="L20665" s="1"/>
    </row>
    <row r="20673" spans="11:12" x14ac:dyDescent="0.25">
      <c r="K20673" s="1"/>
      <c r="L20673" s="1"/>
    </row>
    <row r="20681" spans="11:12" x14ac:dyDescent="0.25">
      <c r="K20681" s="1"/>
      <c r="L20681" s="1"/>
    </row>
    <row r="20689" spans="11:12" x14ac:dyDescent="0.25">
      <c r="K20689" s="1"/>
      <c r="L20689" s="1"/>
    </row>
    <row r="20697" spans="11:12" x14ac:dyDescent="0.25">
      <c r="K20697" s="1"/>
      <c r="L20697" s="1"/>
    </row>
    <row r="20705" spans="11:12" x14ac:dyDescent="0.25">
      <c r="K20705" s="1"/>
      <c r="L20705" s="1"/>
    </row>
    <row r="20713" spans="11:12" x14ac:dyDescent="0.25">
      <c r="K20713" s="1"/>
      <c r="L20713" s="1"/>
    </row>
    <row r="20721" spans="11:12" x14ac:dyDescent="0.25">
      <c r="K20721" s="1"/>
      <c r="L20721" s="1"/>
    </row>
    <row r="20729" spans="11:12" x14ac:dyDescent="0.25">
      <c r="K20729" s="1"/>
      <c r="L20729" s="1"/>
    </row>
    <row r="20737" spans="11:12" x14ac:dyDescent="0.25">
      <c r="K20737" s="1"/>
      <c r="L20737" s="1"/>
    </row>
    <row r="20745" spans="11:12" x14ac:dyDescent="0.25">
      <c r="K20745" s="1"/>
      <c r="L20745" s="1"/>
    </row>
    <row r="20753" spans="11:12" x14ac:dyDescent="0.25">
      <c r="K20753" s="1"/>
      <c r="L20753" s="1"/>
    </row>
    <row r="20761" spans="11:12" x14ac:dyDescent="0.25">
      <c r="K20761" s="1"/>
      <c r="L20761" s="1"/>
    </row>
    <row r="20769" spans="11:12" x14ac:dyDescent="0.25">
      <c r="K20769" s="1"/>
      <c r="L20769" s="1"/>
    </row>
    <row r="20777" spans="11:12" x14ac:dyDescent="0.25">
      <c r="K20777" s="1"/>
      <c r="L20777" s="1"/>
    </row>
    <row r="20785" spans="11:12" x14ac:dyDescent="0.25">
      <c r="K20785" s="1"/>
      <c r="L20785" s="1"/>
    </row>
    <row r="20793" spans="11:12" x14ac:dyDescent="0.25">
      <c r="K20793" s="1"/>
      <c r="L20793" s="1"/>
    </row>
    <row r="20801" spans="11:12" x14ac:dyDescent="0.25">
      <c r="K20801" s="1"/>
      <c r="L20801" s="1"/>
    </row>
    <row r="20809" spans="11:12" x14ac:dyDescent="0.25">
      <c r="K20809" s="1"/>
      <c r="L20809" s="1"/>
    </row>
    <row r="20817" spans="11:12" x14ac:dyDescent="0.25">
      <c r="K20817" s="1"/>
      <c r="L20817" s="1"/>
    </row>
    <row r="20825" spans="11:12" x14ac:dyDescent="0.25">
      <c r="K20825" s="1"/>
      <c r="L20825" s="1"/>
    </row>
    <row r="20833" spans="11:12" x14ac:dyDescent="0.25">
      <c r="K20833" s="1"/>
      <c r="L20833" s="1"/>
    </row>
    <row r="20841" spans="11:12" x14ac:dyDescent="0.25">
      <c r="K20841" s="1"/>
      <c r="L20841" s="1"/>
    </row>
    <row r="20849" spans="11:12" x14ac:dyDescent="0.25">
      <c r="K20849" s="1"/>
      <c r="L20849" s="1"/>
    </row>
    <row r="20857" spans="11:12" x14ac:dyDescent="0.25">
      <c r="K20857" s="1"/>
      <c r="L20857" s="1"/>
    </row>
    <row r="20865" spans="11:12" x14ac:dyDescent="0.25">
      <c r="K20865" s="1"/>
      <c r="L20865" s="1"/>
    </row>
    <row r="20873" spans="11:12" x14ac:dyDescent="0.25">
      <c r="K20873" s="1"/>
      <c r="L20873" s="1"/>
    </row>
    <row r="20881" spans="11:12" x14ac:dyDescent="0.25">
      <c r="K20881" s="1"/>
      <c r="L20881" s="1"/>
    </row>
    <row r="20889" spans="11:12" x14ac:dyDescent="0.25">
      <c r="K20889" s="1"/>
      <c r="L20889" s="1"/>
    </row>
    <row r="20897" spans="11:12" x14ac:dyDescent="0.25">
      <c r="K20897" s="1"/>
      <c r="L20897" s="1"/>
    </row>
    <row r="20905" spans="11:12" x14ac:dyDescent="0.25">
      <c r="K20905" s="1"/>
      <c r="L20905" s="1"/>
    </row>
    <row r="20913" spans="11:12" x14ac:dyDescent="0.25">
      <c r="K20913" s="1"/>
      <c r="L20913" s="1"/>
    </row>
    <row r="20921" spans="11:12" x14ac:dyDescent="0.25">
      <c r="K20921" s="1"/>
      <c r="L20921" s="1"/>
    </row>
    <row r="20929" spans="11:12" x14ac:dyDescent="0.25">
      <c r="K20929" s="1"/>
      <c r="L20929" s="1"/>
    </row>
    <row r="20937" spans="11:12" x14ac:dyDescent="0.25">
      <c r="K20937" s="1"/>
      <c r="L20937" s="1"/>
    </row>
    <row r="20945" spans="11:12" x14ac:dyDescent="0.25">
      <c r="K20945" s="1"/>
      <c r="L20945" s="1"/>
    </row>
    <row r="20953" spans="11:12" x14ac:dyDescent="0.25">
      <c r="K20953" s="1"/>
      <c r="L20953" s="1"/>
    </row>
    <row r="20961" spans="11:12" x14ac:dyDescent="0.25">
      <c r="K20961" s="1"/>
      <c r="L20961" s="1"/>
    </row>
    <row r="20969" spans="11:12" x14ac:dyDescent="0.25">
      <c r="K20969" s="1"/>
      <c r="L20969" s="1"/>
    </row>
    <row r="20977" spans="11:12" x14ac:dyDescent="0.25">
      <c r="K20977" s="1"/>
      <c r="L20977" s="1"/>
    </row>
    <row r="20985" spans="11:12" x14ac:dyDescent="0.25">
      <c r="K20985" s="1"/>
      <c r="L20985" s="1"/>
    </row>
    <row r="20993" spans="11:12" x14ac:dyDescent="0.25">
      <c r="K20993" s="1"/>
      <c r="L20993" s="1"/>
    </row>
    <row r="21001" spans="11:12" x14ac:dyDescent="0.25">
      <c r="K21001" s="1"/>
      <c r="L21001" s="1"/>
    </row>
    <row r="21009" spans="11:12" x14ac:dyDescent="0.25">
      <c r="K21009" s="1"/>
      <c r="L21009" s="1"/>
    </row>
    <row r="21017" spans="11:12" x14ac:dyDescent="0.25">
      <c r="K21017" s="1"/>
      <c r="L21017" s="1"/>
    </row>
    <row r="21025" spans="11:12" x14ac:dyDescent="0.25">
      <c r="K21025" s="1"/>
      <c r="L21025" s="1"/>
    </row>
    <row r="21033" spans="11:12" x14ac:dyDescent="0.25">
      <c r="K21033" s="1"/>
      <c r="L21033" s="1"/>
    </row>
    <row r="21041" spans="11:12" x14ac:dyDescent="0.25">
      <c r="K21041" s="1"/>
      <c r="L21041" s="1"/>
    </row>
    <row r="21049" spans="11:12" x14ac:dyDescent="0.25">
      <c r="K21049" s="1"/>
      <c r="L21049" s="1"/>
    </row>
    <row r="21057" spans="11:12" x14ac:dyDescent="0.25">
      <c r="K21057" s="1"/>
      <c r="L21057" s="1"/>
    </row>
    <row r="21065" spans="11:12" x14ac:dyDescent="0.25">
      <c r="K21065" s="1"/>
      <c r="L21065" s="1"/>
    </row>
    <row r="21073" spans="11:12" x14ac:dyDescent="0.25">
      <c r="K21073" s="1"/>
      <c r="L21073" s="1"/>
    </row>
    <row r="21081" spans="11:12" x14ac:dyDescent="0.25">
      <c r="K21081" s="1"/>
      <c r="L21081" s="1"/>
    </row>
    <row r="21089" spans="11:12" x14ac:dyDescent="0.25">
      <c r="K21089" s="1"/>
      <c r="L21089" s="1"/>
    </row>
    <row r="21097" spans="11:12" x14ac:dyDescent="0.25">
      <c r="K21097" s="1"/>
      <c r="L21097" s="1"/>
    </row>
    <row r="21105" spans="11:12" x14ac:dyDescent="0.25">
      <c r="K21105" s="1"/>
      <c r="L21105" s="1"/>
    </row>
    <row r="21113" spans="11:12" x14ac:dyDescent="0.25">
      <c r="K21113" s="1"/>
      <c r="L21113" s="1"/>
    </row>
    <row r="21121" spans="11:12" x14ac:dyDescent="0.25">
      <c r="K21121" s="1"/>
      <c r="L21121" s="1"/>
    </row>
    <row r="21129" spans="11:12" x14ac:dyDescent="0.25">
      <c r="K21129" s="1"/>
      <c r="L21129" s="1"/>
    </row>
    <row r="21137" spans="11:12" x14ac:dyDescent="0.25">
      <c r="K21137" s="1"/>
      <c r="L21137" s="1"/>
    </row>
    <row r="21145" spans="11:12" x14ac:dyDescent="0.25">
      <c r="K21145" s="1"/>
      <c r="L21145" s="1"/>
    </row>
    <row r="21153" spans="11:12" x14ac:dyDescent="0.25">
      <c r="K21153" s="1"/>
      <c r="L21153" s="1"/>
    </row>
    <row r="21161" spans="11:12" x14ac:dyDescent="0.25">
      <c r="K21161" s="1"/>
      <c r="L21161" s="1"/>
    </row>
    <row r="21169" spans="11:12" x14ac:dyDescent="0.25">
      <c r="K21169" s="1"/>
      <c r="L21169" s="1"/>
    </row>
    <row r="21177" spans="11:12" x14ac:dyDescent="0.25">
      <c r="K21177" s="1"/>
      <c r="L21177" s="1"/>
    </row>
    <row r="21185" spans="11:12" x14ac:dyDescent="0.25">
      <c r="K21185" s="1"/>
      <c r="L21185" s="1"/>
    </row>
    <row r="21193" spans="11:12" x14ac:dyDescent="0.25">
      <c r="K21193" s="1"/>
      <c r="L21193" s="1"/>
    </row>
    <row r="21201" spans="11:12" x14ac:dyDescent="0.25">
      <c r="K21201" s="1"/>
      <c r="L21201" s="1"/>
    </row>
    <row r="21209" spans="11:12" x14ac:dyDescent="0.25">
      <c r="K21209" s="1"/>
      <c r="L21209" s="1"/>
    </row>
    <row r="21217" spans="11:12" x14ac:dyDescent="0.25">
      <c r="K21217" s="1"/>
      <c r="L21217" s="1"/>
    </row>
    <row r="21225" spans="11:12" x14ac:dyDescent="0.25">
      <c r="K21225" s="1"/>
      <c r="L21225" s="1"/>
    </row>
    <row r="21233" spans="11:12" x14ac:dyDescent="0.25">
      <c r="K21233" s="1"/>
      <c r="L21233" s="1"/>
    </row>
    <row r="21241" spans="11:12" x14ac:dyDescent="0.25">
      <c r="K21241" s="1"/>
      <c r="L21241" s="1"/>
    </row>
    <row r="21249" spans="11:12" x14ac:dyDescent="0.25">
      <c r="K21249" s="1"/>
      <c r="L21249" s="1"/>
    </row>
    <row r="21257" spans="11:12" x14ac:dyDescent="0.25">
      <c r="K21257" s="1"/>
      <c r="L21257" s="1"/>
    </row>
    <row r="21265" spans="11:12" x14ac:dyDescent="0.25">
      <c r="K21265" s="1"/>
      <c r="L21265" s="1"/>
    </row>
    <row r="21273" spans="11:12" x14ac:dyDescent="0.25">
      <c r="K21273" s="1"/>
      <c r="L21273" s="1"/>
    </row>
    <row r="21281" spans="11:12" x14ac:dyDescent="0.25">
      <c r="K21281" s="1"/>
      <c r="L21281" s="1"/>
    </row>
    <row r="21289" spans="11:12" x14ac:dyDescent="0.25">
      <c r="K21289" s="1"/>
      <c r="L21289" s="1"/>
    </row>
    <row r="21297" spans="11:12" x14ac:dyDescent="0.25">
      <c r="K21297" s="1"/>
      <c r="L21297" s="1"/>
    </row>
    <row r="21305" spans="11:12" x14ac:dyDescent="0.25">
      <c r="K21305" s="1"/>
      <c r="L21305" s="1"/>
    </row>
    <row r="21313" spans="11:12" x14ac:dyDescent="0.25">
      <c r="K21313" s="1"/>
      <c r="L21313" s="1"/>
    </row>
    <row r="21321" spans="11:12" x14ac:dyDescent="0.25">
      <c r="K21321" s="1"/>
      <c r="L21321" s="1"/>
    </row>
    <row r="21329" spans="11:12" x14ac:dyDescent="0.25">
      <c r="K21329" s="1"/>
      <c r="L21329" s="1"/>
    </row>
    <row r="21337" spans="11:12" x14ac:dyDescent="0.25">
      <c r="K21337" s="1"/>
      <c r="L21337" s="1"/>
    </row>
    <row r="21345" spans="11:12" x14ac:dyDescent="0.25">
      <c r="K21345" s="1"/>
      <c r="L21345" s="1"/>
    </row>
    <row r="21353" spans="11:12" x14ac:dyDescent="0.25">
      <c r="K21353" s="1"/>
      <c r="L21353" s="1"/>
    </row>
    <row r="21361" spans="11:12" x14ac:dyDescent="0.25">
      <c r="K21361" s="1"/>
      <c r="L21361" s="1"/>
    </row>
    <row r="21369" spans="11:12" x14ac:dyDescent="0.25">
      <c r="K21369" s="1"/>
      <c r="L21369" s="1"/>
    </row>
    <row r="21377" spans="11:12" x14ac:dyDescent="0.25">
      <c r="K21377" s="1"/>
      <c r="L21377" s="1"/>
    </row>
    <row r="21385" spans="11:12" x14ac:dyDescent="0.25">
      <c r="K21385" s="1"/>
      <c r="L21385" s="1"/>
    </row>
    <row r="21393" spans="11:12" x14ac:dyDescent="0.25">
      <c r="K21393" s="1"/>
      <c r="L21393" s="1"/>
    </row>
    <row r="21401" spans="11:12" x14ac:dyDescent="0.25">
      <c r="K21401" s="1"/>
      <c r="L21401" s="1"/>
    </row>
    <row r="21409" spans="11:12" x14ac:dyDescent="0.25">
      <c r="K21409" s="1"/>
      <c r="L21409" s="1"/>
    </row>
    <row r="21417" spans="11:12" x14ac:dyDescent="0.25">
      <c r="K21417" s="1"/>
      <c r="L21417" s="1"/>
    </row>
    <row r="21425" spans="11:12" x14ac:dyDescent="0.25">
      <c r="K21425" s="1"/>
      <c r="L21425" s="1"/>
    </row>
    <row r="21433" spans="11:12" x14ac:dyDescent="0.25">
      <c r="K21433" s="1"/>
      <c r="L21433" s="1"/>
    </row>
    <row r="21441" spans="11:12" x14ac:dyDescent="0.25">
      <c r="K21441" s="1"/>
      <c r="L21441" s="1"/>
    </row>
    <row r="21449" spans="11:12" x14ac:dyDescent="0.25">
      <c r="K21449" s="1"/>
      <c r="L21449" s="1"/>
    </row>
    <row r="21457" spans="11:12" x14ac:dyDescent="0.25">
      <c r="K21457" s="1"/>
      <c r="L21457" s="1"/>
    </row>
    <row r="21465" spans="11:12" x14ac:dyDescent="0.25">
      <c r="K21465" s="1"/>
      <c r="L21465" s="1"/>
    </row>
    <row r="21473" spans="11:12" x14ac:dyDescent="0.25">
      <c r="K21473" s="1"/>
      <c r="L21473" s="1"/>
    </row>
    <row r="21481" spans="11:12" x14ac:dyDescent="0.25">
      <c r="K21481" s="1"/>
      <c r="L21481" s="1"/>
    </row>
    <row r="21489" spans="11:12" x14ac:dyDescent="0.25">
      <c r="K21489" s="1"/>
      <c r="L21489" s="1"/>
    </row>
    <row r="21497" spans="11:12" x14ac:dyDescent="0.25">
      <c r="K21497" s="1"/>
      <c r="L21497" s="1"/>
    </row>
    <row r="21505" spans="11:12" x14ac:dyDescent="0.25">
      <c r="K21505" s="1"/>
      <c r="L21505" s="1"/>
    </row>
    <row r="21513" spans="11:12" x14ac:dyDescent="0.25">
      <c r="K21513" s="1"/>
      <c r="L21513" s="1"/>
    </row>
    <row r="21521" spans="11:12" x14ac:dyDescent="0.25">
      <c r="K21521" s="1"/>
      <c r="L21521" s="1"/>
    </row>
    <row r="21529" spans="11:12" x14ac:dyDescent="0.25">
      <c r="K21529" s="1"/>
      <c r="L21529" s="1"/>
    </row>
    <row r="21537" spans="11:12" x14ac:dyDescent="0.25">
      <c r="K21537" s="1"/>
      <c r="L21537" s="1"/>
    </row>
    <row r="21545" spans="11:12" x14ac:dyDescent="0.25">
      <c r="K21545" s="1"/>
      <c r="L21545" s="1"/>
    </row>
    <row r="21553" spans="11:12" x14ac:dyDescent="0.25">
      <c r="K21553" s="1"/>
      <c r="L21553" s="1"/>
    </row>
    <row r="21561" spans="11:12" x14ac:dyDescent="0.25">
      <c r="K21561" s="1"/>
      <c r="L21561" s="1"/>
    </row>
    <row r="21569" spans="11:12" x14ac:dyDescent="0.25">
      <c r="K21569" s="1"/>
      <c r="L21569" s="1"/>
    </row>
    <row r="21577" spans="11:12" x14ac:dyDescent="0.25">
      <c r="K21577" s="1"/>
      <c r="L21577" s="1"/>
    </row>
    <row r="21585" spans="11:12" x14ac:dyDescent="0.25">
      <c r="K21585" s="1"/>
      <c r="L21585" s="1"/>
    </row>
    <row r="21593" spans="11:12" x14ac:dyDescent="0.25">
      <c r="K21593" s="1"/>
      <c r="L21593" s="1"/>
    </row>
    <row r="21601" spans="11:12" x14ac:dyDescent="0.25">
      <c r="K21601" s="1"/>
      <c r="L21601" s="1"/>
    </row>
    <row r="21609" spans="11:12" x14ac:dyDescent="0.25">
      <c r="K21609" s="1"/>
      <c r="L21609" s="1"/>
    </row>
    <row r="21617" spans="11:12" x14ac:dyDescent="0.25">
      <c r="K21617" s="1"/>
      <c r="L21617" s="1"/>
    </row>
    <row r="21625" spans="11:12" x14ac:dyDescent="0.25">
      <c r="K21625" s="1"/>
      <c r="L21625" s="1"/>
    </row>
    <row r="21633" spans="11:12" x14ac:dyDescent="0.25">
      <c r="K21633" s="1"/>
      <c r="L21633" s="1"/>
    </row>
    <row r="21641" spans="11:12" x14ac:dyDescent="0.25">
      <c r="K21641" s="1"/>
      <c r="L21641" s="1"/>
    </row>
    <row r="21649" spans="11:12" x14ac:dyDescent="0.25">
      <c r="K21649" s="1"/>
      <c r="L21649" s="1"/>
    </row>
    <row r="21657" spans="11:12" x14ac:dyDescent="0.25">
      <c r="K21657" s="1"/>
      <c r="L21657" s="1"/>
    </row>
    <row r="21665" spans="11:12" x14ac:dyDescent="0.25">
      <c r="K21665" s="1"/>
      <c r="L21665" s="1"/>
    </row>
    <row r="21673" spans="11:12" x14ac:dyDescent="0.25">
      <c r="K21673" s="1"/>
      <c r="L21673" s="1"/>
    </row>
    <row r="21681" spans="11:12" x14ac:dyDescent="0.25">
      <c r="K21681" s="1"/>
      <c r="L21681" s="1"/>
    </row>
    <row r="21689" spans="11:12" x14ac:dyDescent="0.25">
      <c r="K21689" s="1"/>
      <c r="L21689" s="1"/>
    </row>
    <row r="21697" spans="11:12" x14ac:dyDescent="0.25">
      <c r="K21697" s="1"/>
      <c r="L21697" s="1"/>
    </row>
    <row r="21705" spans="11:12" x14ac:dyDescent="0.25">
      <c r="K21705" s="1"/>
      <c r="L21705" s="1"/>
    </row>
    <row r="21713" spans="11:12" x14ac:dyDescent="0.25">
      <c r="K21713" s="1"/>
      <c r="L21713" s="1"/>
    </row>
    <row r="21721" spans="11:12" x14ac:dyDescent="0.25">
      <c r="K21721" s="1"/>
      <c r="L21721" s="1"/>
    </row>
    <row r="21729" spans="11:12" x14ac:dyDescent="0.25">
      <c r="K21729" s="1"/>
      <c r="L21729" s="1"/>
    </row>
    <row r="21737" spans="11:12" x14ac:dyDescent="0.25">
      <c r="K21737" s="1"/>
      <c r="L21737" s="1"/>
    </row>
    <row r="21745" spans="11:12" x14ac:dyDescent="0.25">
      <c r="K21745" s="1"/>
      <c r="L21745" s="1"/>
    </row>
    <row r="21753" spans="11:12" x14ac:dyDescent="0.25">
      <c r="K21753" s="1"/>
      <c r="L21753" s="1"/>
    </row>
    <row r="21761" spans="11:12" x14ac:dyDescent="0.25">
      <c r="K21761" s="1"/>
      <c r="L21761" s="1"/>
    </row>
    <row r="21769" spans="11:12" x14ac:dyDescent="0.25">
      <c r="K21769" s="1"/>
      <c r="L21769" s="1"/>
    </row>
    <row r="21777" spans="11:12" x14ac:dyDescent="0.25">
      <c r="K21777" s="1"/>
      <c r="L21777" s="1"/>
    </row>
    <row r="21785" spans="11:12" x14ac:dyDescent="0.25">
      <c r="K21785" s="1"/>
      <c r="L21785" s="1"/>
    </row>
    <row r="21793" spans="11:12" x14ac:dyDescent="0.25">
      <c r="K21793" s="1"/>
      <c r="L21793" s="1"/>
    </row>
    <row r="21801" spans="11:12" x14ac:dyDescent="0.25">
      <c r="K21801" s="1"/>
      <c r="L21801" s="1"/>
    </row>
    <row r="21809" spans="11:12" x14ac:dyDescent="0.25">
      <c r="K21809" s="1"/>
      <c r="L21809" s="1"/>
    </row>
    <row r="21817" spans="11:12" x14ac:dyDescent="0.25">
      <c r="K21817" s="1"/>
      <c r="L21817" s="1"/>
    </row>
    <row r="21825" spans="11:12" x14ac:dyDescent="0.25">
      <c r="K21825" s="1"/>
      <c r="L21825" s="1"/>
    </row>
    <row r="21833" spans="11:12" x14ac:dyDescent="0.25">
      <c r="K21833" s="1"/>
      <c r="L21833" s="1"/>
    </row>
    <row r="21841" spans="11:12" x14ac:dyDescent="0.25">
      <c r="K21841" s="1"/>
      <c r="L21841" s="1"/>
    </row>
    <row r="21849" spans="11:12" x14ac:dyDescent="0.25">
      <c r="K21849" s="1"/>
      <c r="L21849" s="1"/>
    </row>
    <row r="21857" spans="11:12" x14ac:dyDescent="0.25">
      <c r="K21857" s="1"/>
      <c r="L21857" s="1"/>
    </row>
    <row r="21865" spans="11:12" x14ac:dyDescent="0.25">
      <c r="K21865" s="1"/>
      <c r="L21865" s="1"/>
    </row>
    <row r="21873" spans="11:12" x14ac:dyDescent="0.25">
      <c r="K21873" s="1"/>
      <c r="L21873" s="1"/>
    </row>
    <row r="21881" spans="11:12" x14ac:dyDescent="0.25">
      <c r="K21881" s="1"/>
      <c r="L21881" s="1"/>
    </row>
    <row r="21889" spans="11:12" x14ac:dyDescent="0.25">
      <c r="K21889" s="1"/>
      <c r="L21889" s="1"/>
    </row>
    <row r="21897" spans="11:12" x14ac:dyDescent="0.25">
      <c r="K21897" s="1"/>
      <c r="L21897" s="1"/>
    </row>
    <row r="21905" spans="11:12" x14ac:dyDescent="0.25">
      <c r="K21905" s="1"/>
      <c r="L21905" s="1"/>
    </row>
    <row r="21913" spans="11:12" x14ac:dyDescent="0.25">
      <c r="K21913" s="1"/>
      <c r="L21913" s="1"/>
    </row>
    <row r="21921" spans="11:12" x14ac:dyDescent="0.25">
      <c r="K21921" s="1"/>
      <c r="L21921" s="1"/>
    </row>
    <row r="21929" spans="11:12" x14ac:dyDescent="0.25">
      <c r="K21929" s="1"/>
      <c r="L21929" s="1"/>
    </row>
    <row r="21937" spans="11:12" x14ac:dyDescent="0.25">
      <c r="K21937" s="1"/>
      <c r="L21937" s="1"/>
    </row>
    <row r="21945" spans="11:12" x14ac:dyDescent="0.25">
      <c r="K21945" s="1"/>
      <c r="L21945" s="1"/>
    </row>
    <row r="21953" spans="11:12" x14ac:dyDescent="0.25">
      <c r="K21953" s="1"/>
      <c r="L21953" s="1"/>
    </row>
    <row r="21961" spans="11:12" x14ac:dyDescent="0.25">
      <c r="K21961" s="1"/>
      <c r="L21961" s="1"/>
    </row>
    <row r="21969" spans="11:12" x14ac:dyDescent="0.25">
      <c r="K21969" s="1"/>
      <c r="L21969" s="1"/>
    </row>
    <row r="21977" spans="11:12" x14ac:dyDescent="0.25">
      <c r="K21977" s="1"/>
      <c r="L21977" s="1"/>
    </row>
    <row r="21985" spans="11:12" x14ac:dyDescent="0.25">
      <c r="K21985" s="1"/>
      <c r="L21985" s="1"/>
    </row>
    <row r="21993" spans="11:12" x14ac:dyDescent="0.25">
      <c r="K21993" s="1"/>
      <c r="L21993" s="1"/>
    </row>
    <row r="22001" spans="11:12" x14ac:dyDescent="0.25">
      <c r="K22001" s="1"/>
      <c r="L22001" s="1"/>
    </row>
    <row r="22009" spans="11:12" x14ac:dyDescent="0.25">
      <c r="K22009" s="1"/>
      <c r="L22009" s="1"/>
    </row>
    <row r="22017" spans="11:12" x14ac:dyDescent="0.25">
      <c r="K22017" s="1"/>
      <c r="L22017" s="1"/>
    </row>
    <row r="22025" spans="11:12" x14ac:dyDescent="0.25">
      <c r="K22025" s="1"/>
      <c r="L22025" s="1"/>
    </row>
    <row r="22033" spans="11:12" x14ac:dyDescent="0.25">
      <c r="K22033" s="1"/>
      <c r="L22033" s="1"/>
    </row>
    <row r="22041" spans="11:12" x14ac:dyDescent="0.25">
      <c r="K22041" s="1"/>
      <c r="L22041" s="1"/>
    </row>
    <row r="22049" spans="11:12" x14ac:dyDescent="0.25">
      <c r="K22049" s="1"/>
      <c r="L22049" s="1"/>
    </row>
    <row r="22057" spans="11:12" x14ac:dyDescent="0.25">
      <c r="K22057" s="1"/>
      <c r="L22057" s="1"/>
    </row>
    <row r="22065" spans="11:12" x14ac:dyDescent="0.25">
      <c r="K22065" s="1"/>
      <c r="L22065" s="1"/>
    </row>
    <row r="22073" spans="11:12" x14ac:dyDescent="0.25">
      <c r="K22073" s="1"/>
      <c r="L22073" s="1"/>
    </row>
    <row r="22081" spans="11:12" x14ac:dyDescent="0.25">
      <c r="K22081" s="1"/>
      <c r="L22081" s="1"/>
    </row>
    <row r="22089" spans="11:12" x14ac:dyDescent="0.25">
      <c r="K22089" s="1"/>
      <c r="L22089" s="1"/>
    </row>
    <row r="22097" spans="11:12" x14ac:dyDescent="0.25">
      <c r="K22097" s="1"/>
      <c r="L22097" s="1"/>
    </row>
    <row r="22105" spans="11:12" x14ac:dyDescent="0.25">
      <c r="K22105" s="1"/>
      <c r="L22105" s="1"/>
    </row>
    <row r="22113" spans="11:12" x14ac:dyDescent="0.25">
      <c r="K22113" s="1"/>
      <c r="L22113" s="1"/>
    </row>
    <row r="22121" spans="11:12" x14ac:dyDescent="0.25">
      <c r="K22121" s="1"/>
      <c r="L22121" s="1"/>
    </row>
    <row r="22129" spans="11:12" x14ac:dyDescent="0.25">
      <c r="K22129" s="1"/>
      <c r="L22129" s="1"/>
    </row>
    <row r="22137" spans="11:12" x14ac:dyDescent="0.25">
      <c r="K22137" s="1"/>
      <c r="L22137" s="1"/>
    </row>
    <row r="22145" spans="11:12" x14ac:dyDescent="0.25">
      <c r="K22145" s="1"/>
      <c r="L22145" s="1"/>
    </row>
    <row r="22153" spans="11:12" x14ac:dyDescent="0.25">
      <c r="K22153" s="1"/>
      <c r="L22153" s="1"/>
    </row>
    <row r="22161" spans="11:12" x14ac:dyDescent="0.25">
      <c r="K22161" s="1"/>
      <c r="L22161" s="1"/>
    </row>
    <row r="22169" spans="11:12" x14ac:dyDescent="0.25">
      <c r="K22169" s="1"/>
      <c r="L22169" s="1"/>
    </row>
    <row r="22177" spans="11:12" x14ac:dyDescent="0.25">
      <c r="K22177" s="1"/>
      <c r="L22177" s="1"/>
    </row>
    <row r="22185" spans="11:12" x14ac:dyDescent="0.25">
      <c r="K22185" s="1"/>
      <c r="L22185" s="1"/>
    </row>
    <row r="22193" spans="11:12" x14ac:dyDescent="0.25">
      <c r="K22193" s="1"/>
      <c r="L22193" s="1"/>
    </row>
    <row r="22201" spans="11:12" x14ac:dyDescent="0.25">
      <c r="K22201" s="1"/>
      <c r="L22201" s="1"/>
    </row>
    <row r="22209" spans="11:12" x14ac:dyDescent="0.25">
      <c r="K22209" s="1"/>
      <c r="L22209" s="1"/>
    </row>
    <row r="22217" spans="11:12" x14ac:dyDescent="0.25">
      <c r="K22217" s="1"/>
      <c r="L22217" s="1"/>
    </row>
    <row r="22225" spans="11:12" x14ac:dyDescent="0.25">
      <c r="K22225" s="1"/>
      <c r="L22225" s="1"/>
    </row>
    <row r="22233" spans="11:12" x14ac:dyDescent="0.25">
      <c r="K22233" s="1"/>
      <c r="L22233" s="1"/>
    </row>
    <row r="22241" spans="11:12" x14ac:dyDescent="0.25">
      <c r="K22241" s="1"/>
      <c r="L22241" s="1"/>
    </row>
    <row r="22249" spans="11:12" x14ac:dyDescent="0.25">
      <c r="K22249" s="1"/>
      <c r="L22249" s="1"/>
    </row>
    <row r="22257" spans="11:12" x14ac:dyDescent="0.25">
      <c r="K22257" s="1"/>
      <c r="L22257" s="1"/>
    </row>
    <row r="22265" spans="11:12" x14ac:dyDescent="0.25">
      <c r="K22265" s="1"/>
      <c r="L22265" s="1"/>
    </row>
    <row r="22273" spans="11:12" x14ac:dyDescent="0.25">
      <c r="K22273" s="1"/>
      <c r="L22273" s="1"/>
    </row>
    <row r="22281" spans="11:12" x14ac:dyDescent="0.25">
      <c r="K22281" s="1"/>
      <c r="L22281" s="1"/>
    </row>
    <row r="22289" spans="11:12" x14ac:dyDescent="0.25">
      <c r="K22289" s="1"/>
      <c r="L22289" s="1"/>
    </row>
    <row r="22297" spans="11:12" x14ac:dyDescent="0.25">
      <c r="K22297" s="1"/>
      <c r="L22297" s="1"/>
    </row>
    <row r="22305" spans="11:12" x14ac:dyDescent="0.25">
      <c r="K22305" s="1"/>
      <c r="L22305" s="1"/>
    </row>
    <row r="22313" spans="11:12" x14ac:dyDescent="0.25">
      <c r="K22313" s="1"/>
      <c r="L22313" s="1"/>
    </row>
    <row r="22321" spans="11:12" x14ac:dyDescent="0.25">
      <c r="K22321" s="1"/>
      <c r="L22321" s="1"/>
    </row>
    <row r="22329" spans="11:12" x14ac:dyDescent="0.25">
      <c r="K22329" s="1"/>
      <c r="L22329" s="1"/>
    </row>
    <row r="22337" spans="11:12" x14ac:dyDescent="0.25">
      <c r="K22337" s="1"/>
      <c r="L22337" s="1"/>
    </row>
    <row r="22345" spans="11:12" x14ac:dyDescent="0.25">
      <c r="K22345" s="1"/>
      <c r="L22345" s="1"/>
    </row>
    <row r="22353" spans="11:12" x14ac:dyDescent="0.25">
      <c r="K22353" s="1"/>
      <c r="L22353" s="1"/>
    </row>
    <row r="22361" spans="11:12" x14ac:dyDescent="0.25">
      <c r="K22361" s="1"/>
      <c r="L22361" s="1"/>
    </row>
    <row r="22369" spans="11:12" x14ac:dyDescent="0.25">
      <c r="K22369" s="1"/>
      <c r="L22369" s="1"/>
    </row>
    <row r="22377" spans="11:12" x14ac:dyDescent="0.25">
      <c r="K22377" s="1"/>
      <c r="L22377" s="1"/>
    </row>
    <row r="22385" spans="11:12" x14ac:dyDescent="0.25">
      <c r="K22385" s="1"/>
      <c r="L22385" s="1"/>
    </row>
    <row r="22393" spans="11:12" x14ac:dyDescent="0.25">
      <c r="K22393" s="1"/>
      <c r="L22393" s="1"/>
    </row>
    <row r="22401" spans="11:12" x14ac:dyDescent="0.25">
      <c r="K22401" s="1"/>
      <c r="L22401" s="1"/>
    </row>
    <row r="22409" spans="11:12" x14ac:dyDescent="0.25">
      <c r="K22409" s="1"/>
      <c r="L22409" s="1"/>
    </row>
    <row r="22417" spans="11:12" x14ac:dyDescent="0.25">
      <c r="K22417" s="1"/>
      <c r="L22417" s="1"/>
    </row>
    <row r="22425" spans="11:12" x14ac:dyDescent="0.25">
      <c r="K22425" s="1"/>
      <c r="L22425" s="1"/>
    </row>
    <row r="22433" spans="11:12" x14ac:dyDescent="0.25">
      <c r="K22433" s="1"/>
      <c r="L22433" s="1"/>
    </row>
    <row r="22441" spans="11:12" x14ac:dyDescent="0.25">
      <c r="K22441" s="1"/>
      <c r="L22441" s="1"/>
    </row>
    <row r="22449" spans="11:12" x14ac:dyDescent="0.25">
      <c r="K22449" s="1"/>
      <c r="L22449" s="1"/>
    </row>
    <row r="22457" spans="11:12" x14ac:dyDescent="0.25">
      <c r="K22457" s="1"/>
      <c r="L22457" s="1"/>
    </row>
    <row r="22465" spans="11:12" x14ac:dyDescent="0.25">
      <c r="K22465" s="1"/>
      <c r="L22465" s="1"/>
    </row>
    <row r="22473" spans="11:12" x14ac:dyDescent="0.25">
      <c r="K22473" s="1"/>
      <c r="L22473" s="1"/>
    </row>
    <row r="22481" spans="11:12" x14ac:dyDescent="0.25">
      <c r="K22481" s="1"/>
      <c r="L22481" s="1"/>
    </row>
    <row r="22489" spans="11:12" x14ac:dyDescent="0.25">
      <c r="K22489" s="1"/>
      <c r="L22489" s="1"/>
    </row>
    <row r="22497" spans="11:12" x14ac:dyDescent="0.25">
      <c r="K22497" s="1"/>
      <c r="L22497" s="1"/>
    </row>
    <row r="22505" spans="11:12" x14ac:dyDescent="0.25">
      <c r="K22505" s="1"/>
      <c r="L22505" s="1"/>
    </row>
    <row r="22513" spans="11:12" x14ac:dyDescent="0.25">
      <c r="K22513" s="1"/>
      <c r="L22513" s="1"/>
    </row>
    <row r="22521" spans="11:12" x14ac:dyDescent="0.25">
      <c r="K22521" s="1"/>
      <c r="L22521" s="1"/>
    </row>
    <row r="22529" spans="11:12" x14ac:dyDescent="0.25">
      <c r="K22529" s="1"/>
      <c r="L22529" s="1"/>
    </row>
    <row r="22537" spans="11:12" x14ac:dyDescent="0.25">
      <c r="K22537" s="1"/>
      <c r="L22537" s="1"/>
    </row>
    <row r="22545" spans="11:12" x14ac:dyDescent="0.25">
      <c r="K22545" s="1"/>
      <c r="L22545" s="1"/>
    </row>
    <row r="22553" spans="11:12" x14ac:dyDescent="0.25">
      <c r="K22553" s="1"/>
      <c r="L22553" s="1"/>
    </row>
    <row r="22561" spans="11:12" x14ac:dyDescent="0.25">
      <c r="K22561" s="1"/>
      <c r="L22561" s="1"/>
    </row>
    <row r="22569" spans="11:12" x14ac:dyDescent="0.25">
      <c r="K22569" s="1"/>
      <c r="L22569" s="1"/>
    </row>
    <row r="22577" spans="11:12" x14ac:dyDescent="0.25">
      <c r="K22577" s="1"/>
      <c r="L22577" s="1"/>
    </row>
    <row r="22585" spans="11:12" x14ac:dyDescent="0.25">
      <c r="K22585" s="1"/>
      <c r="L22585" s="1"/>
    </row>
    <row r="22593" spans="11:12" x14ac:dyDescent="0.25">
      <c r="K22593" s="1"/>
      <c r="L22593" s="1"/>
    </row>
    <row r="22601" spans="11:12" x14ac:dyDescent="0.25">
      <c r="K22601" s="1"/>
      <c r="L22601" s="1"/>
    </row>
    <row r="22609" spans="11:12" x14ac:dyDescent="0.25">
      <c r="K22609" s="1"/>
      <c r="L22609" s="1"/>
    </row>
    <row r="22617" spans="11:12" x14ac:dyDescent="0.25">
      <c r="K22617" s="1"/>
      <c r="L22617" s="1"/>
    </row>
    <row r="22625" spans="11:12" x14ac:dyDescent="0.25">
      <c r="K22625" s="1"/>
      <c r="L22625" s="1"/>
    </row>
    <row r="22633" spans="11:12" x14ac:dyDescent="0.25">
      <c r="K22633" s="1"/>
      <c r="L22633" s="1"/>
    </row>
    <row r="22641" spans="11:12" x14ac:dyDescent="0.25">
      <c r="K22641" s="1"/>
      <c r="L22641" s="1"/>
    </row>
    <row r="22649" spans="11:12" x14ac:dyDescent="0.25">
      <c r="K22649" s="1"/>
      <c r="L22649" s="1"/>
    </row>
    <row r="22657" spans="11:12" x14ac:dyDescent="0.25">
      <c r="K22657" s="1"/>
      <c r="L22657" s="1"/>
    </row>
    <row r="22665" spans="11:12" x14ac:dyDescent="0.25">
      <c r="K22665" s="1"/>
      <c r="L22665" s="1"/>
    </row>
    <row r="22673" spans="11:12" x14ac:dyDescent="0.25">
      <c r="K22673" s="1"/>
      <c r="L22673" s="1"/>
    </row>
    <row r="22681" spans="11:12" x14ac:dyDescent="0.25">
      <c r="K22681" s="1"/>
      <c r="L22681" s="1"/>
    </row>
    <row r="22689" spans="11:12" x14ac:dyDescent="0.25">
      <c r="K22689" s="1"/>
      <c r="L22689" s="1"/>
    </row>
    <row r="22697" spans="11:12" x14ac:dyDescent="0.25">
      <c r="K22697" s="1"/>
      <c r="L22697" s="1"/>
    </row>
    <row r="22705" spans="11:12" x14ac:dyDescent="0.25">
      <c r="K22705" s="1"/>
      <c r="L22705" s="1"/>
    </row>
    <row r="22713" spans="11:12" x14ac:dyDescent="0.25">
      <c r="K22713" s="1"/>
      <c r="L22713" s="1"/>
    </row>
    <row r="22721" spans="11:12" x14ac:dyDescent="0.25">
      <c r="K22721" s="1"/>
      <c r="L22721" s="1"/>
    </row>
    <row r="22729" spans="11:12" x14ac:dyDescent="0.25">
      <c r="K22729" s="1"/>
      <c r="L22729" s="1"/>
    </row>
    <row r="22737" spans="11:12" x14ac:dyDescent="0.25">
      <c r="K22737" s="1"/>
      <c r="L22737" s="1"/>
    </row>
    <row r="22745" spans="11:12" x14ac:dyDescent="0.25">
      <c r="K22745" s="1"/>
      <c r="L22745" s="1"/>
    </row>
    <row r="22753" spans="11:12" x14ac:dyDescent="0.25">
      <c r="K22753" s="1"/>
      <c r="L22753" s="1"/>
    </row>
    <row r="22761" spans="11:12" x14ac:dyDescent="0.25">
      <c r="K22761" s="1"/>
      <c r="L22761" s="1"/>
    </row>
    <row r="22769" spans="11:12" x14ac:dyDescent="0.25">
      <c r="K22769" s="1"/>
      <c r="L22769" s="1"/>
    </row>
    <row r="22777" spans="11:12" x14ac:dyDescent="0.25">
      <c r="K22777" s="1"/>
      <c r="L22777" s="1"/>
    </row>
    <row r="22785" spans="11:12" x14ac:dyDescent="0.25">
      <c r="K22785" s="1"/>
      <c r="L22785" s="1"/>
    </row>
    <row r="22793" spans="11:12" x14ac:dyDescent="0.25">
      <c r="K22793" s="1"/>
      <c r="L22793" s="1"/>
    </row>
    <row r="22801" spans="11:12" x14ac:dyDescent="0.25">
      <c r="K22801" s="1"/>
      <c r="L22801" s="1"/>
    </row>
    <row r="22809" spans="11:12" x14ac:dyDescent="0.25">
      <c r="K22809" s="1"/>
      <c r="L22809" s="1"/>
    </row>
    <row r="22817" spans="11:12" x14ac:dyDescent="0.25">
      <c r="K22817" s="1"/>
      <c r="L22817" s="1"/>
    </row>
    <row r="22825" spans="11:12" x14ac:dyDescent="0.25">
      <c r="K22825" s="1"/>
      <c r="L22825" s="1"/>
    </row>
    <row r="22833" spans="11:12" x14ac:dyDescent="0.25">
      <c r="K22833" s="1"/>
      <c r="L22833" s="1"/>
    </row>
    <row r="22841" spans="11:12" x14ac:dyDescent="0.25">
      <c r="K22841" s="1"/>
      <c r="L22841" s="1"/>
    </row>
    <row r="22849" spans="11:12" x14ac:dyDescent="0.25">
      <c r="K22849" s="1"/>
      <c r="L22849" s="1"/>
    </row>
    <row r="22857" spans="11:12" x14ac:dyDescent="0.25">
      <c r="K22857" s="1"/>
      <c r="L22857" s="1"/>
    </row>
    <row r="22865" spans="11:12" x14ac:dyDescent="0.25">
      <c r="K22865" s="1"/>
      <c r="L22865" s="1"/>
    </row>
    <row r="22873" spans="11:12" x14ac:dyDescent="0.25">
      <c r="K22873" s="1"/>
      <c r="L22873" s="1"/>
    </row>
    <row r="22881" spans="11:12" x14ac:dyDescent="0.25">
      <c r="K22881" s="1"/>
      <c r="L22881" s="1"/>
    </row>
    <row r="22889" spans="11:12" x14ac:dyDescent="0.25">
      <c r="K22889" s="1"/>
      <c r="L22889" s="1"/>
    </row>
    <row r="22897" spans="11:12" x14ac:dyDescent="0.25">
      <c r="K22897" s="1"/>
      <c r="L22897" s="1"/>
    </row>
    <row r="22905" spans="11:12" x14ac:dyDescent="0.25">
      <c r="K22905" s="1"/>
      <c r="L22905" s="1"/>
    </row>
    <row r="22913" spans="11:12" x14ac:dyDescent="0.25">
      <c r="K22913" s="1"/>
      <c r="L22913" s="1"/>
    </row>
    <row r="22921" spans="11:12" x14ac:dyDescent="0.25">
      <c r="K22921" s="1"/>
      <c r="L22921" s="1"/>
    </row>
    <row r="22929" spans="11:12" x14ac:dyDescent="0.25">
      <c r="K22929" s="1"/>
      <c r="L22929" s="1"/>
    </row>
    <row r="22937" spans="11:12" x14ac:dyDescent="0.25">
      <c r="K22937" s="1"/>
      <c r="L22937" s="1"/>
    </row>
    <row r="22945" spans="11:12" x14ac:dyDescent="0.25">
      <c r="K22945" s="1"/>
      <c r="L22945" s="1"/>
    </row>
    <row r="22953" spans="11:12" x14ac:dyDescent="0.25">
      <c r="K22953" s="1"/>
      <c r="L22953" s="1"/>
    </row>
    <row r="22961" spans="11:12" x14ac:dyDescent="0.25">
      <c r="K22961" s="1"/>
      <c r="L22961" s="1"/>
    </row>
    <row r="22969" spans="11:12" x14ac:dyDescent="0.25">
      <c r="K22969" s="1"/>
      <c r="L22969" s="1"/>
    </row>
    <row r="22977" spans="11:12" x14ac:dyDescent="0.25">
      <c r="K22977" s="1"/>
      <c r="L22977" s="1"/>
    </row>
    <row r="22985" spans="11:12" x14ac:dyDescent="0.25">
      <c r="K22985" s="1"/>
      <c r="L22985" s="1"/>
    </row>
    <row r="22993" spans="11:12" x14ac:dyDescent="0.25">
      <c r="K22993" s="1"/>
      <c r="L22993" s="1"/>
    </row>
    <row r="23001" spans="11:12" x14ac:dyDescent="0.25">
      <c r="K23001" s="1"/>
      <c r="L23001" s="1"/>
    </row>
    <row r="23009" spans="11:12" x14ac:dyDescent="0.25">
      <c r="K23009" s="1"/>
      <c r="L23009" s="1"/>
    </row>
    <row r="23017" spans="11:12" x14ac:dyDescent="0.25">
      <c r="K23017" s="1"/>
      <c r="L23017" s="1"/>
    </row>
    <row r="23025" spans="11:12" x14ac:dyDescent="0.25">
      <c r="K23025" s="1"/>
      <c r="L23025" s="1"/>
    </row>
    <row r="23033" spans="11:12" x14ac:dyDescent="0.25">
      <c r="K23033" s="1"/>
      <c r="L23033" s="1"/>
    </row>
    <row r="23041" spans="11:12" x14ac:dyDescent="0.25">
      <c r="K23041" s="1"/>
      <c r="L23041" s="1"/>
    </row>
    <row r="23049" spans="11:12" x14ac:dyDescent="0.25">
      <c r="K23049" s="1"/>
      <c r="L23049" s="1"/>
    </row>
    <row r="23057" spans="11:12" x14ac:dyDescent="0.25">
      <c r="K23057" s="1"/>
      <c r="L23057" s="1"/>
    </row>
    <row r="23065" spans="11:12" x14ac:dyDescent="0.25">
      <c r="K23065" s="1"/>
      <c r="L23065" s="1"/>
    </row>
    <row r="23073" spans="11:12" x14ac:dyDescent="0.25">
      <c r="K23073" s="1"/>
      <c r="L23073" s="1"/>
    </row>
    <row r="23081" spans="11:12" x14ac:dyDescent="0.25">
      <c r="K23081" s="1"/>
      <c r="L23081" s="1"/>
    </row>
    <row r="23089" spans="11:12" x14ac:dyDescent="0.25">
      <c r="K23089" s="1"/>
      <c r="L23089" s="1"/>
    </row>
    <row r="23097" spans="11:12" x14ac:dyDescent="0.25">
      <c r="K23097" s="1"/>
      <c r="L23097" s="1"/>
    </row>
    <row r="23105" spans="11:12" x14ac:dyDescent="0.25">
      <c r="K23105" s="1"/>
      <c r="L23105" s="1"/>
    </row>
    <row r="23113" spans="11:12" x14ac:dyDescent="0.25">
      <c r="K23113" s="1"/>
      <c r="L23113" s="1"/>
    </row>
    <row r="23121" spans="11:12" x14ac:dyDescent="0.25">
      <c r="K23121" s="1"/>
      <c r="L23121" s="1"/>
    </row>
    <row r="23129" spans="11:12" x14ac:dyDescent="0.25">
      <c r="K23129" s="1"/>
      <c r="L23129" s="1"/>
    </row>
    <row r="23137" spans="11:12" x14ac:dyDescent="0.25">
      <c r="K23137" s="1"/>
      <c r="L23137" s="1"/>
    </row>
    <row r="23145" spans="11:12" x14ac:dyDescent="0.25">
      <c r="K23145" s="1"/>
      <c r="L23145" s="1"/>
    </row>
    <row r="23153" spans="11:12" x14ac:dyDescent="0.25">
      <c r="K23153" s="1"/>
      <c r="L23153" s="1"/>
    </row>
    <row r="23161" spans="11:12" x14ac:dyDescent="0.25">
      <c r="K23161" s="1"/>
      <c r="L23161" s="1"/>
    </row>
    <row r="23169" spans="11:12" x14ac:dyDescent="0.25">
      <c r="K23169" s="1"/>
      <c r="L23169" s="1"/>
    </row>
    <row r="23177" spans="11:12" x14ac:dyDescent="0.25">
      <c r="K23177" s="1"/>
      <c r="L23177" s="1"/>
    </row>
    <row r="23185" spans="11:12" x14ac:dyDescent="0.25">
      <c r="K23185" s="1"/>
      <c r="L23185" s="1"/>
    </row>
    <row r="23193" spans="11:12" x14ac:dyDescent="0.25">
      <c r="K23193" s="1"/>
      <c r="L23193" s="1"/>
    </row>
    <row r="23201" spans="11:12" x14ac:dyDescent="0.25">
      <c r="K23201" s="1"/>
      <c r="L23201" s="1"/>
    </row>
    <row r="23209" spans="11:12" x14ac:dyDescent="0.25">
      <c r="K23209" s="1"/>
      <c r="L23209" s="1"/>
    </row>
    <row r="23217" spans="11:12" x14ac:dyDescent="0.25">
      <c r="K23217" s="1"/>
      <c r="L23217" s="1"/>
    </row>
    <row r="23225" spans="11:12" x14ac:dyDescent="0.25">
      <c r="K23225" s="1"/>
      <c r="L23225" s="1"/>
    </row>
    <row r="23233" spans="11:12" x14ac:dyDescent="0.25">
      <c r="K23233" s="1"/>
      <c r="L23233" s="1"/>
    </row>
    <row r="23241" spans="11:12" x14ac:dyDescent="0.25">
      <c r="K23241" s="1"/>
      <c r="L23241" s="1"/>
    </row>
    <row r="23249" spans="11:12" x14ac:dyDescent="0.25">
      <c r="K23249" s="1"/>
      <c r="L23249" s="1"/>
    </row>
    <row r="23257" spans="11:12" x14ac:dyDescent="0.25">
      <c r="K23257" s="1"/>
      <c r="L23257" s="1"/>
    </row>
    <row r="23265" spans="11:12" x14ac:dyDescent="0.25">
      <c r="K23265" s="1"/>
      <c r="L23265" s="1"/>
    </row>
    <row r="23273" spans="11:12" x14ac:dyDescent="0.25">
      <c r="K23273" s="1"/>
      <c r="L23273" s="1"/>
    </row>
    <row r="23281" spans="11:12" x14ac:dyDescent="0.25">
      <c r="K23281" s="1"/>
      <c r="L23281" s="1"/>
    </row>
    <row r="23289" spans="11:12" x14ac:dyDescent="0.25">
      <c r="K23289" s="1"/>
      <c r="L23289" s="1"/>
    </row>
    <row r="23297" spans="11:12" x14ac:dyDescent="0.25">
      <c r="K23297" s="1"/>
      <c r="L23297" s="1"/>
    </row>
    <row r="23305" spans="11:12" x14ac:dyDescent="0.25">
      <c r="K23305" s="1"/>
      <c r="L23305" s="1"/>
    </row>
    <row r="23313" spans="11:12" x14ac:dyDescent="0.25">
      <c r="K23313" s="1"/>
      <c r="L23313" s="1"/>
    </row>
    <row r="23321" spans="11:12" x14ac:dyDescent="0.25">
      <c r="K23321" s="1"/>
      <c r="L23321" s="1"/>
    </row>
    <row r="23329" spans="11:12" x14ac:dyDescent="0.25">
      <c r="K23329" s="1"/>
      <c r="L23329" s="1"/>
    </row>
    <row r="23337" spans="11:12" x14ac:dyDescent="0.25">
      <c r="K23337" s="1"/>
      <c r="L23337" s="1"/>
    </row>
    <row r="23345" spans="11:12" x14ac:dyDescent="0.25">
      <c r="K23345" s="1"/>
      <c r="L23345" s="1"/>
    </row>
    <row r="23353" spans="11:12" x14ac:dyDescent="0.25">
      <c r="K23353" s="1"/>
      <c r="L23353" s="1"/>
    </row>
    <row r="23361" spans="11:12" x14ac:dyDescent="0.25">
      <c r="K23361" s="1"/>
      <c r="L23361" s="1"/>
    </row>
    <row r="23369" spans="11:12" x14ac:dyDescent="0.25">
      <c r="K23369" s="1"/>
      <c r="L23369" s="1"/>
    </row>
    <row r="23377" spans="11:12" x14ac:dyDescent="0.25">
      <c r="K23377" s="1"/>
      <c r="L23377" s="1"/>
    </row>
    <row r="23385" spans="11:12" x14ac:dyDescent="0.25">
      <c r="K23385" s="1"/>
      <c r="L23385" s="1"/>
    </row>
    <row r="23393" spans="11:12" x14ac:dyDescent="0.25">
      <c r="K23393" s="1"/>
      <c r="L23393" s="1"/>
    </row>
    <row r="23401" spans="11:12" x14ac:dyDescent="0.25">
      <c r="K23401" s="1"/>
      <c r="L23401" s="1"/>
    </row>
    <row r="23409" spans="11:12" x14ac:dyDescent="0.25">
      <c r="K23409" s="1"/>
      <c r="L23409" s="1"/>
    </row>
    <row r="23417" spans="11:12" x14ac:dyDescent="0.25">
      <c r="K23417" s="1"/>
      <c r="L23417" s="1"/>
    </row>
    <row r="23425" spans="11:12" x14ac:dyDescent="0.25">
      <c r="K23425" s="1"/>
      <c r="L23425" s="1"/>
    </row>
    <row r="23433" spans="11:12" x14ac:dyDescent="0.25">
      <c r="K23433" s="1"/>
      <c r="L23433" s="1"/>
    </row>
    <row r="23441" spans="11:12" x14ac:dyDescent="0.25">
      <c r="K23441" s="1"/>
      <c r="L23441" s="1"/>
    </row>
    <row r="23449" spans="11:12" x14ac:dyDescent="0.25">
      <c r="K23449" s="1"/>
      <c r="L23449" s="1"/>
    </row>
    <row r="23457" spans="11:12" x14ac:dyDescent="0.25">
      <c r="K23457" s="1"/>
      <c r="L23457" s="1"/>
    </row>
    <row r="23465" spans="11:12" x14ac:dyDescent="0.25">
      <c r="K23465" s="1"/>
      <c r="L23465" s="1"/>
    </row>
    <row r="23473" spans="11:12" x14ac:dyDescent="0.25">
      <c r="K23473" s="1"/>
      <c r="L23473" s="1"/>
    </row>
    <row r="23481" spans="11:12" x14ac:dyDescent="0.25">
      <c r="K23481" s="1"/>
      <c r="L23481" s="1"/>
    </row>
    <row r="23489" spans="11:12" x14ac:dyDescent="0.25">
      <c r="K23489" s="1"/>
      <c r="L23489" s="1"/>
    </row>
    <row r="23497" spans="11:12" x14ac:dyDescent="0.25">
      <c r="K23497" s="1"/>
      <c r="L23497" s="1"/>
    </row>
    <row r="23505" spans="11:12" x14ac:dyDescent="0.25">
      <c r="K23505" s="1"/>
      <c r="L23505" s="1"/>
    </row>
    <row r="23513" spans="11:12" x14ac:dyDescent="0.25">
      <c r="K23513" s="1"/>
      <c r="L23513" s="1"/>
    </row>
    <row r="23521" spans="11:12" x14ac:dyDescent="0.25">
      <c r="K23521" s="1"/>
      <c r="L23521" s="1"/>
    </row>
    <row r="23529" spans="11:12" x14ac:dyDescent="0.25">
      <c r="K23529" s="1"/>
      <c r="L23529" s="1"/>
    </row>
    <row r="23537" spans="11:12" x14ac:dyDescent="0.25">
      <c r="K23537" s="1"/>
      <c r="L23537" s="1"/>
    </row>
    <row r="23545" spans="11:12" x14ac:dyDescent="0.25">
      <c r="K23545" s="1"/>
      <c r="L23545" s="1"/>
    </row>
    <row r="23553" spans="11:12" x14ac:dyDescent="0.25">
      <c r="K23553" s="1"/>
      <c r="L23553" s="1"/>
    </row>
    <row r="23561" spans="11:12" x14ac:dyDescent="0.25">
      <c r="K23561" s="1"/>
      <c r="L23561" s="1"/>
    </row>
    <row r="23569" spans="11:12" x14ac:dyDescent="0.25">
      <c r="K23569" s="1"/>
      <c r="L23569" s="1"/>
    </row>
    <row r="23577" spans="11:12" x14ac:dyDescent="0.25">
      <c r="K23577" s="1"/>
      <c r="L23577" s="1"/>
    </row>
    <row r="23585" spans="11:12" x14ac:dyDescent="0.25">
      <c r="K23585" s="1"/>
      <c r="L23585" s="1"/>
    </row>
    <row r="23593" spans="11:12" x14ac:dyDescent="0.25">
      <c r="K23593" s="1"/>
      <c r="L23593" s="1"/>
    </row>
    <row r="23601" spans="11:12" x14ac:dyDescent="0.25">
      <c r="K23601" s="1"/>
      <c r="L23601" s="1"/>
    </row>
    <row r="23609" spans="11:12" x14ac:dyDescent="0.25">
      <c r="K23609" s="1"/>
      <c r="L23609" s="1"/>
    </row>
    <row r="23617" spans="11:12" x14ac:dyDescent="0.25">
      <c r="K23617" s="1"/>
      <c r="L23617" s="1"/>
    </row>
    <row r="23625" spans="11:12" x14ac:dyDescent="0.25">
      <c r="K23625" s="1"/>
      <c r="L23625" s="1"/>
    </row>
    <row r="23633" spans="11:12" x14ac:dyDescent="0.25">
      <c r="K23633" s="1"/>
      <c r="L23633" s="1"/>
    </row>
    <row r="23641" spans="11:12" x14ac:dyDescent="0.25">
      <c r="K23641" s="1"/>
      <c r="L23641" s="1"/>
    </row>
    <row r="23649" spans="11:12" x14ac:dyDescent="0.25">
      <c r="K23649" s="1"/>
      <c r="L23649" s="1"/>
    </row>
    <row r="23657" spans="11:12" x14ac:dyDescent="0.25">
      <c r="K23657" s="1"/>
      <c r="L23657" s="1"/>
    </row>
    <row r="23665" spans="11:12" x14ac:dyDescent="0.25">
      <c r="K23665" s="1"/>
      <c r="L23665" s="1"/>
    </row>
    <row r="23673" spans="11:12" x14ac:dyDescent="0.25">
      <c r="K23673" s="1"/>
      <c r="L23673" s="1"/>
    </row>
    <row r="23681" spans="11:12" x14ac:dyDescent="0.25">
      <c r="K23681" s="1"/>
      <c r="L23681" s="1"/>
    </row>
    <row r="23689" spans="11:12" x14ac:dyDescent="0.25">
      <c r="K23689" s="1"/>
      <c r="L23689" s="1"/>
    </row>
    <row r="23697" spans="11:12" x14ac:dyDescent="0.25">
      <c r="K23697" s="1"/>
      <c r="L23697" s="1"/>
    </row>
    <row r="23705" spans="11:12" x14ac:dyDescent="0.25">
      <c r="K23705" s="1"/>
      <c r="L23705" s="1"/>
    </row>
    <row r="23713" spans="11:12" x14ac:dyDescent="0.25">
      <c r="K23713" s="1"/>
      <c r="L23713" s="1"/>
    </row>
    <row r="23721" spans="11:12" x14ac:dyDescent="0.25">
      <c r="K23721" s="1"/>
      <c r="L23721" s="1"/>
    </row>
    <row r="23729" spans="11:12" x14ac:dyDescent="0.25">
      <c r="K23729" s="1"/>
      <c r="L23729" s="1"/>
    </row>
    <row r="23737" spans="11:12" x14ac:dyDescent="0.25">
      <c r="K23737" s="1"/>
      <c r="L23737" s="1"/>
    </row>
    <row r="23745" spans="11:12" x14ac:dyDescent="0.25">
      <c r="K23745" s="1"/>
      <c r="L23745" s="1"/>
    </row>
    <row r="23753" spans="11:12" x14ac:dyDescent="0.25">
      <c r="K23753" s="1"/>
      <c r="L23753" s="1"/>
    </row>
    <row r="23761" spans="11:12" x14ac:dyDescent="0.25">
      <c r="K23761" s="1"/>
      <c r="L23761" s="1"/>
    </row>
    <row r="23769" spans="11:12" x14ac:dyDescent="0.25">
      <c r="K23769" s="1"/>
      <c r="L23769" s="1"/>
    </row>
    <row r="23777" spans="11:12" x14ac:dyDescent="0.25">
      <c r="K23777" s="1"/>
      <c r="L23777" s="1"/>
    </row>
    <row r="23785" spans="11:12" x14ac:dyDescent="0.25">
      <c r="K23785" s="1"/>
      <c r="L23785" s="1"/>
    </row>
    <row r="23793" spans="11:12" x14ac:dyDescent="0.25">
      <c r="K23793" s="1"/>
      <c r="L23793" s="1"/>
    </row>
    <row r="23801" spans="11:12" x14ac:dyDescent="0.25">
      <c r="K23801" s="1"/>
      <c r="L23801" s="1"/>
    </row>
    <row r="23809" spans="11:12" x14ac:dyDescent="0.25">
      <c r="K23809" s="1"/>
      <c r="L23809" s="1"/>
    </row>
    <row r="23817" spans="11:12" x14ac:dyDescent="0.25">
      <c r="K23817" s="1"/>
      <c r="L23817" s="1"/>
    </row>
    <row r="23825" spans="11:12" x14ac:dyDescent="0.25">
      <c r="K23825" s="1"/>
      <c r="L23825" s="1"/>
    </row>
    <row r="23833" spans="11:12" x14ac:dyDescent="0.25">
      <c r="K23833" s="1"/>
      <c r="L23833" s="1"/>
    </row>
    <row r="23841" spans="11:12" x14ac:dyDescent="0.25">
      <c r="K23841" s="1"/>
      <c r="L23841" s="1"/>
    </row>
    <row r="23849" spans="11:12" x14ac:dyDescent="0.25">
      <c r="K23849" s="1"/>
      <c r="L23849" s="1"/>
    </row>
    <row r="23857" spans="11:12" x14ac:dyDescent="0.25">
      <c r="K23857" s="1"/>
      <c r="L23857" s="1"/>
    </row>
    <row r="23865" spans="11:12" x14ac:dyDescent="0.25">
      <c r="K23865" s="1"/>
      <c r="L23865" s="1"/>
    </row>
    <row r="23873" spans="11:12" x14ac:dyDescent="0.25">
      <c r="K23873" s="1"/>
      <c r="L23873" s="1"/>
    </row>
    <row r="23881" spans="11:12" x14ac:dyDescent="0.25">
      <c r="K23881" s="1"/>
      <c r="L23881" s="1"/>
    </row>
    <row r="23889" spans="11:12" x14ac:dyDescent="0.25">
      <c r="K23889" s="1"/>
      <c r="L23889" s="1"/>
    </row>
    <row r="23897" spans="11:12" x14ac:dyDescent="0.25">
      <c r="K23897" s="1"/>
      <c r="L23897" s="1"/>
    </row>
    <row r="23905" spans="11:12" x14ac:dyDescent="0.25">
      <c r="K23905" s="1"/>
      <c r="L23905" s="1"/>
    </row>
    <row r="23913" spans="11:12" x14ac:dyDescent="0.25">
      <c r="K23913" s="1"/>
      <c r="L23913" s="1"/>
    </row>
    <row r="23921" spans="11:12" x14ac:dyDescent="0.25">
      <c r="K23921" s="1"/>
      <c r="L23921" s="1"/>
    </row>
    <row r="23929" spans="11:12" x14ac:dyDescent="0.25">
      <c r="K23929" s="1"/>
      <c r="L23929" s="1"/>
    </row>
    <row r="23937" spans="11:12" x14ac:dyDescent="0.25">
      <c r="K23937" s="1"/>
      <c r="L23937" s="1"/>
    </row>
    <row r="23945" spans="11:12" x14ac:dyDescent="0.25">
      <c r="K23945" s="1"/>
      <c r="L23945" s="1"/>
    </row>
    <row r="23953" spans="11:12" x14ac:dyDescent="0.25">
      <c r="K23953" s="1"/>
      <c r="L23953" s="1"/>
    </row>
    <row r="23961" spans="11:12" x14ac:dyDescent="0.25">
      <c r="K23961" s="1"/>
      <c r="L23961" s="1"/>
    </row>
    <row r="23969" spans="11:12" x14ac:dyDescent="0.25">
      <c r="K23969" s="1"/>
      <c r="L23969" s="1"/>
    </row>
    <row r="23977" spans="11:12" x14ac:dyDescent="0.25">
      <c r="K23977" s="1"/>
      <c r="L23977" s="1"/>
    </row>
    <row r="23985" spans="11:12" x14ac:dyDescent="0.25">
      <c r="K23985" s="1"/>
      <c r="L23985" s="1"/>
    </row>
    <row r="23993" spans="11:12" x14ac:dyDescent="0.25">
      <c r="K23993" s="1"/>
      <c r="L23993" s="1"/>
    </row>
    <row r="24001" spans="11:12" x14ac:dyDescent="0.25">
      <c r="K24001" s="1"/>
      <c r="L24001" s="1"/>
    </row>
    <row r="24009" spans="11:12" x14ac:dyDescent="0.25">
      <c r="K24009" s="1"/>
      <c r="L24009" s="1"/>
    </row>
    <row r="24017" spans="11:12" x14ac:dyDescent="0.25">
      <c r="K24017" s="1"/>
      <c r="L24017" s="1"/>
    </row>
    <row r="24025" spans="11:12" x14ac:dyDescent="0.25">
      <c r="K24025" s="1"/>
      <c r="L24025" s="1"/>
    </row>
    <row r="24033" spans="11:12" x14ac:dyDescent="0.25">
      <c r="K24033" s="1"/>
      <c r="L24033" s="1"/>
    </row>
    <row r="24041" spans="11:12" x14ac:dyDescent="0.25">
      <c r="K24041" s="1"/>
      <c r="L24041" s="1"/>
    </row>
    <row r="24049" spans="11:12" x14ac:dyDescent="0.25">
      <c r="K24049" s="1"/>
      <c r="L24049" s="1"/>
    </row>
    <row r="24057" spans="11:12" x14ac:dyDescent="0.25">
      <c r="K24057" s="1"/>
      <c r="L24057" s="1"/>
    </row>
    <row r="24065" spans="11:12" x14ac:dyDescent="0.25">
      <c r="K24065" s="1"/>
      <c r="L24065" s="1"/>
    </row>
    <row r="24073" spans="11:12" x14ac:dyDescent="0.25">
      <c r="K24073" s="1"/>
      <c r="L24073" s="1"/>
    </row>
    <row r="24081" spans="11:12" x14ac:dyDescent="0.25">
      <c r="K24081" s="1"/>
      <c r="L24081" s="1"/>
    </row>
    <row r="24089" spans="11:12" x14ac:dyDescent="0.25">
      <c r="K24089" s="1"/>
      <c r="L24089" s="1"/>
    </row>
    <row r="24097" spans="11:12" x14ac:dyDescent="0.25">
      <c r="K24097" s="1"/>
      <c r="L24097" s="1"/>
    </row>
    <row r="24105" spans="11:12" x14ac:dyDescent="0.25">
      <c r="K24105" s="1"/>
      <c r="L24105" s="1"/>
    </row>
    <row r="24113" spans="11:12" x14ac:dyDescent="0.25">
      <c r="K24113" s="1"/>
      <c r="L24113" s="1"/>
    </row>
    <row r="24121" spans="11:12" x14ac:dyDescent="0.25">
      <c r="K24121" s="1"/>
      <c r="L24121" s="1"/>
    </row>
    <row r="24129" spans="11:12" x14ac:dyDescent="0.25">
      <c r="K24129" s="1"/>
      <c r="L24129" s="1"/>
    </row>
    <row r="24137" spans="11:12" x14ac:dyDescent="0.25">
      <c r="K24137" s="1"/>
      <c r="L24137" s="1"/>
    </row>
    <row r="24145" spans="11:12" x14ac:dyDescent="0.25">
      <c r="K24145" s="1"/>
      <c r="L24145" s="1"/>
    </row>
    <row r="24153" spans="11:12" x14ac:dyDescent="0.25">
      <c r="K24153" s="1"/>
      <c r="L24153" s="1"/>
    </row>
    <row r="24161" spans="11:12" x14ac:dyDescent="0.25">
      <c r="K24161" s="1"/>
      <c r="L24161" s="1"/>
    </row>
    <row r="24169" spans="11:12" x14ac:dyDescent="0.25">
      <c r="K24169" s="1"/>
      <c r="L24169" s="1"/>
    </row>
    <row r="24177" spans="11:12" x14ac:dyDescent="0.25">
      <c r="K24177" s="1"/>
      <c r="L24177" s="1"/>
    </row>
    <row r="24185" spans="11:12" x14ac:dyDescent="0.25">
      <c r="K24185" s="1"/>
      <c r="L24185" s="1"/>
    </row>
    <row r="24193" spans="11:12" x14ac:dyDescent="0.25">
      <c r="K24193" s="1"/>
      <c r="L24193" s="1"/>
    </row>
    <row r="24201" spans="11:12" x14ac:dyDescent="0.25">
      <c r="K24201" s="1"/>
      <c r="L24201" s="1"/>
    </row>
    <row r="24209" spans="11:12" x14ac:dyDescent="0.25">
      <c r="K24209" s="1"/>
      <c r="L24209" s="1"/>
    </row>
    <row r="24217" spans="11:12" x14ac:dyDescent="0.25">
      <c r="K24217" s="1"/>
      <c r="L24217" s="1"/>
    </row>
    <row r="24225" spans="11:12" x14ac:dyDescent="0.25">
      <c r="K24225" s="1"/>
      <c r="L24225" s="1"/>
    </row>
    <row r="24233" spans="11:12" x14ac:dyDescent="0.25">
      <c r="K24233" s="1"/>
      <c r="L24233" s="1"/>
    </row>
    <row r="24241" spans="11:12" x14ac:dyDescent="0.25">
      <c r="K24241" s="1"/>
      <c r="L24241" s="1"/>
    </row>
    <row r="24249" spans="11:12" x14ac:dyDescent="0.25">
      <c r="K24249" s="1"/>
      <c r="L24249" s="1"/>
    </row>
    <row r="24257" spans="11:12" x14ac:dyDescent="0.25">
      <c r="K24257" s="1"/>
      <c r="L24257" s="1"/>
    </row>
    <row r="24265" spans="11:12" x14ac:dyDescent="0.25">
      <c r="K24265" s="1"/>
      <c r="L24265" s="1"/>
    </row>
    <row r="24273" spans="11:12" x14ac:dyDescent="0.25">
      <c r="K24273" s="1"/>
      <c r="L24273" s="1"/>
    </row>
    <row r="24281" spans="11:12" x14ac:dyDescent="0.25">
      <c r="K24281" s="1"/>
      <c r="L24281" s="1"/>
    </row>
    <row r="24289" spans="11:12" x14ac:dyDescent="0.25">
      <c r="K24289" s="1"/>
      <c r="L24289" s="1"/>
    </row>
    <row r="24297" spans="11:12" x14ac:dyDescent="0.25">
      <c r="K24297" s="1"/>
      <c r="L24297" s="1"/>
    </row>
    <row r="24305" spans="11:12" x14ac:dyDescent="0.25">
      <c r="K24305" s="1"/>
      <c r="L24305" s="1"/>
    </row>
    <row r="24313" spans="11:12" x14ac:dyDescent="0.25">
      <c r="K24313" s="1"/>
      <c r="L24313" s="1"/>
    </row>
    <row r="24321" spans="11:12" x14ac:dyDescent="0.25">
      <c r="K24321" s="1"/>
      <c r="L24321" s="1"/>
    </row>
    <row r="24329" spans="11:12" x14ac:dyDescent="0.25">
      <c r="K24329" s="1"/>
      <c r="L24329" s="1"/>
    </row>
    <row r="24337" spans="11:12" x14ac:dyDescent="0.25">
      <c r="K24337" s="1"/>
      <c r="L24337" s="1"/>
    </row>
    <row r="24345" spans="11:12" x14ac:dyDescent="0.25">
      <c r="K24345" s="1"/>
      <c r="L24345" s="1"/>
    </row>
    <row r="24353" spans="11:12" x14ac:dyDescent="0.25">
      <c r="K24353" s="1"/>
      <c r="L24353" s="1"/>
    </row>
    <row r="24361" spans="11:12" x14ac:dyDescent="0.25">
      <c r="K24361" s="1"/>
      <c r="L24361" s="1"/>
    </row>
    <row r="24369" spans="11:12" x14ac:dyDescent="0.25">
      <c r="K24369" s="1"/>
      <c r="L24369" s="1"/>
    </row>
    <row r="24377" spans="11:12" x14ac:dyDescent="0.25">
      <c r="K24377" s="1"/>
      <c r="L24377" s="1"/>
    </row>
    <row r="24385" spans="11:12" x14ac:dyDescent="0.25">
      <c r="K24385" s="1"/>
      <c r="L24385" s="1"/>
    </row>
    <row r="24393" spans="11:12" x14ac:dyDescent="0.25">
      <c r="K24393" s="1"/>
      <c r="L24393" s="1"/>
    </row>
    <row r="24401" spans="11:12" x14ac:dyDescent="0.25">
      <c r="K24401" s="1"/>
      <c r="L24401" s="1"/>
    </row>
    <row r="24409" spans="11:12" x14ac:dyDescent="0.25">
      <c r="K24409" s="1"/>
      <c r="L24409" s="1"/>
    </row>
    <row r="24417" spans="11:12" x14ac:dyDescent="0.25">
      <c r="K24417" s="1"/>
      <c r="L24417" s="1"/>
    </row>
    <row r="24425" spans="11:12" x14ac:dyDescent="0.25">
      <c r="K24425" s="1"/>
      <c r="L24425" s="1"/>
    </row>
    <row r="24433" spans="11:12" x14ac:dyDescent="0.25">
      <c r="K24433" s="1"/>
      <c r="L24433" s="1"/>
    </row>
    <row r="24441" spans="11:12" x14ac:dyDescent="0.25">
      <c r="K24441" s="1"/>
      <c r="L24441" s="1"/>
    </row>
    <row r="24449" spans="11:12" x14ac:dyDescent="0.25">
      <c r="K24449" s="1"/>
      <c r="L24449" s="1"/>
    </row>
    <row r="24457" spans="11:12" x14ac:dyDescent="0.25">
      <c r="K24457" s="1"/>
      <c r="L24457" s="1"/>
    </row>
    <row r="24465" spans="11:12" x14ac:dyDescent="0.25">
      <c r="K24465" s="1"/>
      <c r="L24465" s="1"/>
    </row>
    <row r="24473" spans="11:12" x14ac:dyDescent="0.25">
      <c r="K24473" s="1"/>
      <c r="L24473" s="1"/>
    </row>
    <row r="24481" spans="11:12" x14ac:dyDescent="0.25">
      <c r="K24481" s="1"/>
      <c r="L24481" s="1"/>
    </row>
    <row r="24489" spans="11:12" x14ac:dyDescent="0.25">
      <c r="K24489" s="1"/>
      <c r="L24489" s="1"/>
    </row>
    <row r="24497" spans="11:12" x14ac:dyDescent="0.25">
      <c r="K24497" s="1"/>
      <c r="L24497" s="1"/>
    </row>
    <row r="24505" spans="11:12" x14ac:dyDescent="0.25">
      <c r="K24505" s="1"/>
      <c r="L24505" s="1"/>
    </row>
    <row r="24513" spans="11:12" x14ac:dyDescent="0.25">
      <c r="K24513" s="1"/>
      <c r="L24513" s="1"/>
    </row>
    <row r="24521" spans="11:12" x14ac:dyDescent="0.25">
      <c r="K24521" s="1"/>
      <c r="L24521" s="1"/>
    </row>
    <row r="24529" spans="11:12" x14ac:dyDescent="0.25">
      <c r="K24529" s="1"/>
      <c r="L24529" s="1"/>
    </row>
    <row r="24537" spans="11:12" x14ac:dyDescent="0.25">
      <c r="K24537" s="1"/>
      <c r="L24537" s="1"/>
    </row>
    <row r="24545" spans="11:12" x14ac:dyDescent="0.25">
      <c r="K24545" s="1"/>
      <c r="L24545" s="1"/>
    </row>
    <row r="24553" spans="11:12" x14ac:dyDescent="0.25">
      <c r="K24553" s="1"/>
      <c r="L24553" s="1"/>
    </row>
    <row r="24561" spans="11:12" x14ac:dyDescent="0.25">
      <c r="K24561" s="1"/>
      <c r="L24561" s="1"/>
    </row>
    <row r="24569" spans="11:12" x14ac:dyDescent="0.25">
      <c r="K24569" s="1"/>
      <c r="L24569" s="1"/>
    </row>
    <row r="24577" spans="11:12" x14ac:dyDescent="0.25">
      <c r="K24577" s="1"/>
      <c r="L24577" s="1"/>
    </row>
    <row r="24585" spans="11:12" x14ac:dyDescent="0.25">
      <c r="K24585" s="1"/>
      <c r="L24585" s="1"/>
    </row>
    <row r="24593" spans="11:12" x14ac:dyDescent="0.25">
      <c r="K24593" s="1"/>
      <c r="L24593" s="1"/>
    </row>
    <row r="24601" spans="11:12" x14ac:dyDescent="0.25">
      <c r="K24601" s="1"/>
      <c r="L24601" s="1"/>
    </row>
    <row r="24609" spans="11:12" x14ac:dyDescent="0.25">
      <c r="K24609" s="1"/>
      <c r="L24609" s="1"/>
    </row>
    <row r="24617" spans="11:12" x14ac:dyDescent="0.25">
      <c r="K24617" s="1"/>
      <c r="L24617" s="1"/>
    </row>
    <row r="24625" spans="11:12" x14ac:dyDescent="0.25">
      <c r="K24625" s="1"/>
      <c r="L24625" s="1"/>
    </row>
    <row r="24633" spans="11:12" x14ac:dyDescent="0.25">
      <c r="K24633" s="1"/>
      <c r="L24633" s="1"/>
    </row>
    <row r="24641" spans="11:12" x14ac:dyDescent="0.25">
      <c r="K24641" s="1"/>
      <c r="L24641" s="1"/>
    </row>
    <row r="24649" spans="11:12" x14ac:dyDescent="0.25">
      <c r="K24649" s="1"/>
      <c r="L24649" s="1"/>
    </row>
    <row r="24657" spans="11:12" x14ac:dyDescent="0.25">
      <c r="K24657" s="1"/>
      <c r="L24657" s="1"/>
    </row>
    <row r="24665" spans="11:12" x14ac:dyDescent="0.25">
      <c r="K24665" s="1"/>
      <c r="L24665" s="1"/>
    </row>
    <row r="24673" spans="11:12" x14ac:dyDescent="0.25">
      <c r="K24673" s="1"/>
      <c r="L24673" s="1"/>
    </row>
    <row r="24681" spans="11:12" x14ac:dyDescent="0.25">
      <c r="K24681" s="1"/>
      <c r="L24681" s="1"/>
    </row>
    <row r="24689" spans="11:12" x14ac:dyDescent="0.25">
      <c r="K24689" s="1"/>
      <c r="L24689" s="1"/>
    </row>
    <row r="24697" spans="11:12" x14ac:dyDescent="0.25">
      <c r="K24697" s="1"/>
      <c r="L24697" s="1"/>
    </row>
    <row r="24705" spans="11:12" x14ac:dyDescent="0.25">
      <c r="K24705" s="1"/>
      <c r="L24705" s="1"/>
    </row>
    <row r="24713" spans="11:12" x14ac:dyDescent="0.25">
      <c r="K24713" s="1"/>
      <c r="L24713" s="1"/>
    </row>
    <row r="24721" spans="11:12" x14ac:dyDescent="0.25">
      <c r="K24721" s="1"/>
      <c r="L24721" s="1"/>
    </row>
    <row r="24729" spans="11:12" x14ac:dyDescent="0.25">
      <c r="K24729" s="1"/>
      <c r="L24729" s="1"/>
    </row>
    <row r="24737" spans="11:12" x14ac:dyDescent="0.25">
      <c r="K24737" s="1"/>
      <c r="L24737" s="1"/>
    </row>
    <row r="24745" spans="11:12" x14ac:dyDescent="0.25">
      <c r="K24745" s="1"/>
      <c r="L24745" s="1"/>
    </row>
    <row r="24753" spans="11:12" x14ac:dyDescent="0.25">
      <c r="K24753" s="1"/>
      <c r="L24753" s="1"/>
    </row>
    <row r="24761" spans="11:12" x14ac:dyDescent="0.25">
      <c r="K24761" s="1"/>
      <c r="L24761" s="1"/>
    </row>
    <row r="24769" spans="11:12" x14ac:dyDescent="0.25">
      <c r="K24769" s="1"/>
      <c r="L24769" s="1"/>
    </row>
    <row r="24777" spans="11:12" x14ac:dyDescent="0.25">
      <c r="K24777" s="1"/>
      <c r="L24777" s="1"/>
    </row>
    <row r="24785" spans="11:12" x14ac:dyDescent="0.25">
      <c r="K24785" s="1"/>
      <c r="L24785" s="1"/>
    </row>
    <row r="24793" spans="11:12" x14ac:dyDescent="0.25">
      <c r="K24793" s="1"/>
      <c r="L24793" s="1"/>
    </row>
    <row r="24801" spans="11:12" x14ac:dyDescent="0.25">
      <c r="K24801" s="1"/>
      <c r="L24801" s="1"/>
    </row>
    <row r="24809" spans="11:12" x14ac:dyDescent="0.25">
      <c r="K24809" s="1"/>
      <c r="L24809" s="1"/>
    </row>
    <row r="24817" spans="11:12" x14ac:dyDescent="0.25">
      <c r="K24817" s="1"/>
      <c r="L24817" s="1"/>
    </row>
    <row r="24825" spans="11:12" x14ac:dyDescent="0.25">
      <c r="K24825" s="1"/>
      <c r="L24825" s="1"/>
    </row>
    <row r="24833" spans="11:12" x14ac:dyDescent="0.25">
      <c r="K24833" s="1"/>
      <c r="L24833" s="1"/>
    </row>
    <row r="24841" spans="11:12" x14ac:dyDescent="0.25">
      <c r="K24841" s="1"/>
      <c r="L24841" s="1"/>
    </row>
    <row r="24849" spans="11:12" x14ac:dyDescent="0.25">
      <c r="K24849" s="1"/>
      <c r="L24849" s="1"/>
    </row>
    <row r="24857" spans="11:12" x14ac:dyDescent="0.25">
      <c r="K24857" s="1"/>
      <c r="L24857" s="1"/>
    </row>
    <row r="24865" spans="11:12" x14ac:dyDescent="0.25">
      <c r="K24865" s="1"/>
      <c r="L24865" s="1"/>
    </row>
    <row r="24873" spans="11:12" x14ac:dyDescent="0.25">
      <c r="K24873" s="1"/>
      <c r="L24873" s="1"/>
    </row>
    <row r="24881" spans="11:12" x14ac:dyDescent="0.25">
      <c r="K24881" s="1"/>
      <c r="L24881" s="1"/>
    </row>
    <row r="24889" spans="11:12" x14ac:dyDescent="0.25">
      <c r="K24889" s="1"/>
      <c r="L24889" s="1"/>
    </row>
    <row r="24897" spans="11:12" x14ac:dyDescent="0.25">
      <c r="K24897" s="1"/>
      <c r="L24897" s="1"/>
    </row>
    <row r="24905" spans="11:12" x14ac:dyDescent="0.25">
      <c r="K24905" s="1"/>
      <c r="L24905" s="1"/>
    </row>
    <row r="24913" spans="11:12" x14ac:dyDescent="0.25">
      <c r="K24913" s="1"/>
      <c r="L24913" s="1"/>
    </row>
    <row r="24921" spans="11:12" x14ac:dyDescent="0.25">
      <c r="K24921" s="1"/>
      <c r="L24921" s="1"/>
    </row>
    <row r="24929" spans="11:12" x14ac:dyDescent="0.25">
      <c r="K24929" s="1"/>
      <c r="L24929" s="1"/>
    </row>
    <row r="24937" spans="11:12" x14ac:dyDescent="0.25">
      <c r="K24937" s="1"/>
      <c r="L24937" s="1"/>
    </row>
    <row r="24945" spans="11:12" x14ac:dyDescent="0.25">
      <c r="K24945" s="1"/>
      <c r="L24945" s="1"/>
    </row>
    <row r="24953" spans="11:12" x14ac:dyDescent="0.25">
      <c r="K24953" s="1"/>
      <c r="L24953" s="1"/>
    </row>
    <row r="24961" spans="11:12" x14ac:dyDescent="0.25">
      <c r="K24961" s="1"/>
      <c r="L24961" s="1"/>
    </row>
    <row r="24969" spans="11:12" x14ac:dyDescent="0.25">
      <c r="K24969" s="1"/>
      <c r="L24969" s="1"/>
    </row>
    <row r="24977" spans="11:12" x14ac:dyDescent="0.25">
      <c r="K24977" s="1"/>
      <c r="L24977" s="1"/>
    </row>
    <row r="24985" spans="11:12" x14ac:dyDescent="0.25">
      <c r="K24985" s="1"/>
      <c r="L24985" s="1"/>
    </row>
    <row r="24993" spans="11:12" x14ac:dyDescent="0.25">
      <c r="K24993" s="1"/>
      <c r="L24993" s="1"/>
    </row>
    <row r="25001" spans="11:12" x14ac:dyDescent="0.25">
      <c r="K25001" s="1"/>
      <c r="L25001" s="1"/>
    </row>
    <row r="25009" spans="11:12" x14ac:dyDescent="0.25">
      <c r="K25009" s="1"/>
      <c r="L25009" s="1"/>
    </row>
    <row r="25017" spans="11:12" x14ac:dyDescent="0.25">
      <c r="K25017" s="1"/>
      <c r="L25017" s="1"/>
    </row>
    <row r="25025" spans="11:12" x14ac:dyDescent="0.25">
      <c r="K25025" s="1"/>
      <c r="L25025" s="1"/>
    </row>
    <row r="25033" spans="11:12" x14ac:dyDescent="0.25">
      <c r="K25033" s="1"/>
      <c r="L25033" s="1"/>
    </row>
    <row r="25041" spans="11:12" x14ac:dyDescent="0.25">
      <c r="K25041" s="1"/>
      <c r="L25041" s="1"/>
    </row>
    <row r="25049" spans="11:12" x14ac:dyDescent="0.25">
      <c r="K25049" s="1"/>
      <c r="L25049" s="1"/>
    </row>
    <row r="25057" spans="11:12" x14ac:dyDescent="0.25">
      <c r="K25057" s="1"/>
      <c r="L25057" s="1"/>
    </row>
    <row r="25065" spans="11:12" x14ac:dyDescent="0.25">
      <c r="K25065" s="1"/>
      <c r="L25065" s="1"/>
    </row>
    <row r="25073" spans="11:12" x14ac:dyDescent="0.25">
      <c r="K25073" s="1"/>
      <c r="L25073" s="1"/>
    </row>
    <row r="25081" spans="11:12" x14ac:dyDescent="0.25">
      <c r="K25081" s="1"/>
      <c r="L25081" s="1"/>
    </row>
    <row r="25089" spans="11:12" x14ac:dyDescent="0.25">
      <c r="K25089" s="1"/>
      <c r="L25089" s="1"/>
    </row>
    <row r="25097" spans="11:12" x14ac:dyDescent="0.25">
      <c r="K25097" s="1"/>
      <c r="L25097" s="1"/>
    </row>
    <row r="25105" spans="11:12" x14ac:dyDescent="0.25">
      <c r="K25105" s="1"/>
      <c r="L25105" s="1"/>
    </row>
    <row r="25113" spans="11:12" x14ac:dyDescent="0.25">
      <c r="K25113" s="1"/>
      <c r="L25113" s="1"/>
    </row>
    <row r="25121" spans="11:12" x14ac:dyDescent="0.25">
      <c r="K25121" s="1"/>
      <c r="L25121" s="1"/>
    </row>
    <row r="25129" spans="11:12" x14ac:dyDescent="0.25">
      <c r="K25129" s="1"/>
      <c r="L25129" s="1"/>
    </row>
    <row r="25137" spans="11:12" x14ac:dyDescent="0.25">
      <c r="K25137" s="1"/>
      <c r="L25137" s="1"/>
    </row>
    <row r="25145" spans="11:12" x14ac:dyDescent="0.25">
      <c r="K25145" s="1"/>
      <c r="L25145" s="1"/>
    </row>
    <row r="25153" spans="11:12" x14ac:dyDescent="0.25">
      <c r="K25153" s="1"/>
      <c r="L25153" s="1"/>
    </row>
    <row r="25161" spans="11:12" x14ac:dyDescent="0.25">
      <c r="K25161" s="1"/>
      <c r="L25161" s="1"/>
    </row>
    <row r="25169" spans="11:12" x14ac:dyDescent="0.25">
      <c r="K25169" s="1"/>
      <c r="L25169" s="1"/>
    </row>
    <row r="25177" spans="11:12" x14ac:dyDescent="0.25">
      <c r="K25177" s="1"/>
      <c r="L25177" s="1"/>
    </row>
    <row r="25185" spans="11:12" x14ac:dyDescent="0.25">
      <c r="K25185" s="1"/>
      <c r="L25185" s="1"/>
    </row>
    <row r="25193" spans="11:12" x14ac:dyDescent="0.25">
      <c r="K25193" s="1"/>
      <c r="L25193" s="1"/>
    </row>
    <row r="25201" spans="11:12" x14ac:dyDescent="0.25">
      <c r="K25201" s="1"/>
      <c r="L25201" s="1"/>
    </row>
    <row r="25209" spans="11:12" x14ac:dyDescent="0.25">
      <c r="K25209" s="1"/>
      <c r="L25209" s="1"/>
    </row>
    <row r="25217" spans="11:12" x14ac:dyDescent="0.25">
      <c r="K25217" s="1"/>
      <c r="L25217" s="1"/>
    </row>
    <row r="25225" spans="11:12" x14ac:dyDescent="0.25">
      <c r="K25225" s="1"/>
      <c r="L25225" s="1"/>
    </row>
    <row r="25233" spans="11:12" x14ac:dyDescent="0.25">
      <c r="K25233" s="1"/>
      <c r="L25233" s="1"/>
    </row>
    <row r="25241" spans="11:12" x14ac:dyDescent="0.25">
      <c r="K25241" s="1"/>
      <c r="L25241" s="1"/>
    </row>
    <row r="25249" spans="11:12" x14ac:dyDescent="0.25">
      <c r="K25249" s="1"/>
      <c r="L25249" s="1"/>
    </row>
    <row r="25257" spans="11:12" x14ac:dyDescent="0.25">
      <c r="K25257" s="1"/>
      <c r="L25257" s="1"/>
    </row>
    <row r="25265" spans="11:12" x14ac:dyDescent="0.25">
      <c r="K25265" s="1"/>
      <c r="L25265" s="1"/>
    </row>
    <row r="25273" spans="11:12" x14ac:dyDescent="0.25">
      <c r="K25273" s="1"/>
      <c r="L25273" s="1"/>
    </row>
    <row r="25281" spans="11:12" x14ac:dyDescent="0.25">
      <c r="K25281" s="1"/>
      <c r="L25281" s="1"/>
    </row>
    <row r="25289" spans="11:12" x14ac:dyDescent="0.25">
      <c r="K25289" s="1"/>
      <c r="L25289" s="1"/>
    </row>
    <row r="25297" spans="11:12" x14ac:dyDescent="0.25">
      <c r="K25297" s="1"/>
      <c r="L25297" s="1"/>
    </row>
    <row r="25305" spans="11:12" x14ac:dyDescent="0.25">
      <c r="K25305" s="1"/>
      <c r="L25305" s="1"/>
    </row>
    <row r="25313" spans="11:12" x14ac:dyDescent="0.25">
      <c r="K25313" s="1"/>
      <c r="L25313" s="1"/>
    </row>
    <row r="25321" spans="11:12" x14ac:dyDescent="0.25">
      <c r="K25321" s="1"/>
      <c r="L25321" s="1"/>
    </row>
    <row r="25329" spans="11:12" x14ac:dyDescent="0.25">
      <c r="K25329" s="1"/>
      <c r="L25329" s="1"/>
    </row>
    <row r="25337" spans="11:12" x14ac:dyDescent="0.25">
      <c r="K25337" s="1"/>
      <c r="L25337" s="1"/>
    </row>
    <row r="25345" spans="11:12" x14ac:dyDescent="0.25">
      <c r="K25345" s="1"/>
      <c r="L25345" s="1"/>
    </row>
    <row r="25353" spans="11:12" x14ac:dyDescent="0.25">
      <c r="K25353" s="1"/>
      <c r="L25353" s="1"/>
    </row>
    <row r="25361" spans="11:12" x14ac:dyDescent="0.25">
      <c r="K25361" s="1"/>
      <c r="L25361" s="1"/>
    </row>
    <row r="25369" spans="11:12" x14ac:dyDescent="0.25">
      <c r="K25369" s="1"/>
      <c r="L25369" s="1"/>
    </row>
    <row r="25377" spans="11:12" x14ac:dyDescent="0.25">
      <c r="K25377" s="1"/>
      <c r="L25377" s="1"/>
    </row>
    <row r="25385" spans="11:12" x14ac:dyDescent="0.25">
      <c r="K25385" s="1"/>
      <c r="L25385" s="1"/>
    </row>
    <row r="25393" spans="11:12" x14ac:dyDescent="0.25">
      <c r="K25393" s="1"/>
      <c r="L25393" s="1"/>
    </row>
    <row r="25401" spans="11:12" x14ac:dyDescent="0.25">
      <c r="K25401" s="1"/>
      <c r="L25401" s="1"/>
    </row>
    <row r="25409" spans="11:12" x14ac:dyDescent="0.25">
      <c r="K25409" s="1"/>
      <c r="L25409" s="1"/>
    </row>
    <row r="25417" spans="11:12" x14ac:dyDescent="0.25">
      <c r="K25417" s="1"/>
      <c r="L25417" s="1"/>
    </row>
    <row r="25425" spans="11:12" x14ac:dyDescent="0.25">
      <c r="K25425" s="1"/>
      <c r="L25425" s="1"/>
    </row>
    <row r="25433" spans="11:12" x14ac:dyDescent="0.25">
      <c r="K25433" s="1"/>
      <c r="L25433" s="1"/>
    </row>
    <row r="25441" spans="11:12" x14ac:dyDescent="0.25">
      <c r="K25441" s="1"/>
      <c r="L25441" s="1"/>
    </row>
    <row r="25449" spans="11:12" x14ac:dyDescent="0.25">
      <c r="K25449" s="1"/>
      <c r="L25449" s="1"/>
    </row>
    <row r="25457" spans="11:12" x14ac:dyDescent="0.25">
      <c r="K25457" s="1"/>
      <c r="L25457" s="1"/>
    </row>
    <row r="25465" spans="11:12" x14ac:dyDescent="0.25">
      <c r="K25465" s="1"/>
      <c r="L25465" s="1"/>
    </row>
    <row r="25473" spans="11:12" x14ac:dyDescent="0.25">
      <c r="K25473" s="1"/>
      <c r="L25473" s="1"/>
    </row>
    <row r="25481" spans="11:12" x14ac:dyDescent="0.25">
      <c r="K25481" s="1"/>
      <c r="L25481" s="1"/>
    </row>
    <row r="25489" spans="11:12" x14ac:dyDescent="0.25">
      <c r="K25489" s="1"/>
      <c r="L25489" s="1"/>
    </row>
    <row r="25497" spans="11:12" x14ac:dyDescent="0.25">
      <c r="K25497" s="1"/>
      <c r="L25497" s="1"/>
    </row>
    <row r="25505" spans="11:12" x14ac:dyDescent="0.25">
      <c r="K25505" s="1"/>
      <c r="L25505" s="1"/>
    </row>
    <row r="25513" spans="11:12" x14ac:dyDescent="0.25">
      <c r="K25513" s="1"/>
      <c r="L25513" s="1"/>
    </row>
    <row r="25521" spans="11:12" x14ac:dyDescent="0.25">
      <c r="K25521" s="1"/>
      <c r="L25521" s="1"/>
    </row>
    <row r="25529" spans="11:12" x14ac:dyDescent="0.25">
      <c r="K25529" s="1"/>
      <c r="L25529" s="1"/>
    </row>
    <row r="25537" spans="11:12" x14ac:dyDescent="0.25">
      <c r="K25537" s="1"/>
      <c r="L25537" s="1"/>
    </row>
    <row r="25545" spans="11:12" x14ac:dyDescent="0.25">
      <c r="K25545" s="1"/>
      <c r="L25545" s="1"/>
    </row>
    <row r="25553" spans="11:12" x14ac:dyDescent="0.25">
      <c r="K25553" s="1"/>
      <c r="L25553" s="1"/>
    </row>
    <row r="25561" spans="11:12" x14ac:dyDescent="0.25">
      <c r="K25561" s="1"/>
      <c r="L25561" s="1"/>
    </row>
    <row r="25569" spans="11:12" x14ac:dyDescent="0.25">
      <c r="K25569" s="1"/>
      <c r="L25569" s="1"/>
    </row>
    <row r="25577" spans="11:12" x14ac:dyDescent="0.25">
      <c r="K25577" s="1"/>
      <c r="L25577" s="1"/>
    </row>
    <row r="25585" spans="11:12" x14ac:dyDescent="0.25">
      <c r="K25585" s="1"/>
      <c r="L25585" s="1"/>
    </row>
    <row r="25593" spans="11:12" x14ac:dyDescent="0.25">
      <c r="K25593" s="1"/>
      <c r="L25593" s="1"/>
    </row>
    <row r="25601" spans="11:12" x14ac:dyDescent="0.25">
      <c r="K25601" s="1"/>
      <c r="L25601" s="1"/>
    </row>
    <row r="25609" spans="11:12" x14ac:dyDescent="0.25">
      <c r="K25609" s="1"/>
      <c r="L25609" s="1"/>
    </row>
    <row r="25617" spans="11:12" x14ac:dyDescent="0.25">
      <c r="K25617" s="1"/>
      <c r="L25617" s="1"/>
    </row>
    <row r="25625" spans="11:12" x14ac:dyDescent="0.25">
      <c r="K25625" s="1"/>
      <c r="L25625" s="1"/>
    </row>
    <row r="25633" spans="11:12" x14ac:dyDescent="0.25">
      <c r="K25633" s="1"/>
      <c r="L25633" s="1"/>
    </row>
    <row r="25641" spans="11:12" x14ac:dyDescent="0.25">
      <c r="K25641" s="1"/>
      <c r="L25641" s="1"/>
    </row>
    <row r="25649" spans="11:12" x14ac:dyDescent="0.25">
      <c r="K25649" s="1"/>
      <c r="L25649" s="1"/>
    </row>
    <row r="25657" spans="11:12" x14ac:dyDescent="0.25">
      <c r="K25657" s="1"/>
      <c r="L25657" s="1"/>
    </row>
    <row r="25665" spans="11:12" x14ac:dyDescent="0.25">
      <c r="K25665" s="1"/>
      <c r="L25665" s="1"/>
    </row>
    <row r="25673" spans="11:12" x14ac:dyDescent="0.25">
      <c r="K25673" s="1"/>
      <c r="L25673" s="1"/>
    </row>
    <row r="25681" spans="11:12" x14ac:dyDescent="0.25">
      <c r="K25681" s="1"/>
      <c r="L25681" s="1"/>
    </row>
    <row r="25689" spans="11:12" x14ac:dyDescent="0.25">
      <c r="K25689" s="1"/>
      <c r="L25689" s="1"/>
    </row>
    <row r="25697" spans="11:12" x14ac:dyDescent="0.25">
      <c r="K25697" s="1"/>
      <c r="L25697" s="1"/>
    </row>
    <row r="25705" spans="11:12" x14ac:dyDescent="0.25">
      <c r="K25705" s="1"/>
      <c r="L25705" s="1"/>
    </row>
    <row r="25713" spans="11:12" x14ac:dyDescent="0.25">
      <c r="K25713" s="1"/>
      <c r="L25713" s="1"/>
    </row>
    <row r="25721" spans="11:12" x14ac:dyDescent="0.25">
      <c r="K25721" s="1"/>
      <c r="L25721" s="1"/>
    </row>
    <row r="25729" spans="11:12" x14ac:dyDescent="0.25">
      <c r="K25729" s="1"/>
      <c r="L25729" s="1"/>
    </row>
    <row r="25737" spans="11:12" x14ac:dyDescent="0.25">
      <c r="K25737" s="1"/>
      <c r="L25737" s="1"/>
    </row>
    <row r="25745" spans="11:12" x14ac:dyDescent="0.25">
      <c r="K25745" s="1"/>
      <c r="L25745" s="1"/>
    </row>
    <row r="25753" spans="11:12" x14ac:dyDescent="0.25">
      <c r="K25753" s="1"/>
      <c r="L25753" s="1"/>
    </row>
    <row r="25761" spans="11:12" x14ac:dyDescent="0.25">
      <c r="K25761" s="1"/>
      <c r="L25761" s="1"/>
    </row>
    <row r="25769" spans="11:12" x14ac:dyDescent="0.25">
      <c r="K25769" s="1"/>
      <c r="L25769" s="1"/>
    </row>
    <row r="25777" spans="11:12" x14ac:dyDescent="0.25">
      <c r="K25777" s="1"/>
      <c r="L25777" s="1"/>
    </row>
    <row r="25785" spans="11:12" x14ac:dyDescent="0.25">
      <c r="K25785" s="1"/>
      <c r="L25785" s="1"/>
    </row>
    <row r="25793" spans="11:12" x14ac:dyDescent="0.25">
      <c r="K25793" s="1"/>
      <c r="L25793" s="1"/>
    </row>
    <row r="25801" spans="11:12" x14ac:dyDescent="0.25">
      <c r="K25801" s="1"/>
      <c r="L25801" s="1"/>
    </row>
    <row r="25809" spans="11:12" x14ac:dyDescent="0.25">
      <c r="K25809" s="1"/>
      <c r="L25809" s="1"/>
    </row>
    <row r="25817" spans="11:12" x14ac:dyDescent="0.25">
      <c r="K25817" s="1"/>
      <c r="L25817" s="1"/>
    </row>
    <row r="25825" spans="11:12" x14ac:dyDescent="0.25">
      <c r="K25825" s="1"/>
      <c r="L25825" s="1"/>
    </row>
    <row r="25833" spans="11:12" x14ac:dyDescent="0.25">
      <c r="K25833" s="1"/>
      <c r="L25833" s="1"/>
    </row>
    <row r="25841" spans="11:12" x14ac:dyDescent="0.25">
      <c r="K25841" s="1"/>
      <c r="L25841" s="1"/>
    </row>
    <row r="25849" spans="11:12" x14ac:dyDescent="0.25">
      <c r="K25849" s="1"/>
      <c r="L25849" s="1"/>
    </row>
    <row r="25857" spans="11:12" x14ac:dyDescent="0.25">
      <c r="K25857" s="1"/>
      <c r="L25857" s="1"/>
    </row>
    <row r="25865" spans="11:12" x14ac:dyDescent="0.25">
      <c r="K25865" s="1"/>
      <c r="L25865" s="1"/>
    </row>
    <row r="25873" spans="11:12" x14ac:dyDescent="0.25">
      <c r="K25873" s="1"/>
      <c r="L25873" s="1"/>
    </row>
    <row r="25881" spans="11:12" x14ac:dyDescent="0.25">
      <c r="K25881" s="1"/>
      <c r="L25881" s="1"/>
    </row>
    <row r="25889" spans="11:12" x14ac:dyDescent="0.25">
      <c r="K25889" s="1"/>
      <c r="L25889" s="1"/>
    </row>
    <row r="25897" spans="11:12" x14ac:dyDescent="0.25">
      <c r="K25897" s="1"/>
      <c r="L25897" s="1"/>
    </row>
    <row r="25905" spans="11:12" x14ac:dyDescent="0.25">
      <c r="K25905" s="1"/>
      <c r="L25905" s="1"/>
    </row>
    <row r="25913" spans="11:12" x14ac:dyDescent="0.25">
      <c r="K25913" s="1"/>
      <c r="L25913" s="1"/>
    </row>
    <row r="25921" spans="11:12" x14ac:dyDescent="0.25">
      <c r="K25921" s="1"/>
      <c r="L25921" s="1"/>
    </row>
    <row r="25929" spans="11:12" x14ac:dyDescent="0.25">
      <c r="K25929" s="1"/>
      <c r="L25929" s="1"/>
    </row>
    <row r="25937" spans="11:12" x14ac:dyDescent="0.25">
      <c r="K25937" s="1"/>
      <c r="L25937" s="1"/>
    </row>
    <row r="25945" spans="11:12" x14ac:dyDescent="0.25">
      <c r="K25945" s="1"/>
      <c r="L25945" s="1"/>
    </row>
    <row r="25953" spans="11:12" x14ac:dyDescent="0.25">
      <c r="K25953" s="1"/>
      <c r="L25953" s="1"/>
    </row>
    <row r="25961" spans="11:12" x14ac:dyDescent="0.25">
      <c r="K25961" s="1"/>
      <c r="L25961" s="1"/>
    </row>
    <row r="25969" spans="11:12" x14ac:dyDescent="0.25">
      <c r="K25969" s="1"/>
      <c r="L25969" s="1"/>
    </row>
    <row r="25977" spans="11:12" x14ac:dyDescent="0.25">
      <c r="K25977" s="1"/>
      <c r="L25977" s="1"/>
    </row>
    <row r="25985" spans="11:12" x14ac:dyDescent="0.25">
      <c r="K25985" s="1"/>
      <c r="L25985" s="1"/>
    </row>
    <row r="25993" spans="11:12" x14ac:dyDescent="0.25">
      <c r="K25993" s="1"/>
      <c r="L25993" s="1"/>
    </row>
    <row r="26001" spans="11:12" x14ac:dyDescent="0.25">
      <c r="K26001" s="1"/>
      <c r="L26001" s="1"/>
    </row>
    <row r="26009" spans="11:12" x14ac:dyDescent="0.25">
      <c r="K26009" s="1"/>
      <c r="L26009" s="1"/>
    </row>
    <row r="26017" spans="11:12" x14ac:dyDescent="0.25">
      <c r="K26017" s="1"/>
      <c r="L26017" s="1"/>
    </row>
    <row r="26025" spans="11:12" x14ac:dyDescent="0.25">
      <c r="K26025" s="1"/>
      <c r="L26025" s="1"/>
    </row>
    <row r="26033" spans="11:12" x14ac:dyDescent="0.25">
      <c r="K26033" s="1"/>
      <c r="L26033" s="1"/>
    </row>
    <row r="26041" spans="11:12" x14ac:dyDescent="0.25">
      <c r="K26041" s="1"/>
      <c r="L26041" s="1"/>
    </row>
    <row r="26049" spans="11:12" x14ac:dyDescent="0.25">
      <c r="K26049" s="1"/>
      <c r="L26049" s="1"/>
    </row>
    <row r="26057" spans="11:12" x14ac:dyDescent="0.25">
      <c r="K26057" s="1"/>
      <c r="L26057" s="1"/>
    </row>
    <row r="26065" spans="11:12" x14ac:dyDescent="0.25">
      <c r="K26065" s="1"/>
      <c r="L26065" s="1"/>
    </row>
    <row r="26073" spans="11:12" x14ac:dyDescent="0.25">
      <c r="K26073" s="1"/>
      <c r="L26073" s="1"/>
    </row>
    <row r="26081" spans="11:12" x14ac:dyDescent="0.25">
      <c r="K26081" s="1"/>
      <c r="L26081" s="1"/>
    </row>
    <row r="26089" spans="11:12" x14ac:dyDescent="0.25">
      <c r="K26089" s="1"/>
      <c r="L26089" s="1"/>
    </row>
    <row r="26097" spans="11:12" x14ac:dyDescent="0.25">
      <c r="K26097" s="1"/>
      <c r="L26097" s="1"/>
    </row>
    <row r="26105" spans="11:12" x14ac:dyDescent="0.25">
      <c r="K26105" s="1"/>
      <c r="L26105" s="1"/>
    </row>
    <row r="26113" spans="11:12" x14ac:dyDescent="0.25">
      <c r="K26113" s="1"/>
      <c r="L26113" s="1"/>
    </row>
    <row r="26121" spans="11:12" x14ac:dyDescent="0.25">
      <c r="K26121" s="1"/>
      <c r="L26121" s="1"/>
    </row>
    <row r="26129" spans="11:12" x14ac:dyDescent="0.25">
      <c r="K26129" s="1"/>
      <c r="L26129" s="1"/>
    </row>
    <row r="26137" spans="11:12" x14ac:dyDescent="0.25">
      <c r="K26137" s="1"/>
      <c r="L26137" s="1"/>
    </row>
    <row r="26145" spans="11:12" x14ac:dyDescent="0.25">
      <c r="K26145" s="1"/>
      <c r="L26145" s="1"/>
    </row>
    <row r="26153" spans="11:12" x14ac:dyDescent="0.25">
      <c r="K26153" s="1"/>
      <c r="L26153" s="1"/>
    </row>
    <row r="26161" spans="11:12" x14ac:dyDescent="0.25">
      <c r="K26161" s="1"/>
      <c r="L26161" s="1"/>
    </row>
    <row r="26169" spans="11:12" x14ac:dyDescent="0.25">
      <c r="K26169" s="1"/>
      <c r="L26169" s="1"/>
    </row>
    <row r="26177" spans="11:12" x14ac:dyDescent="0.25">
      <c r="K26177" s="1"/>
      <c r="L26177" s="1"/>
    </row>
    <row r="26185" spans="11:12" x14ac:dyDescent="0.25">
      <c r="K26185" s="1"/>
      <c r="L26185" s="1"/>
    </row>
    <row r="26193" spans="11:12" x14ac:dyDescent="0.25">
      <c r="K26193" s="1"/>
      <c r="L26193" s="1"/>
    </row>
    <row r="26201" spans="11:12" x14ac:dyDescent="0.25">
      <c r="K26201" s="1"/>
      <c r="L26201" s="1"/>
    </row>
    <row r="26209" spans="11:12" x14ac:dyDescent="0.25">
      <c r="K26209" s="1"/>
      <c r="L26209" s="1"/>
    </row>
    <row r="26217" spans="11:12" x14ac:dyDescent="0.25">
      <c r="K26217" s="1"/>
      <c r="L26217" s="1"/>
    </row>
    <row r="26225" spans="11:12" x14ac:dyDescent="0.25">
      <c r="K26225" s="1"/>
      <c r="L26225" s="1"/>
    </row>
    <row r="26233" spans="11:12" x14ac:dyDescent="0.25">
      <c r="K26233" s="1"/>
      <c r="L26233" s="1"/>
    </row>
    <row r="26241" spans="11:12" x14ac:dyDescent="0.25">
      <c r="K26241" s="1"/>
      <c r="L26241" s="1"/>
    </row>
    <row r="26249" spans="11:12" x14ac:dyDescent="0.25">
      <c r="K26249" s="1"/>
      <c r="L26249" s="1"/>
    </row>
    <row r="26257" spans="11:12" x14ac:dyDescent="0.25">
      <c r="K26257" s="1"/>
      <c r="L26257" s="1"/>
    </row>
    <row r="26265" spans="11:12" x14ac:dyDescent="0.25">
      <c r="K26265" s="1"/>
      <c r="L26265" s="1"/>
    </row>
    <row r="26273" spans="11:12" x14ac:dyDescent="0.25">
      <c r="K26273" s="1"/>
      <c r="L26273" s="1"/>
    </row>
    <row r="26281" spans="11:12" x14ac:dyDescent="0.25">
      <c r="K26281" s="1"/>
      <c r="L26281" s="1"/>
    </row>
    <row r="26289" spans="11:12" x14ac:dyDescent="0.25">
      <c r="K26289" s="1"/>
      <c r="L26289" s="1"/>
    </row>
    <row r="26297" spans="11:12" x14ac:dyDescent="0.25">
      <c r="K26297" s="1"/>
      <c r="L26297" s="1"/>
    </row>
    <row r="26305" spans="11:12" x14ac:dyDescent="0.25">
      <c r="K26305" s="1"/>
      <c r="L26305" s="1"/>
    </row>
    <row r="26313" spans="11:12" x14ac:dyDescent="0.25">
      <c r="K26313" s="1"/>
      <c r="L26313" s="1"/>
    </row>
    <row r="26321" spans="11:12" x14ac:dyDescent="0.25">
      <c r="K26321" s="1"/>
      <c r="L26321" s="1"/>
    </row>
    <row r="26329" spans="11:12" x14ac:dyDescent="0.25">
      <c r="K26329" s="1"/>
      <c r="L26329" s="1"/>
    </row>
    <row r="26337" spans="11:12" x14ac:dyDescent="0.25">
      <c r="K26337" s="1"/>
      <c r="L26337" s="1"/>
    </row>
    <row r="26345" spans="11:12" x14ac:dyDescent="0.25">
      <c r="K26345" s="1"/>
      <c r="L26345" s="1"/>
    </row>
    <row r="26353" spans="11:12" x14ac:dyDescent="0.25">
      <c r="K26353" s="1"/>
      <c r="L26353" s="1"/>
    </row>
    <row r="26361" spans="11:12" x14ac:dyDescent="0.25">
      <c r="K26361" s="1"/>
      <c r="L26361" s="1"/>
    </row>
    <row r="26369" spans="11:12" x14ac:dyDescent="0.25">
      <c r="K26369" s="1"/>
      <c r="L26369" s="1"/>
    </row>
    <row r="26377" spans="11:12" x14ac:dyDescent="0.25">
      <c r="K26377" s="1"/>
      <c r="L26377" s="1"/>
    </row>
    <row r="26385" spans="11:12" x14ac:dyDescent="0.25">
      <c r="K26385" s="1"/>
      <c r="L26385" s="1"/>
    </row>
    <row r="26393" spans="11:12" x14ac:dyDescent="0.25">
      <c r="K26393" s="1"/>
      <c r="L26393" s="1"/>
    </row>
    <row r="26401" spans="11:12" x14ac:dyDescent="0.25">
      <c r="K26401" s="1"/>
      <c r="L26401" s="1"/>
    </row>
    <row r="26409" spans="11:12" x14ac:dyDescent="0.25">
      <c r="K26409" s="1"/>
      <c r="L26409" s="1"/>
    </row>
    <row r="26417" spans="11:12" x14ac:dyDescent="0.25">
      <c r="K26417" s="1"/>
      <c r="L26417" s="1"/>
    </row>
    <row r="26425" spans="11:12" x14ac:dyDescent="0.25">
      <c r="K26425" s="1"/>
      <c r="L26425" s="1"/>
    </row>
    <row r="26433" spans="11:12" x14ac:dyDescent="0.25">
      <c r="K26433" s="1"/>
      <c r="L26433" s="1"/>
    </row>
    <row r="26441" spans="11:12" x14ac:dyDescent="0.25">
      <c r="K26441" s="1"/>
      <c r="L26441" s="1"/>
    </row>
    <row r="26449" spans="11:12" x14ac:dyDescent="0.25">
      <c r="K26449" s="1"/>
      <c r="L26449" s="1"/>
    </row>
    <row r="26457" spans="11:12" x14ac:dyDescent="0.25">
      <c r="K26457" s="1"/>
      <c r="L26457" s="1"/>
    </row>
    <row r="26465" spans="11:12" x14ac:dyDescent="0.25">
      <c r="K26465" s="1"/>
      <c r="L26465" s="1"/>
    </row>
    <row r="26473" spans="11:12" x14ac:dyDescent="0.25">
      <c r="K26473" s="1"/>
      <c r="L26473" s="1"/>
    </row>
    <row r="26481" spans="11:12" x14ac:dyDescent="0.25">
      <c r="K26481" s="1"/>
      <c r="L26481" s="1"/>
    </row>
    <row r="26489" spans="11:12" x14ac:dyDescent="0.25">
      <c r="K26489" s="1"/>
      <c r="L26489" s="1"/>
    </row>
    <row r="26497" spans="11:12" x14ac:dyDescent="0.25">
      <c r="K26497" s="1"/>
      <c r="L26497" s="1"/>
    </row>
    <row r="26505" spans="11:12" x14ac:dyDescent="0.25">
      <c r="K26505" s="1"/>
      <c r="L26505" s="1"/>
    </row>
    <row r="26513" spans="11:12" x14ac:dyDescent="0.25">
      <c r="K26513" s="1"/>
      <c r="L26513" s="1"/>
    </row>
    <row r="26521" spans="11:12" x14ac:dyDescent="0.25">
      <c r="K26521" s="1"/>
      <c r="L26521" s="1"/>
    </row>
    <row r="26529" spans="11:12" x14ac:dyDescent="0.25">
      <c r="K26529" s="1"/>
      <c r="L26529" s="1"/>
    </row>
    <row r="26537" spans="11:12" x14ac:dyDescent="0.25">
      <c r="K26537" s="1"/>
      <c r="L26537" s="1"/>
    </row>
    <row r="26545" spans="11:12" x14ac:dyDescent="0.25">
      <c r="K26545" s="1"/>
      <c r="L26545" s="1"/>
    </row>
    <row r="26553" spans="11:12" x14ac:dyDescent="0.25">
      <c r="K26553" s="1"/>
      <c r="L26553" s="1"/>
    </row>
    <row r="26561" spans="11:12" x14ac:dyDescent="0.25">
      <c r="K26561" s="1"/>
      <c r="L26561" s="1"/>
    </row>
    <row r="26569" spans="11:12" x14ac:dyDescent="0.25">
      <c r="K26569" s="1"/>
      <c r="L26569" s="1"/>
    </row>
    <row r="26577" spans="11:12" x14ac:dyDescent="0.25">
      <c r="K26577" s="1"/>
      <c r="L26577" s="1"/>
    </row>
    <row r="26585" spans="11:12" x14ac:dyDescent="0.25">
      <c r="K26585" s="1"/>
      <c r="L26585" s="1"/>
    </row>
    <row r="26593" spans="11:12" x14ac:dyDescent="0.25">
      <c r="K26593" s="1"/>
      <c r="L26593" s="1"/>
    </row>
    <row r="26601" spans="11:12" x14ac:dyDescent="0.25">
      <c r="K26601" s="1"/>
      <c r="L26601" s="1"/>
    </row>
    <row r="26609" spans="11:12" x14ac:dyDescent="0.25">
      <c r="K26609" s="1"/>
      <c r="L26609" s="1"/>
    </row>
    <row r="26617" spans="11:12" x14ac:dyDescent="0.25">
      <c r="K26617" s="1"/>
      <c r="L26617" s="1"/>
    </row>
    <row r="26625" spans="11:12" x14ac:dyDescent="0.25">
      <c r="K26625" s="1"/>
      <c r="L26625" s="1"/>
    </row>
    <row r="26633" spans="11:12" x14ac:dyDescent="0.25">
      <c r="K26633" s="1"/>
      <c r="L26633" s="1"/>
    </row>
    <row r="26641" spans="11:12" x14ac:dyDescent="0.25">
      <c r="K26641" s="1"/>
      <c r="L26641" s="1"/>
    </row>
    <row r="26649" spans="11:12" x14ac:dyDescent="0.25">
      <c r="K26649" s="1"/>
      <c r="L26649" s="1"/>
    </row>
    <row r="26657" spans="11:12" x14ac:dyDescent="0.25">
      <c r="K26657" s="1"/>
      <c r="L26657" s="1"/>
    </row>
    <row r="26665" spans="11:12" x14ac:dyDescent="0.25">
      <c r="K26665" s="1"/>
      <c r="L26665" s="1"/>
    </row>
    <row r="26673" spans="11:12" x14ac:dyDescent="0.25">
      <c r="K26673" s="1"/>
      <c r="L26673" s="1"/>
    </row>
    <row r="26681" spans="11:12" x14ac:dyDescent="0.25">
      <c r="K26681" s="1"/>
      <c r="L26681" s="1"/>
    </row>
    <row r="26689" spans="11:12" x14ac:dyDescent="0.25">
      <c r="K26689" s="1"/>
      <c r="L26689" s="1"/>
    </row>
    <row r="26697" spans="11:12" x14ac:dyDescent="0.25">
      <c r="K26697" s="1"/>
      <c r="L26697" s="1"/>
    </row>
    <row r="26705" spans="11:12" x14ac:dyDescent="0.25">
      <c r="K26705" s="1"/>
      <c r="L26705" s="1"/>
    </row>
    <row r="26713" spans="11:12" x14ac:dyDescent="0.25">
      <c r="K26713" s="1"/>
      <c r="L26713" s="1"/>
    </row>
    <row r="26721" spans="11:12" x14ac:dyDescent="0.25">
      <c r="K26721" s="1"/>
      <c r="L26721" s="1"/>
    </row>
    <row r="26729" spans="11:12" x14ac:dyDescent="0.25">
      <c r="K26729" s="1"/>
      <c r="L26729" s="1"/>
    </row>
    <row r="26737" spans="11:12" x14ac:dyDescent="0.25">
      <c r="K26737" s="1"/>
      <c r="L26737" s="1"/>
    </row>
    <row r="26745" spans="11:12" x14ac:dyDescent="0.25">
      <c r="K26745" s="1"/>
      <c r="L26745" s="1"/>
    </row>
    <row r="26753" spans="11:12" x14ac:dyDescent="0.25">
      <c r="K26753" s="1"/>
      <c r="L26753" s="1"/>
    </row>
    <row r="26761" spans="11:12" x14ac:dyDescent="0.25">
      <c r="K26761" s="1"/>
      <c r="L26761" s="1"/>
    </row>
    <row r="26769" spans="11:12" x14ac:dyDescent="0.25">
      <c r="K26769" s="1"/>
      <c r="L26769" s="1"/>
    </row>
    <row r="26777" spans="11:12" x14ac:dyDescent="0.25">
      <c r="K26777" s="1"/>
      <c r="L26777" s="1"/>
    </row>
    <row r="26785" spans="11:12" x14ac:dyDescent="0.25">
      <c r="K26785" s="1"/>
      <c r="L26785" s="1"/>
    </row>
    <row r="26793" spans="11:12" x14ac:dyDescent="0.25">
      <c r="K26793" s="1"/>
      <c r="L26793" s="1"/>
    </row>
    <row r="26801" spans="11:12" x14ac:dyDescent="0.25">
      <c r="K26801" s="1"/>
      <c r="L26801" s="1"/>
    </row>
    <row r="26809" spans="11:12" x14ac:dyDescent="0.25">
      <c r="K26809" s="1"/>
      <c r="L26809" s="1"/>
    </row>
    <row r="26817" spans="11:12" x14ac:dyDescent="0.25">
      <c r="K26817" s="1"/>
      <c r="L26817" s="1"/>
    </row>
    <row r="26825" spans="11:12" x14ac:dyDescent="0.25">
      <c r="K26825" s="1"/>
      <c r="L26825" s="1"/>
    </row>
    <row r="26833" spans="11:12" x14ac:dyDescent="0.25">
      <c r="K26833" s="1"/>
      <c r="L26833" s="1"/>
    </row>
    <row r="26841" spans="11:12" x14ac:dyDescent="0.25">
      <c r="K26841" s="1"/>
      <c r="L26841" s="1"/>
    </row>
    <row r="26849" spans="11:12" x14ac:dyDescent="0.25">
      <c r="K26849" s="1"/>
      <c r="L26849" s="1"/>
    </row>
    <row r="26857" spans="11:12" x14ac:dyDescent="0.25">
      <c r="K26857" s="1"/>
      <c r="L26857" s="1"/>
    </row>
    <row r="26865" spans="11:12" x14ac:dyDescent="0.25">
      <c r="K26865" s="1"/>
      <c r="L26865" s="1"/>
    </row>
    <row r="26873" spans="11:12" x14ac:dyDescent="0.25">
      <c r="K26873" s="1"/>
      <c r="L26873" s="1"/>
    </row>
    <row r="26881" spans="11:12" x14ac:dyDescent="0.25">
      <c r="K26881" s="1"/>
      <c r="L26881" s="1"/>
    </row>
    <row r="26889" spans="11:12" x14ac:dyDescent="0.25">
      <c r="K26889" s="1"/>
      <c r="L26889" s="1"/>
    </row>
    <row r="26897" spans="11:12" x14ac:dyDescent="0.25">
      <c r="K26897" s="1"/>
      <c r="L26897" s="1"/>
    </row>
    <row r="26905" spans="11:12" x14ac:dyDescent="0.25">
      <c r="K26905" s="1"/>
      <c r="L26905" s="1"/>
    </row>
    <row r="26913" spans="11:12" x14ac:dyDescent="0.25">
      <c r="K26913" s="1"/>
      <c r="L26913" s="1"/>
    </row>
    <row r="26921" spans="11:12" x14ac:dyDescent="0.25">
      <c r="K26921" s="1"/>
      <c r="L26921" s="1"/>
    </row>
    <row r="26929" spans="11:12" x14ac:dyDescent="0.25">
      <c r="K26929" s="1"/>
      <c r="L26929" s="1"/>
    </row>
    <row r="26937" spans="11:12" x14ac:dyDescent="0.25">
      <c r="K26937" s="1"/>
      <c r="L26937" s="1"/>
    </row>
    <row r="26945" spans="11:12" x14ac:dyDescent="0.25">
      <c r="K26945" s="1"/>
      <c r="L26945" s="1"/>
    </row>
    <row r="26953" spans="11:12" x14ac:dyDescent="0.25">
      <c r="K26953" s="1"/>
      <c r="L26953" s="1"/>
    </row>
    <row r="26961" spans="11:12" x14ac:dyDescent="0.25">
      <c r="K26961" s="1"/>
      <c r="L26961" s="1"/>
    </row>
    <row r="26969" spans="11:12" x14ac:dyDescent="0.25">
      <c r="K26969" s="1"/>
      <c r="L26969" s="1"/>
    </row>
    <row r="26977" spans="11:12" x14ac:dyDescent="0.25">
      <c r="K26977" s="1"/>
      <c r="L26977" s="1"/>
    </row>
    <row r="26985" spans="11:12" x14ac:dyDescent="0.25">
      <c r="K26985" s="1"/>
      <c r="L26985" s="1"/>
    </row>
    <row r="26993" spans="11:12" x14ac:dyDescent="0.25">
      <c r="K26993" s="1"/>
      <c r="L26993" s="1"/>
    </row>
    <row r="27001" spans="11:12" x14ac:dyDescent="0.25">
      <c r="K27001" s="1"/>
      <c r="L27001" s="1"/>
    </row>
    <row r="27009" spans="11:12" x14ac:dyDescent="0.25">
      <c r="K27009" s="1"/>
      <c r="L27009" s="1"/>
    </row>
    <row r="27017" spans="11:12" x14ac:dyDescent="0.25">
      <c r="K27017" s="1"/>
      <c r="L27017" s="1"/>
    </row>
    <row r="27025" spans="11:12" x14ac:dyDescent="0.25">
      <c r="K27025" s="1"/>
      <c r="L27025" s="1"/>
    </row>
    <row r="27033" spans="11:12" x14ac:dyDescent="0.25">
      <c r="K27033" s="1"/>
      <c r="L27033" s="1"/>
    </row>
    <row r="27041" spans="11:12" x14ac:dyDescent="0.25">
      <c r="K27041" s="1"/>
      <c r="L27041" s="1"/>
    </row>
    <row r="27049" spans="11:12" x14ac:dyDescent="0.25">
      <c r="K27049" s="1"/>
      <c r="L27049" s="1"/>
    </row>
    <row r="27057" spans="11:12" x14ac:dyDescent="0.25">
      <c r="K27057" s="1"/>
      <c r="L27057" s="1"/>
    </row>
    <row r="27065" spans="11:12" x14ac:dyDescent="0.25">
      <c r="K27065" s="1"/>
      <c r="L27065" s="1"/>
    </row>
    <row r="27073" spans="11:12" x14ac:dyDescent="0.25">
      <c r="K27073" s="1"/>
      <c r="L27073" s="1"/>
    </row>
    <row r="27081" spans="11:12" x14ac:dyDescent="0.25">
      <c r="K27081" s="1"/>
      <c r="L27081" s="1"/>
    </row>
    <row r="27089" spans="11:12" x14ac:dyDescent="0.25">
      <c r="K27089" s="1"/>
      <c r="L27089" s="1"/>
    </row>
    <row r="27097" spans="11:12" x14ac:dyDescent="0.25">
      <c r="K27097" s="1"/>
      <c r="L27097" s="1"/>
    </row>
    <row r="27105" spans="11:12" x14ac:dyDescent="0.25">
      <c r="K27105" s="1"/>
      <c r="L27105" s="1"/>
    </row>
    <row r="27113" spans="11:12" x14ac:dyDescent="0.25">
      <c r="K27113" s="1"/>
      <c r="L27113" s="1"/>
    </row>
    <row r="27121" spans="11:12" x14ac:dyDescent="0.25">
      <c r="K27121" s="1"/>
      <c r="L27121" s="1"/>
    </row>
    <row r="27129" spans="11:12" x14ac:dyDescent="0.25">
      <c r="K27129" s="1"/>
      <c r="L27129" s="1"/>
    </row>
    <row r="27137" spans="11:12" x14ac:dyDescent="0.25">
      <c r="K27137" s="1"/>
      <c r="L27137" s="1"/>
    </row>
    <row r="27145" spans="11:12" x14ac:dyDescent="0.25">
      <c r="K27145" s="1"/>
      <c r="L27145" s="1"/>
    </row>
    <row r="27153" spans="11:12" x14ac:dyDescent="0.25">
      <c r="K27153" s="1"/>
      <c r="L27153" s="1"/>
    </row>
    <row r="27161" spans="11:12" x14ac:dyDescent="0.25">
      <c r="K27161" s="1"/>
      <c r="L27161" s="1"/>
    </row>
    <row r="27169" spans="11:12" x14ac:dyDescent="0.25">
      <c r="K27169" s="1"/>
      <c r="L27169" s="1"/>
    </row>
    <row r="27177" spans="11:12" x14ac:dyDescent="0.25">
      <c r="K27177" s="1"/>
      <c r="L27177" s="1"/>
    </row>
    <row r="27185" spans="11:12" x14ac:dyDescent="0.25">
      <c r="K27185" s="1"/>
      <c r="L27185" s="1"/>
    </row>
    <row r="27193" spans="11:12" x14ac:dyDescent="0.25">
      <c r="K27193" s="1"/>
      <c r="L27193" s="1"/>
    </row>
    <row r="27201" spans="11:12" x14ac:dyDescent="0.25">
      <c r="K27201" s="1"/>
      <c r="L27201" s="1"/>
    </row>
    <row r="27209" spans="11:12" x14ac:dyDescent="0.25">
      <c r="K27209" s="1"/>
      <c r="L27209" s="1"/>
    </row>
    <row r="27217" spans="11:12" x14ac:dyDescent="0.25">
      <c r="K27217" s="1"/>
      <c r="L27217" s="1"/>
    </row>
    <row r="27225" spans="11:12" x14ac:dyDescent="0.25">
      <c r="K27225" s="1"/>
      <c r="L27225" s="1"/>
    </row>
    <row r="27233" spans="11:12" x14ac:dyDescent="0.25">
      <c r="K27233" s="1"/>
      <c r="L27233" s="1"/>
    </row>
    <row r="27241" spans="11:12" x14ac:dyDescent="0.25">
      <c r="K27241" s="1"/>
      <c r="L27241" s="1"/>
    </row>
    <row r="27249" spans="11:12" x14ac:dyDescent="0.25">
      <c r="K27249" s="1"/>
      <c r="L27249" s="1"/>
    </row>
    <row r="27257" spans="11:12" x14ac:dyDescent="0.25">
      <c r="K27257" s="1"/>
      <c r="L27257" s="1"/>
    </row>
    <row r="27265" spans="11:12" x14ac:dyDescent="0.25">
      <c r="K27265" s="1"/>
      <c r="L27265" s="1"/>
    </row>
    <row r="27273" spans="11:12" x14ac:dyDescent="0.25">
      <c r="K27273" s="1"/>
      <c r="L27273" s="1"/>
    </row>
    <row r="27281" spans="11:12" x14ac:dyDescent="0.25">
      <c r="K27281" s="1"/>
      <c r="L27281" s="1"/>
    </row>
    <row r="27289" spans="11:12" x14ac:dyDescent="0.25">
      <c r="K27289" s="1"/>
      <c r="L27289" s="1"/>
    </row>
    <row r="27297" spans="11:12" x14ac:dyDescent="0.25">
      <c r="K27297" s="1"/>
      <c r="L27297" s="1"/>
    </row>
    <row r="27305" spans="11:12" x14ac:dyDescent="0.25">
      <c r="K27305" s="1"/>
      <c r="L27305" s="1"/>
    </row>
    <row r="27313" spans="11:12" x14ac:dyDescent="0.25">
      <c r="K27313" s="1"/>
      <c r="L27313" s="1"/>
    </row>
    <row r="27321" spans="11:12" x14ac:dyDescent="0.25">
      <c r="K27321" s="1"/>
      <c r="L27321" s="1"/>
    </row>
    <row r="27329" spans="11:12" x14ac:dyDescent="0.25">
      <c r="K27329" s="1"/>
      <c r="L27329" s="1"/>
    </row>
    <row r="27337" spans="11:12" x14ac:dyDescent="0.25">
      <c r="K27337" s="1"/>
      <c r="L27337" s="1"/>
    </row>
    <row r="27345" spans="11:12" x14ac:dyDescent="0.25">
      <c r="K27345" s="1"/>
      <c r="L27345" s="1"/>
    </row>
    <row r="27353" spans="11:12" x14ac:dyDescent="0.25">
      <c r="K27353" s="1"/>
      <c r="L27353" s="1"/>
    </row>
    <row r="27361" spans="11:12" x14ac:dyDescent="0.25">
      <c r="K27361" s="1"/>
      <c r="L27361" s="1"/>
    </row>
    <row r="27369" spans="11:12" x14ac:dyDescent="0.25">
      <c r="K27369" s="1"/>
      <c r="L27369" s="1"/>
    </row>
    <row r="27377" spans="11:12" x14ac:dyDescent="0.25">
      <c r="K27377" s="1"/>
      <c r="L27377" s="1"/>
    </row>
    <row r="27385" spans="11:12" x14ac:dyDescent="0.25">
      <c r="K27385" s="1"/>
      <c r="L27385" s="1"/>
    </row>
    <row r="27393" spans="11:12" x14ac:dyDescent="0.25">
      <c r="K27393" s="1"/>
      <c r="L27393" s="1"/>
    </row>
    <row r="27401" spans="11:12" x14ac:dyDescent="0.25">
      <c r="K27401" s="1"/>
      <c r="L27401" s="1"/>
    </row>
    <row r="27409" spans="11:12" x14ac:dyDescent="0.25">
      <c r="K27409" s="1"/>
      <c r="L27409" s="1"/>
    </row>
    <row r="27417" spans="11:12" x14ac:dyDescent="0.25">
      <c r="K27417" s="1"/>
      <c r="L27417" s="1"/>
    </row>
    <row r="27425" spans="11:12" x14ac:dyDescent="0.25">
      <c r="K27425" s="1"/>
      <c r="L27425" s="1"/>
    </row>
    <row r="27433" spans="11:12" x14ac:dyDescent="0.25">
      <c r="K27433" s="1"/>
      <c r="L27433" s="1"/>
    </row>
    <row r="27441" spans="11:12" x14ac:dyDescent="0.25">
      <c r="K27441" s="1"/>
      <c r="L27441" s="1"/>
    </row>
    <row r="27449" spans="11:12" x14ac:dyDescent="0.25">
      <c r="K27449" s="1"/>
      <c r="L27449" s="1"/>
    </row>
    <row r="27457" spans="11:12" x14ac:dyDescent="0.25">
      <c r="K27457" s="1"/>
      <c r="L27457" s="1"/>
    </row>
    <row r="27465" spans="11:12" x14ac:dyDescent="0.25">
      <c r="K27465" s="1"/>
      <c r="L27465" s="1"/>
    </row>
    <row r="27473" spans="11:12" x14ac:dyDescent="0.25">
      <c r="K27473" s="1"/>
      <c r="L27473" s="1"/>
    </row>
    <row r="27481" spans="11:12" x14ac:dyDescent="0.25">
      <c r="K27481" s="1"/>
      <c r="L27481" s="1"/>
    </row>
    <row r="27489" spans="11:12" x14ac:dyDescent="0.25">
      <c r="K27489" s="1"/>
      <c r="L27489" s="1"/>
    </row>
    <row r="27497" spans="11:12" x14ac:dyDescent="0.25">
      <c r="K27497" s="1"/>
      <c r="L27497" s="1"/>
    </row>
    <row r="27505" spans="11:12" x14ac:dyDescent="0.25">
      <c r="K27505" s="1"/>
      <c r="L27505" s="1"/>
    </row>
    <row r="27513" spans="11:12" x14ac:dyDescent="0.25">
      <c r="K27513" s="1"/>
      <c r="L27513" s="1"/>
    </row>
    <row r="27521" spans="11:12" x14ac:dyDescent="0.25">
      <c r="K27521" s="1"/>
      <c r="L27521" s="1"/>
    </row>
    <row r="27529" spans="11:12" x14ac:dyDescent="0.25">
      <c r="K27529" s="1"/>
      <c r="L27529" s="1"/>
    </row>
    <row r="27537" spans="11:12" x14ac:dyDescent="0.25">
      <c r="K27537" s="1"/>
      <c r="L27537" s="1"/>
    </row>
    <row r="27545" spans="11:12" x14ac:dyDescent="0.25">
      <c r="K27545" s="1"/>
      <c r="L27545" s="1"/>
    </row>
    <row r="27553" spans="11:12" x14ac:dyDescent="0.25">
      <c r="K27553" s="1"/>
      <c r="L27553" s="1"/>
    </row>
    <row r="27561" spans="11:12" x14ac:dyDescent="0.25">
      <c r="K27561" s="1"/>
      <c r="L27561" s="1"/>
    </row>
    <row r="27569" spans="11:12" x14ac:dyDescent="0.25">
      <c r="K27569" s="1"/>
      <c r="L27569" s="1"/>
    </row>
    <row r="27577" spans="11:12" x14ac:dyDescent="0.25">
      <c r="K27577" s="1"/>
      <c r="L27577" s="1"/>
    </row>
    <row r="27585" spans="11:12" x14ac:dyDescent="0.25">
      <c r="K27585" s="1"/>
      <c r="L27585" s="1"/>
    </row>
    <row r="27593" spans="11:12" x14ac:dyDescent="0.25">
      <c r="K27593" s="1"/>
      <c r="L27593" s="1"/>
    </row>
    <row r="27601" spans="11:12" x14ac:dyDescent="0.25">
      <c r="K27601" s="1"/>
      <c r="L27601" s="1"/>
    </row>
    <row r="27609" spans="11:12" x14ac:dyDescent="0.25">
      <c r="K27609" s="1"/>
      <c r="L27609" s="1"/>
    </row>
    <row r="27617" spans="11:12" x14ac:dyDescent="0.25">
      <c r="K27617" s="1"/>
      <c r="L27617" s="1"/>
    </row>
    <row r="27625" spans="11:12" x14ac:dyDescent="0.25">
      <c r="K27625" s="1"/>
      <c r="L27625" s="1"/>
    </row>
    <row r="27633" spans="11:12" x14ac:dyDescent="0.25">
      <c r="K27633" s="1"/>
      <c r="L27633" s="1"/>
    </row>
    <row r="27641" spans="11:12" x14ac:dyDescent="0.25">
      <c r="K27641" s="1"/>
      <c r="L27641" s="1"/>
    </row>
    <row r="27649" spans="11:12" x14ac:dyDescent="0.25">
      <c r="K27649" s="1"/>
      <c r="L27649" s="1"/>
    </row>
    <row r="27657" spans="11:12" x14ac:dyDescent="0.25">
      <c r="K27657" s="1"/>
      <c r="L27657" s="1"/>
    </row>
    <row r="27665" spans="11:12" x14ac:dyDescent="0.25">
      <c r="K27665" s="1"/>
      <c r="L27665" s="1"/>
    </row>
    <row r="27673" spans="11:12" x14ac:dyDescent="0.25">
      <c r="K27673" s="1"/>
      <c r="L27673" s="1"/>
    </row>
    <row r="27681" spans="11:12" x14ac:dyDescent="0.25">
      <c r="K27681" s="1"/>
      <c r="L27681" s="1"/>
    </row>
    <row r="27689" spans="11:12" x14ac:dyDescent="0.25">
      <c r="K27689" s="1"/>
      <c r="L27689" s="1"/>
    </row>
    <row r="27697" spans="11:12" x14ac:dyDescent="0.25">
      <c r="K27697" s="1"/>
      <c r="L27697" s="1"/>
    </row>
    <row r="27705" spans="11:12" x14ac:dyDescent="0.25">
      <c r="K27705" s="1"/>
      <c r="L27705" s="1"/>
    </row>
    <row r="27713" spans="11:12" x14ac:dyDescent="0.25">
      <c r="K27713" s="1"/>
      <c r="L27713" s="1"/>
    </row>
    <row r="27721" spans="11:12" x14ac:dyDescent="0.25">
      <c r="K27721" s="1"/>
      <c r="L27721" s="1"/>
    </row>
    <row r="27729" spans="11:12" x14ac:dyDescent="0.25">
      <c r="K27729" s="1"/>
      <c r="L27729" s="1"/>
    </row>
    <row r="27737" spans="11:12" x14ac:dyDescent="0.25">
      <c r="K27737" s="1"/>
      <c r="L27737" s="1"/>
    </row>
    <row r="27745" spans="11:12" x14ac:dyDescent="0.25">
      <c r="K27745" s="1"/>
      <c r="L27745" s="1"/>
    </row>
    <row r="27753" spans="11:12" x14ac:dyDescent="0.25">
      <c r="K27753" s="1"/>
      <c r="L27753" s="1"/>
    </row>
    <row r="27761" spans="11:12" x14ac:dyDescent="0.25">
      <c r="K27761" s="1"/>
      <c r="L27761" s="1"/>
    </row>
    <row r="27769" spans="11:12" x14ac:dyDescent="0.25">
      <c r="K27769" s="1"/>
      <c r="L27769" s="1"/>
    </row>
    <row r="27777" spans="11:12" x14ac:dyDescent="0.25">
      <c r="K27777" s="1"/>
      <c r="L27777" s="1"/>
    </row>
    <row r="27785" spans="11:12" x14ac:dyDescent="0.25">
      <c r="K27785" s="1"/>
      <c r="L27785" s="1"/>
    </row>
    <row r="27793" spans="11:12" x14ac:dyDescent="0.25">
      <c r="K27793" s="1"/>
      <c r="L27793" s="1"/>
    </row>
    <row r="27801" spans="11:12" x14ac:dyDescent="0.25">
      <c r="K27801" s="1"/>
      <c r="L27801" s="1"/>
    </row>
    <row r="27809" spans="11:12" x14ac:dyDescent="0.25">
      <c r="K27809" s="1"/>
      <c r="L27809" s="1"/>
    </row>
    <row r="27817" spans="11:12" x14ac:dyDescent="0.25">
      <c r="K27817" s="1"/>
      <c r="L27817" s="1"/>
    </row>
    <row r="27825" spans="11:12" x14ac:dyDescent="0.25">
      <c r="K27825" s="1"/>
      <c r="L27825" s="1"/>
    </row>
    <row r="27833" spans="11:12" x14ac:dyDescent="0.25">
      <c r="K27833" s="1"/>
      <c r="L27833" s="1"/>
    </row>
    <row r="27841" spans="11:12" x14ac:dyDescent="0.25">
      <c r="K27841" s="1"/>
      <c r="L27841" s="1"/>
    </row>
    <row r="27849" spans="11:12" x14ac:dyDescent="0.25">
      <c r="K27849" s="1"/>
      <c r="L27849" s="1"/>
    </row>
    <row r="27857" spans="11:12" x14ac:dyDescent="0.25">
      <c r="K27857" s="1"/>
      <c r="L27857" s="1"/>
    </row>
    <row r="27865" spans="11:12" x14ac:dyDescent="0.25">
      <c r="K27865" s="1"/>
      <c r="L27865" s="1"/>
    </row>
    <row r="27873" spans="11:12" x14ac:dyDescent="0.25">
      <c r="K27873" s="1"/>
      <c r="L27873" s="1"/>
    </row>
    <row r="27881" spans="11:12" x14ac:dyDescent="0.25">
      <c r="K27881" s="1"/>
      <c r="L27881" s="1"/>
    </row>
    <row r="27889" spans="11:12" x14ac:dyDescent="0.25">
      <c r="K27889" s="1"/>
      <c r="L27889" s="1"/>
    </row>
    <row r="27897" spans="11:12" x14ac:dyDescent="0.25">
      <c r="K27897" s="1"/>
      <c r="L27897" s="1"/>
    </row>
    <row r="27905" spans="11:12" x14ac:dyDescent="0.25">
      <c r="K27905" s="1"/>
      <c r="L27905" s="1"/>
    </row>
    <row r="27913" spans="11:12" x14ac:dyDescent="0.25">
      <c r="K27913" s="1"/>
      <c r="L27913" s="1"/>
    </row>
    <row r="27921" spans="11:12" x14ac:dyDescent="0.25">
      <c r="K27921" s="1"/>
      <c r="L27921" s="1"/>
    </row>
    <row r="27929" spans="11:12" x14ac:dyDescent="0.25">
      <c r="K27929" s="1"/>
      <c r="L27929" s="1"/>
    </row>
    <row r="27937" spans="11:12" x14ac:dyDescent="0.25">
      <c r="K27937" s="1"/>
      <c r="L27937" s="1"/>
    </row>
    <row r="27945" spans="11:12" x14ac:dyDescent="0.25">
      <c r="K27945" s="1"/>
      <c r="L27945" s="1"/>
    </row>
    <row r="27953" spans="11:12" x14ac:dyDescent="0.25">
      <c r="K27953" s="1"/>
      <c r="L27953" s="1"/>
    </row>
    <row r="27961" spans="11:12" x14ac:dyDescent="0.25">
      <c r="K27961" s="1"/>
      <c r="L27961" s="1"/>
    </row>
    <row r="27969" spans="11:12" x14ac:dyDescent="0.25">
      <c r="K27969" s="1"/>
      <c r="L27969" s="1"/>
    </row>
    <row r="27977" spans="11:12" x14ac:dyDescent="0.25">
      <c r="K27977" s="1"/>
      <c r="L27977" s="1"/>
    </row>
    <row r="27985" spans="11:12" x14ac:dyDescent="0.25">
      <c r="K27985" s="1"/>
      <c r="L27985" s="1"/>
    </row>
    <row r="27993" spans="11:12" x14ac:dyDescent="0.25">
      <c r="K27993" s="1"/>
      <c r="L27993" s="1"/>
    </row>
    <row r="28001" spans="11:12" x14ac:dyDescent="0.25">
      <c r="K28001" s="1"/>
      <c r="L28001" s="1"/>
    </row>
    <row r="28009" spans="11:12" x14ac:dyDescent="0.25">
      <c r="K28009" s="1"/>
      <c r="L28009" s="1"/>
    </row>
    <row r="28017" spans="11:12" x14ac:dyDescent="0.25">
      <c r="K28017" s="1"/>
      <c r="L28017" s="1"/>
    </row>
    <row r="28025" spans="11:12" x14ac:dyDescent="0.25">
      <c r="K28025" s="1"/>
      <c r="L28025" s="1"/>
    </row>
    <row r="28033" spans="11:12" x14ac:dyDescent="0.25">
      <c r="K28033" s="1"/>
      <c r="L28033" s="1"/>
    </row>
    <row r="28041" spans="11:12" x14ac:dyDescent="0.25">
      <c r="K28041" s="1"/>
      <c r="L28041" s="1"/>
    </row>
    <row r="28049" spans="11:12" x14ac:dyDescent="0.25">
      <c r="K28049" s="1"/>
      <c r="L28049" s="1"/>
    </row>
    <row r="28057" spans="11:12" x14ac:dyDescent="0.25">
      <c r="K28057" s="1"/>
      <c r="L28057" s="1"/>
    </row>
    <row r="28065" spans="11:12" x14ac:dyDescent="0.25">
      <c r="K28065" s="1"/>
      <c r="L28065" s="1"/>
    </row>
    <row r="28073" spans="11:12" x14ac:dyDescent="0.25">
      <c r="K28073" s="1"/>
      <c r="L28073" s="1"/>
    </row>
    <row r="28081" spans="11:12" x14ac:dyDescent="0.25">
      <c r="K28081" s="1"/>
      <c r="L28081" s="1"/>
    </row>
    <row r="28089" spans="11:12" x14ac:dyDescent="0.25">
      <c r="K28089" s="1"/>
      <c r="L28089" s="1"/>
    </row>
    <row r="28097" spans="11:12" x14ac:dyDescent="0.25">
      <c r="K28097" s="1"/>
      <c r="L28097" s="1"/>
    </row>
    <row r="28105" spans="11:12" x14ac:dyDescent="0.25">
      <c r="K28105" s="1"/>
      <c r="L28105" s="1"/>
    </row>
    <row r="28113" spans="11:12" x14ac:dyDescent="0.25">
      <c r="K28113" s="1"/>
      <c r="L28113" s="1"/>
    </row>
    <row r="28121" spans="11:12" x14ac:dyDescent="0.25">
      <c r="K28121" s="1"/>
      <c r="L28121" s="1"/>
    </row>
    <row r="28129" spans="11:12" x14ac:dyDescent="0.25">
      <c r="K28129" s="1"/>
      <c r="L28129" s="1"/>
    </row>
    <row r="28137" spans="11:12" x14ac:dyDescent="0.25">
      <c r="K28137" s="1"/>
      <c r="L28137" s="1"/>
    </row>
    <row r="28145" spans="11:12" x14ac:dyDescent="0.25">
      <c r="K28145" s="1"/>
      <c r="L28145" s="1"/>
    </row>
    <row r="28153" spans="11:12" x14ac:dyDescent="0.25">
      <c r="K28153" s="1"/>
      <c r="L28153" s="1"/>
    </row>
    <row r="28161" spans="11:12" x14ac:dyDescent="0.25">
      <c r="K28161" s="1"/>
      <c r="L28161" s="1"/>
    </row>
    <row r="28169" spans="11:12" x14ac:dyDescent="0.25">
      <c r="K28169" s="1"/>
      <c r="L28169" s="1"/>
    </row>
    <row r="28177" spans="11:12" x14ac:dyDescent="0.25">
      <c r="K28177" s="1"/>
      <c r="L28177" s="1"/>
    </row>
    <row r="28185" spans="11:12" x14ac:dyDescent="0.25">
      <c r="K28185" s="1"/>
      <c r="L28185" s="1"/>
    </row>
    <row r="28193" spans="11:12" x14ac:dyDescent="0.25">
      <c r="K28193" s="1"/>
      <c r="L28193" s="1"/>
    </row>
    <row r="28201" spans="11:12" x14ac:dyDescent="0.25">
      <c r="K28201" s="1"/>
      <c r="L28201" s="1"/>
    </row>
    <row r="28209" spans="11:12" x14ac:dyDescent="0.25">
      <c r="K28209" s="1"/>
      <c r="L28209" s="1"/>
    </row>
    <row r="28217" spans="11:12" x14ac:dyDescent="0.25">
      <c r="K28217" s="1"/>
      <c r="L28217" s="1"/>
    </row>
    <row r="28225" spans="11:12" x14ac:dyDescent="0.25">
      <c r="K28225" s="1"/>
      <c r="L28225" s="1"/>
    </row>
    <row r="28233" spans="11:12" x14ac:dyDescent="0.25">
      <c r="K28233" s="1"/>
      <c r="L28233" s="1"/>
    </row>
    <row r="28241" spans="11:12" x14ac:dyDescent="0.25">
      <c r="K28241" s="1"/>
      <c r="L28241" s="1"/>
    </row>
    <row r="28249" spans="11:12" x14ac:dyDescent="0.25">
      <c r="K28249" s="1"/>
      <c r="L28249" s="1"/>
    </row>
    <row r="28257" spans="11:12" x14ac:dyDescent="0.25">
      <c r="K28257" s="1"/>
      <c r="L28257" s="1"/>
    </row>
    <row r="28265" spans="11:12" x14ac:dyDescent="0.25">
      <c r="K28265" s="1"/>
      <c r="L28265" s="1"/>
    </row>
    <row r="28273" spans="11:12" x14ac:dyDescent="0.25">
      <c r="K28273" s="1"/>
      <c r="L28273" s="1"/>
    </row>
    <row r="28281" spans="11:12" x14ac:dyDescent="0.25">
      <c r="K28281" s="1"/>
      <c r="L28281" s="1"/>
    </row>
    <row r="28289" spans="11:12" x14ac:dyDescent="0.25">
      <c r="K28289" s="1"/>
      <c r="L28289" s="1"/>
    </row>
    <row r="28297" spans="11:12" x14ac:dyDescent="0.25">
      <c r="K28297" s="1"/>
      <c r="L28297" s="1"/>
    </row>
    <row r="28305" spans="11:12" x14ac:dyDescent="0.25">
      <c r="K28305" s="1"/>
      <c r="L28305" s="1"/>
    </row>
    <row r="28313" spans="11:12" x14ac:dyDescent="0.25">
      <c r="K28313" s="1"/>
      <c r="L28313" s="1"/>
    </row>
    <row r="28321" spans="11:12" x14ac:dyDescent="0.25">
      <c r="K28321" s="1"/>
      <c r="L28321" s="1"/>
    </row>
    <row r="28329" spans="11:12" x14ac:dyDescent="0.25">
      <c r="K28329" s="1"/>
      <c r="L28329" s="1"/>
    </row>
    <row r="28337" spans="11:12" x14ac:dyDescent="0.25">
      <c r="K28337" s="1"/>
      <c r="L28337" s="1"/>
    </row>
    <row r="28345" spans="11:12" x14ac:dyDescent="0.25">
      <c r="K28345" s="1"/>
      <c r="L28345" s="1"/>
    </row>
    <row r="28353" spans="11:12" x14ac:dyDescent="0.25">
      <c r="K28353" s="1"/>
      <c r="L28353" s="1"/>
    </row>
    <row r="28361" spans="11:12" x14ac:dyDescent="0.25">
      <c r="K28361" s="1"/>
      <c r="L28361" s="1"/>
    </row>
    <row r="28369" spans="11:12" x14ac:dyDescent="0.25">
      <c r="K28369" s="1"/>
      <c r="L28369" s="1"/>
    </row>
    <row r="28377" spans="11:12" x14ac:dyDescent="0.25">
      <c r="K28377" s="1"/>
      <c r="L28377" s="1"/>
    </row>
    <row r="28385" spans="11:12" x14ac:dyDescent="0.25">
      <c r="K28385" s="1"/>
      <c r="L28385" s="1"/>
    </row>
    <row r="28393" spans="11:12" x14ac:dyDescent="0.25">
      <c r="K28393" s="1"/>
      <c r="L28393" s="1"/>
    </row>
    <row r="28401" spans="11:12" x14ac:dyDescent="0.25">
      <c r="K28401" s="1"/>
      <c r="L28401" s="1"/>
    </row>
    <row r="28409" spans="11:12" x14ac:dyDescent="0.25">
      <c r="K28409" s="1"/>
      <c r="L28409" s="1"/>
    </row>
    <row r="28417" spans="11:12" x14ac:dyDescent="0.25">
      <c r="K28417" s="1"/>
      <c r="L28417" s="1"/>
    </row>
    <row r="28425" spans="11:12" x14ac:dyDescent="0.25">
      <c r="K28425" s="1"/>
      <c r="L28425" s="1"/>
    </row>
    <row r="28433" spans="11:12" x14ac:dyDescent="0.25">
      <c r="K28433" s="1"/>
      <c r="L28433" s="1"/>
    </row>
    <row r="28441" spans="11:12" x14ac:dyDescent="0.25">
      <c r="K28441" s="1"/>
      <c r="L28441" s="1"/>
    </row>
    <row r="28449" spans="11:12" x14ac:dyDescent="0.25">
      <c r="K28449" s="1"/>
      <c r="L28449" s="1"/>
    </row>
    <row r="28457" spans="11:12" x14ac:dyDescent="0.25">
      <c r="K28457" s="1"/>
      <c r="L28457" s="1"/>
    </row>
    <row r="28465" spans="11:12" x14ac:dyDescent="0.25">
      <c r="K28465" s="1"/>
      <c r="L28465" s="1"/>
    </row>
    <row r="28473" spans="11:12" x14ac:dyDescent="0.25">
      <c r="K28473" s="1"/>
      <c r="L28473" s="1"/>
    </row>
    <row r="28481" spans="11:12" x14ac:dyDescent="0.25">
      <c r="K28481" s="1"/>
      <c r="L28481" s="1"/>
    </row>
    <row r="28489" spans="11:12" x14ac:dyDescent="0.25">
      <c r="K28489" s="1"/>
      <c r="L28489" s="1"/>
    </row>
    <row r="28497" spans="11:12" x14ac:dyDescent="0.25">
      <c r="K28497" s="1"/>
      <c r="L28497" s="1"/>
    </row>
    <row r="28505" spans="11:12" x14ac:dyDescent="0.25">
      <c r="K28505" s="1"/>
      <c r="L28505" s="1"/>
    </row>
    <row r="28513" spans="11:12" x14ac:dyDescent="0.25">
      <c r="K28513" s="1"/>
      <c r="L28513" s="1"/>
    </row>
    <row r="28521" spans="11:12" x14ac:dyDescent="0.25">
      <c r="K28521" s="1"/>
      <c r="L28521" s="1"/>
    </row>
    <row r="28529" spans="11:12" x14ac:dyDescent="0.25">
      <c r="K28529" s="1"/>
      <c r="L28529" s="1"/>
    </row>
    <row r="28537" spans="11:12" x14ac:dyDescent="0.25">
      <c r="K28537" s="1"/>
      <c r="L28537" s="1"/>
    </row>
    <row r="28545" spans="11:12" x14ac:dyDescent="0.25">
      <c r="K28545" s="1"/>
      <c r="L28545" s="1"/>
    </row>
    <row r="28553" spans="11:12" x14ac:dyDescent="0.25">
      <c r="K28553" s="1"/>
      <c r="L28553" s="1"/>
    </row>
    <row r="28561" spans="11:12" x14ac:dyDescent="0.25">
      <c r="K28561" s="1"/>
      <c r="L28561" s="1"/>
    </row>
    <row r="28569" spans="11:12" x14ac:dyDescent="0.25">
      <c r="K28569" s="1"/>
      <c r="L28569" s="1"/>
    </row>
    <row r="28577" spans="11:12" x14ac:dyDescent="0.25">
      <c r="K28577" s="1"/>
      <c r="L28577" s="1"/>
    </row>
    <row r="28585" spans="11:12" x14ac:dyDescent="0.25">
      <c r="K28585" s="1"/>
      <c r="L28585" s="1"/>
    </row>
    <row r="28593" spans="11:12" x14ac:dyDescent="0.25">
      <c r="K28593" s="1"/>
      <c r="L28593" s="1"/>
    </row>
    <row r="28601" spans="11:12" x14ac:dyDescent="0.25">
      <c r="K28601" s="1"/>
      <c r="L28601" s="1"/>
    </row>
    <row r="28609" spans="11:12" x14ac:dyDescent="0.25">
      <c r="K28609" s="1"/>
      <c r="L28609" s="1"/>
    </row>
    <row r="28617" spans="11:12" x14ac:dyDescent="0.25">
      <c r="K28617" s="1"/>
      <c r="L28617" s="1"/>
    </row>
    <row r="28625" spans="11:12" x14ac:dyDescent="0.25">
      <c r="K28625" s="1"/>
      <c r="L28625" s="1"/>
    </row>
    <row r="28633" spans="11:12" x14ac:dyDescent="0.25">
      <c r="K28633" s="1"/>
      <c r="L28633" s="1"/>
    </row>
    <row r="28641" spans="11:12" x14ac:dyDescent="0.25">
      <c r="K28641" s="1"/>
      <c r="L28641" s="1"/>
    </row>
    <row r="28649" spans="11:12" x14ac:dyDescent="0.25">
      <c r="K28649" s="1"/>
      <c r="L28649" s="1"/>
    </row>
    <row r="28657" spans="11:12" x14ac:dyDescent="0.25">
      <c r="K28657" s="1"/>
      <c r="L28657" s="1"/>
    </row>
    <row r="28665" spans="11:12" x14ac:dyDescent="0.25">
      <c r="K28665" s="1"/>
      <c r="L28665" s="1"/>
    </row>
    <row r="28673" spans="11:12" x14ac:dyDescent="0.25">
      <c r="K28673" s="1"/>
      <c r="L28673" s="1"/>
    </row>
    <row r="28681" spans="11:12" x14ac:dyDescent="0.25">
      <c r="K28681" s="1"/>
      <c r="L28681" s="1"/>
    </row>
    <row r="28689" spans="11:12" x14ac:dyDescent="0.25">
      <c r="K28689" s="1"/>
      <c r="L28689" s="1"/>
    </row>
    <row r="28697" spans="11:12" x14ac:dyDescent="0.25">
      <c r="K28697" s="1"/>
      <c r="L28697" s="1"/>
    </row>
    <row r="28705" spans="11:12" x14ac:dyDescent="0.25">
      <c r="K28705" s="1"/>
      <c r="L28705" s="1"/>
    </row>
    <row r="28713" spans="11:12" x14ac:dyDescent="0.25">
      <c r="K28713" s="1"/>
      <c r="L28713" s="1"/>
    </row>
    <row r="28721" spans="11:12" x14ac:dyDescent="0.25">
      <c r="K28721" s="1"/>
      <c r="L28721" s="1"/>
    </row>
    <row r="28729" spans="11:12" x14ac:dyDescent="0.25">
      <c r="K28729" s="1"/>
      <c r="L28729" s="1"/>
    </row>
    <row r="28737" spans="11:12" x14ac:dyDescent="0.25">
      <c r="K28737" s="1"/>
      <c r="L28737" s="1"/>
    </row>
    <row r="28745" spans="11:12" x14ac:dyDescent="0.25">
      <c r="K28745" s="1"/>
      <c r="L28745" s="1"/>
    </row>
    <row r="28753" spans="11:12" x14ac:dyDescent="0.25">
      <c r="K28753" s="1"/>
      <c r="L28753" s="1"/>
    </row>
    <row r="28761" spans="11:12" x14ac:dyDescent="0.25">
      <c r="K28761" s="1"/>
      <c r="L28761" s="1"/>
    </row>
    <row r="28769" spans="11:12" x14ac:dyDescent="0.25">
      <c r="K28769" s="1"/>
      <c r="L28769" s="1"/>
    </row>
    <row r="28777" spans="11:12" x14ac:dyDescent="0.25">
      <c r="K28777" s="1"/>
      <c r="L28777" s="1"/>
    </row>
    <row r="28785" spans="11:12" x14ac:dyDescent="0.25">
      <c r="K28785" s="1"/>
      <c r="L28785" s="1"/>
    </row>
    <row r="28793" spans="11:12" x14ac:dyDescent="0.25">
      <c r="K28793" s="1"/>
      <c r="L28793" s="1"/>
    </row>
    <row r="28801" spans="11:12" x14ac:dyDescent="0.25">
      <c r="K28801" s="1"/>
      <c r="L28801" s="1"/>
    </row>
    <row r="28809" spans="11:12" x14ac:dyDescent="0.25">
      <c r="K28809" s="1"/>
      <c r="L28809" s="1"/>
    </row>
    <row r="28817" spans="11:12" x14ac:dyDescent="0.25">
      <c r="K28817" s="1"/>
      <c r="L28817" s="1"/>
    </row>
    <row r="28825" spans="11:12" x14ac:dyDescent="0.25">
      <c r="K28825" s="1"/>
      <c r="L28825" s="1"/>
    </row>
    <row r="28833" spans="11:12" x14ac:dyDescent="0.25">
      <c r="K28833" s="1"/>
      <c r="L28833" s="1"/>
    </row>
    <row r="28841" spans="11:12" x14ac:dyDescent="0.25">
      <c r="K28841" s="1"/>
      <c r="L28841" s="1"/>
    </row>
    <row r="28849" spans="11:12" x14ac:dyDescent="0.25">
      <c r="K28849" s="1"/>
      <c r="L28849" s="1"/>
    </row>
    <row r="28857" spans="11:12" x14ac:dyDescent="0.25">
      <c r="K28857" s="1"/>
      <c r="L28857" s="1"/>
    </row>
    <row r="28865" spans="11:12" x14ac:dyDescent="0.25">
      <c r="K28865" s="1"/>
      <c r="L28865" s="1"/>
    </row>
    <row r="28873" spans="11:12" x14ac:dyDescent="0.25">
      <c r="K28873" s="1"/>
      <c r="L28873" s="1"/>
    </row>
    <row r="28881" spans="11:12" x14ac:dyDescent="0.25">
      <c r="K28881" s="1"/>
      <c r="L28881" s="1"/>
    </row>
    <row r="28889" spans="11:12" x14ac:dyDescent="0.25">
      <c r="K28889" s="1"/>
      <c r="L28889" s="1"/>
    </row>
    <row r="28897" spans="11:12" x14ac:dyDescent="0.25">
      <c r="K28897" s="1"/>
      <c r="L28897" s="1"/>
    </row>
    <row r="28905" spans="11:12" x14ac:dyDescent="0.25">
      <c r="K28905" s="1"/>
      <c r="L28905" s="1"/>
    </row>
    <row r="28913" spans="11:12" x14ac:dyDescent="0.25">
      <c r="K28913" s="1"/>
      <c r="L28913" s="1"/>
    </row>
    <row r="28921" spans="11:12" x14ac:dyDescent="0.25">
      <c r="K28921" s="1"/>
      <c r="L28921" s="1"/>
    </row>
    <row r="28929" spans="11:12" x14ac:dyDescent="0.25">
      <c r="K28929" s="1"/>
      <c r="L28929" s="1"/>
    </row>
    <row r="28937" spans="11:12" x14ac:dyDescent="0.25">
      <c r="K28937" s="1"/>
      <c r="L28937" s="1"/>
    </row>
    <row r="28945" spans="11:12" x14ac:dyDescent="0.25">
      <c r="K28945" s="1"/>
      <c r="L28945" s="1"/>
    </row>
    <row r="28953" spans="11:12" x14ac:dyDescent="0.25">
      <c r="K28953" s="1"/>
      <c r="L28953" s="1"/>
    </row>
    <row r="28961" spans="11:12" x14ac:dyDescent="0.25">
      <c r="K28961" s="1"/>
      <c r="L28961" s="1"/>
    </row>
    <row r="28969" spans="11:12" x14ac:dyDescent="0.25">
      <c r="K28969" s="1"/>
      <c r="L28969" s="1"/>
    </row>
    <row r="28977" spans="11:12" x14ac:dyDescent="0.25">
      <c r="K28977" s="1"/>
      <c r="L28977" s="1"/>
    </row>
    <row r="28985" spans="11:12" x14ac:dyDescent="0.25">
      <c r="K28985" s="1"/>
      <c r="L28985" s="1"/>
    </row>
    <row r="28993" spans="11:12" x14ac:dyDescent="0.25">
      <c r="K28993" s="1"/>
      <c r="L28993" s="1"/>
    </row>
    <row r="29001" spans="11:12" x14ac:dyDescent="0.25">
      <c r="K29001" s="1"/>
      <c r="L29001" s="1"/>
    </row>
    <row r="29009" spans="11:12" x14ac:dyDescent="0.25">
      <c r="K29009" s="1"/>
      <c r="L29009" s="1"/>
    </row>
    <row r="29017" spans="11:12" x14ac:dyDescent="0.25">
      <c r="K29017" s="1"/>
      <c r="L29017" s="1"/>
    </row>
    <row r="29025" spans="11:12" x14ac:dyDescent="0.25">
      <c r="K29025" s="1"/>
      <c r="L29025" s="1"/>
    </row>
    <row r="29033" spans="11:12" x14ac:dyDescent="0.25">
      <c r="K29033" s="1"/>
      <c r="L29033" s="1"/>
    </row>
    <row r="29041" spans="11:12" x14ac:dyDescent="0.25">
      <c r="K29041" s="1"/>
      <c r="L29041" s="1"/>
    </row>
    <row r="29049" spans="11:12" x14ac:dyDescent="0.25">
      <c r="K29049" s="1"/>
      <c r="L29049" s="1"/>
    </row>
    <row r="29057" spans="11:12" x14ac:dyDescent="0.25">
      <c r="K29057" s="1"/>
      <c r="L29057" s="1"/>
    </row>
    <row r="29065" spans="11:12" x14ac:dyDescent="0.25">
      <c r="K29065" s="1"/>
      <c r="L29065" s="1"/>
    </row>
    <row r="29073" spans="11:12" x14ac:dyDescent="0.25">
      <c r="K29073" s="1"/>
      <c r="L29073" s="1"/>
    </row>
    <row r="29081" spans="11:12" x14ac:dyDescent="0.25">
      <c r="K29081" s="1"/>
      <c r="L29081" s="1"/>
    </row>
    <row r="29089" spans="11:12" x14ac:dyDescent="0.25">
      <c r="K29089" s="1"/>
      <c r="L29089" s="1"/>
    </row>
    <row r="29097" spans="11:12" x14ac:dyDescent="0.25">
      <c r="K29097" s="1"/>
      <c r="L29097" s="1"/>
    </row>
    <row r="29105" spans="11:12" x14ac:dyDescent="0.25">
      <c r="K29105" s="1"/>
      <c r="L29105" s="1"/>
    </row>
    <row r="29113" spans="11:12" x14ac:dyDescent="0.25">
      <c r="K29113" s="1"/>
      <c r="L29113" s="1"/>
    </row>
    <row r="29121" spans="11:12" x14ac:dyDescent="0.25">
      <c r="K29121" s="1"/>
      <c r="L29121" s="1"/>
    </row>
    <row r="29129" spans="11:12" x14ac:dyDescent="0.25">
      <c r="K29129" s="1"/>
      <c r="L29129" s="1"/>
    </row>
    <row r="29137" spans="11:12" x14ac:dyDescent="0.25">
      <c r="K29137" s="1"/>
      <c r="L29137" s="1"/>
    </row>
    <row r="29145" spans="11:12" x14ac:dyDescent="0.25">
      <c r="K29145" s="1"/>
      <c r="L29145" s="1"/>
    </row>
    <row r="29153" spans="11:12" x14ac:dyDescent="0.25">
      <c r="K29153" s="1"/>
      <c r="L29153" s="1"/>
    </row>
    <row r="29161" spans="11:12" x14ac:dyDescent="0.25">
      <c r="K29161" s="1"/>
      <c r="L29161" s="1"/>
    </row>
    <row r="29169" spans="11:12" x14ac:dyDescent="0.25">
      <c r="K29169" s="1"/>
      <c r="L29169" s="1"/>
    </row>
    <row r="29177" spans="11:12" x14ac:dyDescent="0.25">
      <c r="K29177" s="1"/>
      <c r="L29177" s="1"/>
    </row>
    <row r="29185" spans="11:12" x14ac:dyDescent="0.25">
      <c r="K29185" s="1"/>
      <c r="L29185" s="1"/>
    </row>
    <row r="29193" spans="11:12" x14ac:dyDescent="0.25">
      <c r="K29193" s="1"/>
      <c r="L29193" s="1"/>
    </row>
    <row r="29201" spans="11:12" x14ac:dyDescent="0.25">
      <c r="K29201" s="1"/>
      <c r="L29201" s="1"/>
    </row>
    <row r="29209" spans="11:12" x14ac:dyDescent="0.25">
      <c r="K29209" s="1"/>
      <c r="L29209" s="1"/>
    </row>
    <row r="29217" spans="11:12" x14ac:dyDescent="0.25">
      <c r="K29217" s="1"/>
      <c r="L29217" s="1"/>
    </row>
    <row r="29225" spans="11:12" x14ac:dyDescent="0.25">
      <c r="K29225" s="1"/>
      <c r="L29225" s="1"/>
    </row>
    <row r="29233" spans="11:12" x14ac:dyDescent="0.25">
      <c r="K29233" s="1"/>
      <c r="L29233" s="1"/>
    </row>
    <row r="29241" spans="11:12" x14ac:dyDescent="0.25">
      <c r="K29241" s="1"/>
      <c r="L29241" s="1"/>
    </row>
    <row r="29249" spans="11:12" x14ac:dyDescent="0.25">
      <c r="K29249" s="1"/>
      <c r="L29249" s="1"/>
    </row>
    <row r="29257" spans="11:12" x14ac:dyDescent="0.25">
      <c r="K29257" s="1"/>
      <c r="L29257" s="1"/>
    </row>
    <row r="29265" spans="11:12" x14ac:dyDescent="0.25">
      <c r="K29265" s="1"/>
      <c r="L29265" s="1"/>
    </row>
    <row r="29273" spans="11:12" x14ac:dyDescent="0.25">
      <c r="K29273" s="1"/>
      <c r="L29273" s="1"/>
    </row>
    <row r="29281" spans="11:12" x14ac:dyDescent="0.25">
      <c r="K29281" s="1"/>
      <c r="L29281" s="1"/>
    </row>
    <row r="29289" spans="11:12" x14ac:dyDescent="0.25">
      <c r="K29289" s="1"/>
      <c r="L29289" s="1"/>
    </row>
    <row r="29297" spans="11:12" x14ac:dyDescent="0.25">
      <c r="K29297" s="1"/>
      <c r="L29297" s="1"/>
    </row>
    <row r="29305" spans="11:12" x14ac:dyDescent="0.25">
      <c r="K29305" s="1"/>
      <c r="L29305" s="1"/>
    </row>
    <row r="29313" spans="11:12" x14ac:dyDescent="0.25">
      <c r="K29313" s="1"/>
      <c r="L29313" s="1"/>
    </row>
    <row r="29321" spans="11:12" x14ac:dyDescent="0.25">
      <c r="K29321" s="1"/>
      <c r="L29321" s="1"/>
    </row>
    <row r="29329" spans="11:12" x14ac:dyDescent="0.25">
      <c r="K29329" s="1"/>
      <c r="L29329" s="1"/>
    </row>
    <row r="29337" spans="11:12" x14ac:dyDescent="0.25">
      <c r="K29337" s="1"/>
      <c r="L29337" s="1"/>
    </row>
    <row r="29345" spans="11:12" x14ac:dyDescent="0.25">
      <c r="K29345" s="1"/>
      <c r="L29345" s="1"/>
    </row>
    <row r="29353" spans="11:12" x14ac:dyDescent="0.25">
      <c r="K29353" s="1"/>
      <c r="L29353" s="1"/>
    </row>
    <row r="29361" spans="11:12" x14ac:dyDescent="0.25">
      <c r="K29361" s="1"/>
      <c r="L29361" s="1"/>
    </row>
    <row r="29369" spans="11:12" x14ac:dyDescent="0.25">
      <c r="K29369" s="1"/>
      <c r="L29369" s="1"/>
    </row>
    <row r="29377" spans="11:12" x14ac:dyDescent="0.25">
      <c r="K29377" s="1"/>
      <c r="L29377" s="1"/>
    </row>
    <row r="29385" spans="11:12" x14ac:dyDescent="0.25">
      <c r="K29385" s="1"/>
      <c r="L29385" s="1"/>
    </row>
    <row r="29393" spans="11:12" x14ac:dyDescent="0.25">
      <c r="K29393" s="1"/>
      <c r="L29393" s="1"/>
    </row>
    <row r="29401" spans="11:12" x14ac:dyDescent="0.25">
      <c r="K29401" s="1"/>
      <c r="L29401" s="1"/>
    </row>
    <row r="29409" spans="11:12" x14ac:dyDescent="0.25">
      <c r="K29409" s="1"/>
      <c r="L29409" s="1"/>
    </row>
    <row r="29417" spans="11:12" x14ac:dyDescent="0.25">
      <c r="K29417" s="1"/>
      <c r="L29417" s="1"/>
    </row>
    <row r="29425" spans="11:12" x14ac:dyDescent="0.25">
      <c r="K29425" s="1"/>
      <c r="L29425" s="1"/>
    </row>
    <row r="29433" spans="11:12" x14ac:dyDescent="0.25">
      <c r="K29433" s="1"/>
      <c r="L29433" s="1"/>
    </row>
    <row r="29441" spans="11:12" x14ac:dyDescent="0.25">
      <c r="K29441" s="1"/>
      <c r="L29441" s="1"/>
    </row>
    <row r="29449" spans="11:12" x14ac:dyDescent="0.25">
      <c r="K29449" s="1"/>
      <c r="L29449" s="1"/>
    </row>
    <row r="29457" spans="11:12" x14ac:dyDescent="0.25">
      <c r="K29457" s="1"/>
      <c r="L29457" s="1"/>
    </row>
    <row r="29465" spans="11:12" x14ac:dyDescent="0.25">
      <c r="K29465" s="1"/>
      <c r="L29465" s="1"/>
    </row>
    <row r="29473" spans="11:12" x14ac:dyDescent="0.25">
      <c r="K29473" s="1"/>
      <c r="L29473" s="1"/>
    </row>
    <row r="29481" spans="11:12" x14ac:dyDescent="0.25">
      <c r="K29481" s="1"/>
      <c r="L29481" s="1"/>
    </row>
    <row r="29489" spans="11:12" x14ac:dyDescent="0.25">
      <c r="K29489" s="1"/>
      <c r="L29489" s="1"/>
    </row>
    <row r="29497" spans="11:12" x14ac:dyDescent="0.25">
      <c r="K29497" s="1"/>
      <c r="L29497" s="1"/>
    </row>
    <row r="29505" spans="11:12" x14ac:dyDescent="0.25">
      <c r="K29505" s="1"/>
      <c r="L29505" s="1"/>
    </row>
    <row r="29513" spans="11:12" x14ac:dyDescent="0.25">
      <c r="K29513" s="1"/>
      <c r="L29513" s="1"/>
    </row>
    <row r="29521" spans="11:12" x14ac:dyDescent="0.25">
      <c r="K29521" s="1"/>
      <c r="L29521" s="1"/>
    </row>
    <row r="29529" spans="11:12" x14ac:dyDescent="0.25">
      <c r="K29529" s="1"/>
      <c r="L29529" s="1"/>
    </row>
    <row r="29537" spans="11:12" x14ac:dyDescent="0.25">
      <c r="K29537" s="1"/>
      <c r="L29537" s="1"/>
    </row>
    <row r="29545" spans="11:12" x14ac:dyDescent="0.25">
      <c r="K29545" s="1"/>
      <c r="L29545" s="1"/>
    </row>
    <row r="29553" spans="11:12" x14ac:dyDescent="0.25">
      <c r="K29553" s="1"/>
      <c r="L29553" s="1"/>
    </row>
    <row r="29561" spans="11:12" x14ac:dyDescent="0.25">
      <c r="K29561" s="1"/>
      <c r="L29561" s="1"/>
    </row>
    <row r="29569" spans="11:12" x14ac:dyDescent="0.25">
      <c r="K29569" s="1"/>
      <c r="L29569" s="1"/>
    </row>
    <row r="29577" spans="11:12" x14ac:dyDescent="0.25">
      <c r="K29577" s="1"/>
      <c r="L29577" s="1"/>
    </row>
    <row r="29585" spans="11:12" x14ac:dyDescent="0.25">
      <c r="K29585" s="1"/>
      <c r="L29585" s="1"/>
    </row>
    <row r="29593" spans="11:12" x14ac:dyDescent="0.25">
      <c r="K29593" s="1"/>
      <c r="L29593" s="1"/>
    </row>
    <row r="29601" spans="11:12" x14ac:dyDescent="0.25">
      <c r="K29601" s="1"/>
      <c r="L29601" s="1"/>
    </row>
    <row r="29609" spans="11:12" x14ac:dyDescent="0.25">
      <c r="K29609" s="1"/>
      <c r="L29609" s="1"/>
    </row>
    <row r="29617" spans="11:12" x14ac:dyDescent="0.25">
      <c r="K29617" s="1"/>
      <c r="L29617" s="1"/>
    </row>
    <row r="29625" spans="11:12" x14ac:dyDescent="0.25">
      <c r="K29625" s="1"/>
      <c r="L29625" s="1"/>
    </row>
    <row r="29633" spans="11:12" x14ac:dyDescent="0.25">
      <c r="K29633" s="1"/>
      <c r="L29633" s="1"/>
    </row>
    <row r="29641" spans="11:12" x14ac:dyDescent="0.25">
      <c r="K29641" s="1"/>
      <c r="L29641" s="1"/>
    </row>
    <row r="29649" spans="11:12" x14ac:dyDescent="0.25">
      <c r="K29649" s="1"/>
      <c r="L29649" s="1"/>
    </row>
    <row r="29657" spans="11:12" x14ac:dyDescent="0.25">
      <c r="K29657" s="1"/>
      <c r="L29657" s="1"/>
    </row>
    <row r="29665" spans="11:12" x14ac:dyDescent="0.25">
      <c r="K29665" s="1"/>
      <c r="L29665" s="1"/>
    </row>
    <row r="29673" spans="11:12" x14ac:dyDescent="0.25">
      <c r="K29673" s="1"/>
      <c r="L29673" s="1"/>
    </row>
    <row r="29681" spans="11:12" x14ac:dyDescent="0.25">
      <c r="K29681" s="1"/>
      <c r="L29681" s="1"/>
    </row>
    <row r="29689" spans="11:12" x14ac:dyDescent="0.25">
      <c r="K29689" s="1"/>
      <c r="L29689" s="1"/>
    </row>
    <row r="29697" spans="11:12" x14ac:dyDescent="0.25">
      <c r="K29697" s="1"/>
      <c r="L29697" s="1"/>
    </row>
    <row r="29705" spans="11:12" x14ac:dyDescent="0.25">
      <c r="K29705" s="1"/>
      <c r="L29705" s="1"/>
    </row>
    <row r="29713" spans="11:12" x14ac:dyDescent="0.25">
      <c r="K29713" s="1"/>
      <c r="L29713" s="1"/>
    </row>
    <row r="29721" spans="11:12" x14ac:dyDescent="0.25">
      <c r="K29721" s="1"/>
      <c r="L29721" s="1"/>
    </row>
    <row r="29729" spans="11:12" x14ac:dyDescent="0.25">
      <c r="K29729" s="1"/>
      <c r="L29729" s="1"/>
    </row>
    <row r="29737" spans="11:12" x14ac:dyDescent="0.25">
      <c r="K29737" s="1"/>
      <c r="L29737" s="1"/>
    </row>
    <row r="29745" spans="11:12" x14ac:dyDescent="0.25">
      <c r="K29745" s="1"/>
      <c r="L29745" s="1"/>
    </row>
    <row r="29753" spans="11:12" x14ac:dyDescent="0.25">
      <c r="K29753" s="1"/>
      <c r="L29753" s="1"/>
    </row>
    <row r="29761" spans="11:12" x14ac:dyDescent="0.25">
      <c r="K29761" s="1"/>
      <c r="L29761" s="1"/>
    </row>
    <row r="29769" spans="11:12" x14ac:dyDescent="0.25">
      <c r="K29769" s="1"/>
      <c r="L29769" s="1"/>
    </row>
    <row r="29777" spans="11:12" x14ac:dyDescent="0.25">
      <c r="K29777" s="1"/>
      <c r="L29777" s="1"/>
    </row>
    <row r="29785" spans="11:12" x14ac:dyDescent="0.25">
      <c r="K29785" s="1"/>
      <c r="L29785" s="1"/>
    </row>
    <row r="29793" spans="11:12" x14ac:dyDescent="0.25">
      <c r="K29793" s="1"/>
      <c r="L29793" s="1"/>
    </row>
    <row r="29801" spans="11:12" x14ac:dyDescent="0.25">
      <c r="K29801" s="1"/>
      <c r="L29801" s="1"/>
    </row>
    <row r="29809" spans="11:12" x14ac:dyDescent="0.25">
      <c r="K29809" s="1"/>
      <c r="L29809" s="1"/>
    </row>
    <row r="29817" spans="11:12" x14ac:dyDescent="0.25">
      <c r="K29817" s="1"/>
      <c r="L29817" s="1"/>
    </row>
    <row r="29825" spans="11:12" x14ac:dyDescent="0.25">
      <c r="K29825" s="1"/>
      <c r="L29825" s="1"/>
    </row>
    <row r="29833" spans="11:12" x14ac:dyDescent="0.25">
      <c r="K29833" s="1"/>
      <c r="L29833" s="1"/>
    </row>
    <row r="29841" spans="11:12" x14ac:dyDescent="0.25">
      <c r="K29841" s="1"/>
      <c r="L29841" s="1"/>
    </row>
    <row r="29849" spans="11:12" x14ac:dyDescent="0.25">
      <c r="K29849" s="1"/>
      <c r="L29849" s="1"/>
    </row>
    <row r="29857" spans="11:12" x14ac:dyDescent="0.25">
      <c r="K29857" s="1"/>
      <c r="L29857" s="1"/>
    </row>
    <row r="29865" spans="11:12" x14ac:dyDescent="0.25">
      <c r="K29865" s="1"/>
      <c r="L29865" s="1"/>
    </row>
    <row r="29873" spans="11:12" x14ac:dyDescent="0.25">
      <c r="K29873" s="1"/>
      <c r="L29873" s="1"/>
    </row>
    <row r="29881" spans="11:12" x14ac:dyDescent="0.25">
      <c r="K29881" s="1"/>
      <c r="L29881" s="1"/>
    </row>
    <row r="29889" spans="11:12" x14ac:dyDescent="0.25">
      <c r="K29889" s="1"/>
      <c r="L29889" s="1"/>
    </row>
    <row r="29897" spans="11:12" x14ac:dyDescent="0.25">
      <c r="K29897" s="1"/>
      <c r="L29897" s="1"/>
    </row>
    <row r="29905" spans="11:12" x14ac:dyDescent="0.25">
      <c r="K29905" s="1"/>
      <c r="L29905" s="1"/>
    </row>
    <row r="29913" spans="11:12" x14ac:dyDescent="0.25">
      <c r="K29913" s="1"/>
      <c r="L29913" s="1"/>
    </row>
    <row r="29921" spans="11:12" x14ac:dyDescent="0.25">
      <c r="K29921" s="1"/>
      <c r="L29921" s="1"/>
    </row>
    <row r="29929" spans="11:12" x14ac:dyDescent="0.25">
      <c r="K29929" s="1"/>
      <c r="L29929" s="1"/>
    </row>
    <row r="29937" spans="11:12" x14ac:dyDescent="0.25">
      <c r="K29937" s="1"/>
      <c r="L29937" s="1"/>
    </row>
    <row r="29945" spans="11:12" x14ac:dyDescent="0.25">
      <c r="K29945" s="1"/>
      <c r="L29945" s="1"/>
    </row>
    <row r="29953" spans="11:12" x14ac:dyDescent="0.25">
      <c r="K29953" s="1"/>
      <c r="L29953" s="1"/>
    </row>
    <row r="29961" spans="11:12" x14ac:dyDescent="0.25">
      <c r="K29961" s="1"/>
      <c r="L29961" s="1"/>
    </row>
    <row r="29969" spans="11:12" x14ac:dyDescent="0.25">
      <c r="K29969" s="1"/>
      <c r="L29969" s="1"/>
    </row>
    <row r="29977" spans="11:12" x14ac:dyDescent="0.25">
      <c r="K29977" s="1"/>
      <c r="L29977" s="1"/>
    </row>
    <row r="29985" spans="11:12" x14ac:dyDescent="0.25">
      <c r="K29985" s="1"/>
      <c r="L29985" s="1"/>
    </row>
    <row r="29993" spans="11:12" x14ac:dyDescent="0.25">
      <c r="K29993" s="1"/>
      <c r="L29993" s="1"/>
    </row>
    <row r="30001" spans="11:12" x14ac:dyDescent="0.25">
      <c r="K30001" s="1"/>
      <c r="L30001" s="1"/>
    </row>
    <row r="30009" spans="11:12" x14ac:dyDescent="0.25">
      <c r="K30009" s="1"/>
      <c r="L30009" s="1"/>
    </row>
    <row r="30017" spans="11:12" x14ac:dyDescent="0.25">
      <c r="K30017" s="1"/>
      <c r="L30017" s="1"/>
    </row>
    <row r="30025" spans="11:12" x14ac:dyDescent="0.25">
      <c r="K30025" s="1"/>
      <c r="L30025" s="1"/>
    </row>
    <row r="30033" spans="11:12" x14ac:dyDescent="0.25">
      <c r="K30033" s="1"/>
      <c r="L30033" s="1"/>
    </row>
    <row r="30041" spans="11:12" x14ac:dyDescent="0.25">
      <c r="K30041" s="1"/>
      <c r="L30041" s="1"/>
    </row>
    <row r="30049" spans="11:12" x14ac:dyDescent="0.25">
      <c r="K30049" s="1"/>
      <c r="L30049" s="1"/>
    </row>
    <row r="30057" spans="11:12" x14ac:dyDescent="0.25">
      <c r="K30057" s="1"/>
      <c r="L30057" s="1"/>
    </row>
    <row r="30065" spans="11:12" x14ac:dyDescent="0.25">
      <c r="K30065" s="1"/>
      <c r="L30065" s="1"/>
    </row>
    <row r="30073" spans="11:12" x14ac:dyDescent="0.25">
      <c r="K30073" s="1"/>
      <c r="L30073" s="1"/>
    </row>
    <row r="30081" spans="11:12" x14ac:dyDescent="0.25">
      <c r="K30081" s="1"/>
      <c r="L30081" s="1"/>
    </row>
    <row r="30089" spans="11:12" x14ac:dyDescent="0.25">
      <c r="K30089" s="1"/>
      <c r="L30089" s="1"/>
    </row>
    <row r="30097" spans="11:12" x14ac:dyDescent="0.25">
      <c r="K30097" s="1"/>
      <c r="L30097" s="1"/>
    </row>
    <row r="30105" spans="11:12" x14ac:dyDescent="0.25">
      <c r="K30105" s="1"/>
      <c r="L30105" s="1"/>
    </row>
    <row r="30113" spans="11:12" x14ac:dyDescent="0.25">
      <c r="K30113" s="1"/>
      <c r="L30113" s="1"/>
    </row>
    <row r="30121" spans="11:12" x14ac:dyDescent="0.25">
      <c r="K30121" s="1"/>
      <c r="L30121" s="1"/>
    </row>
    <row r="30129" spans="11:12" x14ac:dyDescent="0.25">
      <c r="K30129" s="1"/>
      <c r="L30129" s="1"/>
    </row>
    <row r="30137" spans="11:12" x14ac:dyDescent="0.25">
      <c r="K30137" s="1"/>
      <c r="L30137" s="1"/>
    </row>
    <row r="30145" spans="11:12" x14ac:dyDescent="0.25">
      <c r="K30145" s="1"/>
      <c r="L30145" s="1"/>
    </row>
    <row r="30153" spans="11:12" x14ac:dyDescent="0.25">
      <c r="K30153" s="1"/>
      <c r="L30153" s="1"/>
    </row>
    <row r="30161" spans="11:12" x14ac:dyDescent="0.25">
      <c r="K30161" s="1"/>
      <c r="L30161" s="1"/>
    </row>
    <row r="30169" spans="11:12" x14ac:dyDescent="0.25">
      <c r="K30169" s="1"/>
      <c r="L30169" s="1"/>
    </row>
    <row r="30177" spans="11:12" x14ac:dyDescent="0.25">
      <c r="K30177" s="1"/>
      <c r="L30177" s="1"/>
    </row>
    <row r="30185" spans="11:12" x14ac:dyDescent="0.25">
      <c r="K30185" s="1"/>
      <c r="L30185" s="1"/>
    </row>
    <row r="30193" spans="11:12" x14ac:dyDescent="0.25">
      <c r="K30193" s="1"/>
      <c r="L30193" s="1"/>
    </row>
    <row r="30201" spans="11:12" x14ac:dyDescent="0.25">
      <c r="K30201" s="1"/>
      <c r="L30201" s="1"/>
    </row>
    <row r="30209" spans="11:12" x14ac:dyDescent="0.25">
      <c r="K30209" s="1"/>
      <c r="L30209" s="1"/>
    </row>
    <row r="30217" spans="11:12" x14ac:dyDescent="0.25">
      <c r="K30217" s="1"/>
      <c r="L30217" s="1"/>
    </row>
    <row r="30225" spans="11:12" x14ac:dyDescent="0.25">
      <c r="K30225" s="1"/>
      <c r="L30225" s="1"/>
    </row>
    <row r="30233" spans="11:12" x14ac:dyDescent="0.25">
      <c r="K30233" s="1"/>
      <c r="L30233" s="1"/>
    </row>
    <row r="30241" spans="11:12" x14ac:dyDescent="0.25">
      <c r="K30241" s="1"/>
      <c r="L30241" s="1"/>
    </row>
    <row r="30249" spans="11:12" x14ac:dyDescent="0.25">
      <c r="K30249" s="1"/>
      <c r="L30249" s="1"/>
    </row>
    <row r="30257" spans="11:12" x14ac:dyDescent="0.25">
      <c r="K30257" s="1"/>
      <c r="L30257" s="1"/>
    </row>
    <row r="30265" spans="11:12" x14ac:dyDescent="0.25">
      <c r="K30265" s="1"/>
      <c r="L30265" s="1"/>
    </row>
    <row r="30273" spans="11:12" x14ac:dyDescent="0.25">
      <c r="K30273" s="1"/>
      <c r="L30273" s="1"/>
    </row>
    <row r="30281" spans="11:12" x14ac:dyDescent="0.25">
      <c r="K30281" s="1"/>
      <c r="L30281" s="1"/>
    </row>
    <row r="30289" spans="11:12" x14ac:dyDescent="0.25">
      <c r="K30289" s="1"/>
      <c r="L30289" s="1"/>
    </row>
    <row r="30297" spans="11:12" x14ac:dyDescent="0.25">
      <c r="K30297" s="1"/>
      <c r="L30297" s="1"/>
    </row>
    <row r="30305" spans="11:12" x14ac:dyDescent="0.25">
      <c r="K30305" s="1"/>
      <c r="L30305" s="1"/>
    </row>
    <row r="30313" spans="11:12" x14ac:dyDescent="0.25">
      <c r="K30313" s="1"/>
      <c r="L30313" s="1"/>
    </row>
    <row r="30321" spans="11:12" x14ac:dyDescent="0.25">
      <c r="K30321" s="1"/>
      <c r="L30321" s="1"/>
    </row>
    <row r="30329" spans="11:12" x14ac:dyDescent="0.25">
      <c r="K30329" s="1"/>
      <c r="L30329" s="1"/>
    </row>
    <row r="30337" spans="11:12" x14ac:dyDescent="0.25">
      <c r="K30337" s="1"/>
      <c r="L30337" s="1"/>
    </row>
    <row r="30345" spans="11:12" x14ac:dyDescent="0.25">
      <c r="K30345" s="1"/>
      <c r="L30345" s="1"/>
    </row>
    <row r="30353" spans="11:12" x14ac:dyDescent="0.25">
      <c r="K30353" s="1"/>
      <c r="L30353" s="1"/>
    </row>
    <row r="30361" spans="11:12" x14ac:dyDescent="0.25">
      <c r="K30361" s="1"/>
      <c r="L30361" s="1"/>
    </row>
    <row r="30369" spans="11:12" x14ac:dyDescent="0.25">
      <c r="K30369" s="1"/>
      <c r="L30369" s="1"/>
    </row>
    <row r="30377" spans="11:12" x14ac:dyDescent="0.25">
      <c r="K30377" s="1"/>
      <c r="L30377" s="1"/>
    </row>
    <row r="30385" spans="11:12" x14ac:dyDescent="0.25">
      <c r="K30385" s="1"/>
      <c r="L30385" s="1"/>
    </row>
    <row r="30393" spans="11:12" x14ac:dyDescent="0.25">
      <c r="K30393" s="1"/>
      <c r="L30393" s="1"/>
    </row>
    <row r="30401" spans="11:12" x14ac:dyDescent="0.25">
      <c r="K30401" s="1"/>
      <c r="L30401" s="1"/>
    </row>
    <row r="30409" spans="11:12" x14ac:dyDescent="0.25">
      <c r="K30409" s="1"/>
      <c r="L30409" s="1"/>
    </row>
    <row r="30417" spans="11:12" x14ac:dyDescent="0.25">
      <c r="K30417" s="1"/>
      <c r="L30417" s="1"/>
    </row>
    <row r="30425" spans="11:12" x14ac:dyDescent="0.25">
      <c r="K30425" s="1"/>
      <c r="L30425" s="1"/>
    </row>
    <row r="30433" spans="11:12" x14ac:dyDescent="0.25">
      <c r="K30433" s="1"/>
      <c r="L30433" s="1"/>
    </row>
    <row r="30441" spans="11:12" x14ac:dyDescent="0.25">
      <c r="K30441" s="1"/>
      <c r="L30441" s="1"/>
    </row>
    <row r="30449" spans="11:12" x14ac:dyDescent="0.25">
      <c r="K30449" s="1"/>
      <c r="L30449" s="1"/>
    </row>
    <row r="30457" spans="11:12" x14ac:dyDescent="0.25">
      <c r="K30457" s="1"/>
      <c r="L30457" s="1"/>
    </row>
    <row r="30465" spans="11:12" x14ac:dyDescent="0.25">
      <c r="K30465" s="1"/>
      <c r="L30465" s="1"/>
    </row>
    <row r="30473" spans="11:12" x14ac:dyDescent="0.25">
      <c r="K30473" s="1"/>
      <c r="L30473" s="1"/>
    </row>
    <row r="30481" spans="11:12" x14ac:dyDescent="0.25">
      <c r="K30481" s="1"/>
      <c r="L30481" s="1"/>
    </row>
    <row r="30489" spans="11:12" x14ac:dyDescent="0.25">
      <c r="K30489" s="1"/>
      <c r="L30489" s="1"/>
    </row>
    <row r="30497" spans="11:12" x14ac:dyDescent="0.25">
      <c r="K30497" s="1"/>
      <c r="L30497" s="1"/>
    </row>
    <row r="30505" spans="11:12" x14ac:dyDescent="0.25">
      <c r="K30505" s="1"/>
      <c r="L30505" s="1"/>
    </row>
    <row r="30513" spans="11:12" x14ac:dyDescent="0.25">
      <c r="K30513" s="1"/>
      <c r="L30513" s="1"/>
    </row>
    <row r="30521" spans="11:12" x14ac:dyDescent="0.25">
      <c r="K30521" s="1"/>
      <c r="L30521" s="1"/>
    </row>
    <row r="30529" spans="11:12" x14ac:dyDescent="0.25">
      <c r="K30529" s="1"/>
      <c r="L30529" s="1"/>
    </row>
    <row r="30537" spans="11:12" x14ac:dyDescent="0.25">
      <c r="K30537" s="1"/>
      <c r="L30537" s="1"/>
    </row>
    <row r="30545" spans="11:12" x14ac:dyDescent="0.25">
      <c r="K30545" s="1"/>
      <c r="L30545" s="1"/>
    </row>
    <row r="30553" spans="11:12" x14ac:dyDescent="0.25">
      <c r="K30553" s="1"/>
      <c r="L30553" s="1"/>
    </row>
    <row r="30561" spans="11:12" x14ac:dyDescent="0.25">
      <c r="K30561" s="1"/>
      <c r="L30561" s="1"/>
    </row>
    <row r="30569" spans="11:12" x14ac:dyDescent="0.25">
      <c r="K30569" s="1"/>
      <c r="L30569" s="1"/>
    </row>
    <row r="30577" spans="11:12" x14ac:dyDescent="0.25">
      <c r="K30577" s="1"/>
      <c r="L30577" s="1"/>
    </row>
    <row r="30585" spans="11:12" x14ac:dyDescent="0.25">
      <c r="K30585" s="1"/>
      <c r="L30585" s="1"/>
    </row>
    <row r="30593" spans="11:12" x14ac:dyDescent="0.25">
      <c r="K30593" s="1"/>
      <c r="L30593" s="1"/>
    </row>
    <row r="30601" spans="11:12" x14ac:dyDescent="0.25">
      <c r="K30601" s="1"/>
      <c r="L30601" s="1"/>
    </row>
    <row r="30609" spans="11:12" x14ac:dyDescent="0.25">
      <c r="K30609" s="1"/>
      <c r="L30609" s="1"/>
    </row>
    <row r="30617" spans="11:12" x14ac:dyDescent="0.25">
      <c r="K30617" s="1"/>
      <c r="L30617" s="1"/>
    </row>
    <row r="30625" spans="11:12" x14ac:dyDescent="0.25">
      <c r="K30625" s="1"/>
      <c r="L30625" s="1"/>
    </row>
    <row r="30633" spans="11:12" x14ac:dyDescent="0.25">
      <c r="K30633" s="1"/>
      <c r="L30633" s="1"/>
    </row>
    <row r="30641" spans="11:12" x14ac:dyDescent="0.25">
      <c r="K30641" s="1"/>
      <c r="L30641" s="1"/>
    </row>
    <row r="30649" spans="11:12" x14ac:dyDescent="0.25">
      <c r="K30649" s="1"/>
      <c r="L30649" s="1"/>
    </row>
    <row r="30657" spans="11:12" x14ac:dyDescent="0.25">
      <c r="K30657" s="1"/>
      <c r="L30657" s="1"/>
    </row>
    <row r="30665" spans="11:12" x14ac:dyDescent="0.25">
      <c r="K30665" s="1"/>
      <c r="L30665" s="1"/>
    </row>
    <row r="30673" spans="11:12" x14ac:dyDescent="0.25">
      <c r="K30673" s="1"/>
      <c r="L30673" s="1"/>
    </row>
    <row r="30681" spans="11:12" x14ac:dyDescent="0.25">
      <c r="K30681" s="1"/>
      <c r="L30681" s="1"/>
    </row>
    <row r="30689" spans="11:12" x14ac:dyDescent="0.25">
      <c r="K30689" s="1"/>
      <c r="L30689" s="1"/>
    </row>
    <row r="30697" spans="11:12" x14ac:dyDescent="0.25">
      <c r="K30697" s="1"/>
      <c r="L30697" s="1"/>
    </row>
    <row r="30705" spans="11:12" x14ac:dyDescent="0.25">
      <c r="K30705" s="1"/>
      <c r="L30705" s="1"/>
    </row>
    <row r="30713" spans="11:12" x14ac:dyDescent="0.25">
      <c r="K30713" s="1"/>
      <c r="L30713" s="1"/>
    </row>
    <row r="30721" spans="11:12" x14ac:dyDescent="0.25">
      <c r="K30721" s="1"/>
      <c r="L30721" s="1"/>
    </row>
    <row r="30729" spans="11:12" x14ac:dyDescent="0.25">
      <c r="K30729" s="1"/>
      <c r="L30729" s="1"/>
    </row>
    <row r="30737" spans="11:12" x14ac:dyDescent="0.25">
      <c r="K30737" s="1"/>
      <c r="L30737" s="1"/>
    </row>
    <row r="30745" spans="11:12" x14ac:dyDescent="0.25">
      <c r="K30745" s="1"/>
      <c r="L30745" s="1"/>
    </row>
    <row r="30753" spans="11:12" x14ac:dyDescent="0.25">
      <c r="K30753" s="1"/>
      <c r="L30753" s="1"/>
    </row>
    <row r="30761" spans="11:12" x14ac:dyDescent="0.25">
      <c r="K30761" s="1"/>
      <c r="L30761" s="1"/>
    </row>
    <row r="30769" spans="11:12" x14ac:dyDescent="0.25">
      <c r="K30769" s="1"/>
      <c r="L30769" s="1"/>
    </row>
    <row r="30777" spans="11:12" x14ac:dyDescent="0.25">
      <c r="K30777" s="1"/>
      <c r="L30777" s="1"/>
    </row>
    <row r="30785" spans="11:12" x14ac:dyDescent="0.25">
      <c r="K30785" s="1"/>
      <c r="L30785" s="1"/>
    </row>
    <row r="30793" spans="11:12" x14ac:dyDescent="0.25">
      <c r="K30793" s="1"/>
      <c r="L30793" s="1"/>
    </row>
    <row r="30801" spans="11:12" x14ac:dyDescent="0.25">
      <c r="K30801" s="1"/>
      <c r="L30801" s="1"/>
    </row>
    <row r="30809" spans="11:12" x14ac:dyDescent="0.25">
      <c r="K30809" s="1"/>
      <c r="L30809" s="1"/>
    </row>
    <row r="30817" spans="11:12" x14ac:dyDescent="0.25">
      <c r="K30817" s="1"/>
      <c r="L30817" s="1"/>
    </row>
    <row r="30825" spans="11:12" x14ac:dyDescent="0.25">
      <c r="K30825" s="1"/>
      <c r="L30825" s="1"/>
    </row>
    <row r="30833" spans="11:12" x14ac:dyDescent="0.25">
      <c r="K30833" s="1"/>
      <c r="L30833" s="1"/>
    </row>
    <row r="30841" spans="11:12" x14ac:dyDescent="0.25">
      <c r="K30841" s="1"/>
      <c r="L30841" s="1"/>
    </row>
    <row r="30849" spans="11:12" x14ac:dyDescent="0.25">
      <c r="K30849" s="1"/>
      <c r="L30849" s="1"/>
    </row>
    <row r="30857" spans="11:12" x14ac:dyDescent="0.25">
      <c r="K30857" s="1"/>
      <c r="L30857" s="1"/>
    </row>
    <row r="30865" spans="11:12" x14ac:dyDescent="0.25">
      <c r="K30865" s="1"/>
      <c r="L30865" s="1"/>
    </row>
    <row r="30873" spans="11:12" x14ac:dyDescent="0.25">
      <c r="K30873" s="1"/>
      <c r="L30873" s="1"/>
    </row>
    <row r="30881" spans="11:12" x14ac:dyDescent="0.25">
      <c r="K30881" s="1"/>
      <c r="L30881" s="1"/>
    </row>
    <row r="30889" spans="11:12" x14ac:dyDescent="0.25">
      <c r="K30889" s="1"/>
      <c r="L30889" s="1"/>
    </row>
    <row r="30897" spans="11:12" x14ac:dyDescent="0.25">
      <c r="K30897" s="1"/>
      <c r="L30897" s="1"/>
    </row>
    <row r="30905" spans="11:12" x14ac:dyDescent="0.25">
      <c r="K30905" s="1"/>
      <c r="L30905" s="1"/>
    </row>
    <row r="30913" spans="11:12" x14ac:dyDescent="0.25">
      <c r="K30913" s="1"/>
      <c r="L30913" s="1"/>
    </row>
    <row r="30921" spans="11:12" x14ac:dyDescent="0.25">
      <c r="K30921" s="1"/>
      <c r="L30921" s="1"/>
    </row>
    <row r="30929" spans="11:12" x14ac:dyDescent="0.25">
      <c r="K30929" s="1"/>
      <c r="L30929" s="1"/>
    </row>
    <row r="30937" spans="11:12" x14ac:dyDescent="0.25">
      <c r="K30937" s="1"/>
      <c r="L30937" s="1"/>
    </row>
    <row r="30945" spans="11:12" x14ac:dyDescent="0.25">
      <c r="K30945" s="1"/>
      <c r="L30945" s="1"/>
    </row>
    <row r="30953" spans="11:12" x14ac:dyDescent="0.25">
      <c r="K30953" s="1"/>
      <c r="L30953" s="1"/>
    </row>
    <row r="30961" spans="11:12" x14ac:dyDescent="0.25">
      <c r="K30961" s="1"/>
      <c r="L30961" s="1"/>
    </row>
    <row r="30969" spans="11:12" x14ac:dyDescent="0.25">
      <c r="K30969" s="1"/>
      <c r="L30969" s="1"/>
    </row>
    <row r="30977" spans="11:12" x14ac:dyDescent="0.25">
      <c r="K30977" s="1"/>
      <c r="L30977" s="1"/>
    </row>
    <row r="30985" spans="11:12" x14ac:dyDescent="0.25">
      <c r="K30985" s="1"/>
      <c r="L30985" s="1"/>
    </row>
    <row r="30993" spans="11:12" x14ac:dyDescent="0.25">
      <c r="K30993" s="1"/>
      <c r="L30993" s="1"/>
    </row>
    <row r="31001" spans="11:12" x14ac:dyDescent="0.25">
      <c r="K31001" s="1"/>
      <c r="L31001" s="1"/>
    </row>
    <row r="31009" spans="11:12" x14ac:dyDescent="0.25">
      <c r="K31009" s="1"/>
      <c r="L31009" s="1"/>
    </row>
    <row r="31017" spans="11:12" x14ac:dyDescent="0.25">
      <c r="K31017" s="1"/>
      <c r="L31017" s="1"/>
    </row>
    <row r="31025" spans="11:12" x14ac:dyDescent="0.25">
      <c r="K31025" s="1"/>
      <c r="L31025" s="1"/>
    </row>
    <row r="31033" spans="11:12" x14ac:dyDescent="0.25">
      <c r="K31033" s="1"/>
      <c r="L31033" s="1"/>
    </row>
    <row r="31041" spans="11:12" x14ac:dyDescent="0.25">
      <c r="K31041" s="1"/>
      <c r="L31041" s="1"/>
    </row>
    <row r="31049" spans="11:12" x14ac:dyDescent="0.25">
      <c r="K31049" s="1"/>
      <c r="L31049" s="1"/>
    </row>
    <row r="31057" spans="11:12" x14ac:dyDescent="0.25">
      <c r="K31057" s="1"/>
      <c r="L31057" s="1"/>
    </row>
    <row r="31065" spans="11:12" x14ac:dyDescent="0.25">
      <c r="K31065" s="1"/>
      <c r="L31065" s="1"/>
    </row>
    <row r="31073" spans="11:12" x14ac:dyDescent="0.25">
      <c r="K31073" s="1"/>
      <c r="L31073" s="1"/>
    </row>
    <row r="31081" spans="11:12" x14ac:dyDescent="0.25">
      <c r="K31081" s="1"/>
      <c r="L31081" s="1"/>
    </row>
    <row r="31089" spans="11:12" x14ac:dyDescent="0.25">
      <c r="K31089" s="1"/>
      <c r="L31089" s="1"/>
    </row>
    <row r="31097" spans="11:12" x14ac:dyDescent="0.25">
      <c r="K31097" s="1"/>
      <c r="L31097" s="1"/>
    </row>
    <row r="31105" spans="11:12" x14ac:dyDescent="0.25">
      <c r="K31105" s="1"/>
      <c r="L31105" s="1"/>
    </row>
    <row r="31113" spans="11:12" x14ac:dyDescent="0.25">
      <c r="K31113" s="1"/>
      <c r="L31113" s="1"/>
    </row>
    <row r="31121" spans="11:12" x14ac:dyDescent="0.25">
      <c r="K31121" s="1"/>
      <c r="L31121" s="1"/>
    </row>
    <row r="31129" spans="11:12" x14ac:dyDescent="0.25">
      <c r="K31129" s="1"/>
      <c r="L31129" s="1"/>
    </row>
    <row r="31137" spans="11:12" x14ac:dyDescent="0.25">
      <c r="K31137" s="1"/>
      <c r="L31137" s="1"/>
    </row>
    <row r="31145" spans="11:12" x14ac:dyDescent="0.25">
      <c r="K31145" s="1"/>
      <c r="L31145" s="1"/>
    </row>
    <row r="31153" spans="11:12" x14ac:dyDescent="0.25">
      <c r="K31153" s="1"/>
      <c r="L31153" s="1"/>
    </row>
    <row r="31161" spans="11:12" x14ac:dyDescent="0.25">
      <c r="K31161" s="1"/>
      <c r="L31161" s="1"/>
    </row>
    <row r="31169" spans="11:12" x14ac:dyDescent="0.25">
      <c r="K31169" s="1"/>
      <c r="L31169" s="1"/>
    </row>
    <row r="31177" spans="11:12" x14ac:dyDescent="0.25">
      <c r="K31177" s="1"/>
      <c r="L31177" s="1"/>
    </row>
    <row r="31185" spans="11:12" x14ac:dyDescent="0.25">
      <c r="K31185" s="1"/>
      <c r="L31185" s="1"/>
    </row>
    <row r="31193" spans="11:12" x14ac:dyDescent="0.25">
      <c r="K31193" s="1"/>
      <c r="L31193" s="1"/>
    </row>
    <row r="31201" spans="11:12" x14ac:dyDescent="0.25">
      <c r="K31201" s="1"/>
      <c r="L31201" s="1"/>
    </row>
    <row r="31209" spans="11:12" x14ac:dyDescent="0.25">
      <c r="K31209" s="1"/>
      <c r="L31209" s="1"/>
    </row>
    <row r="31217" spans="11:12" x14ac:dyDescent="0.25">
      <c r="K31217" s="1"/>
      <c r="L31217" s="1"/>
    </row>
    <row r="31225" spans="11:12" x14ac:dyDescent="0.25">
      <c r="K31225" s="1"/>
      <c r="L31225" s="1"/>
    </row>
    <row r="31233" spans="11:12" x14ac:dyDescent="0.25">
      <c r="K31233" s="1"/>
      <c r="L31233" s="1"/>
    </row>
    <row r="31241" spans="11:12" x14ac:dyDescent="0.25">
      <c r="K31241" s="1"/>
      <c r="L31241" s="1"/>
    </row>
    <row r="31249" spans="11:12" x14ac:dyDescent="0.25">
      <c r="K31249" s="1"/>
      <c r="L31249" s="1"/>
    </row>
    <row r="31257" spans="11:12" x14ac:dyDescent="0.25">
      <c r="K31257" s="1"/>
      <c r="L31257" s="1"/>
    </row>
    <row r="31265" spans="11:12" x14ac:dyDescent="0.25">
      <c r="K31265" s="1"/>
      <c r="L31265" s="1"/>
    </row>
    <row r="31273" spans="11:12" x14ac:dyDescent="0.25">
      <c r="K31273" s="1"/>
      <c r="L31273" s="1"/>
    </row>
    <row r="31281" spans="11:12" x14ac:dyDescent="0.25">
      <c r="K31281" s="1"/>
      <c r="L31281" s="1"/>
    </row>
    <row r="31289" spans="11:12" x14ac:dyDescent="0.25">
      <c r="K31289" s="1"/>
      <c r="L31289" s="1"/>
    </row>
    <row r="31297" spans="11:12" x14ac:dyDescent="0.25">
      <c r="K31297" s="1"/>
      <c r="L31297" s="1"/>
    </row>
    <row r="31305" spans="11:12" x14ac:dyDescent="0.25">
      <c r="K31305" s="1"/>
      <c r="L31305" s="1"/>
    </row>
    <row r="31313" spans="11:12" x14ac:dyDescent="0.25">
      <c r="K31313" s="1"/>
      <c r="L31313" s="1"/>
    </row>
    <row r="31321" spans="11:12" x14ac:dyDescent="0.25">
      <c r="K31321" s="1"/>
      <c r="L31321" s="1"/>
    </row>
    <row r="31329" spans="11:12" x14ac:dyDescent="0.25">
      <c r="K31329" s="1"/>
      <c r="L31329" s="1"/>
    </row>
    <row r="31337" spans="11:12" x14ac:dyDescent="0.25">
      <c r="K31337" s="1"/>
      <c r="L31337" s="1"/>
    </row>
    <row r="31345" spans="11:12" x14ac:dyDescent="0.25">
      <c r="K31345" s="1"/>
      <c r="L31345" s="1"/>
    </row>
    <row r="31353" spans="11:12" x14ac:dyDescent="0.25">
      <c r="K31353" s="1"/>
      <c r="L31353" s="1"/>
    </row>
    <row r="31361" spans="11:12" x14ac:dyDescent="0.25">
      <c r="K31361" s="1"/>
      <c r="L31361" s="1"/>
    </row>
    <row r="31369" spans="11:12" x14ac:dyDescent="0.25">
      <c r="K31369" s="1"/>
      <c r="L31369" s="1"/>
    </row>
    <row r="31377" spans="11:12" x14ac:dyDescent="0.25">
      <c r="K31377" s="1"/>
      <c r="L31377" s="1"/>
    </row>
    <row r="31385" spans="11:12" x14ac:dyDescent="0.25">
      <c r="K31385" s="1"/>
      <c r="L31385" s="1"/>
    </row>
    <row r="31393" spans="11:12" x14ac:dyDescent="0.25">
      <c r="K31393" s="1"/>
      <c r="L31393" s="1"/>
    </row>
    <row r="31401" spans="11:12" x14ac:dyDescent="0.25">
      <c r="K31401" s="1"/>
      <c r="L31401" s="1"/>
    </row>
    <row r="31409" spans="11:12" x14ac:dyDescent="0.25">
      <c r="K31409" s="1"/>
      <c r="L31409" s="1"/>
    </row>
    <row r="31417" spans="11:12" x14ac:dyDescent="0.25">
      <c r="K31417" s="1"/>
      <c r="L31417" s="1"/>
    </row>
    <row r="31425" spans="11:12" x14ac:dyDescent="0.25">
      <c r="K31425" s="1"/>
      <c r="L31425" s="1"/>
    </row>
    <row r="31433" spans="11:12" x14ac:dyDescent="0.25">
      <c r="K31433" s="1"/>
      <c r="L31433" s="1"/>
    </row>
    <row r="31441" spans="11:12" x14ac:dyDescent="0.25">
      <c r="K31441" s="1"/>
      <c r="L31441" s="1"/>
    </row>
    <row r="31449" spans="11:12" x14ac:dyDescent="0.25">
      <c r="K31449" s="1"/>
      <c r="L31449" s="1"/>
    </row>
    <row r="31457" spans="11:12" x14ac:dyDescent="0.25">
      <c r="K31457" s="1"/>
      <c r="L31457" s="1"/>
    </row>
    <row r="31465" spans="11:12" x14ac:dyDescent="0.25">
      <c r="K31465" s="1"/>
      <c r="L31465" s="1"/>
    </row>
    <row r="31473" spans="11:12" x14ac:dyDescent="0.25">
      <c r="K31473" s="1"/>
      <c r="L31473" s="1"/>
    </row>
    <row r="31481" spans="11:12" x14ac:dyDescent="0.25">
      <c r="K31481" s="1"/>
      <c r="L31481" s="1"/>
    </row>
    <row r="31489" spans="11:12" x14ac:dyDescent="0.25">
      <c r="K31489" s="1"/>
      <c r="L31489" s="1"/>
    </row>
    <row r="31497" spans="11:12" x14ac:dyDescent="0.25">
      <c r="K31497" s="1"/>
      <c r="L31497" s="1"/>
    </row>
    <row r="31505" spans="11:12" x14ac:dyDescent="0.25">
      <c r="K31505" s="1"/>
      <c r="L31505" s="1"/>
    </row>
    <row r="31513" spans="11:12" x14ac:dyDescent="0.25">
      <c r="K31513" s="1"/>
      <c r="L31513" s="1"/>
    </row>
    <row r="31521" spans="11:12" x14ac:dyDescent="0.25">
      <c r="K31521" s="1"/>
      <c r="L31521" s="1"/>
    </row>
    <row r="31529" spans="11:12" x14ac:dyDescent="0.25">
      <c r="K31529" s="1"/>
      <c r="L31529" s="1"/>
    </row>
    <row r="31537" spans="11:12" x14ac:dyDescent="0.25">
      <c r="K31537" s="1"/>
      <c r="L31537" s="1"/>
    </row>
    <row r="31545" spans="11:12" x14ac:dyDescent="0.25">
      <c r="K31545" s="1"/>
      <c r="L31545" s="1"/>
    </row>
    <row r="31553" spans="11:12" x14ac:dyDescent="0.25">
      <c r="K31553" s="1"/>
      <c r="L31553" s="1"/>
    </row>
    <row r="31561" spans="11:12" x14ac:dyDescent="0.25">
      <c r="K31561" s="1"/>
      <c r="L31561" s="1"/>
    </row>
    <row r="31569" spans="11:12" x14ac:dyDescent="0.25">
      <c r="K31569" s="1"/>
      <c r="L31569" s="1"/>
    </row>
    <row r="31577" spans="11:12" x14ac:dyDescent="0.25">
      <c r="K31577" s="1"/>
      <c r="L31577" s="1"/>
    </row>
    <row r="31585" spans="11:12" x14ac:dyDescent="0.25">
      <c r="K31585" s="1"/>
      <c r="L31585" s="1"/>
    </row>
    <row r="31593" spans="11:12" x14ac:dyDescent="0.25">
      <c r="K31593" s="1"/>
      <c r="L31593" s="1"/>
    </row>
    <row r="31601" spans="11:12" x14ac:dyDescent="0.25">
      <c r="K31601" s="1"/>
      <c r="L31601" s="1"/>
    </row>
    <row r="31609" spans="11:12" x14ac:dyDescent="0.25">
      <c r="K31609" s="1"/>
      <c r="L31609" s="1"/>
    </row>
    <row r="31617" spans="11:12" x14ac:dyDescent="0.25">
      <c r="K31617" s="1"/>
      <c r="L31617" s="1"/>
    </row>
    <row r="31625" spans="11:12" x14ac:dyDescent="0.25">
      <c r="K31625" s="1"/>
      <c r="L31625" s="1"/>
    </row>
    <row r="31633" spans="11:12" x14ac:dyDescent="0.25">
      <c r="K31633" s="1"/>
      <c r="L31633" s="1"/>
    </row>
    <row r="31641" spans="11:12" x14ac:dyDescent="0.25">
      <c r="K31641" s="1"/>
      <c r="L31641" s="1"/>
    </row>
    <row r="31649" spans="11:12" x14ac:dyDescent="0.25">
      <c r="K31649" s="1"/>
      <c r="L31649" s="1"/>
    </row>
    <row r="31657" spans="11:12" x14ac:dyDescent="0.25">
      <c r="K31657" s="1"/>
      <c r="L31657" s="1"/>
    </row>
    <row r="31665" spans="11:12" x14ac:dyDescent="0.25">
      <c r="K31665" s="1"/>
      <c r="L31665" s="1"/>
    </row>
    <row r="31673" spans="11:12" x14ac:dyDescent="0.25">
      <c r="K31673" s="1"/>
      <c r="L31673" s="1"/>
    </row>
    <row r="31681" spans="11:12" x14ac:dyDescent="0.25">
      <c r="K31681" s="1"/>
      <c r="L31681" s="1"/>
    </row>
    <row r="31689" spans="11:12" x14ac:dyDescent="0.25">
      <c r="K31689" s="1"/>
      <c r="L31689" s="1"/>
    </row>
    <row r="31697" spans="11:12" x14ac:dyDescent="0.25">
      <c r="K31697" s="1"/>
      <c r="L31697" s="1"/>
    </row>
    <row r="31705" spans="11:12" x14ac:dyDescent="0.25">
      <c r="K31705" s="1"/>
      <c r="L31705" s="1"/>
    </row>
    <row r="31713" spans="11:12" x14ac:dyDescent="0.25">
      <c r="K31713" s="1"/>
      <c r="L31713" s="1"/>
    </row>
    <row r="31721" spans="11:12" x14ac:dyDescent="0.25">
      <c r="K31721" s="1"/>
      <c r="L31721" s="1"/>
    </row>
    <row r="31729" spans="11:12" x14ac:dyDescent="0.25">
      <c r="K31729" s="1"/>
      <c r="L31729" s="1"/>
    </row>
    <row r="31737" spans="11:12" x14ac:dyDescent="0.25">
      <c r="K31737" s="1"/>
      <c r="L31737" s="1"/>
    </row>
    <row r="31745" spans="11:12" x14ac:dyDescent="0.25">
      <c r="K31745" s="1"/>
      <c r="L31745" s="1"/>
    </row>
    <row r="31753" spans="11:12" x14ac:dyDescent="0.25">
      <c r="K31753" s="1"/>
      <c r="L31753" s="1"/>
    </row>
    <row r="31761" spans="11:12" x14ac:dyDescent="0.25">
      <c r="K31761" s="1"/>
      <c r="L31761" s="1"/>
    </row>
    <row r="31769" spans="11:12" x14ac:dyDescent="0.25">
      <c r="K31769" s="1"/>
      <c r="L31769" s="1"/>
    </row>
    <row r="31777" spans="11:12" x14ac:dyDescent="0.25">
      <c r="K31777" s="1"/>
      <c r="L31777" s="1"/>
    </row>
    <row r="31785" spans="11:12" x14ac:dyDescent="0.25">
      <c r="K31785" s="1"/>
      <c r="L31785" s="1"/>
    </row>
    <row r="31793" spans="11:12" x14ac:dyDescent="0.25">
      <c r="K31793" s="1"/>
      <c r="L31793" s="1"/>
    </row>
    <row r="31801" spans="11:12" x14ac:dyDescent="0.25">
      <c r="K31801" s="1"/>
      <c r="L31801" s="1"/>
    </row>
    <row r="31809" spans="11:12" x14ac:dyDescent="0.25">
      <c r="K31809" s="1"/>
      <c r="L31809" s="1"/>
    </row>
    <row r="31817" spans="11:12" x14ac:dyDescent="0.25">
      <c r="K31817" s="1"/>
      <c r="L31817" s="1"/>
    </row>
    <row r="31825" spans="11:12" x14ac:dyDescent="0.25">
      <c r="K31825" s="1"/>
      <c r="L31825" s="1"/>
    </row>
    <row r="31833" spans="11:12" x14ac:dyDescent="0.25">
      <c r="K31833" s="1"/>
      <c r="L31833" s="1"/>
    </row>
    <row r="31841" spans="11:12" x14ac:dyDescent="0.25">
      <c r="K31841" s="1"/>
      <c r="L31841" s="1"/>
    </row>
    <row r="31849" spans="11:12" x14ac:dyDescent="0.25">
      <c r="K31849" s="1"/>
      <c r="L31849" s="1"/>
    </row>
    <row r="31857" spans="11:12" x14ac:dyDescent="0.25">
      <c r="K31857" s="1"/>
      <c r="L31857" s="1"/>
    </row>
    <row r="31865" spans="11:12" x14ac:dyDescent="0.25">
      <c r="K31865" s="1"/>
      <c r="L31865" s="1"/>
    </row>
    <row r="31873" spans="11:12" x14ac:dyDescent="0.25">
      <c r="K31873" s="1"/>
      <c r="L31873" s="1"/>
    </row>
    <row r="31881" spans="11:12" x14ac:dyDescent="0.25">
      <c r="K31881" s="1"/>
      <c r="L31881" s="1"/>
    </row>
    <row r="31889" spans="11:12" x14ac:dyDescent="0.25">
      <c r="K31889" s="1"/>
      <c r="L31889" s="1"/>
    </row>
    <row r="31897" spans="11:12" x14ac:dyDescent="0.25">
      <c r="K31897" s="1"/>
      <c r="L31897" s="1"/>
    </row>
    <row r="31905" spans="11:12" x14ac:dyDescent="0.25">
      <c r="K31905" s="1"/>
      <c r="L31905" s="1"/>
    </row>
    <row r="31913" spans="11:12" x14ac:dyDescent="0.25">
      <c r="K31913" s="1"/>
      <c r="L31913" s="1"/>
    </row>
    <row r="31921" spans="11:12" x14ac:dyDescent="0.25">
      <c r="K31921" s="1"/>
      <c r="L31921" s="1"/>
    </row>
    <row r="31929" spans="11:12" x14ac:dyDescent="0.25">
      <c r="K31929" s="1"/>
      <c r="L31929" s="1"/>
    </row>
    <row r="31937" spans="11:12" x14ac:dyDescent="0.25">
      <c r="K31937" s="1"/>
      <c r="L31937" s="1"/>
    </row>
    <row r="31945" spans="11:12" x14ac:dyDescent="0.25">
      <c r="K31945" s="1"/>
      <c r="L31945" s="1"/>
    </row>
    <row r="31953" spans="11:12" x14ac:dyDescent="0.25">
      <c r="K31953" s="1"/>
      <c r="L31953" s="1"/>
    </row>
    <row r="31961" spans="11:12" x14ac:dyDescent="0.25">
      <c r="K31961" s="1"/>
      <c r="L31961" s="1"/>
    </row>
    <row r="31969" spans="11:12" x14ac:dyDescent="0.25">
      <c r="K31969" s="1"/>
      <c r="L31969" s="1"/>
    </row>
    <row r="31977" spans="11:12" x14ac:dyDescent="0.25">
      <c r="K31977" s="1"/>
      <c r="L31977" s="1"/>
    </row>
    <row r="31985" spans="11:12" x14ac:dyDescent="0.25">
      <c r="K31985" s="1"/>
      <c r="L31985" s="1"/>
    </row>
    <row r="31993" spans="11:12" x14ac:dyDescent="0.25">
      <c r="K31993" s="1"/>
      <c r="L31993" s="1"/>
    </row>
    <row r="32001" spans="11:12" x14ac:dyDescent="0.25">
      <c r="K32001" s="1"/>
      <c r="L32001" s="1"/>
    </row>
    <row r="32009" spans="11:12" x14ac:dyDescent="0.25">
      <c r="K32009" s="1"/>
      <c r="L32009" s="1"/>
    </row>
    <row r="32017" spans="11:12" x14ac:dyDescent="0.25">
      <c r="K32017" s="1"/>
      <c r="L32017" s="1"/>
    </row>
    <row r="32025" spans="11:12" x14ac:dyDescent="0.25">
      <c r="K32025" s="1"/>
      <c r="L32025" s="1"/>
    </row>
    <row r="32033" spans="11:12" x14ac:dyDescent="0.25">
      <c r="K32033" s="1"/>
      <c r="L32033" s="1"/>
    </row>
    <row r="32041" spans="11:12" x14ac:dyDescent="0.25">
      <c r="K32041" s="1"/>
      <c r="L32041" s="1"/>
    </row>
    <row r="32049" spans="11:12" x14ac:dyDescent="0.25">
      <c r="K32049" s="1"/>
      <c r="L32049" s="1"/>
    </row>
    <row r="32057" spans="11:12" x14ac:dyDescent="0.25">
      <c r="K32057" s="1"/>
      <c r="L32057" s="1"/>
    </row>
    <row r="32065" spans="11:12" x14ac:dyDescent="0.25">
      <c r="K32065" s="1"/>
      <c r="L32065" s="1"/>
    </row>
    <row r="32073" spans="11:12" x14ac:dyDescent="0.25">
      <c r="K32073" s="1"/>
      <c r="L32073" s="1"/>
    </row>
    <row r="32081" spans="11:12" x14ac:dyDescent="0.25">
      <c r="K32081" s="1"/>
      <c r="L32081" s="1"/>
    </row>
    <row r="32089" spans="11:12" x14ac:dyDescent="0.25">
      <c r="K32089" s="1"/>
      <c r="L32089" s="1"/>
    </row>
    <row r="32097" spans="11:12" x14ac:dyDescent="0.25">
      <c r="K32097" s="1"/>
      <c r="L32097" s="1"/>
    </row>
    <row r="32105" spans="11:12" x14ac:dyDescent="0.25">
      <c r="K32105" s="1"/>
      <c r="L32105" s="1"/>
    </row>
    <row r="32113" spans="11:12" x14ac:dyDescent="0.25">
      <c r="K32113" s="1"/>
      <c r="L32113" s="1"/>
    </row>
    <row r="32121" spans="11:12" x14ac:dyDescent="0.25">
      <c r="K32121" s="1"/>
      <c r="L32121" s="1"/>
    </row>
    <row r="32129" spans="11:12" x14ac:dyDescent="0.25">
      <c r="K32129" s="1"/>
      <c r="L32129" s="1"/>
    </row>
    <row r="32137" spans="11:12" x14ac:dyDescent="0.25">
      <c r="K32137" s="1"/>
      <c r="L32137" s="1"/>
    </row>
    <row r="32145" spans="11:12" x14ac:dyDescent="0.25">
      <c r="K32145" s="1"/>
      <c r="L32145" s="1"/>
    </row>
    <row r="32153" spans="11:12" x14ac:dyDescent="0.25">
      <c r="K32153" s="1"/>
      <c r="L32153" s="1"/>
    </row>
    <row r="32161" spans="11:12" x14ac:dyDescent="0.25">
      <c r="K32161" s="1"/>
      <c r="L32161" s="1"/>
    </row>
    <row r="32169" spans="11:12" x14ac:dyDescent="0.25">
      <c r="K32169" s="1"/>
      <c r="L32169" s="1"/>
    </row>
    <row r="32177" spans="11:12" x14ac:dyDescent="0.25">
      <c r="K32177" s="1"/>
      <c r="L32177" s="1"/>
    </row>
    <row r="32185" spans="11:12" x14ac:dyDescent="0.25">
      <c r="K32185" s="1"/>
      <c r="L32185" s="1"/>
    </row>
    <row r="32193" spans="11:12" x14ac:dyDescent="0.25">
      <c r="K32193" s="1"/>
      <c r="L32193" s="1"/>
    </row>
    <row r="32201" spans="11:12" x14ac:dyDescent="0.25">
      <c r="K32201" s="1"/>
      <c r="L32201" s="1"/>
    </row>
    <row r="32209" spans="11:12" x14ac:dyDescent="0.25">
      <c r="K32209" s="1"/>
      <c r="L32209" s="1"/>
    </row>
    <row r="32217" spans="11:12" x14ac:dyDescent="0.25">
      <c r="K32217" s="1"/>
      <c r="L32217" s="1"/>
    </row>
    <row r="32225" spans="11:12" x14ac:dyDescent="0.25">
      <c r="K32225" s="1"/>
      <c r="L32225" s="1"/>
    </row>
    <row r="32233" spans="11:12" x14ac:dyDescent="0.25">
      <c r="K32233" s="1"/>
      <c r="L32233" s="1"/>
    </row>
    <row r="32241" spans="11:12" x14ac:dyDescent="0.25">
      <c r="K32241" s="1"/>
      <c r="L32241" s="1"/>
    </row>
    <row r="32249" spans="11:12" x14ac:dyDescent="0.25">
      <c r="K32249" s="1"/>
      <c r="L32249" s="1"/>
    </row>
    <row r="32257" spans="11:12" x14ac:dyDescent="0.25">
      <c r="K32257" s="1"/>
      <c r="L32257" s="1"/>
    </row>
    <row r="32265" spans="11:12" x14ac:dyDescent="0.25">
      <c r="K32265" s="1"/>
      <c r="L32265" s="1"/>
    </row>
    <row r="32273" spans="11:12" x14ac:dyDescent="0.25">
      <c r="K32273" s="1"/>
      <c r="L32273" s="1"/>
    </row>
    <row r="32281" spans="11:12" x14ac:dyDescent="0.25">
      <c r="K32281" s="1"/>
      <c r="L32281" s="1"/>
    </row>
    <row r="32289" spans="11:12" x14ac:dyDescent="0.25">
      <c r="K32289" s="1"/>
      <c r="L32289" s="1"/>
    </row>
    <row r="32297" spans="11:12" x14ac:dyDescent="0.25">
      <c r="K32297" s="1"/>
      <c r="L32297" s="1"/>
    </row>
    <row r="32305" spans="11:12" x14ac:dyDescent="0.25">
      <c r="K32305" s="1"/>
      <c r="L32305" s="1"/>
    </row>
    <row r="32313" spans="11:12" x14ac:dyDescent="0.25">
      <c r="K32313" s="1"/>
      <c r="L32313" s="1"/>
    </row>
    <row r="32321" spans="11:12" x14ac:dyDescent="0.25">
      <c r="K32321" s="1"/>
      <c r="L32321" s="1"/>
    </row>
    <row r="32329" spans="11:12" x14ac:dyDescent="0.25">
      <c r="K32329" s="1"/>
      <c r="L32329" s="1"/>
    </row>
    <row r="32337" spans="11:12" x14ac:dyDescent="0.25">
      <c r="K32337" s="1"/>
      <c r="L32337" s="1"/>
    </row>
    <row r="32345" spans="11:12" x14ac:dyDescent="0.25">
      <c r="K32345" s="1"/>
      <c r="L32345" s="1"/>
    </row>
    <row r="32353" spans="11:12" x14ac:dyDescent="0.25">
      <c r="K32353" s="1"/>
      <c r="L32353" s="1"/>
    </row>
    <row r="32361" spans="11:12" x14ac:dyDescent="0.25">
      <c r="K32361" s="1"/>
      <c r="L32361" s="1"/>
    </row>
    <row r="32369" spans="11:12" x14ac:dyDescent="0.25">
      <c r="K32369" s="1"/>
      <c r="L32369" s="1"/>
    </row>
    <row r="32377" spans="11:12" x14ac:dyDescent="0.25">
      <c r="K32377" s="1"/>
      <c r="L32377" s="1"/>
    </row>
    <row r="32385" spans="11:12" x14ac:dyDescent="0.25">
      <c r="K32385" s="1"/>
      <c r="L32385" s="1"/>
    </row>
    <row r="32393" spans="11:12" x14ac:dyDescent="0.25">
      <c r="K32393" s="1"/>
      <c r="L32393" s="1"/>
    </row>
    <row r="32401" spans="11:12" x14ac:dyDescent="0.25">
      <c r="K32401" s="1"/>
      <c r="L32401" s="1"/>
    </row>
    <row r="32409" spans="11:12" x14ac:dyDescent="0.25">
      <c r="K32409" s="1"/>
      <c r="L32409" s="1"/>
    </row>
    <row r="32417" spans="11:12" x14ac:dyDescent="0.25">
      <c r="K32417" s="1"/>
      <c r="L32417" s="1"/>
    </row>
    <row r="32425" spans="11:12" x14ac:dyDescent="0.25">
      <c r="K32425" s="1"/>
      <c r="L32425" s="1"/>
    </row>
    <row r="32433" spans="11:12" x14ac:dyDescent="0.25">
      <c r="K32433" s="1"/>
      <c r="L32433" s="1"/>
    </row>
    <row r="32441" spans="11:12" x14ac:dyDescent="0.25">
      <c r="K32441" s="1"/>
      <c r="L32441" s="1"/>
    </row>
    <row r="32449" spans="11:12" x14ac:dyDescent="0.25">
      <c r="K32449" s="1"/>
      <c r="L32449" s="1"/>
    </row>
    <row r="32457" spans="11:12" x14ac:dyDescent="0.25">
      <c r="K32457" s="1"/>
      <c r="L32457" s="1"/>
    </row>
    <row r="32465" spans="11:12" x14ac:dyDescent="0.25">
      <c r="K32465" s="1"/>
      <c r="L32465" s="1"/>
    </row>
    <row r="32473" spans="11:12" x14ac:dyDescent="0.25">
      <c r="K32473" s="1"/>
      <c r="L32473" s="1"/>
    </row>
    <row r="32481" spans="11:12" x14ac:dyDescent="0.25">
      <c r="K32481" s="1"/>
      <c r="L32481" s="1"/>
    </row>
    <row r="32489" spans="11:12" x14ac:dyDescent="0.25">
      <c r="K32489" s="1"/>
      <c r="L32489" s="1"/>
    </row>
    <row r="32497" spans="11:12" x14ac:dyDescent="0.25">
      <c r="K32497" s="1"/>
      <c r="L32497" s="1"/>
    </row>
    <row r="32505" spans="11:12" x14ac:dyDescent="0.25">
      <c r="K32505" s="1"/>
      <c r="L32505" s="1"/>
    </row>
    <row r="32513" spans="11:12" x14ac:dyDescent="0.25">
      <c r="K32513" s="1"/>
      <c r="L32513" s="1"/>
    </row>
    <row r="32521" spans="11:12" x14ac:dyDescent="0.25">
      <c r="K32521" s="1"/>
      <c r="L32521" s="1"/>
    </row>
    <row r="32529" spans="11:12" x14ac:dyDescent="0.25">
      <c r="K32529" s="1"/>
      <c r="L32529" s="1"/>
    </row>
    <row r="32537" spans="11:12" x14ac:dyDescent="0.25">
      <c r="K32537" s="1"/>
      <c r="L32537" s="1"/>
    </row>
    <row r="32545" spans="11:12" x14ac:dyDescent="0.25">
      <c r="K32545" s="1"/>
      <c r="L32545" s="1"/>
    </row>
    <row r="32553" spans="11:12" x14ac:dyDescent="0.25">
      <c r="K32553" s="1"/>
      <c r="L32553" s="1"/>
    </row>
    <row r="32561" spans="11:12" x14ac:dyDescent="0.25">
      <c r="K32561" s="1"/>
      <c r="L32561" s="1"/>
    </row>
    <row r="32569" spans="11:12" x14ac:dyDescent="0.25">
      <c r="K32569" s="1"/>
      <c r="L32569" s="1"/>
    </row>
    <row r="32577" spans="11:12" x14ac:dyDescent="0.25">
      <c r="K32577" s="1"/>
      <c r="L32577" s="1"/>
    </row>
    <row r="32585" spans="11:12" x14ac:dyDescent="0.25">
      <c r="K32585" s="1"/>
      <c r="L32585" s="1"/>
    </row>
    <row r="32593" spans="11:12" x14ac:dyDescent="0.25">
      <c r="K32593" s="1"/>
      <c r="L32593" s="1"/>
    </row>
    <row r="32601" spans="11:12" x14ac:dyDescent="0.25">
      <c r="K32601" s="1"/>
      <c r="L32601" s="1"/>
    </row>
    <row r="32609" spans="11:12" x14ac:dyDescent="0.25">
      <c r="K32609" s="1"/>
      <c r="L32609" s="1"/>
    </row>
    <row r="32617" spans="11:12" x14ac:dyDescent="0.25">
      <c r="K32617" s="1"/>
      <c r="L32617" s="1"/>
    </row>
    <row r="32625" spans="11:12" x14ac:dyDescent="0.25">
      <c r="K32625" s="1"/>
      <c r="L32625" s="1"/>
    </row>
    <row r="32633" spans="11:12" x14ac:dyDescent="0.25">
      <c r="K32633" s="1"/>
      <c r="L32633" s="1"/>
    </row>
    <row r="32641" spans="11:12" x14ac:dyDescent="0.25">
      <c r="K32641" s="1"/>
      <c r="L32641" s="1"/>
    </row>
    <row r="32649" spans="11:12" x14ac:dyDescent="0.25">
      <c r="K32649" s="1"/>
      <c r="L32649" s="1"/>
    </row>
    <row r="32657" spans="11:12" x14ac:dyDescent="0.25">
      <c r="K32657" s="1"/>
      <c r="L32657" s="1"/>
    </row>
    <row r="32665" spans="11:12" x14ac:dyDescent="0.25">
      <c r="K32665" s="1"/>
      <c r="L32665" s="1"/>
    </row>
    <row r="32673" spans="11:12" x14ac:dyDescent="0.25">
      <c r="K32673" s="1"/>
      <c r="L32673" s="1"/>
    </row>
    <row r="32681" spans="11:12" x14ac:dyDescent="0.25">
      <c r="K32681" s="1"/>
      <c r="L32681" s="1"/>
    </row>
    <row r="32689" spans="11:12" x14ac:dyDescent="0.25">
      <c r="K32689" s="1"/>
      <c r="L32689" s="1"/>
    </row>
    <row r="32697" spans="11:12" x14ac:dyDescent="0.25">
      <c r="K32697" s="1"/>
      <c r="L32697" s="1"/>
    </row>
    <row r="32705" spans="11:12" x14ac:dyDescent="0.25">
      <c r="K32705" s="1"/>
      <c r="L32705" s="1"/>
    </row>
    <row r="32713" spans="11:12" x14ac:dyDescent="0.25">
      <c r="K32713" s="1"/>
      <c r="L32713" s="1"/>
    </row>
    <row r="32721" spans="11:12" x14ac:dyDescent="0.25">
      <c r="K32721" s="1"/>
      <c r="L32721" s="1"/>
    </row>
    <row r="32729" spans="11:12" x14ac:dyDescent="0.25">
      <c r="K32729" s="1"/>
      <c r="L32729" s="1"/>
    </row>
    <row r="32737" spans="11:12" x14ac:dyDescent="0.25">
      <c r="K32737" s="1"/>
      <c r="L32737" s="1"/>
    </row>
    <row r="32745" spans="11:12" x14ac:dyDescent="0.25">
      <c r="K32745" s="1"/>
      <c r="L32745" s="1"/>
    </row>
    <row r="32753" spans="11:12" x14ac:dyDescent="0.25">
      <c r="K32753" s="1"/>
      <c r="L32753" s="1"/>
    </row>
    <row r="32761" spans="11:12" x14ac:dyDescent="0.25">
      <c r="K32761" s="1"/>
      <c r="L32761" s="1"/>
    </row>
    <row r="32769" spans="11:12" x14ac:dyDescent="0.25">
      <c r="K32769" s="1"/>
      <c r="L32769" s="1"/>
    </row>
    <row r="32777" spans="11:12" x14ac:dyDescent="0.25">
      <c r="K32777" s="1"/>
      <c r="L32777" s="1"/>
    </row>
    <row r="32785" spans="11:12" x14ac:dyDescent="0.25">
      <c r="K32785" s="1"/>
      <c r="L32785" s="1"/>
    </row>
    <row r="32793" spans="11:12" x14ac:dyDescent="0.25">
      <c r="K32793" s="1"/>
      <c r="L32793" s="1"/>
    </row>
    <row r="32801" spans="11:12" x14ac:dyDescent="0.25">
      <c r="K32801" s="1"/>
      <c r="L32801" s="1"/>
    </row>
    <row r="32809" spans="11:12" x14ac:dyDescent="0.25">
      <c r="K32809" s="1"/>
      <c r="L32809" s="1"/>
    </row>
    <row r="32817" spans="11:12" x14ac:dyDescent="0.25">
      <c r="K32817" s="1"/>
      <c r="L32817" s="1"/>
    </row>
    <row r="32825" spans="11:12" x14ac:dyDescent="0.25">
      <c r="K32825" s="1"/>
      <c r="L32825" s="1"/>
    </row>
    <row r="32833" spans="11:12" x14ac:dyDescent="0.25">
      <c r="K32833" s="1"/>
      <c r="L32833" s="1"/>
    </row>
    <row r="32841" spans="11:12" x14ac:dyDescent="0.25">
      <c r="K32841" s="1"/>
      <c r="L32841" s="1"/>
    </row>
    <row r="32849" spans="11:12" x14ac:dyDescent="0.25">
      <c r="K32849" s="1"/>
      <c r="L32849" s="1"/>
    </row>
    <row r="32857" spans="11:12" x14ac:dyDescent="0.25">
      <c r="K32857" s="1"/>
      <c r="L32857" s="1"/>
    </row>
    <row r="32865" spans="11:12" x14ac:dyDescent="0.25">
      <c r="K32865" s="1"/>
      <c r="L32865" s="1"/>
    </row>
    <row r="32873" spans="11:12" x14ac:dyDescent="0.25">
      <c r="K32873" s="1"/>
      <c r="L32873" s="1"/>
    </row>
    <row r="32881" spans="11:12" x14ac:dyDescent="0.25">
      <c r="K32881" s="1"/>
      <c r="L32881" s="1"/>
    </row>
    <row r="32889" spans="11:12" x14ac:dyDescent="0.25">
      <c r="K32889" s="1"/>
      <c r="L32889" s="1"/>
    </row>
    <row r="32897" spans="11:12" x14ac:dyDescent="0.25">
      <c r="K32897" s="1"/>
      <c r="L32897" s="1"/>
    </row>
    <row r="32905" spans="11:12" x14ac:dyDescent="0.25">
      <c r="K32905" s="1"/>
      <c r="L32905" s="1"/>
    </row>
    <row r="32913" spans="11:12" x14ac:dyDescent="0.25">
      <c r="K32913" s="1"/>
      <c r="L32913" s="1"/>
    </row>
    <row r="32921" spans="11:12" x14ac:dyDescent="0.25">
      <c r="K32921" s="1"/>
      <c r="L32921" s="1"/>
    </row>
    <row r="32929" spans="11:12" x14ac:dyDescent="0.25">
      <c r="K32929" s="1"/>
      <c r="L32929" s="1"/>
    </row>
    <row r="32937" spans="11:12" x14ac:dyDescent="0.25">
      <c r="K32937" s="1"/>
      <c r="L32937" s="1"/>
    </row>
    <row r="32945" spans="11:12" x14ac:dyDescent="0.25">
      <c r="K32945" s="1"/>
      <c r="L32945" s="1"/>
    </row>
    <row r="32953" spans="11:12" x14ac:dyDescent="0.25">
      <c r="K32953" s="1"/>
      <c r="L32953" s="1"/>
    </row>
    <row r="32961" spans="11:12" x14ac:dyDescent="0.25">
      <c r="K32961" s="1"/>
      <c r="L32961" s="1"/>
    </row>
    <row r="32969" spans="11:12" x14ac:dyDescent="0.25">
      <c r="K32969" s="1"/>
      <c r="L32969" s="1"/>
    </row>
    <row r="32977" spans="11:12" x14ac:dyDescent="0.25">
      <c r="K32977" s="1"/>
      <c r="L32977" s="1"/>
    </row>
    <row r="32985" spans="11:12" x14ac:dyDescent="0.25">
      <c r="K32985" s="1"/>
      <c r="L32985" s="1"/>
    </row>
    <row r="32993" spans="11:12" x14ac:dyDescent="0.25">
      <c r="K32993" s="1"/>
      <c r="L32993" s="1"/>
    </row>
    <row r="33001" spans="11:12" x14ac:dyDescent="0.25">
      <c r="K33001" s="1"/>
      <c r="L33001" s="1"/>
    </row>
    <row r="33009" spans="11:12" x14ac:dyDescent="0.25">
      <c r="K33009" s="1"/>
      <c r="L33009" s="1"/>
    </row>
    <row r="33017" spans="11:12" x14ac:dyDescent="0.25">
      <c r="K33017" s="1"/>
      <c r="L33017" s="1"/>
    </row>
    <row r="33025" spans="11:12" x14ac:dyDescent="0.25">
      <c r="K33025" s="1"/>
      <c r="L33025" s="1"/>
    </row>
    <row r="33033" spans="11:12" x14ac:dyDescent="0.25">
      <c r="K33033" s="1"/>
      <c r="L33033" s="1"/>
    </row>
    <row r="33041" spans="11:12" x14ac:dyDescent="0.25">
      <c r="K33041" s="1"/>
      <c r="L33041" s="1"/>
    </row>
    <row r="33049" spans="11:12" x14ac:dyDescent="0.25">
      <c r="K33049" s="1"/>
      <c r="L33049" s="1"/>
    </row>
    <row r="33057" spans="11:12" x14ac:dyDescent="0.25">
      <c r="K33057" s="1"/>
      <c r="L33057" s="1"/>
    </row>
    <row r="33065" spans="11:12" x14ac:dyDescent="0.25">
      <c r="K33065" s="1"/>
      <c r="L33065" s="1"/>
    </row>
    <row r="33073" spans="11:12" x14ac:dyDescent="0.25">
      <c r="K33073" s="1"/>
      <c r="L33073" s="1"/>
    </row>
    <row r="33081" spans="11:12" x14ac:dyDescent="0.25">
      <c r="K33081" s="1"/>
      <c r="L33081" s="1"/>
    </row>
    <row r="33089" spans="11:12" x14ac:dyDescent="0.25">
      <c r="K33089" s="1"/>
      <c r="L33089" s="1"/>
    </row>
    <row r="33097" spans="11:12" x14ac:dyDescent="0.25">
      <c r="K33097" s="1"/>
      <c r="L33097" s="1"/>
    </row>
    <row r="33105" spans="11:12" x14ac:dyDescent="0.25">
      <c r="K33105" s="1"/>
      <c r="L33105" s="1"/>
    </row>
    <row r="33113" spans="11:12" x14ac:dyDescent="0.25">
      <c r="K33113" s="1"/>
      <c r="L33113" s="1"/>
    </row>
    <row r="33121" spans="11:12" x14ac:dyDescent="0.25">
      <c r="K33121" s="1"/>
      <c r="L33121" s="1"/>
    </row>
    <row r="33129" spans="11:12" x14ac:dyDescent="0.25">
      <c r="K33129" s="1"/>
      <c r="L33129" s="1"/>
    </row>
    <row r="33137" spans="11:12" x14ac:dyDescent="0.25">
      <c r="K33137" s="1"/>
      <c r="L33137" s="1"/>
    </row>
    <row r="33145" spans="11:12" x14ac:dyDescent="0.25">
      <c r="K33145" s="1"/>
      <c r="L33145" s="1"/>
    </row>
    <row r="33153" spans="11:12" x14ac:dyDescent="0.25">
      <c r="K33153" s="1"/>
      <c r="L33153" s="1"/>
    </row>
    <row r="33161" spans="11:12" x14ac:dyDescent="0.25">
      <c r="K33161" s="1"/>
      <c r="L33161" s="1"/>
    </row>
    <row r="33169" spans="11:12" x14ac:dyDescent="0.25">
      <c r="K33169" s="1"/>
      <c r="L33169" s="1"/>
    </row>
    <row r="33177" spans="11:12" x14ac:dyDescent="0.25">
      <c r="K33177" s="1"/>
      <c r="L33177" s="1"/>
    </row>
    <row r="33185" spans="11:12" x14ac:dyDescent="0.25">
      <c r="K33185" s="1"/>
      <c r="L33185" s="1"/>
    </row>
    <row r="33193" spans="11:12" x14ac:dyDescent="0.25">
      <c r="K33193" s="1"/>
      <c r="L33193" s="1"/>
    </row>
    <row r="33201" spans="11:12" x14ac:dyDescent="0.25">
      <c r="K33201" s="1"/>
      <c r="L33201" s="1"/>
    </row>
    <row r="33209" spans="11:12" x14ac:dyDescent="0.25">
      <c r="K33209" s="1"/>
      <c r="L33209" s="1"/>
    </row>
    <row r="33217" spans="11:12" x14ac:dyDescent="0.25">
      <c r="K33217" s="1"/>
      <c r="L33217" s="1"/>
    </row>
    <row r="33225" spans="11:12" x14ac:dyDescent="0.25">
      <c r="K33225" s="1"/>
      <c r="L33225" s="1"/>
    </row>
    <row r="33233" spans="11:12" x14ac:dyDescent="0.25">
      <c r="K33233" s="1"/>
      <c r="L33233" s="1"/>
    </row>
    <row r="33241" spans="11:12" x14ac:dyDescent="0.25">
      <c r="K33241" s="1"/>
      <c r="L33241" s="1"/>
    </row>
    <row r="33249" spans="11:12" x14ac:dyDescent="0.25">
      <c r="K33249" s="1"/>
      <c r="L33249" s="1"/>
    </row>
    <row r="33257" spans="11:12" x14ac:dyDescent="0.25">
      <c r="K33257" s="1"/>
      <c r="L33257" s="1"/>
    </row>
    <row r="33265" spans="11:12" x14ac:dyDescent="0.25">
      <c r="K33265" s="1"/>
      <c r="L33265" s="1"/>
    </row>
    <row r="33273" spans="11:12" x14ac:dyDescent="0.25">
      <c r="K33273" s="1"/>
      <c r="L33273" s="1"/>
    </row>
    <row r="33281" spans="11:12" x14ac:dyDescent="0.25">
      <c r="K33281" s="1"/>
      <c r="L33281" s="1"/>
    </row>
    <row r="33289" spans="11:12" x14ac:dyDescent="0.25">
      <c r="K33289" s="1"/>
      <c r="L33289" s="1"/>
    </row>
    <row r="33297" spans="11:12" x14ac:dyDescent="0.25">
      <c r="K33297" s="1"/>
      <c r="L33297" s="1"/>
    </row>
    <row r="33305" spans="11:12" x14ac:dyDescent="0.25">
      <c r="K33305" s="1"/>
      <c r="L33305" s="1"/>
    </row>
    <row r="33313" spans="11:12" x14ac:dyDescent="0.25">
      <c r="K33313" s="1"/>
      <c r="L33313" s="1"/>
    </row>
    <row r="33321" spans="11:12" x14ac:dyDescent="0.25">
      <c r="K33321" s="1"/>
      <c r="L33321" s="1"/>
    </row>
    <row r="33329" spans="11:12" x14ac:dyDescent="0.25">
      <c r="K33329" s="1"/>
      <c r="L33329" s="1"/>
    </row>
    <row r="33337" spans="11:12" x14ac:dyDescent="0.25">
      <c r="K33337" s="1"/>
      <c r="L33337" s="1"/>
    </row>
    <row r="33345" spans="11:12" x14ac:dyDescent="0.25">
      <c r="K33345" s="1"/>
      <c r="L33345" s="1"/>
    </row>
    <row r="33353" spans="11:12" x14ac:dyDescent="0.25">
      <c r="K33353" s="1"/>
      <c r="L33353" s="1"/>
    </row>
    <row r="33361" spans="11:12" x14ac:dyDescent="0.25">
      <c r="K33361" s="1"/>
      <c r="L33361" s="1"/>
    </row>
    <row r="33369" spans="11:12" x14ac:dyDescent="0.25">
      <c r="K33369" s="1"/>
      <c r="L33369" s="1"/>
    </row>
    <row r="33377" spans="11:12" x14ac:dyDescent="0.25">
      <c r="K33377" s="1"/>
      <c r="L33377" s="1"/>
    </row>
    <row r="33385" spans="11:12" x14ac:dyDescent="0.25">
      <c r="K33385" s="1"/>
      <c r="L33385" s="1"/>
    </row>
    <row r="33393" spans="11:12" x14ac:dyDescent="0.25">
      <c r="K33393" s="1"/>
      <c r="L33393" s="1"/>
    </row>
    <row r="33401" spans="11:12" x14ac:dyDescent="0.25">
      <c r="K33401" s="1"/>
      <c r="L33401" s="1"/>
    </row>
    <row r="33409" spans="11:12" x14ac:dyDescent="0.25">
      <c r="K33409" s="1"/>
      <c r="L33409" s="1"/>
    </row>
    <row r="33417" spans="11:12" x14ac:dyDescent="0.25">
      <c r="K33417" s="1"/>
      <c r="L33417" s="1"/>
    </row>
    <row r="33425" spans="11:12" x14ac:dyDescent="0.25">
      <c r="K33425" s="1"/>
      <c r="L33425" s="1"/>
    </row>
    <row r="33433" spans="11:12" x14ac:dyDescent="0.25">
      <c r="K33433" s="1"/>
      <c r="L33433" s="1"/>
    </row>
    <row r="33441" spans="11:12" x14ac:dyDescent="0.25">
      <c r="K33441" s="1"/>
      <c r="L33441" s="1"/>
    </row>
    <row r="33449" spans="11:12" x14ac:dyDescent="0.25">
      <c r="K33449" s="1"/>
      <c r="L33449" s="1"/>
    </row>
    <row r="33457" spans="11:12" x14ac:dyDescent="0.25">
      <c r="K33457" s="1"/>
      <c r="L33457" s="1"/>
    </row>
    <row r="33465" spans="11:12" x14ac:dyDescent="0.25">
      <c r="K33465" s="1"/>
      <c r="L33465" s="1"/>
    </row>
    <row r="33473" spans="11:12" x14ac:dyDescent="0.25">
      <c r="K33473" s="1"/>
      <c r="L33473" s="1"/>
    </row>
    <row r="33481" spans="11:12" x14ac:dyDescent="0.25">
      <c r="K33481" s="1"/>
      <c r="L33481" s="1"/>
    </row>
    <row r="33489" spans="11:12" x14ac:dyDescent="0.25">
      <c r="K33489" s="1"/>
      <c r="L33489" s="1"/>
    </row>
    <row r="33497" spans="11:12" x14ac:dyDescent="0.25">
      <c r="K33497" s="1"/>
      <c r="L33497" s="1"/>
    </row>
    <row r="33505" spans="11:12" x14ac:dyDescent="0.25">
      <c r="K33505" s="1"/>
      <c r="L33505" s="1"/>
    </row>
    <row r="33513" spans="11:12" x14ac:dyDescent="0.25">
      <c r="K33513" s="1"/>
      <c r="L33513" s="1"/>
    </row>
    <row r="33521" spans="11:12" x14ac:dyDescent="0.25">
      <c r="K33521" s="1"/>
      <c r="L33521" s="1"/>
    </row>
    <row r="33529" spans="11:12" x14ac:dyDescent="0.25">
      <c r="K33529" s="1"/>
      <c r="L33529" s="1"/>
    </row>
    <row r="33537" spans="11:12" x14ac:dyDescent="0.25">
      <c r="K33537" s="1"/>
      <c r="L33537" s="1"/>
    </row>
    <row r="33545" spans="11:12" x14ac:dyDescent="0.25">
      <c r="K33545" s="1"/>
      <c r="L33545" s="1"/>
    </row>
    <row r="33553" spans="11:12" x14ac:dyDescent="0.25">
      <c r="K33553" s="1"/>
      <c r="L33553" s="1"/>
    </row>
    <row r="33561" spans="11:12" x14ac:dyDescent="0.25">
      <c r="K33561" s="1"/>
      <c r="L33561" s="1"/>
    </row>
    <row r="33569" spans="11:12" x14ac:dyDescent="0.25">
      <c r="K33569" s="1"/>
      <c r="L33569" s="1"/>
    </row>
    <row r="33577" spans="11:12" x14ac:dyDescent="0.25">
      <c r="K33577" s="1"/>
      <c r="L33577" s="1"/>
    </row>
    <row r="33585" spans="11:12" x14ac:dyDescent="0.25">
      <c r="K33585" s="1"/>
      <c r="L33585" s="1"/>
    </row>
    <row r="33593" spans="11:12" x14ac:dyDescent="0.25">
      <c r="K33593" s="1"/>
      <c r="L33593" s="1"/>
    </row>
    <row r="33601" spans="11:12" x14ac:dyDescent="0.25">
      <c r="K33601" s="1"/>
      <c r="L33601" s="1"/>
    </row>
    <row r="33609" spans="11:12" x14ac:dyDescent="0.25">
      <c r="K33609" s="1"/>
      <c r="L33609" s="1"/>
    </row>
    <row r="33617" spans="11:12" x14ac:dyDescent="0.25">
      <c r="K33617" s="1"/>
      <c r="L33617" s="1"/>
    </row>
    <row r="33625" spans="11:12" x14ac:dyDescent="0.25">
      <c r="K33625" s="1"/>
      <c r="L33625" s="1"/>
    </row>
    <row r="33633" spans="11:12" x14ac:dyDescent="0.25">
      <c r="K33633" s="1"/>
      <c r="L33633" s="1"/>
    </row>
    <row r="33641" spans="11:12" x14ac:dyDescent="0.25">
      <c r="K33641" s="1"/>
      <c r="L33641" s="1"/>
    </row>
    <row r="33649" spans="11:12" x14ac:dyDescent="0.25">
      <c r="K33649" s="1"/>
      <c r="L33649" s="1"/>
    </row>
    <row r="33657" spans="11:12" x14ac:dyDescent="0.25">
      <c r="K33657" s="1"/>
      <c r="L33657" s="1"/>
    </row>
    <row r="33665" spans="11:12" x14ac:dyDescent="0.25">
      <c r="K33665" s="1"/>
      <c r="L33665" s="1"/>
    </row>
    <row r="33673" spans="11:12" x14ac:dyDescent="0.25">
      <c r="K33673" s="1"/>
      <c r="L33673" s="1"/>
    </row>
    <row r="33681" spans="11:12" x14ac:dyDescent="0.25">
      <c r="K33681" s="1"/>
      <c r="L33681" s="1"/>
    </row>
    <row r="33689" spans="11:12" x14ac:dyDescent="0.25">
      <c r="K33689" s="1"/>
      <c r="L33689" s="1"/>
    </row>
    <row r="33697" spans="11:12" x14ac:dyDescent="0.25">
      <c r="K33697" s="1"/>
      <c r="L33697" s="1"/>
    </row>
    <row r="33705" spans="11:12" x14ac:dyDescent="0.25">
      <c r="K33705" s="1"/>
      <c r="L33705" s="1"/>
    </row>
    <row r="33713" spans="11:12" x14ac:dyDescent="0.25">
      <c r="K33713" s="1"/>
      <c r="L33713" s="1"/>
    </row>
    <row r="33721" spans="11:12" x14ac:dyDescent="0.25">
      <c r="K33721" s="1"/>
      <c r="L33721" s="1"/>
    </row>
    <row r="33729" spans="11:12" x14ac:dyDescent="0.25">
      <c r="K33729" s="1"/>
      <c r="L33729" s="1"/>
    </row>
    <row r="33737" spans="11:12" x14ac:dyDescent="0.25">
      <c r="K33737" s="1"/>
      <c r="L33737" s="1"/>
    </row>
    <row r="33745" spans="11:12" x14ac:dyDescent="0.25">
      <c r="K33745" s="1"/>
      <c r="L33745" s="1"/>
    </row>
    <row r="33753" spans="11:12" x14ac:dyDescent="0.25">
      <c r="K33753" s="1"/>
      <c r="L33753" s="1"/>
    </row>
    <row r="33761" spans="11:12" x14ac:dyDescent="0.25">
      <c r="K33761" s="1"/>
      <c r="L33761" s="1"/>
    </row>
    <row r="33769" spans="11:12" x14ac:dyDescent="0.25">
      <c r="K33769" s="1"/>
      <c r="L33769" s="1"/>
    </row>
    <row r="33777" spans="11:12" x14ac:dyDescent="0.25">
      <c r="K33777" s="1"/>
      <c r="L33777" s="1"/>
    </row>
    <row r="33785" spans="11:12" x14ac:dyDescent="0.25">
      <c r="K33785" s="1"/>
      <c r="L33785" s="1"/>
    </row>
    <row r="33793" spans="11:12" x14ac:dyDescent="0.25">
      <c r="K33793" s="1"/>
      <c r="L33793" s="1"/>
    </row>
    <row r="33801" spans="11:12" x14ac:dyDescent="0.25">
      <c r="K33801" s="1"/>
      <c r="L33801" s="1"/>
    </row>
    <row r="33809" spans="11:12" x14ac:dyDescent="0.25">
      <c r="K33809" s="1"/>
      <c r="L33809" s="1"/>
    </row>
    <row r="33817" spans="11:12" x14ac:dyDescent="0.25">
      <c r="K33817" s="1"/>
      <c r="L33817" s="1"/>
    </row>
    <row r="33825" spans="11:12" x14ac:dyDescent="0.25">
      <c r="K33825" s="1"/>
      <c r="L33825" s="1"/>
    </row>
    <row r="33833" spans="11:12" x14ac:dyDescent="0.25">
      <c r="K33833" s="1"/>
      <c r="L33833" s="1"/>
    </row>
    <row r="33841" spans="11:12" x14ac:dyDescent="0.25">
      <c r="K33841" s="1"/>
      <c r="L33841" s="1"/>
    </row>
    <row r="33849" spans="11:12" x14ac:dyDescent="0.25">
      <c r="K33849" s="1"/>
      <c r="L33849" s="1"/>
    </row>
    <row r="33857" spans="11:12" x14ac:dyDescent="0.25">
      <c r="K33857" s="1"/>
      <c r="L33857" s="1"/>
    </row>
    <row r="33865" spans="11:12" x14ac:dyDescent="0.25">
      <c r="K33865" s="1"/>
      <c r="L33865" s="1"/>
    </row>
    <row r="33873" spans="11:12" x14ac:dyDescent="0.25">
      <c r="K33873" s="1"/>
      <c r="L33873" s="1"/>
    </row>
    <row r="33881" spans="11:12" x14ac:dyDescent="0.25">
      <c r="K33881" s="1"/>
      <c r="L33881" s="1"/>
    </row>
    <row r="33889" spans="11:12" x14ac:dyDescent="0.25">
      <c r="K33889" s="1"/>
      <c r="L33889" s="1"/>
    </row>
    <row r="33897" spans="11:12" x14ac:dyDescent="0.25">
      <c r="K33897" s="1"/>
      <c r="L33897" s="1"/>
    </row>
    <row r="33905" spans="11:12" x14ac:dyDescent="0.25">
      <c r="K33905" s="1"/>
      <c r="L33905" s="1"/>
    </row>
    <row r="33913" spans="11:12" x14ac:dyDescent="0.25">
      <c r="K33913" s="1"/>
      <c r="L33913" s="1"/>
    </row>
    <row r="33921" spans="11:12" x14ac:dyDescent="0.25">
      <c r="K33921" s="1"/>
      <c r="L33921" s="1"/>
    </row>
    <row r="33929" spans="11:12" x14ac:dyDescent="0.25">
      <c r="K33929" s="1"/>
      <c r="L33929" s="1"/>
    </row>
    <row r="33937" spans="11:12" x14ac:dyDescent="0.25">
      <c r="K33937" s="1"/>
      <c r="L33937" s="1"/>
    </row>
    <row r="33945" spans="11:12" x14ac:dyDescent="0.25">
      <c r="K33945" s="1"/>
      <c r="L33945" s="1"/>
    </row>
    <row r="33953" spans="11:12" x14ac:dyDescent="0.25">
      <c r="K33953" s="1"/>
      <c r="L33953" s="1"/>
    </row>
    <row r="33961" spans="11:12" x14ac:dyDescent="0.25">
      <c r="K33961" s="1"/>
      <c r="L33961" s="1"/>
    </row>
    <row r="33969" spans="11:12" x14ac:dyDescent="0.25">
      <c r="K33969" s="1"/>
      <c r="L33969" s="1"/>
    </row>
    <row r="33977" spans="11:12" x14ac:dyDescent="0.25">
      <c r="K33977" s="1"/>
      <c r="L33977" s="1"/>
    </row>
    <row r="33985" spans="11:12" x14ac:dyDescent="0.25">
      <c r="K33985" s="1"/>
      <c r="L33985" s="1"/>
    </row>
    <row r="33993" spans="11:12" x14ac:dyDescent="0.25">
      <c r="K33993" s="1"/>
      <c r="L33993" s="1"/>
    </row>
    <row r="34001" spans="11:12" x14ac:dyDescent="0.25">
      <c r="K34001" s="1"/>
      <c r="L34001" s="1"/>
    </row>
    <row r="34009" spans="11:12" x14ac:dyDescent="0.25">
      <c r="K34009" s="1"/>
      <c r="L34009" s="1"/>
    </row>
    <row r="34017" spans="11:12" x14ac:dyDescent="0.25">
      <c r="K34017" s="1"/>
      <c r="L34017" s="1"/>
    </row>
    <row r="34025" spans="11:12" x14ac:dyDescent="0.25">
      <c r="K34025" s="1"/>
      <c r="L34025" s="1"/>
    </row>
    <row r="34033" spans="11:12" x14ac:dyDescent="0.25">
      <c r="K34033" s="1"/>
      <c r="L34033" s="1"/>
    </row>
    <row r="34041" spans="11:12" x14ac:dyDescent="0.25">
      <c r="K34041" s="1"/>
      <c r="L34041" s="1"/>
    </row>
    <row r="34049" spans="11:12" x14ac:dyDescent="0.25">
      <c r="K34049" s="1"/>
      <c r="L34049" s="1"/>
    </row>
    <row r="34057" spans="11:12" x14ac:dyDescent="0.25">
      <c r="K34057" s="1"/>
      <c r="L34057" s="1"/>
    </row>
    <row r="34065" spans="11:12" x14ac:dyDescent="0.25">
      <c r="K34065" s="1"/>
      <c r="L34065" s="1"/>
    </row>
    <row r="34073" spans="11:12" x14ac:dyDescent="0.25">
      <c r="K34073" s="1"/>
      <c r="L34073" s="1"/>
    </row>
    <row r="34081" spans="11:12" x14ac:dyDescent="0.25">
      <c r="K34081" s="1"/>
      <c r="L34081" s="1"/>
    </row>
    <row r="34089" spans="11:12" x14ac:dyDescent="0.25">
      <c r="K34089" s="1"/>
      <c r="L34089" s="1"/>
    </row>
    <row r="34097" spans="11:12" x14ac:dyDescent="0.25">
      <c r="K34097" s="1"/>
      <c r="L34097" s="1"/>
    </row>
    <row r="34105" spans="11:12" x14ac:dyDescent="0.25">
      <c r="K34105" s="1"/>
      <c r="L34105" s="1"/>
    </row>
    <row r="34113" spans="11:12" x14ac:dyDescent="0.25">
      <c r="K34113" s="1"/>
      <c r="L34113" s="1"/>
    </row>
    <row r="34121" spans="11:12" x14ac:dyDescent="0.25">
      <c r="K34121" s="1"/>
      <c r="L34121" s="1"/>
    </row>
    <row r="34129" spans="11:12" x14ac:dyDescent="0.25">
      <c r="K34129" s="1"/>
      <c r="L34129" s="1"/>
    </row>
    <row r="34137" spans="11:12" x14ac:dyDescent="0.25">
      <c r="K34137" s="1"/>
      <c r="L34137" s="1"/>
    </row>
    <row r="34145" spans="11:12" x14ac:dyDescent="0.25">
      <c r="K34145" s="1"/>
      <c r="L34145" s="1"/>
    </row>
    <row r="34153" spans="11:12" x14ac:dyDescent="0.25">
      <c r="K34153" s="1"/>
      <c r="L34153" s="1"/>
    </row>
    <row r="34161" spans="11:12" x14ac:dyDescent="0.25">
      <c r="K34161" s="1"/>
      <c r="L34161" s="1"/>
    </row>
    <row r="34169" spans="11:12" x14ac:dyDescent="0.25">
      <c r="K34169" s="1"/>
      <c r="L34169" s="1"/>
    </row>
    <row r="34177" spans="11:12" x14ac:dyDescent="0.25">
      <c r="K34177" s="1"/>
      <c r="L34177" s="1"/>
    </row>
    <row r="34185" spans="11:12" x14ac:dyDescent="0.25">
      <c r="K34185" s="1"/>
      <c r="L34185" s="1"/>
    </row>
    <row r="34193" spans="11:12" x14ac:dyDescent="0.25">
      <c r="K34193" s="1"/>
      <c r="L34193" s="1"/>
    </row>
    <row r="34201" spans="11:12" x14ac:dyDescent="0.25">
      <c r="K34201" s="1"/>
      <c r="L34201" s="1"/>
    </row>
    <row r="34209" spans="11:12" x14ac:dyDescent="0.25">
      <c r="K34209" s="1"/>
      <c r="L34209" s="1"/>
    </row>
    <row r="34217" spans="11:12" x14ac:dyDescent="0.25">
      <c r="K34217" s="1"/>
      <c r="L34217" s="1"/>
    </row>
    <row r="34225" spans="11:12" x14ac:dyDescent="0.25">
      <c r="K34225" s="1"/>
      <c r="L34225" s="1"/>
    </row>
    <row r="34233" spans="11:12" x14ac:dyDescent="0.25">
      <c r="K34233" s="1"/>
      <c r="L34233" s="1"/>
    </row>
    <row r="34241" spans="11:12" x14ac:dyDescent="0.25">
      <c r="K34241" s="1"/>
      <c r="L34241" s="1"/>
    </row>
    <row r="34249" spans="11:12" x14ac:dyDescent="0.25">
      <c r="K34249" s="1"/>
      <c r="L34249" s="1"/>
    </row>
    <row r="34257" spans="11:12" x14ac:dyDescent="0.25">
      <c r="K34257" s="1"/>
      <c r="L34257" s="1"/>
    </row>
    <row r="34265" spans="11:12" x14ac:dyDescent="0.25">
      <c r="K34265" s="1"/>
      <c r="L34265" s="1"/>
    </row>
    <row r="34273" spans="11:12" x14ac:dyDescent="0.25">
      <c r="K34273" s="1"/>
      <c r="L34273" s="1"/>
    </row>
    <row r="34281" spans="11:12" x14ac:dyDescent="0.25">
      <c r="K34281" s="1"/>
      <c r="L34281" s="1"/>
    </row>
    <row r="34289" spans="11:12" x14ac:dyDescent="0.25">
      <c r="K34289" s="1"/>
      <c r="L34289" s="1"/>
    </row>
    <row r="34297" spans="11:12" x14ac:dyDescent="0.25">
      <c r="K34297" s="1"/>
      <c r="L34297" s="1"/>
    </row>
    <row r="34305" spans="11:12" x14ac:dyDescent="0.25">
      <c r="K34305" s="1"/>
      <c r="L34305" s="1"/>
    </row>
    <row r="34313" spans="11:12" x14ac:dyDescent="0.25">
      <c r="K34313" s="1"/>
      <c r="L34313" s="1"/>
    </row>
    <row r="34321" spans="11:12" x14ac:dyDescent="0.25">
      <c r="K34321" s="1"/>
      <c r="L34321" s="1"/>
    </row>
    <row r="34329" spans="11:12" x14ac:dyDescent="0.25">
      <c r="K34329" s="1"/>
      <c r="L34329" s="1"/>
    </row>
    <row r="34337" spans="11:12" x14ac:dyDescent="0.25">
      <c r="K34337" s="1"/>
      <c r="L34337" s="1"/>
    </row>
    <row r="34345" spans="11:12" x14ac:dyDescent="0.25">
      <c r="K34345" s="1"/>
      <c r="L34345" s="1"/>
    </row>
    <row r="34353" spans="11:12" x14ac:dyDescent="0.25">
      <c r="K34353" s="1"/>
      <c r="L34353" s="1"/>
    </row>
    <row r="34361" spans="11:12" x14ac:dyDescent="0.25">
      <c r="K34361" s="1"/>
      <c r="L34361" s="1"/>
    </row>
    <row r="34369" spans="11:12" x14ac:dyDescent="0.25">
      <c r="K34369" s="1"/>
      <c r="L34369" s="1"/>
    </row>
    <row r="34377" spans="11:12" x14ac:dyDescent="0.25">
      <c r="K34377" s="1"/>
      <c r="L34377" s="1"/>
    </row>
    <row r="34385" spans="11:12" x14ac:dyDescent="0.25">
      <c r="K34385" s="1"/>
      <c r="L34385" s="1"/>
    </row>
    <row r="34393" spans="11:12" x14ac:dyDescent="0.25">
      <c r="K34393" s="1"/>
      <c r="L34393" s="1"/>
    </row>
    <row r="34401" spans="11:12" x14ac:dyDescent="0.25">
      <c r="K34401" s="1"/>
      <c r="L34401" s="1"/>
    </row>
    <row r="34409" spans="11:12" x14ac:dyDescent="0.25">
      <c r="K34409" s="1"/>
      <c r="L34409" s="1"/>
    </row>
    <row r="34417" spans="11:12" x14ac:dyDescent="0.25">
      <c r="K34417" s="1"/>
      <c r="L34417" s="1"/>
    </row>
    <row r="34425" spans="11:12" x14ac:dyDescent="0.25">
      <c r="K34425" s="1"/>
      <c r="L34425" s="1"/>
    </row>
    <row r="34433" spans="11:12" x14ac:dyDescent="0.25">
      <c r="K34433" s="1"/>
      <c r="L34433" s="1"/>
    </row>
    <row r="34441" spans="11:12" x14ac:dyDescent="0.25">
      <c r="K34441" s="1"/>
      <c r="L34441" s="1"/>
    </row>
    <row r="34449" spans="11:12" x14ac:dyDescent="0.25">
      <c r="K34449" s="1"/>
      <c r="L34449" s="1"/>
    </row>
    <row r="34457" spans="11:12" x14ac:dyDescent="0.25">
      <c r="K34457" s="1"/>
      <c r="L34457" s="1"/>
    </row>
    <row r="34465" spans="11:12" x14ac:dyDescent="0.25">
      <c r="K34465" s="1"/>
      <c r="L34465" s="1"/>
    </row>
    <row r="34473" spans="11:12" x14ac:dyDescent="0.25">
      <c r="K34473" s="1"/>
      <c r="L34473" s="1"/>
    </row>
    <row r="34481" spans="11:12" x14ac:dyDescent="0.25">
      <c r="K34481" s="1"/>
      <c r="L34481" s="1"/>
    </row>
    <row r="34489" spans="11:12" x14ac:dyDescent="0.25">
      <c r="K34489" s="1"/>
      <c r="L34489" s="1"/>
    </row>
    <row r="34497" spans="11:12" x14ac:dyDescent="0.25">
      <c r="K34497" s="1"/>
      <c r="L34497" s="1"/>
    </row>
    <row r="34505" spans="11:12" x14ac:dyDescent="0.25">
      <c r="K34505" s="1"/>
      <c r="L34505" s="1"/>
    </row>
    <row r="34513" spans="11:12" x14ac:dyDescent="0.25">
      <c r="K34513" s="1"/>
      <c r="L34513" s="1"/>
    </row>
    <row r="34521" spans="11:12" x14ac:dyDescent="0.25">
      <c r="K34521" s="1"/>
      <c r="L34521" s="1"/>
    </row>
    <row r="34529" spans="11:12" x14ac:dyDescent="0.25">
      <c r="K34529" s="1"/>
      <c r="L34529" s="1"/>
    </row>
    <row r="34537" spans="11:12" x14ac:dyDescent="0.25">
      <c r="K34537" s="1"/>
      <c r="L34537" s="1"/>
    </row>
    <row r="34545" spans="11:12" x14ac:dyDescent="0.25">
      <c r="K34545" s="1"/>
      <c r="L34545" s="1"/>
    </row>
    <row r="34553" spans="11:12" x14ac:dyDescent="0.25">
      <c r="K34553" s="1"/>
      <c r="L34553" s="1"/>
    </row>
    <row r="34561" spans="11:12" x14ac:dyDescent="0.25">
      <c r="K34561" s="1"/>
      <c r="L34561" s="1"/>
    </row>
    <row r="34569" spans="11:12" x14ac:dyDescent="0.25">
      <c r="K34569" s="1"/>
      <c r="L34569" s="1"/>
    </row>
    <row r="34577" spans="11:12" x14ac:dyDescent="0.25">
      <c r="K34577" s="1"/>
      <c r="L34577" s="1"/>
    </row>
    <row r="34585" spans="11:12" x14ac:dyDescent="0.25">
      <c r="K34585" s="1"/>
      <c r="L34585" s="1"/>
    </row>
    <row r="34593" spans="11:12" x14ac:dyDescent="0.25">
      <c r="K34593" s="1"/>
      <c r="L34593" s="1"/>
    </row>
    <row r="34601" spans="11:12" x14ac:dyDescent="0.25">
      <c r="K34601" s="1"/>
      <c r="L34601" s="1"/>
    </row>
    <row r="34609" spans="11:12" x14ac:dyDescent="0.25">
      <c r="K34609" s="1"/>
      <c r="L34609" s="1"/>
    </row>
    <row r="34617" spans="11:12" x14ac:dyDescent="0.25">
      <c r="K34617" s="1"/>
      <c r="L34617" s="1"/>
    </row>
    <row r="34625" spans="11:12" x14ac:dyDescent="0.25">
      <c r="K34625" s="1"/>
      <c r="L34625" s="1"/>
    </row>
    <row r="34633" spans="11:12" x14ac:dyDescent="0.25">
      <c r="K34633" s="1"/>
      <c r="L34633" s="1"/>
    </row>
    <row r="34641" spans="11:12" x14ac:dyDescent="0.25">
      <c r="K34641" s="1"/>
      <c r="L34641" s="1"/>
    </row>
    <row r="34649" spans="11:12" x14ac:dyDescent="0.25">
      <c r="K34649" s="1"/>
      <c r="L34649" s="1"/>
    </row>
    <row r="34657" spans="11:12" x14ac:dyDescent="0.25">
      <c r="K34657" s="1"/>
      <c r="L34657" s="1"/>
    </row>
    <row r="34665" spans="11:12" x14ac:dyDescent="0.25">
      <c r="K34665" s="1"/>
      <c r="L34665" s="1"/>
    </row>
    <row r="34673" spans="11:12" x14ac:dyDescent="0.25">
      <c r="K34673" s="1"/>
      <c r="L34673" s="1"/>
    </row>
    <row r="34681" spans="11:12" x14ac:dyDescent="0.25">
      <c r="K34681" s="1"/>
      <c r="L34681" s="1"/>
    </row>
    <row r="34689" spans="11:12" x14ac:dyDescent="0.25">
      <c r="K34689" s="1"/>
      <c r="L34689" s="1"/>
    </row>
    <row r="34697" spans="11:12" x14ac:dyDescent="0.25">
      <c r="K34697" s="1"/>
      <c r="L34697" s="1"/>
    </row>
    <row r="34705" spans="11:12" x14ac:dyDescent="0.25">
      <c r="K34705" s="1"/>
      <c r="L34705" s="1"/>
    </row>
    <row r="34713" spans="11:12" x14ac:dyDescent="0.25">
      <c r="K34713" s="1"/>
      <c r="L34713" s="1"/>
    </row>
    <row r="34721" spans="11:12" x14ac:dyDescent="0.25">
      <c r="K34721" s="1"/>
      <c r="L34721" s="1"/>
    </row>
    <row r="34729" spans="11:12" x14ac:dyDescent="0.25">
      <c r="K34729" s="1"/>
      <c r="L34729" s="1"/>
    </row>
    <row r="34737" spans="11:12" x14ac:dyDescent="0.25">
      <c r="K34737" s="1"/>
      <c r="L34737" s="1"/>
    </row>
    <row r="34745" spans="11:12" x14ac:dyDescent="0.25">
      <c r="K34745" s="1"/>
      <c r="L34745" s="1"/>
    </row>
    <row r="34753" spans="11:12" x14ac:dyDescent="0.25">
      <c r="K34753" s="1"/>
      <c r="L34753" s="1"/>
    </row>
    <row r="34761" spans="11:12" x14ac:dyDescent="0.25">
      <c r="K34761" s="1"/>
      <c r="L34761" s="1"/>
    </row>
    <row r="34769" spans="11:12" x14ac:dyDescent="0.25">
      <c r="K34769" s="1"/>
      <c r="L34769" s="1"/>
    </row>
    <row r="34777" spans="11:12" x14ac:dyDescent="0.25">
      <c r="K34777" s="1"/>
      <c r="L34777" s="1"/>
    </row>
    <row r="34785" spans="11:12" x14ac:dyDescent="0.25">
      <c r="K34785" s="1"/>
      <c r="L34785" s="1"/>
    </row>
    <row r="34793" spans="11:12" x14ac:dyDescent="0.25">
      <c r="K34793" s="1"/>
      <c r="L34793" s="1"/>
    </row>
    <row r="34801" spans="11:12" x14ac:dyDescent="0.25">
      <c r="K34801" s="1"/>
      <c r="L34801" s="1"/>
    </row>
    <row r="34809" spans="11:12" x14ac:dyDescent="0.25">
      <c r="K34809" s="1"/>
      <c r="L34809" s="1"/>
    </row>
    <row r="34817" spans="11:12" x14ac:dyDescent="0.25">
      <c r="K34817" s="1"/>
      <c r="L34817" s="1"/>
    </row>
    <row r="34825" spans="11:12" x14ac:dyDescent="0.25">
      <c r="K34825" s="1"/>
      <c r="L34825" s="1"/>
    </row>
    <row r="34833" spans="11:12" x14ac:dyDescent="0.25">
      <c r="K34833" s="1"/>
      <c r="L34833" s="1"/>
    </row>
    <row r="34841" spans="11:12" x14ac:dyDescent="0.25">
      <c r="K34841" s="1"/>
      <c r="L34841" s="1"/>
    </row>
    <row r="34849" spans="11:12" x14ac:dyDescent="0.25">
      <c r="K34849" s="1"/>
      <c r="L34849" s="1"/>
    </row>
    <row r="34857" spans="11:12" x14ac:dyDescent="0.25">
      <c r="K34857" s="1"/>
      <c r="L34857" s="1"/>
    </row>
    <row r="34865" spans="11:12" x14ac:dyDescent="0.25">
      <c r="K34865" s="1"/>
      <c r="L34865" s="1"/>
    </row>
    <row r="34873" spans="11:12" x14ac:dyDescent="0.25">
      <c r="K34873" s="1"/>
      <c r="L34873" s="1"/>
    </row>
    <row r="34881" spans="11:12" x14ac:dyDescent="0.25">
      <c r="K34881" s="1"/>
      <c r="L34881" s="1"/>
    </row>
    <row r="34889" spans="11:12" x14ac:dyDescent="0.25">
      <c r="K34889" s="1"/>
      <c r="L34889" s="1"/>
    </row>
    <row r="34897" spans="11:12" x14ac:dyDescent="0.25">
      <c r="K34897" s="1"/>
      <c r="L34897" s="1"/>
    </row>
    <row r="34905" spans="11:12" x14ac:dyDescent="0.25">
      <c r="K34905" s="1"/>
      <c r="L34905" s="1"/>
    </row>
    <row r="34913" spans="11:12" x14ac:dyDescent="0.25">
      <c r="K34913" s="1"/>
      <c r="L34913" s="1"/>
    </row>
    <row r="34921" spans="11:12" x14ac:dyDescent="0.25">
      <c r="K34921" s="1"/>
      <c r="L34921" s="1"/>
    </row>
    <row r="34929" spans="11:12" x14ac:dyDescent="0.25">
      <c r="K34929" s="1"/>
      <c r="L34929" s="1"/>
    </row>
    <row r="34937" spans="11:12" x14ac:dyDescent="0.25">
      <c r="K34937" s="1"/>
      <c r="L34937" s="1"/>
    </row>
    <row r="34945" spans="11:12" x14ac:dyDescent="0.25">
      <c r="K34945" s="1"/>
      <c r="L34945" s="1"/>
    </row>
    <row r="34953" spans="11:12" x14ac:dyDescent="0.25">
      <c r="K34953" s="1"/>
      <c r="L34953" s="1"/>
    </row>
    <row r="34961" spans="11:12" x14ac:dyDescent="0.25">
      <c r="K34961" s="1"/>
      <c r="L34961" s="1"/>
    </row>
    <row r="34969" spans="11:12" x14ac:dyDescent="0.25">
      <c r="K34969" s="1"/>
      <c r="L34969" s="1"/>
    </row>
    <row r="34977" spans="11:12" x14ac:dyDescent="0.25">
      <c r="K34977" s="1"/>
      <c r="L34977" s="1"/>
    </row>
    <row r="34985" spans="11:12" x14ac:dyDescent="0.25">
      <c r="K34985" s="1"/>
      <c r="L34985" s="1"/>
    </row>
    <row r="34993" spans="11:12" x14ac:dyDescent="0.25">
      <c r="K34993" s="1"/>
      <c r="L34993" s="1"/>
    </row>
    <row r="35001" spans="11:12" x14ac:dyDescent="0.25">
      <c r="K35001" s="1"/>
      <c r="L35001" s="1"/>
    </row>
    <row r="35009" spans="11:12" x14ac:dyDescent="0.25">
      <c r="K35009" s="1"/>
      <c r="L35009" s="1"/>
    </row>
    <row r="35017" spans="11:12" x14ac:dyDescent="0.25">
      <c r="K35017" s="1"/>
      <c r="L35017" s="1"/>
    </row>
    <row r="35025" spans="11:12" x14ac:dyDescent="0.25">
      <c r="K35025" s="1"/>
      <c r="L35025" s="1"/>
    </row>
    <row r="35033" spans="11:12" x14ac:dyDescent="0.25">
      <c r="K35033" s="1"/>
      <c r="L35033" s="1"/>
    </row>
    <row r="35041" spans="11:12" x14ac:dyDescent="0.25">
      <c r="K35041" s="1"/>
      <c r="L35041" s="1"/>
    </row>
    <row r="35049" spans="11:12" x14ac:dyDescent="0.25">
      <c r="K35049" s="1"/>
      <c r="L35049" s="1"/>
    </row>
    <row r="35057" spans="11:12" x14ac:dyDescent="0.25">
      <c r="K35057" s="1"/>
      <c r="L35057" s="1"/>
    </row>
    <row r="35065" spans="11:12" x14ac:dyDescent="0.25">
      <c r="K35065" s="1"/>
      <c r="L35065" s="1"/>
    </row>
    <row r="35073" spans="11:12" x14ac:dyDescent="0.25">
      <c r="K35073" s="1"/>
      <c r="L35073" s="1"/>
    </row>
    <row r="35081" spans="11:12" x14ac:dyDescent="0.25">
      <c r="K35081" s="1"/>
      <c r="L35081" s="1"/>
    </row>
    <row r="35089" spans="11:12" x14ac:dyDescent="0.25">
      <c r="K35089" s="1"/>
      <c r="L35089" s="1"/>
    </row>
    <row r="35097" spans="11:12" x14ac:dyDescent="0.25">
      <c r="K35097" s="1"/>
      <c r="L35097" s="1"/>
    </row>
    <row r="35105" spans="11:12" x14ac:dyDescent="0.25">
      <c r="K35105" s="1"/>
      <c r="L35105" s="1"/>
    </row>
    <row r="35113" spans="11:12" x14ac:dyDescent="0.25">
      <c r="K35113" s="1"/>
      <c r="L35113" s="1"/>
    </row>
    <row r="35121" spans="11:12" x14ac:dyDescent="0.25">
      <c r="K35121" s="1"/>
      <c r="L35121" s="1"/>
    </row>
    <row r="35129" spans="11:12" x14ac:dyDescent="0.25">
      <c r="K35129" s="1"/>
      <c r="L35129" s="1"/>
    </row>
    <row r="35137" spans="11:12" x14ac:dyDescent="0.25">
      <c r="K35137" s="1"/>
      <c r="L35137" s="1"/>
    </row>
    <row r="35145" spans="11:12" x14ac:dyDescent="0.25">
      <c r="K35145" s="1"/>
      <c r="L35145" s="1"/>
    </row>
    <row r="35153" spans="11:12" x14ac:dyDescent="0.25">
      <c r="K35153" s="1"/>
      <c r="L35153" s="1"/>
    </row>
    <row r="35161" spans="11:12" x14ac:dyDescent="0.25">
      <c r="K35161" s="1"/>
      <c r="L35161" s="1"/>
    </row>
    <row r="35169" spans="11:12" x14ac:dyDescent="0.25">
      <c r="K35169" s="1"/>
      <c r="L35169" s="1"/>
    </row>
    <row r="35177" spans="11:12" x14ac:dyDescent="0.25">
      <c r="K35177" s="1"/>
      <c r="L35177" s="1"/>
    </row>
    <row r="35185" spans="11:12" x14ac:dyDescent="0.25">
      <c r="K35185" s="1"/>
      <c r="L35185" s="1"/>
    </row>
    <row r="35193" spans="11:12" x14ac:dyDescent="0.25">
      <c r="K35193" s="1"/>
      <c r="L35193" s="1"/>
    </row>
    <row r="35201" spans="11:12" x14ac:dyDescent="0.25">
      <c r="K35201" s="1"/>
      <c r="L35201" s="1"/>
    </row>
    <row r="35209" spans="11:12" x14ac:dyDescent="0.25">
      <c r="K35209" s="1"/>
      <c r="L35209" s="1"/>
    </row>
    <row r="35217" spans="11:12" x14ac:dyDescent="0.25">
      <c r="K35217" s="1"/>
      <c r="L35217" s="1"/>
    </row>
    <row r="35225" spans="11:12" x14ac:dyDescent="0.25">
      <c r="K35225" s="1"/>
      <c r="L35225" s="1"/>
    </row>
    <row r="35233" spans="11:12" x14ac:dyDescent="0.25">
      <c r="K35233" s="1"/>
      <c r="L35233" s="1"/>
    </row>
    <row r="35241" spans="11:12" x14ac:dyDescent="0.25">
      <c r="K35241" s="1"/>
      <c r="L35241" s="1"/>
    </row>
    <row r="35249" spans="11:12" x14ac:dyDescent="0.25">
      <c r="K35249" s="1"/>
      <c r="L35249" s="1"/>
    </row>
    <row r="35257" spans="11:12" x14ac:dyDescent="0.25">
      <c r="K35257" s="1"/>
      <c r="L35257" s="1"/>
    </row>
    <row r="35265" spans="11:12" x14ac:dyDescent="0.25">
      <c r="K35265" s="1"/>
      <c r="L35265" s="1"/>
    </row>
    <row r="35273" spans="11:12" x14ac:dyDescent="0.25">
      <c r="K35273" s="1"/>
      <c r="L35273" s="1"/>
    </row>
    <row r="35281" spans="11:12" x14ac:dyDescent="0.25">
      <c r="K35281" s="1"/>
      <c r="L35281" s="1"/>
    </row>
    <row r="35289" spans="11:12" x14ac:dyDescent="0.25">
      <c r="K35289" s="1"/>
      <c r="L35289" s="1"/>
    </row>
    <row r="35297" spans="11:12" x14ac:dyDescent="0.25">
      <c r="K35297" s="1"/>
      <c r="L35297" s="1"/>
    </row>
    <row r="35305" spans="11:12" x14ac:dyDescent="0.25">
      <c r="K35305" s="1"/>
      <c r="L35305" s="1"/>
    </row>
    <row r="35313" spans="11:12" x14ac:dyDescent="0.25">
      <c r="K35313" s="1"/>
      <c r="L35313" s="1"/>
    </row>
    <row r="35321" spans="11:12" x14ac:dyDescent="0.25">
      <c r="K35321" s="1"/>
      <c r="L35321" s="1"/>
    </row>
    <row r="35329" spans="11:12" x14ac:dyDescent="0.25">
      <c r="K35329" s="1"/>
      <c r="L35329" s="1"/>
    </row>
    <row r="35337" spans="11:12" x14ac:dyDescent="0.25">
      <c r="K35337" s="1"/>
      <c r="L35337" s="1"/>
    </row>
    <row r="35345" spans="11:12" x14ac:dyDescent="0.25">
      <c r="K35345" s="1"/>
      <c r="L35345" s="1"/>
    </row>
    <row r="35353" spans="11:12" x14ac:dyDescent="0.25">
      <c r="K35353" s="1"/>
      <c r="L35353" s="1"/>
    </row>
    <row r="35361" spans="11:12" x14ac:dyDescent="0.25">
      <c r="K35361" s="1"/>
      <c r="L35361" s="1"/>
    </row>
    <row r="35369" spans="11:12" x14ac:dyDescent="0.25">
      <c r="K35369" s="1"/>
      <c r="L35369" s="1"/>
    </row>
    <row r="35377" spans="11:12" x14ac:dyDescent="0.25">
      <c r="K35377" s="1"/>
      <c r="L35377" s="1"/>
    </row>
    <row r="35385" spans="11:12" x14ac:dyDescent="0.25">
      <c r="K35385" s="1"/>
      <c r="L35385" s="1"/>
    </row>
    <row r="35393" spans="11:12" x14ac:dyDescent="0.25">
      <c r="K35393" s="1"/>
      <c r="L35393" s="1"/>
    </row>
    <row r="35401" spans="11:12" x14ac:dyDescent="0.25">
      <c r="K35401" s="1"/>
      <c r="L35401" s="1"/>
    </row>
    <row r="35409" spans="11:12" x14ac:dyDescent="0.25">
      <c r="K35409" s="1"/>
      <c r="L35409" s="1"/>
    </row>
    <row r="35417" spans="11:12" x14ac:dyDescent="0.25">
      <c r="K35417" s="1"/>
      <c r="L35417" s="1"/>
    </row>
    <row r="35425" spans="11:12" x14ac:dyDescent="0.25">
      <c r="K35425" s="1"/>
      <c r="L35425" s="1"/>
    </row>
    <row r="35433" spans="11:12" x14ac:dyDescent="0.25">
      <c r="K35433" s="1"/>
      <c r="L35433" s="1"/>
    </row>
    <row r="35441" spans="11:12" x14ac:dyDescent="0.25">
      <c r="K35441" s="1"/>
      <c r="L35441" s="1"/>
    </row>
    <row r="35449" spans="11:12" x14ac:dyDescent="0.25">
      <c r="K35449" s="1"/>
      <c r="L35449" s="1"/>
    </row>
    <row r="35457" spans="11:12" x14ac:dyDescent="0.25">
      <c r="K35457" s="1"/>
      <c r="L35457" s="1"/>
    </row>
    <row r="35465" spans="11:12" x14ac:dyDescent="0.25">
      <c r="K35465" s="1"/>
      <c r="L35465" s="1"/>
    </row>
    <row r="35473" spans="11:12" x14ac:dyDescent="0.25">
      <c r="K35473" s="1"/>
      <c r="L35473" s="1"/>
    </row>
    <row r="35481" spans="11:12" x14ac:dyDescent="0.25">
      <c r="K35481" s="1"/>
      <c r="L35481" s="1"/>
    </row>
    <row r="35489" spans="11:12" x14ac:dyDescent="0.25">
      <c r="K35489" s="1"/>
      <c r="L35489" s="1"/>
    </row>
    <row r="35497" spans="11:12" x14ac:dyDescent="0.25">
      <c r="K35497" s="1"/>
      <c r="L35497" s="1"/>
    </row>
    <row r="35505" spans="11:12" x14ac:dyDescent="0.25">
      <c r="K35505" s="1"/>
      <c r="L35505" s="1"/>
    </row>
    <row r="35513" spans="11:12" x14ac:dyDescent="0.25">
      <c r="K35513" s="1"/>
      <c r="L35513" s="1"/>
    </row>
    <row r="35521" spans="11:12" x14ac:dyDescent="0.25">
      <c r="K35521" s="1"/>
      <c r="L35521" s="1"/>
    </row>
    <row r="35529" spans="11:12" x14ac:dyDescent="0.25">
      <c r="K35529" s="1"/>
      <c r="L35529" s="1"/>
    </row>
    <row r="35537" spans="11:12" x14ac:dyDescent="0.25">
      <c r="K35537" s="1"/>
      <c r="L35537" s="1"/>
    </row>
    <row r="35545" spans="11:12" x14ac:dyDescent="0.25">
      <c r="K35545" s="1"/>
      <c r="L35545" s="1"/>
    </row>
    <row r="35553" spans="11:12" x14ac:dyDescent="0.25">
      <c r="K35553" s="1"/>
      <c r="L35553" s="1"/>
    </row>
    <row r="35561" spans="11:12" x14ac:dyDescent="0.25">
      <c r="K35561" s="1"/>
      <c r="L35561" s="1"/>
    </row>
    <row r="35569" spans="11:12" x14ac:dyDescent="0.25">
      <c r="K35569" s="1"/>
      <c r="L35569" s="1"/>
    </row>
    <row r="35577" spans="11:12" x14ac:dyDescent="0.25">
      <c r="K35577" s="1"/>
      <c r="L35577" s="1"/>
    </row>
    <row r="35585" spans="11:12" x14ac:dyDescent="0.25">
      <c r="K35585" s="1"/>
      <c r="L35585" s="1"/>
    </row>
    <row r="35593" spans="11:12" x14ac:dyDescent="0.25">
      <c r="K35593" s="1"/>
      <c r="L35593" s="1"/>
    </row>
    <row r="35601" spans="11:12" x14ac:dyDescent="0.25">
      <c r="K35601" s="1"/>
      <c r="L35601" s="1"/>
    </row>
    <row r="35609" spans="11:12" x14ac:dyDescent="0.25">
      <c r="K35609" s="1"/>
      <c r="L35609" s="1"/>
    </row>
    <row r="35617" spans="11:12" x14ac:dyDescent="0.25">
      <c r="K35617" s="1"/>
      <c r="L35617" s="1"/>
    </row>
    <row r="35625" spans="11:12" x14ac:dyDescent="0.25">
      <c r="K35625" s="1"/>
      <c r="L35625" s="1"/>
    </row>
    <row r="35633" spans="11:12" x14ac:dyDescent="0.25">
      <c r="K35633" s="1"/>
      <c r="L35633" s="1"/>
    </row>
    <row r="35641" spans="11:12" x14ac:dyDescent="0.25">
      <c r="K35641" s="1"/>
      <c r="L35641" s="1"/>
    </row>
    <row r="35649" spans="11:12" x14ac:dyDescent="0.25">
      <c r="K35649" s="1"/>
      <c r="L35649" s="1"/>
    </row>
    <row r="35657" spans="11:12" x14ac:dyDescent="0.25">
      <c r="K35657" s="1"/>
      <c r="L35657" s="1"/>
    </row>
    <row r="35665" spans="11:12" x14ac:dyDescent="0.25">
      <c r="K35665" s="1"/>
      <c r="L35665" s="1"/>
    </row>
    <row r="35673" spans="11:12" x14ac:dyDescent="0.25">
      <c r="K35673" s="1"/>
      <c r="L35673" s="1"/>
    </row>
    <row r="35681" spans="11:12" x14ac:dyDescent="0.25">
      <c r="K35681" s="1"/>
      <c r="L35681" s="1"/>
    </row>
    <row r="35689" spans="11:12" x14ac:dyDescent="0.25">
      <c r="K35689" s="1"/>
      <c r="L35689" s="1"/>
    </row>
    <row r="35697" spans="11:12" x14ac:dyDescent="0.25">
      <c r="K35697" s="1"/>
      <c r="L35697" s="1"/>
    </row>
    <row r="35705" spans="11:12" x14ac:dyDescent="0.25">
      <c r="K35705" s="1"/>
      <c r="L35705" s="1"/>
    </row>
    <row r="35713" spans="11:12" x14ac:dyDescent="0.25">
      <c r="K35713" s="1"/>
      <c r="L35713" s="1"/>
    </row>
    <row r="35721" spans="11:12" x14ac:dyDescent="0.25">
      <c r="K35721" s="1"/>
      <c r="L35721" s="1"/>
    </row>
    <row r="35729" spans="11:12" x14ac:dyDescent="0.25">
      <c r="K35729" s="1"/>
      <c r="L35729" s="1"/>
    </row>
    <row r="35737" spans="11:12" x14ac:dyDescent="0.25">
      <c r="K35737" s="1"/>
      <c r="L35737" s="1"/>
    </row>
    <row r="35745" spans="11:12" x14ac:dyDescent="0.25">
      <c r="K35745" s="1"/>
      <c r="L35745" s="1"/>
    </row>
    <row r="35753" spans="11:12" x14ac:dyDescent="0.25">
      <c r="K35753" s="1"/>
      <c r="L35753" s="1"/>
    </row>
    <row r="35761" spans="11:12" x14ac:dyDescent="0.25">
      <c r="K35761" s="1"/>
      <c r="L35761" s="1"/>
    </row>
    <row r="35769" spans="11:12" x14ac:dyDescent="0.25">
      <c r="K35769" s="1"/>
      <c r="L35769" s="1"/>
    </row>
    <row r="35777" spans="11:12" x14ac:dyDescent="0.25">
      <c r="K35777" s="1"/>
      <c r="L35777" s="1"/>
    </row>
    <row r="35785" spans="11:12" x14ac:dyDescent="0.25">
      <c r="K35785" s="1"/>
      <c r="L35785" s="1"/>
    </row>
    <row r="35793" spans="11:12" x14ac:dyDescent="0.25">
      <c r="K35793" s="1"/>
      <c r="L35793" s="1"/>
    </row>
    <row r="35801" spans="11:12" x14ac:dyDescent="0.25">
      <c r="K35801" s="1"/>
      <c r="L35801" s="1"/>
    </row>
    <row r="35809" spans="11:12" x14ac:dyDescent="0.25">
      <c r="K35809" s="1"/>
      <c r="L35809" s="1"/>
    </row>
    <row r="35817" spans="11:12" x14ac:dyDescent="0.25">
      <c r="K35817" s="1"/>
      <c r="L35817" s="1"/>
    </row>
    <row r="35825" spans="11:12" x14ac:dyDescent="0.25">
      <c r="K35825" s="1"/>
      <c r="L35825" s="1"/>
    </row>
    <row r="35833" spans="11:12" x14ac:dyDescent="0.25">
      <c r="K35833" s="1"/>
      <c r="L35833" s="1"/>
    </row>
    <row r="35841" spans="11:12" x14ac:dyDescent="0.25">
      <c r="K35841" s="1"/>
      <c r="L35841" s="1"/>
    </row>
    <row r="35849" spans="11:12" x14ac:dyDescent="0.25">
      <c r="K35849" s="1"/>
      <c r="L35849" s="1"/>
    </row>
    <row r="35857" spans="11:12" x14ac:dyDescent="0.25">
      <c r="K35857" s="1"/>
      <c r="L35857" s="1"/>
    </row>
    <row r="35865" spans="11:12" x14ac:dyDescent="0.25">
      <c r="K35865" s="1"/>
      <c r="L35865" s="1"/>
    </row>
    <row r="35873" spans="11:12" x14ac:dyDescent="0.25">
      <c r="K35873" s="1"/>
      <c r="L35873" s="1"/>
    </row>
    <row r="35881" spans="11:12" x14ac:dyDescent="0.25">
      <c r="K35881" s="1"/>
      <c r="L35881" s="1"/>
    </row>
    <row r="35889" spans="11:12" x14ac:dyDescent="0.25">
      <c r="K35889" s="1"/>
      <c r="L35889" s="1"/>
    </row>
    <row r="35897" spans="11:12" x14ac:dyDescent="0.25">
      <c r="K35897" s="1"/>
      <c r="L35897" s="1"/>
    </row>
    <row r="35905" spans="11:12" x14ac:dyDescent="0.25">
      <c r="K35905" s="1"/>
      <c r="L35905" s="1"/>
    </row>
    <row r="35913" spans="11:12" x14ac:dyDescent="0.25">
      <c r="K35913" s="1"/>
      <c r="L35913" s="1"/>
    </row>
    <row r="35921" spans="11:12" x14ac:dyDescent="0.25">
      <c r="K35921" s="1"/>
      <c r="L35921" s="1"/>
    </row>
    <row r="35929" spans="11:12" x14ac:dyDescent="0.25">
      <c r="K35929" s="1"/>
      <c r="L35929" s="1"/>
    </row>
    <row r="35937" spans="11:12" x14ac:dyDescent="0.25">
      <c r="K35937" s="1"/>
      <c r="L35937" s="1"/>
    </row>
    <row r="35945" spans="11:12" x14ac:dyDescent="0.25">
      <c r="K35945" s="1"/>
      <c r="L35945" s="1"/>
    </row>
    <row r="35953" spans="11:12" x14ac:dyDescent="0.25">
      <c r="K35953" s="1"/>
      <c r="L35953" s="1"/>
    </row>
    <row r="35961" spans="11:12" x14ac:dyDescent="0.25">
      <c r="K35961" s="1"/>
      <c r="L35961" s="1"/>
    </row>
    <row r="35969" spans="11:12" x14ac:dyDescent="0.25">
      <c r="K35969" s="1"/>
      <c r="L35969" s="1"/>
    </row>
    <row r="35977" spans="11:12" x14ac:dyDescent="0.25">
      <c r="K35977" s="1"/>
      <c r="L35977" s="1"/>
    </row>
    <row r="35985" spans="11:12" x14ac:dyDescent="0.25">
      <c r="K35985" s="1"/>
      <c r="L35985" s="1"/>
    </row>
    <row r="35993" spans="11:12" x14ac:dyDescent="0.25">
      <c r="K35993" s="1"/>
      <c r="L35993" s="1"/>
    </row>
    <row r="36001" spans="11:12" x14ac:dyDescent="0.25">
      <c r="K36001" s="1"/>
      <c r="L36001" s="1"/>
    </row>
    <row r="36009" spans="11:12" x14ac:dyDescent="0.25">
      <c r="K36009" s="1"/>
      <c r="L36009" s="1"/>
    </row>
    <row r="36017" spans="11:12" x14ac:dyDescent="0.25">
      <c r="K36017" s="1"/>
      <c r="L36017" s="1"/>
    </row>
    <row r="36025" spans="11:12" x14ac:dyDescent="0.25">
      <c r="K36025" s="1"/>
      <c r="L36025" s="1"/>
    </row>
    <row r="36033" spans="11:12" x14ac:dyDescent="0.25">
      <c r="K36033" s="1"/>
      <c r="L36033" s="1"/>
    </row>
    <row r="36041" spans="11:12" x14ac:dyDescent="0.25">
      <c r="K36041" s="1"/>
      <c r="L36041" s="1"/>
    </row>
    <row r="36049" spans="11:12" x14ac:dyDescent="0.25">
      <c r="K36049" s="1"/>
      <c r="L36049" s="1"/>
    </row>
    <row r="36057" spans="11:12" x14ac:dyDescent="0.25">
      <c r="K36057" s="1"/>
      <c r="L36057" s="1"/>
    </row>
    <row r="36065" spans="11:12" x14ac:dyDescent="0.25">
      <c r="K36065" s="1"/>
      <c r="L36065" s="1"/>
    </row>
    <row r="36073" spans="11:12" x14ac:dyDescent="0.25">
      <c r="K36073" s="1"/>
      <c r="L36073" s="1"/>
    </row>
    <row r="36081" spans="11:12" x14ac:dyDescent="0.25">
      <c r="K36081" s="1"/>
      <c r="L36081" s="1"/>
    </row>
    <row r="36089" spans="11:12" x14ac:dyDescent="0.25">
      <c r="K36089" s="1"/>
      <c r="L36089" s="1"/>
    </row>
    <row r="36097" spans="11:12" x14ac:dyDescent="0.25">
      <c r="K36097" s="1"/>
      <c r="L36097" s="1"/>
    </row>
    <row r="36105" spans="11:12" x14ac:dyDescent="0.25">
      <c r="K36105" s="1"/>
      <c r="L36105" s="1"/>
    </row>
    <row r="36113" spans="11:12" x14ac:dyDescent="0.25">
      <c r="K36113" s="1"/>
      <c r="L36113" s="1"/>
    </row>
    <row r="36121" spans="11:12" x14ac:dyDescent="0.25">
      <c r="K36121" s="1"/>
      <c r="L36121" s="1"/>
    </row>
    <row r="36129" spans="11:12" x14ac:dyDescent="0.25">
      <c r="K36129" s="1"/>
      <c r="L36129" s="1"/>
    </row>
    <row r="36137" spans="11:12" x14ac:dyDescent="0.25">
      <c r="K36137" s="1"/>
      <c r="L36137" s="1"/>
    </row>
    <row r="36145" spans="11:12" x14ac:dyDescent="0.25">
      <c r="K36145" s="1"/>
      <c r="L36145" s="1"/>
    </row>
    <row r="36153" spans="11:12" x14ac:dyDescent="0.25">
      <c r="K36153" s="1"/>
      <c r="L36153" s="1"/>
    </row>
    <row r="36161" spans="11:12" x14ac:dyDescent="0.25">
      <c r="K36161" s="1"/>
      <c r="L36161" s="1"/>
    </row>
    <row r="36169" spans="11:12" x14ac:dyDescent="0.25">
      <c r="K36169" s="1"/>
      <c r="L36169" s="1"/>
    </row>
    <row r="36177" spans="11:12" x14ac:dyDescent="0.25">
      <c r="K36177" s="1"/>
      <c r="L36177" s="1"/>
    </row>
    <row r="36185" spans="11:12" x14ac:dyDescent="0.25">
      <c r="K36185" s="1"/>
      <c r="L36185" s="1"/>
    </row>
    <row r="36193" spans="11:12" x14ac:dyDescent="0.25">
      <c r="K36193" s="1"/>
      <c r="L36193" s="1"/>
    </row>
    <row r="36201" spans="11:12" x14ac:dyDescent="0.25">
      <c r="K36201" s="1"/>
      <c r="L36201" s="1"/>
    </row>
    <row r="36209" spans="11:12" x14ac:dyDescent="0.25">
      <c r="K36209" s="1"/>
      <c r="L36209" s="1"/>
    </row>
    <row r="36217" spans="11:12" x14ac:dyDescent="0.25">
      <c r="K36217" s="1"/>
      <c r="L36217" s="1"/>
    </row>
    <row r="36225" spans="11:12" x14ac:dyDescent="0.25">
      <c r="K36225" s="1"/>
      <c r="L36225" s="1"/>
    </row>
    <row r="36233" spans="11:12" x14ac:dyDescent="0.25">
      <c r="K36233" s="1"/>
      <c r="L36233" s="1"/>
    </row>
    <row r="36241" spans="11:12" x14ac:dyDescent="0.25">
      <c r="K36241" s="1"/>
      <c r="L36241" s="1"/>
    </row>
    <row r="36249" spans="11:12" x14ac:dyDescent="0.25">
      <c r="K36249" s="1"/>
      <c r="L36249" s="1"/>
    </row>
    <row r="36257" spans="11:12" x14ac:dyDescent="0.25">
      <c r="K36257" s="1"/>
      <c r="L36257" s="1"/>
    </row>
    <row r="36265" spans="11:12" x14ac:dyDescent="0.25">
      <c r="K36265" s="1"/>
      <c r="L36265" s="1"/>
    </row>
    <row r="36273" spans="11:12" x14ac:dyDescent="0.25">
      <c r="K36273" s="1"/>
      <c r="L36273" s="1"/>
    </row>
    <row r="36281" spans="11:12" x14ac:dyDescent="0.25">
      <c r="K36281" s="1"/>
      <c r="L36281" s="1"/>
    </row>
    <row r="36289" spans="11:12" x14ac:dyDescent="0.25">
      <c r="K36289" s="1"/>
      <c r="L36289" s="1"/>
    </row>
    <row r="36297" spans="11:12" x14ac:dyDescent="0.25">
      <c r="K36297" s="1"/>
      <c r="L36297" s="1"/>
    </row>
    <row r="36305" spans="11:12" x14ac:dyDescent="0.25">
      <c r="K36305" s="1"/>
      <c r="L36305" s="1"/>
    </row>
    <row r="36313" spans="11:12" x14ac:dyDescent="0.25">
      <c r="K36313" s="1"/>
      <c r="L36313" s="1"/>
    </row>
    <row r="36321" spans="11:12" x14ac:dyDescent="0.25">
      <c r="K36321" s="1"/>
      <c r="L36321" s="1"/>
    </row>
    <row r="36329" spans="11:12" x14ac:dyDescent="0.25">
      <c r="K36329" s="1"/>
      <c r="L36329" s="1"/>
    </row>
    <row r="36337" spans="11:12" x14ac:dyDescent="0.25">
      <c r="K36337" s="1"/>
      <c r="L36337" s="1"/>
    </row>
    <row r="36345" spans="11:12" x14ac:dyDescent="0.25">
      <c r="K36345" s="1"/>
      <c r="L36345" s="1"/>
    </row>
    <row r="36353" spans="11:12" x14ac:dyDescent="0.25">
      <c r="K36353" s="1"/>
      <c r="L36353" s="1"/>
    </row>
    <row r="36361" spans="11:12" x14ac:dyDescent="0.25">
      <c r="K36361" s="1"/>
      <c r="L36361" s="1"/>
    </row>
    <row r="36369" spans="11:12" x14ac:dyDescent="0.25">
      <c r="K36369" s="1"/>
      <c r="L36369" s="1"/>
    </row>
    <row r="36377" spans="11:12" x14ac:dyDescent="0.25">
      <c r="K36377" s="1"/>
      <c r="L36377" s="1"/>
    </row>
    <row r="36385" spans="11:12" x14ac:dyDescent="0.25">
      <c r="K36385" s="1"/>
      <c r="L36385" s="1"/>
    </row>
    <row r="36393" spans="11:12" x14ac:dyDescent="0.25">
      <c r="K36393" s="1"/>
      <c r="L36393" s="1"/>
    </row>
    <row r="36401" spans="11:12" x14ac:dyDescent="0.25">
      <c r="K36401" s="1"/>
      <c r="L36401" s="1"/>
    </row>
    <row r="36409" spans="11:12" x14ac:dyDescent="0.25">
      <c r="K36409" s="1"/>
      <c r="L36409" s="1"/>
    </row>
    <row r="36417" spans="11:12" x14ac:dyDescent="0.25">
      <c r="K36417" s="1"/>
      <c r="L36417" s="1"/>
    </row>
    <row r="36425" spans="11:12" x14ac:dyDescent="0.25">
      <c r="K36425" s="1"/>
      <c r="L36425" s="1"/>
    </row>
    <row r="36433" spans="11:12" x14ac:dyDescent="0.25">
      <c r="K36433" s="1"/>
      <c r="L36433" s="1"/>
    </row>
    <row r="36441" spans="11:12" x14ac:dyDescent="0.25">
      <c r="K36441" s="1"/>
      <c r="L36441" s="1"/>
    </row>
    <row r="36449" spans="11:12" x14ac:dyDescent="0.25">
      <c r="K36449" s="1"/>
      <c r="L36449" s="1"/>
    </row>
    <row r="36457" spans="11:12" x14ac:dyDescent="0.25">
      <c r="K36457" s="1"/>
      <c r="L36457" s="1"/>
    </row>
    <row r="36465" spans="11:12" x14ac:dyDescent="0.25">
      <c r="K36465" s="1"/>
      <c r="L36465" s="1"/>
    </row>
    <row r="36473" spans="11:12" x14ac:dyDescent="0.25">
      <c r="K36473" s="1"/>
      <c r="L36473" s="1"/>
    </row>
    <row r="36481" spans="11:12" x14ac:dyDescent="0.25">
      <c r="K36481" s="1"/>
      <c r="L36481" s="1"/>
    </row>
    <row r="36489" spans="11:12" x14ac:dyDescent="0.25">
      <c r="K36489" s="1"/>
      <c r="L36489" s="1"/>
    </row>
    <row r="36497" spans="11:12" x14ac:dyDescent="0.25">
      <c r="K36497" s="1"/>
      <c r="L36497" s="1"/>
    </row>
    <row r="36505" spans="11:12" x14ac:dyDescent="0.25">
      <c r="K36505" s="1"/>
      <c r="L36505" s="1"/>
    </row>
    <row r="36513" spans="11:12" x14ac:dyDescent="0.25">
      <c r="K36513" s="1"/>
      <c r="L36513" s="1"/>
    </row>
    <row r="36521" spans="11:12" x14ac:dyDescent="0.25">
      <c r="K36521" s="1"/>
      <c r="L36521" s="1"/>
    </row>
    <row r="36529" spans="11:12" x14ac:dyDescent="0.25">
      <c r="K36529" s="1"/>
      <c r="L36529" s="1"/>
    </row>
    <row r="36537" spans="11:12" x14ac:dyDescent="0.25">
      <c r="K36537" s="1"/>
      <c r="L36537" s="1"/>
    </row>
    <row r="36545" spans="11:12" x14ac:dyDescent="0.25">
      <c r="K36545" s="1"/>
      <c r="L36545" s="1"/>
    </row>
    <row r="36553" spans="11:12" x14ac:dyDescent="0.25">
      <c r="K36553" s="1"/>
      <c r="L36553" s="1"/>
    </row>
    <row r="36561" spans="11:12" x14ac:dyDescent="0.25">
      <c r="K36561" s="1"/>
      <c r="L36561" s="1"/>
    </row>
    <row r="36569" spans="11:12" x14ac:dyDescent="0.25">
      <c r="K36569" s="1"/>
      <c r="L36569" s="1"/>
    </row>
    <row r="36577" spans="11:12" x14ac:dyDescent="0.25">
      <c r="K36577" s="1"/>
      <c r="L36577" s="1"/>
    </row>
    <row r="36585" spans="11:12" x14ac:dyDescent="0.25">
      <c r="K36585" s="1"/>
      <c r="L36585" s="1"/>
    </row>
    <row r="36593" spans="11:12" x14ac:dyDescent="0.25">
      <c r="K36593" s="1"/>
      <c r="L36593" s="1"/>
    </row>
    <row r="36601" spans="11:12" x14ac:dyDescent="0.25">
      <c r="K36601" s="1"/>
      <c r="L36601" s="1"/>
    </row>
    <row r="36609" spans="11:12" x14ac:dyDescent="0.25">
      <c r="K36609" s="1"/>
      <c r="L36609" s="1"/>
    </row>
    <row r="36617" spans="11:12" x14ac:dyDescent="0.25">
      <c r="K36617" s="1"/>
      <c r="L36617" s="1"/>
    </row>
    <row r="36625" spans="11:12" x14ac:dyDescent="0.25">
      <c r="K36625" s="1"/>
      <c r="L36625" s="1"/>
    </row>
    <row r="36633" spans="11:12" x14ac:dyDescent="0.25">
      <c r="K36633" s="1"/>
      <c r="L36633" s="1"/>
    </row>
    <row r="36641" spans="11:12" x14ac:dyDescent="0.25">
      <c r="K36641" s="1"/>
      <c r="L36641" s="1"/>
    </row>
    <row r="36649" spans="11:12" x14ac:dyDescent="0.25">
      <c r="K36649" s="1"/>
      <c r="L36649" s="1"/>
    </row>
    <row r="36657" spans="11:12" x14ac:dyDescent="0.25">
      <c r="K36657" s="1"/>
      <c r="L36657" s="1"/>
    </row>
    <row r="36665" spans="11:12" x14ac:dyDescent="0.25">
      <c r="K36665" s="1"/>
      <c r="L36665" s="1"/>
    </row>
    <row r="36673" spans="11:12" x14ac:dyDescent="0.25">
      <c r="K36673" s="1"/>
      <c r="L36673" s="1"/>
    </row>
    <row r="36681" spans="11:12" x14ac:dyDescent="0.25">
      <c r="K36681" s="1"/>
      <c r="L36681" s="1"/>
    </row>
    <row r="36689" spans="11:12" x14ac:dyDescent="0.25">
      <c r="K36689" s="1"/>
      <c r="L36689" s="1"/>
    </row>
    <row r="36697" spans="11:12" x14ac:dyDescent="0.25">
      <c r="K36697" s="1"/>
      <c r="L36697" s="1"/>
    </row>
    <row r="36705" spans="11:12" x14ac:dyDescent="0.25">
      <c r="K36705" s="1"/>
      <c r="L36705" s="1"/>
    </row>
    <row r="36713" spans="11:12" x14ac:dyDescent="0.25">
      <c r="K36713" s="1"/>
      <c r="L36713" s="1"/>
    </row>
    <row r="36721" spans="11:12" x14ac:dyDescent="0.25">
      <c r="K36721" s="1"/>
      <c r="L36721" s="1"/>
    </row>
    <row r="36729" spans="11:12" x14ac:dyDescent="0.25">
      <c r="K36729" s="1"/>
      <c r="L36729" s="1"/>
    </row>
    <row r="36737" spans="11:12" x14ac:dyDescent="0.25">
      <c r="K36737" s="1"/>
      <c r="L36737" s="1"/>
    </row>
    <row r="36745" spans="11:12" x14ac:dyDescent="0.25">
      <c r="K36745" s="1"/>
      <c r="L36745" s="1"/>
    </row>
    <row r="36753" spans="11:12" x14ac:dyDescent="0.25">
      <c r="K36753" s="1"/>
      <c r="L36753" s="1"/>
    </row>
    <row r="36761" spans="11:12" x14ac:dyDescent="0.25">
      <c r="K36761" s="1"/>
      <c r="L36761" s="1"/>
    </row>
    <row r="36769" spans="11:12" x14ac:dyDescent="0.25">
      <c r="K36769" s="1"/>
      <c r="L36769" s="1"/>
    </row>
    <row r="36777" spans="11:12" x14ac:dyDescent="0.25">
      <c r="K36777" s="1"/>
      <c r="L36777" s="1"/>
    </row>
    <row r="36785" spans="11:12" x14ac:dyDescent="0.25">
      <c r="K36785" s="1"/>
      <c r="L36785" s="1"/>
    </row>
    <row r="36793" spans="11:12" x14ac:dyDescent="0.25">
      <c r="K36793" s="1"/>
      <c r="L36793" s="1"/>
    </row>
    <row r="36801" spans="11:12" x14ac:dyDescent="0.25">
      <c r="K36801" s="1"/>
      <c r="L36801" s="1"/>
    </row>
    <row r="36809" spans="11:12" x14ac:dyDescent="0.25">
      <c r="K36809" s="1"/>
      <c r="L36809" s="1"/>
    </row>
    <row r="36817" spans="11:12" x14ac:dyDescent="0.25">
      <c r="K36817" s="1"/>
      <c r="L36817" s="1"/>
    </row>
    <row r="36825" spans="11:12" x14ac:dyDescent="0.25">
      <c r="K36825" s="1"/>
      <c r="L36825" s="1"/>
    </row>
    <row r="36833" spans="11:12" x14ac:dyDescent="0.25">
      <c r="K36833" s="1"/>
      <c r="L36833" s="1"/>
    </row>
    <row r="36841" spans="11:12" x14ac:dyDescent="0.25">
      <c r="K36841" s="1"/>
      <c r="L36841" s="1"/>
    </row>
    <row r="36849" spans="11:12" x14ac:dyDescent="0.25">
      <c r="K36849" s="1"/>
      <c r="L36849" s="1"/>
    </row>
    <row r="36857" spans="11:12" x14ac:dyDescent="0.25">
      <c r="K36857" s="1"/>
      <c r="L36857" s="1"/>
    </row>
    <row r="36865" spans="11:12" x14ac:dyDescent="0.25">
      <c r="K36865" s="1"/>
      <c r="L36865" s="1"/>
    </row>
    <row r="36873" spans="11:12" x14ac:dyDescent="0.25">
      <c r="K36873" s="1"/>
      <c r="L36873" s="1"/>
    </row>
    <row r="36881" spans="11:12" x14ac:dyDescent="0.25">
      <c r="K36881" s="1"/>
      <c r="L36881" s="1"/>
    </row>
    <row r="36889" spans="11:12" x14ac:dyDescent="0.25">
      <c r="K36889" s="1"/>
      <c r="L36889" s="1"/>
    </row>
    <row r="36897" spans="11:12" x14ac:dyDescent="0.25">
      <c r="K36897" s="1"/>
      <c r="L36897" s="1"/>
    </row>
    <row r="36905" spans="11:12" x14ac:dyDescent="0.25">
      <c r="K36905" s="1"/>
      <c r="L36905" s="1"/>
    </row>
    <row r="36913" spans="11:12" x14ac:dyDescent="0.25">
      <c r="K36913" s="1"/>
      <c r="L36913" s="1"/>
    </row>
    <row r="36921" spans="11:12" x14ac:dyDescent="0.25">
      <c r="K36921" s="1"/>
      <c r="L36921" s="1"/>
    </row>
    <row r="36929" spans="11:12" x14ac:dyDescent="0.25">
      <c r="K36929" s="1"/>
      <c r="L36929" s="1"/>
    </row>
    <row r="36937" spans="11:12" x14ac:dyDescent="0.25">
      <c r="K36937" s="1"/>
      <c r="L36937" s="1"/>
    </row>
    <row r="36945" spans="11:12" x14ac:dyDescent="0.25">
      <c r="K36945" s="1"/>
      <c r="L36945" s="1"/>
    </row>
    <row r="36953" spans="11:12" x14ac:dyDescent="0.25">
      <c r="K36953" s="1"/>
      <c r="L36953" s="1"/>
    </row>
    <row r="36961" spans="11:12" x14ac:dyDescent="0.25">
      <c r="K36961" s="1"/>
      <c r="L36961" s="1"/>
    </row>
    <row r="36969" spans="11:12" x14ac:dyDescent="0.25">
      <c r="K36969" s="1"/>
      <c r="L36969" s="1"/>
    </row>
    <row r="36977" spans="11:12" x14ac:dyDescent="0.25">
      <c r="K36977" s="1"/>
      <c r="L36977" s="1"/>
    </row>
    <row r="36985" spans="11:12" x14ac:dyDescent="0.25">
      <c r="K36985" s="1"/>
      <c r="L36985" s="1"/>
    </row>
    <row r="36993" spans="11:12" x14ac:dyDescent="0.25">
      <c r="K36993" s="1"/>
      <c r="L36993" s="1"/>
    </row>
    <row r="37001" spans="11:12" x14ac:dyDescent="0.25">
      <c r="K37001" s="1"/>
      <c r="L37001" s="1"/>
    </row>
    <row r="37009" spans="11:12" x14ac:dyDescent="0.25">
      <c r="K37009" s="1"/>
      <c r="L37009" s="1"/>
    </row>
    <row r="37017" spans="11:12" x14ac:dyDescent="0.25">
      <c r="K37017" s="1"/>
      <c r="L37017" s="1"/>
    </row>
    <row r="37025" spans="11:12" x14ac:dyDescent="0.25">
      <c r="K37025" s="1"/>
      <c r="L37025" s="1"/>
    </row>
    <row r="37033" spans="11:12" x14ac:dyDescent="0.25">
      <c r="K37033" s="1"/>
      <c r="L37033" s="1"/>
    </row>
    <row r="37041" spans="11:12" x14ac:dyDescent="0.25">
      <c r="K37041" s="1"/>
      <c r="L37041" s="1"/>
    </row>
    <row r="37049" spans="11:12" x14ac:dyDescent="0.25">
      <c r="K37049" s="1"/>
      <c r="L37049" s="1"/>
    </row>
    <row r="37057" spans="11:12" x14ac:dyDescent="0.25">
      <c r="K37057" s="1"/>
      <c r="L37057" s="1"/>
    </row>
    <row r="37065" spans="11:12" x14ac:dyDescent="0.25">
      <c r="K37065" s="1"/>
      <c r="L37065" s="1"/>
    </row>
    <row r="37073" spans="11:12" x14ac:dyDescent="0.25">
      <c r="K37073" s="1"/>
      <c r="L37073" s="1"/>
    </row>
    <row r="37081" spans="11:12" x14ac:dyDescent="0.25">
      <c r="K37081" s="1"/>
      <c r="L37081" s="1"/>
    </row>
    <row r="37089" spans="11:12" x14ac:dyDescent="0.25">
      <c r="K37089" s="1"/>
      <c r="L37089" s="1"/>
    </row>
    <row r="37097" spans="11:12" x14ac:dyDescent="0.25">
      <c r="K37097" s="1"/>
      <c r="L37097" s="1"/>
    </row>
    <row r="37105" spans="11:12" x14ac:dyDescent="0.25">
      <c r="K37105" s="1"/>
      <c r="L37105" s="1"/>
    </row>
    <row r="37113" spans="11:12" x14ac:dyDescent="0.25">
      <c r="K37113" s="1"/>
      <c r="L37113" s="1"/>
    </row>
    <row r="37121" spans="11:12" x14ac:dyDescent="0.25">
      <c r="K37121" s="1"/>
      <c r="L37121" s="1"/>
    </row>
    <row r="37129" spans="11:12" x14ac:dyDescent="0.25">
      <c r="K37129" s="1"/>
      <c r="L37129" s="1"/>
    </row>
    <row r="37137" spans="11:12" x14ac:dyDescent="0.25">
      <c r="K37137" s="1"/>
      <c r="L37137" s="1"/>
    </row>
    <row r="37145" spans="11:12" x14ac:dyDescent="0.25">
      <c r="K37145" s="1"/>
      <c r="L37145" s="1"/>
    </row>
    <row r="37153" spans="11:12" x14ac:dyDescent="0.25">
      <c r="K37153" s="1"/>
      <c r="L37153" s="1"/>
    </row>
    <row r="37161" spans="11:12" x14ac:dyDescent="0.25">
      <c r="K37161" s="1"/>
      <c r="L37161" s="1"/>
    </row>
    <row r="37169" spans="11:12" x14ac:dyDescent="0.25">
      <c r="K37169" s="1"/>
      <c r="L37169" s="1"/>
    </row>
    <row r="37177" spans="11:12" x14ac:dyDescent="0.25">
      <c r="K37177" s="1"/>
      <c r="L37177" s="1"/>
    </row>
    <row r="37185" spans="11:12" x14ac:dyDescent="0.25">
      <c r="K37185" s="1"/>
      <c r="L37185" s="1"/>
    </row>
    <row r="37193" spans="11:12" x14ac:dyDescent="0.25">
      <c r="K37193" s="1"/>
      <c r="L37193" s="1"/>
    </row>
    <row r="37201" spans="11:12" x14ac:dyDescent="0.25">
      <c r="K37201" s="1"/>
      <c r="L37201" s="1"/>
    </row>
    <row r="37209" spans="11:12" x14ac:dyDescent="0.25">
      <c r="K37209" s="1"/>
      <c r="L37209" s="1"/>
    </row>
    <row r="37217" spans="11:12" x14ac:dyDescent="0.25">
      <c r="K37217" s="1"/>
      <c r="L37217" s="1"/>
    </row>
    <row r="37225" spans="11:12" x14ac:dyDescent="0.25">
      <c r="K37225" s="1"/>
      <c r="L37225" s="1"/>
    </row>
    <row r="37233" spans="11:12" x14ac:dyDescent="0.25">
      <c r="K37233" s="1"/>
      <c r="L37233" s="1"/>
    </row>
    <row r="37241" spans="11:12" x14ac:dyDescent="0.25">
      <c r="K37241" s="1"/>
      <c r="L37241" s="1"/>
    </row>
    <row r="37249" spans="11:12" x14ac:dyDescent="0.25">
      <c r="K37249" s="1"/>
      <c r="L37249" s="1"/>
    </row>
    <row r="37257" spans="11:12" x14ac:dyDescent="0.25">
      <c r="K37257" s="1"/>
      <c r="L37257" s="1"/>
    </row>
    <row r="37265" spans="11:12" x14ac:dyDescent="0.25">
      <c r="K37265" s="1"/>
      <c r="L37265" s="1"/>
    </row>
    <row r="37273" spans="11:12" x14ac:dyDescent="0.25">
      <c r="K37273" s="1"/>
      <c r="L37273" s="1"/>
    </row>
    <row r="37281" spans="11:12" x14ac:dyDescent="0.25">
      <c r="K37281" s="1"/>
      <c r="L37281" s="1"/>
    </row>
    <row r="37289" spans="11:12" x14ac:dyDescent="0.25">
      <c r="K37289" s="1"/>
      <c r="L37289" s="1"/>
    </row>
    <row r="37297" spans="11:12" x14ac:dyDescent="0.25">
      <c r="K37297" s="1"/>
      <c r="L37297" s="1"/>
    </row>
    <row r="37305" spans="11:12" x14ac:dyDescent="0.25">
      <c r="K37305" s="1"/>
      <c r="L37305" s="1"/>
    </row>
    <row r="37313" spans="11:12" x14ac:dyDescent="0.25">
      <c r="K37313" s="1"/>
      <c r="L37313" s="1"/>
    </row>
    <row r="37321" spans="11:12" x14ac:dyDescent="0.25">
      <c r="K37321" s="1"/>
      <c r="L37321" s="1"/>
    </row>
    <row r="37329" spans="11:12" x14ac:dyDescent="0.25">
      <c r="K37329" s="1"/>
      <c r="L37329" s="1"/>
    </row>
    <row r="37337" spans="11:12" x14ac:dyDescent="0.25">
      <c r="K37337" s="1"/>
      <c r="L37337" s="1"/>
    </row>
    <row r="37345" spans="11:12" x14ac:dyDescent="0.25">
      <c r="K37345" s="1"/>
      <c r="L37345" s="1"/>
    </row>
    <row r="37353" spans="11:12" x14ac:dyDescent="0.25">
      <c r="K37353" s="1"/>
      <c r="L37353" s="1"/>
    </row>
    <row r="37361" spans="11:12" x14ac:dyDescent="0.25">
      <c r="K37361" s="1"/>
      <c r="L37361" s="1"/>
    </row>
    <row r="37369" spans="11:12" x14ac:dyDescent="0.25">
      <c r="K37369" s="1"/>
      <c r="L37369" s="1"/>
    </row>
    <row r="37377" spans="11:12" x14ac:dyDescent="0.25">
      <c r="K37377" s="1"/>
      <c r="L37377" s="1"/>
    </row>
    <row r="37385" spans="11:12" x14ac:dyDescent="0.25">
      <c r="K37385" s="1"/>
      <c r="L37385" s="1"/>
    </row>
    <row r="37393" spans="11:12" x14ac:dyDescent="0.25">
      <c r="K37393" s="1"/>
      <c r="L37393" s="1"/>
    </row>
    <row r="37401" spans="11:12" x14ac:dyDescent="0.25">
      <c r="K37401" s="1"/>
      <c r="L37401" s="1"/>
    </row>
    <row r="37409" spans="11:12" x14ac:dyDescent="0.25">
      <c r="K37409" s="1"/>
      <c r="L37409" s="1"/>
    </row>
    <row r="37417" spans="11:12" x14ac:dyDescent="0.25">
      <c r="K37417" s="1"/>
      <c r="L37417" s="1"/>
    </row>
    <row r="37425" spans="11:12" x14ac:dyDescent="0.25">
      <c r="K37425" s="1"/>
      <c r="L37425" s="1"/>
    </row>
    <row r="37433" spans="11:12" x14ac:dyDescent="0.25">
      <c r="K37433" s="1"/>
      <c r="L37433" s="1"/>
    </row>
    <row r="37441" spans="11:12" x14ac:dyDescent="0.25">
      <c r="K37441" s="1"/>
      <c r="L37441" s="1"/>
    </row>
    <row r="37449" spans="11:12" x14ac:dyDescent="0.25">
      <c r="K37449" s="1"/>
      <c r="L37449" s="1"/>
    </row>
    <row r="37457" spans="11:12" x14ac:dyDescent="0.25">
      <c r="K37457" s="1"/>
      <c r="L37457" s="1"/>
    </row>
    <row r="37465" spans="11:12" x14ac:dyDescent="0.25">
      <c r="K37465" s="1"/>
      <c r="L37465" s="1"/>
    </row>
    <row r="37473" spans="11:12" x14ac:dyDescent="0.25">
      <c r="K37473" s="1"/>
      <c r="L37473" s="1"/>
    </row>
    <row r="37481" spans="11:12" x14ac:dyDescent="0.25">
      <c r="K37481" s="1"/>
      <c r="L37481" s="1"/>
    </row>
    <row r="37489" spans="11:12" x14ac:dyDescent="0.25">
      <c r="K37489" s="1"/>
      <c r="L37489" s="1"/>
    </row>
    <row r="37497" spans="11:12" x14ac:dyDescent="0.25">
      <c r="K37497" s="1"/>
      <c r="L37497" s="1"/>
    </row>
    <row r="37505" spans="11:12" x14ac:dyDescent="0.25">
      <c r="K37505" s="1"/>
      <c r="L37505" s="1"/>
    </row>
    <row r="37513" spans="11:12" x14ac:dyDescent="0.25">
      <c r="K37513" s="1"/>
      <c r="L37513" s="1"/>
    </row>
    <row r="37521" spans="11:12" x14ac:dyDescent="0.25">
      <c r="K37521" s="1"/>
      <c r="L37521" s="1"/>
    </row>
    <row r="37529" spans="11:12" x14ac:dyDescent="0.25">
      <c r="K37529" s="1"/>
      <c r="L37529" s="1"/>
    </row>
    <row r="37537" spans="11:12" x14ac:dyDescent="0.25">
      <c r="K37537" s="1"/>
      <c r="L37537" s="1"/>
    </row>
    <row r="37545" spans="11:12" x14ac:dyDescent="0.25">
      <c r="K37545" s="1"/>
      <c r="L37545" s="1"/>
    </row>
    <row r="37553" spans="11:12" x14ac:dyDescent="0.25">
      <c r="K37553" s="1"/>
      <c r="L37553" s="1"/>
    </row>
    <row r="37561" spans="11:12" x14ac:dyDescent="0.25">
      <c r="K37561" s="1"/>
      <c r="L37561" s="1"/>
    </row>
    <row r="37569" spans="11:12" x14ac:dyDescent="0.25">
      <c r="K37569" s="1"/>
      <c r="L37569" s="1"/>
    </row>
    <row r="37577" spans="11:12" x14ac:dyDescent="0.25">
      <c r="K37577" s="1"/>
      <c r="L37577" s="1"/>
    </row>
    <row r="37585" spans="11:12" x14ac:dyDescent="0.25">
      <c r="K37585" s="1"/>
      <c r="L37585" s="1"/>
    </row>
    <row r="37593" spans="11:12" x14ac:dyDescent="0.25">
      <c r="K37593" s="1"/>
      <c r="L37593" s="1"/>
    </row>
    <row r="37601" spans="11:12" x14ac:dyDescent="0.25">
      <c r="K37601" s="1"/>
      <c r="L37601" s="1"/>
    </row>
    <row r="37609" spans="11:12" x14ac:dyDescent="0.25">
      <c r="K37609" s="1"/>
      <c r="L37609" s="1"/>
    </row>
    <row r="37617" spans="11:12" x14ac:dyDescent="0.25">
      <c r="K37617" s="1"/>
      <c r="L37617" s="1"/>
    </row>
    <row r="37625" spans="11:12" x14ac:dyDescent="0.25">
      <c r="K37625" s="1"/>
      <c r="L37625" s="1"/>
    </row>
    <row r="37633" spans="11:12" x14ac:dyDescent="0.25">
      <c r="K37633" s="1"/>
      <c r="L37633" s="1"/>
    </row>
    <row r="37641" spans="11:12" x14ac:dyDescent="0.25">
      <c r="K37641" s="1"/>
      <c r="L37641" s="1"/>
    </row>
    <row r="37649" spans="11:12" x14ac:dyDescent="0.25">
      <c r="K37649" s="1"/>
      <c r="L37649" s="1"/>
    </row>
    <row r="37657" spans="11:12" x14ac:dyDescent="0.25">
      <c r="K37657" s="1"/>
      <c r="L37657" s="1"/>
    </row>
    <row r="37665" spans="11:12" x14ac:dyDescent="0.25">
      <c r="K37665" s="1"/>
      <c r="L37665" s="1"/>
    </row>
    <row r="37673" spans="11:12" x14ac:dyDescent="0.25">
      <c r="K37673" s="1"/>
      <c r="L37673" s="1"/>
    </row>
    <row r="37681" spans="11:12" x14ac:dyDescent="0.25">
      <c r="K37681" s="1"/>
      <c r="L37681" s="1"/>
    </row>
    <row r="37689" spans="11:12" x14ac:dyDescent="0.25">
      <c r="K37689" s="1"/>
      <c r="L37689" s="1"/>
    </row>
    <row r="37697" spans="11:12" x14ac:dyDescent="0.25">
      <c r="K37697" s="1"/>
      <c r="L37697" s="1"/>
    </row>
    <row r="37705" spans="11:12" x14ac:dyDescent="0.25">
      <c r="K37705" s="1"/>
      <c r="L37705" s="1"/>
    </row>
    <row r="37713" spans="11:12" x14ac:dyDescent="0.25">
      <c r="K37713" s="1"/>
      <c r="L37713" s="1"/>
    </row>
    <row r="37721" spans="11:12" x14ac:dyDescent="0.25">
      <c r="K37721" s="1"/>
      <c r="L37721" s="1"/>
    </row>
    <row r="37729" spans="11:12" x14ac:dyDescent="0.25">
      <c r="K37729" s="1"/>
      <c r="L37729" s="1"/>
    </row>
    <row r="37737" spans="11:12" x14ac:dyDescent="0.25">
      <c r="K37737" s="1"/>
      <c r="L37737" s="1"/>
    </row>
    <row r="37745" spans="11:12" x14ac:dyDescent="0.25">
      <c r="K37745" s="1"/>
      <c r="L37745" s="1"/>
    </row>
    <row r="37753" spans="11:12" x14ac:dyDescent="0.25">
      <c r="K37753" s="1"/>
      <c r="L37753" s="1"/>
    </row>
    <row r="37761" spans="11:12" x14ac:dyDescent="0.25">
      <c r="K37761" s="1"/>
      <c r="L37761" s="1"/>
    </row>
    <row r="37769" spans="11:12" x14ac:dyDescent="0.25">
      <c r="K37769" s="1"/>
      <c r="L37769" s="1"/>
    </row>
    <row r="37777" spans="11:12" x14ac:dyDescent="0.25">
      <c r="K37777" s="1"/>
      <c r="L37777" s="1"/>
    </row>
    <row r="37785" spans="11:12" x14ac:dyDescent="0.25">
      <c r="K37785" s="1"/>
      <c r="L37785" s="1"/>
    </row>
    <row r="37793" spans="11:12" x14ac:dyDescent="0.25">
      <c r="K37793" s="1"/>
      <c r="L37793" s="1"/>
    </row>
    <row r="37801" spans="11:12" x14ac:dyDescent="0.25">
      <c r="K37801" s="1"/>
      <c r="L37801" s="1"/>
    </row>
    <row r="37809" spans="11:12" x14ac:dyDescent="0.25">
      <c r="K37809" s="1"/>
      <c r="L37809" s="1"/>
    </row>
    <row r="37817" spans="11:12" x14ac:dyDescent="0.25">
      <c r="K37817" s="1"/>
      <c r="L37817" s="1"/>
    </row>
    <row r="37825" spans="11:12" x14ac:dyDescent="0.25">
      <c r="K37825" s="1"/>
      <c r="L37825" s="1"/>
    </row>
    <row r="37833" spans="11:12" x14ac:dyDescent="0.25">
      <c r="K37833" s="1"/>
      <c r="L37833" s="1"/>
    </row>
    <row r="37841" spans="11:12" x14ac:dyDescent="0.25">
      <c r="K37841" s="1"/>
      <c r="L37841" s="1"/>
    </row>
    <row r="37849" spans="11:12" x14ac:dyDescent="0.25">
      <c r="K37849" s="1"/>
      <c r="L37849" s="1"/>
    </row>
    <row r="37857" spans="11:12" x14ac:dyDescent="0.25">
      <c r="K37857" s="1"/>
      <c r="L37857" s="1"/>
    </row>
    <row r="37865" spans="11:12" x14ac:dyDescent="0.25">
      <c r="K37865" s="1"/>
      <c r="L37865" s="1"/>
    </row>
    <row r="37873" spans="11:12" x14ac:dyDescent="0.25">
      <c r="K37873" s="1"/>
      <c r="L37873" s="1"/>
    </row>
    <row r="37881" spans="11:12" x14ac:dyDescent="0.25">
      <c r="K37881" s="1"/>
      <c r="L37881" s="1"/>
    </row>
    <row r="37889" spans="11:12" x14ac:dyDescent="0.25">
      <c r="K37889" s="1"/>
      <c r="L37889" s="1"/>
    </row>
    <row r="37897" spans="11:12" x14ac:dyDescent="0.25">
      <c r="K37897" s="1"/>
      <c r="L37897" s="1"/>
    </row>
    <row r="37905" spans="11:12" x14ac:dyDescent="0.25">
      <c r="K37905" s="1"/>
      <c r="L37905" s="1"/>
    </row>
    <row r="37913" spans="11:12" x14ac:dyDescent="0.25">
      <c r="K37913" s="1"/>
      <c r="L37913" s="1"/>
    </row>
    <row r="37921" spans="11:12" x14ac:dyDescent="0.25">
      <c r="K37921" s="1"/>
      <c r="L37921" s="1"/>
    </row>
    <row r="37929" spans="11:12" x14ac:dyDescent="0.25">
      <c r="K37929" s="1"/>
      <c r="L37929" s="1"/>
    </row>
    <row r="37937" spans="11:12" x14ac:dyDescent="0.25">
      <c r="K37937" s="1"/>
      <c r="L37937" s="1"/>
    </row>
    <row r="37945" spans="11:12" x14ac:dyDescent="0.25">
      <c r="K37945" s="1"/>
      <c r="L37945" s="1"/>
    </row>
    <row r="37953" spans="11:12" x14ac:dyDescent="0.25">
      <c r="K37953" s="1"/>
      <c r="L37953" s="1"/>
    </row>
    <row r="37961" spans="11:12" x14ac:dyDescent="0.25">
      <c r="K37961" s="1"/>
      <c r="L37961" s="1"/>
    </row>
    <row r="37969" spans="11:12" x14ac:dyDescent="0.25">
      <c r="K37969" s="1"/>
      <c r="L37969" s="1"/>
    </row>
    <row r="37977" spans="11:12" x14ac:dyDescent="0.25">
      <c r="K37977" s="1"/>
      <c r="L37977" s="1"/>
    </row>
    <row r="37985" spans="11:12" x14ac:dyDescent="0.25">
      <c r="K37985" s="1"/>
      <c r="L37985" s="1"/>
    </row>
    <row r="37993" spans="11:12" x14ac:dyDescent="0.25">
      <c r="K37993" s="1"/>
      <c r="L37993" s="1"/>
    </row>
    <row r="38001" spans="11:12" x14ac:dyDescent="0.25">
      <c r="K38001" s="1"/>
      <c r="L38001" s="1"/>
    </row>
    <row r="38009" spans="11:12" x14ac:dyDescent="0.25">
      <c r="K38009" s="1"/>
      <c r="L38009" s="1"/>
    </row>
    <row r="38017" spans="11:12" x14ac:dyDescent="0.25">
      <c r="K38017" s="1"/>
      <c r="L38017" s="1"/>
    </row>
    <row r="38025" spans="11:12" x14ac:dyDescent="0.25">
      <c r="K38025" s="1"/>
      <c r="L38025" s="1"/>
    </row>
    <row r="38033" spans="11:12" x14ac:dyDescent="0.25">
      <c r="K38033" s="1"/>
      <c r="L38033" s="1"/>
    </row>
    <row r="38041" spans="11:12" x14ac:dyDescent="0.25">
      <c r="K38041" s="1"/>
      <c r="L38041" s="1"/>
    </row>
    <row r="38049" spans="11:12" x14ac:dyDescent="0.25">
      <c r="K38049" s="1"/>
      <c r="L38049" s="1"/>
    </row>
    <row r="38057" spans="11:12" x14ac:dyDescent="0.25">
      <c r="K38057" s="1"/>
      <c r="L38057" s="1"/>
    </row>
    <row r="38065" spans="11:12" x14ac:dyDescent="0.25">
      <c r="K38065" s="1"/>
      <c r="L38065" s="1"/>
    </row>
    <row r="38073" spans="11:12" x14ac:dyDescent="0.25">
      <c r="K38073" s="1"/>
      <c r="L38073" s="1"/>
    </row>
    <row r="38081" spans="11:12" x14ac:dyDescent="0.25">
      <c r="K38081" s="1"/>
      <c r="L38081" s="1"/>
    </row>
    <row r="38089" spans="11:12" x14ac:dyDescent="0.25">
      <c r="K38089" s="1"/>
      <c r="L38089" s="1"/>
    </row>
    <row r="38097" spans="11:12" x14ac:dyDescent="0.25">
      <c r="K38097" s="1"/>
      <c r="L38097" s="1"/>
    </row>
    <row r="38105" spans="11:12" x14ac:dyDescent="0.25">
      <c r="K38105" s="1"/>
      <c r="L38105" s="1"/>
    </row>
    <row r="38113" spans="11:12" x14ac:dyDescent="0.25">
      <c r="K38113" s="1"/>
      <c r="L38113" s="1"/>
    </row>
    <row r="38121" spans="11:12" x14ac:dyDescent="0.25">
      <c r="K38121" s="1"/>
      <c r="L38121" s="1"/>
    </row>
    <row r="38129" spans="11:12" x14ac:dyDescent="0.25">
      <c r="K38129" s="1"/>
      <c r="L38129" s="1"/>
    </row>
    <row r="38137" spans="11:12" x14ac:dyDescent="0.25">
      <c r="K38137" s="1"/>
      <c r="L38137" s="1"/>
    </row>
    <row r="38145" spans="11:12" x14ac:dyDescent="0.25">
      <c r="K38145" s="1"/>
      <c r="L38145" s="1"/>
    </row>
    <row r="38153" spans="11:12" x14ac:dyDescent="0.25">
      <c r="K38153" s="1"/>
      <c r="L38153" s="1"/>
    </row>
    <row r="38161" spans="11:12" x14ac:dyDescent="0.25">
      <c r="K38161" s="1"/>
      <c r="L38161" s="1"/>
    </row>
    <row r="38169" spans="11:12" x14ac:dyDescent="0.25">
      <c r="K38169" s="1"/>
      <c r="L38169" s="1"/>
    </row>
    <row r="38177" spans="11:12" x14ac:dyDescent="0.25">
      <c r="K38177" s="1"/>
      <c r="L38177" s="1"/>
    </row>
    <row r="38185" spans="11:12" x14ac:dyDescent="0.25">
      <c r="K38185" s="1"/>
      <c r="L38185" s="1"/>
    </row>
    <row r="38193" spans="11:12" x14ac:dyDescent="0.25">
      <c r="K38193" s="1"/>
      <c r="L38193" s="1"/>
    </row>
    <row r="38201" spans="11:12" x14ac:dyDescent="0.25">
      <c r="K38201" s="1"/>
      <c r="L38201" s="1"/>
    </row>
    <row r="38209" spans="11:12" x14ac:dyDescent="0.25">
      <c r="K38209" s="1"/>
      <c r="L38209" s="1"/>
    </row>
    <row r="38217" spans="11:12" x14ac:dyDescent="0.25">
      <c r="K38217" s="1"/>
      <c r="L38217" s="1"/>
    </row>
    <row r="38225" spans="11:12" x14ac:dyDescent="0.25">
      <c r="K38225" s="1"/>
      <c r="L38225" s="1"/>
    </row>
    <row r="38233" spans="11:12" x14ac:dyDescent="0.25">
      <c r="K38233" s="1"/>
      <c r="L38233" s="1"/>
    </row>
    <row r="38241" spans="11:12" x14ac:dyDescent="0.25">
      <c r="K38241" s="1"/>
      <c r="L38241" s="1"/>
    </row>
    <row r="38249" spans="11:12" x14ac:dyDescent="0.25">
      <c r="K38249" s="1"/>
      <c r="L38249" s="1"/>
    </row>
    <row r="38257" spans="11:12" x14ac:dyDescent="0.25">
      <c r="K38257" s="1"/>
      <c r="L38257" s="1"/>
    </row>
    <row r="38265" spans="11:12" x14ac:dyDescent="0.25">
      <c r="K38265" s="1"/>
      <c r="L38265" s="1"/>
    </row>
    <row r="38273" spans="11:12" x14ac:dyDescent="0.25">
      <c r="K38273" s="1"/>
      <c r="L38273" s="1"/>
    </row>
    <row r="38281" spans="11:12" x14ac:dyDescent="0.25">
      <c r="K38281" s="1"/>
      <c r="L38281" s="1"/>
    </row>
    <row r="38289" spans="11:12" x14ac:dyDescent="0.25">
      <c r="K38289" s="1"/>
      <c r="L38289" s="1"/>
    </row>
    <row r="38297" spans="11:12" x14ac:dyDescent="0.25">
      <c r="K38297" s="1"/>
      <c r="L38297" s="1"/>
    </row>
    <row r="38305" spans="11:12" x14ac:dyDescent="0.25">
      <c r="K38305" s="1"/>
      <c r="L38305" s="1"/>
    </row>
    <row r="38313" spans="11:12" x14ac:dyDescent="0.25">
      <c r="K38313" s="1"/>
      <c r="L38313" s="1"/>
    </row>
    <row r="38321" spans="11:12" x14ac:dyDescent="0.25">
      <c r="K38321" s="1"/>
      <c r="L38321" s="1"/>
    </row>
    <row r="38329" spans="11:12" x14ac:dyDescent="0.25">
      <c r="K38329" s="1"/>
      <c r="L38329" s="1"/>
    </row>
    <row r="38337" spans="11:12" x14ac:dyDescent="0.25">
      <c r="K38337" s="1"/>
      <c r="L38337" s="1"/>
    </row>
    <row r="38345" spans="11:12" x14ac:dyDescent="0.25">
      <c r="K38345" s="1"/>
      <c r="L38345" s="1"/>
    </row>
    <row r="38353" spans="11:12" x14ac:dyDescent="0.25">
      <c r="K38353" s="1"/>
      <c r="L38353" s="1"/>
    </row>
    <row r="38361" spans="11:12" x14ac:dyDescent="0.25">
      <c r="K38361" s="1"/>
      <c r="L38361" s="1"/>
    </row>
    <row r="38369" spans="11:12" x14ac:dyDescent="0.25">
      <c r="K38369" s="1"/>
      <c r="L38369" s="1"/>
    </row>
    <row r="38377" spans="11:12" x14ac:dyDescent="0.25">
      <c r="K38377" s="1"/>
      <c r="L38377" s="1"/>
    </row>
    <row r="38385" spans="11:12" x14ac:dyDescent="0.25">
      <c r="K38385" s="1"/>
      <c r="L38385" s="1"/>
    </row>
    <row r="38393" spans="11:12" x14ac:dyDescent="0.25">
      <c r="K38393" s="1"/>
      <c r="L38393" s="1"/>
    </row>
    <row r="38401" spans="11:12" x14ac:dyDescent="0.25">
      <c r="K38401" s="1"/>
      <c r="L38401" s="1"/>
    </row>
    <row r="38409" spans="11:12" x14ac:dyDescent="0.25">
      <c r="K38409" s="1"/>
      <c r="L38409" s="1"/>
    </row>
    <row r="38417" spans="11:12" x14ac:dyDescent="0.25">
      <c r="K38417" s="1"/>
      <c r="L38417" s="1"/>
    </row>
    <row r="38425" spans="11:12" x14ac:dyDescent="0.25">
      <c r="K38425" s="1"/>
      <c r="L38425" s="1"/>
    </row>
    <row r="38433" spans="11:12" x14ac:dyDescent="0.25">
      <c r="K38433" s="1"/>
      <c r="L38433" s="1"/>
    </row>
    <row r="38441" spans="11:12" x14ac:dyDescent="0.25">
      <c r="K38441" s="1"/>
      <c r="L38441" s="1"/>
    </row>
    <row r="38449" spans="11:12" x14ac:dyDescent="0.25">
      <c r="K38449" s="1"/>
      <c r="L38449" s="1"/>
    </row>
    <row r="38457" spans="11:12" x14ac:dyDescent="0.25">
      <c r="K38457" s="1"/>
      <c r="L38457" s="1"/>
    </row>
    <row r="38465" spans="11:12" x14ac:dyDescent="0.25">
      <c r="K38465" s="1"/>
      <c r="L38465" s="1"/>
    </row>
    <row r="38473" spans="11:12" x14ac:dyDescent="0.25">
      <c r="K38473" s="1"/>
      <c r="L38473" s="1"/>
    </row>
    <row r="38481" spans="11:12" x14ac:dyDescent="0.25">
      <c r="K38481" s="1"/>
      <c r="L38481" s="1"/>
    </row>
    <row r="38489" spans="11:12" x14ac:dyDescent="0.25">
      <c r="K38489" s="1"/>
      <c r="L38489" s="1"/>
    </row>
    <row r="38497" spans="11:12" x14ac:dyDescent="0.25">
      <c r="K38497" s="1"/>
      <c r="L38497" s="1"/>
    </row>
    <row r="38505" spans="11:12" x14ac:dyDescent="0.25">
      <c r="K38505" s="1"/>
      <c r="L38505" s="1"/>
    </row>
    <row r="38513" spans="11:12" x14ac:dyDescent="0.25">
      <c r="K38513" s="1"/>
      <c r="L38513" s="1"/>
    </row>
    <row r="38521" spans="11:12" x14ac:dyDescent="0.25">
      <c r="K38521" s="1"/>
      <c r="L38521" s="1"/>
    </row>
    <row r="38529" spans="11:12" x14ac:dyDescent="0.25">
      <c r="K38529" s="1"/>
      <c r="L38529" s="1"/>
    </row>
    <row r="38537" spans="11:12" x14ac:dyDescent="0.25">
      <c r="K38537" s="1"/>
      <c r="L38537" s="1"/>
    </row>
    <row r="38545" spans="11:12" x14ac:dyDescent="0.25">
      <c r="K38545" s="1"/>
      <c r="L38545" s="1"/>
    </row>
    <row r="38553" spans="11:12" x14ac:dyDescent="0.25">
      <c r="K38553" s="1"/>
      <c r="L38553" s="1"/>
    </row>
    <row r="38561" spans="11:12" x14ac:dyDescent="0.25">
      <c r="K38561" s="1"/>
      <c r="L38561" s="1"/>
    </row>
    <row r="38569" spans="11:12" x14ac:dyDescent="0.25">
      <c r="K38569" s="1"/>
      <c r="L38569" s="1"/>
    </row>
    <row r="38577" spans="11:12" x14ac:dyDescent="0.25">
      <c r="K38577" s="1"/>
      <c r="L38577" s="1"/>
    </row>
    <row r="38585" spans="11:12" x14ac:dyDescent="0.25">
      <c r="K38585" s="1"/>
      <c r="L38585" s="1"/>
    </row>
    <row r="38593" spans="11:12" x14ac:dyDescent="0.25">
      <c r="K38593" s="1"/>
      <c r="L38593" s="1"/>
    </row>
    <row r="38601" spans="11:12" x14ac:dyDescent="0.25">
      <c r="K38601" s="1"/>
      <c r="L38601" s="1"/>
    </row>
    <row r="38609" spans="11:12" x14ac:dyDescent="0.25">
      <c r="K38609" s="1"/>
      <c r="L38609" s="1"/>
    </row>
    <row r="38617" spans="11:12" x14ac:dyDescent="0.25">
      <c r="K38617" s="1"/>
      <c r="L38617" s="1"/>
    </row>
    <row r="38625" spans="11:12" x14ac:dyDescent="0.25">
      <c r="K38625" s="1"/>
      <c r="L38625" s="1"/>
    </row>
    <row r="38633" spans="11:12" x14ac:dyDescent="0.25">
      <c r="K38633" s="1"/>
      <c r="L38633" s="1"/>
    </row>
    <row r="38641" spans="11:12" x14ac:dyDescent="0.25">
      <c r="K38641" s="1"/>
      <c r="L38641" s="1"/>
    </row>
    <row r="38649" spans="11:12" x14ac:dyDescent="0.25">
      <c r="K38649" s="1"/>
      <c r="L38649" s="1"/>
    </row>
    <row r="38657" spans="11:12" x14ac:dyDescent="0.25">
      <c r="K38657" s="1"/>
      <c r="L38657" s="1"/>
    </row>
    <row r="38665" spans="11:12" x14ac:dyDescent="0.25">
      <c r="K38665" s="1"/>
      <c r="L38665" s="1"/>
    </row>
    <row r="38673" spans="11:12" x14ac:dyDescent="0.25">
      <c r="K38673" s="1"/>
      <c r="L38673" s="1"/>
    </row>
    <row r="38681" spans="11:12" x14ac:dyDescent="0.25">
      <c r="K38681" s="1"/>
      <c r="L38681" s="1"/>
    </row>
    <row r="38689" spans="11:12" x14ac:dyDescent="0.25">
      <c r="K38689" s="1"/>
      <c r="L38689" s="1"/>
    </row>
    <row r="38697" spans="11:12" x14ac:dyDescent="0.25">
      <c r="K38697" s="1"/>
      <c r="L38697" s="1"/>
    </row>
    <row r="38705" spans="11:12" x14ac:dyDescent="0.25">
      <c r="K38705" s="1"/>
      <c r="L38705" s="1"/>
    </row>
    <row r="38713" spans="11:12" x14ac:dyDescent="0.25">
      <c r="K38713" s="1"/>
      <c r="L38713" s="1"/>
    </row>
    <row r="38721" spans="11:12" x14ac:dyDescent="0.25">
      <c r="K38721" s="1"/>
      <c r="L38721" s="1"/>
    </row>
    <row r="38729" spans="11:12" x14ac:dyDescent="0.25">
      <c r="K38729" s="1"/>
      <c r="L38729" s="1"/>
    </row>
    <row r="38737" spans="11:12" x14ac:dyDescent="0.25">
      <c r="K38737" s="1"/>
      <c r="L38737" s="1"/>
    </row>
    <row r="38745" spans="11:12" x14ac:dyDescent="0.25">
      <c r="K38745" s="1"/>
      <c r="L38745" s="1"/>
    </row>
    <row r="38753" spans="11:12" x14ac:dyDescent="0.25">
      <c r="K38753" s="1"/>
      <c r="L38753" s="1"/>
    </row>
    <row r="38761" spans="11:12" x14ac:dyDescent="0.25">
      <c r="K38761" s="1"/>
      <c r="L38761" s="1"/>
    </row>
    <row r="38769" spans="11:12" x14ac:dyDescent="0.25">
      <c r="K38769" s="1"/>
      <c r="L38769" s="1"/>
    </row>
    <row r="38777" spans="11:12" x14ac:dyDescent="0.25">
      <c r="K38777" s="1"/>
      <c r="L38777" s="1"/>
    </row>
    <row r="38785" spans="11:12" x14ac:dyDescent="0.25">
      <c r="K38785" s="1"/>
      <c r="L38785" s="1"/>
    </row>
    <row r="38793" spans="11:12" x14ac:dyDescent="0.25">
      <c r="K38793" s="1"/>
      <c r="L38793" s="1"/>
    </row>
    <row r="38801" spans="11:12" x14ac:dyDescent="0.25">
      <c r="K38801" s="1"/>
      <c r="L38801" s="1"/>
    </row>
    <row r="38809" spans="11:12" x14ac:dyDescent="0.25">
      <c r="K38809" s="1"/>
      <c r="L38809" s="1"/>
    </row>
    <row r="38817" spans="11:12" x14ac:dyDescent="0.25">
      <c r="K38817" s="1"/>
      <c r="L38817" s="1"/>
    </row>
    <row r="38825" spans="11:12" x14ac:dyDescent="0.25">
      <c r="K38825" s="1"/>
      <c r="L38825" s="1"/>
    </row>
    <row r="38833" spans="11:12" x14ac:dyDescent="0.25">
      <c r="K38833" s="1"/>
      <c r="L38833" s="1"/>
    </row>
    <row r="38841" spans="11:12" x14ac:dyDescent="0.25">
      <c r="K38841" s="1"/>
      <c r="L38841" s="1"/>
    </row>
    <row r="38849" spans="11:12" x14ac:dyDescent="0.25">
      <c r="K38849" s="1"/>
      <c r="L38849" s="1"/>
    </row>
    <row r="38857" spans="11:12" x14ac:dyDescent="0.25">
      <c r="K38857" s="1"/>
      <c r="L38857" s="1"/>
    </row>
    <row r="38865" spans="11:12" x14ac:dyDescent="0.25">
      <c r="K38865" s="1"/>
      <c r="L38865" s="1"/>
    </row>
    <row r="38873" spans="11:12" x14ac:dyDescent="0.25">
      <c r="K38873" s="1"/>
      <c r="L38873" s="1"/>
    </row>
    <row r="38881" spans="11:12" x14ac:dyDescent="0.25">
      <c r="K38881" s="1"/>
      <c r="L38881" s="1"/>
    </row>
    <row r="38889" spans="11:12" x14ac:dyDescent="0.25">
      <c r="K38889" s="1"/>
      <c r="L38889" s="1"/>
    </row>
    <row r="38897" spans="11:12" x14ac:dyDescent="0.25">
      <c r="K38897" s="1"/>
      <c r="L38897" s="1"/>
    </row>
    <row r="38905" spans="11:12" x14ac:dyDescent="0.25">
      <c r="K38905" s="1"/>
      <c r="L38905" s="1"/>
    </row>
    <row r="38913" spans="11:12" x14ac:dyDescent="0.25">
      <c r="K38913" s="1"/>
      <c r="L38913" s="1"/>
    </row>
    <row r="38921" spans="11:12" x14ac:dyDescent="0.25">
      <c r="K38921" s="1"/>
      <c r="L38921" s="1"/>
    </row>
    <row r="38929" spans="11:12" x14ac:dyDescent="0.25">
      <c r="K38929" s="1"/>
      <c r="L38929" s="1"/>
    </row>
    <row r="38937" spans="11:12" x14ac:dyDescent="0.25">
      <c r="K38937" s="1"/>
      <c r="L38937" s="1"/>
    </row>
    <row r="38945" spans="11:12" x14ac:dyDescent="0.25">
      <c r="K38945" s="1"/>
      <c r="L38945" s="1"/>
    </row>
    <row r="38953" spans="11:12" x14ac:dyDescent="0.25">
      <c r="K38953" s="1"/>
      <c r="L38953" s="1"/>
    </row>
    <row r="38961" spans="11:12" x14ac:dyDescent="0.25">
      <c r="K38961" s="1"/>
      <c r="L38961" s="1"/>
    </row>
    <row r="38969" spans="11:12" x14ac:dyDescent="0.25">
      <c r="K38969" s="1"/>
      <c r="L38969" s="1"/>
    </row>
    <row r="38977" spans="11:12" x14ac:dyDescent="0.25">
      <c r="K38977" s="1"/>
      <c r="L38977" s="1"/>
    </row>
    <row r="38985" spans="11:12" x14ac:dyDescent="0.25">
      <c r="K38985" s="1"/>
      <c r="L38985" s="1"/>
    </row>
    <row r="38993" spans="11:12" x14ac:dyDescent="0.25">
      <c r="K38993" s="1"/>
      <c r="L38993" s="1"/>
    </row>
    <row r="39001" spans="11:12" x14ac:dyDescent="0.25">
      <c r="K39001" s="1"/>
      <c r="L39001" s="1"/>
    </row>
    <row r="39009" spans="11:12" x14ac:dyDescent="0.25">
      <c r="K39009" s="1"/>
      <c r="L39009" s="1"/>
    </row>
    <row r="39017" spans="11:12" x14ac:dyDescent="0.25">
      <c r="K39017" s="1"/>
      <c r="L39017" s="1"/>
    </row>
    <row r="39025" spans="11:12" x14ac:dyDescent="0.25">
      <c r="K39025" s="1"/>
      <c r="L39025" s="1"/>
    </row>
    <row r="39033" spans="11:12" x14ac:dyDescent="0.25">
      <c r="K39033" s="1"/>
      <c r="L39033" s="1"/>
    </row>
    <row r="39041" spans="11:12" x14ac:dyDescent="0.25">
      <c r="K39041" s="1"/>
      <c r="L39041" s="1"/>
    </row>
    <row r="39049" spans="11:12" x14ac:dyDescent="0.25">
      <c r="K39049" s="1"/>
      <c r="L39049" s="1"/>
    </row>
    <row r="39057" spans="11:12" x14ac:dyDescent="0.25">
      <c r="K39057" s="1"/>
      <c r="L39057" s="1"/>
    </row>
    <row r="39065" spans="11:12" x14ac:dyDescent="0.25">
      <c r="K39065" s="1"/>
      <c r="L39065" s="1"/>
    </row>
    <row r="39073" spans="11:12" x14ac:dyDescent="0.25">
      <c r="K39073" s="1"/>
      <c r="L39073" s="1"/>
    </row>
    <row r="39081" spans="11:12" x14ac:dyDescent="0.25">
      <c r="K39081" s="1"/>
      <c r="L39081" s="1"/>
    </row>
    <row r="39089" spans="11:12" x14ac:dyDescent="0.25">
      <c r="K39089" s="1"/>
      <c r="L39089" s="1"/>
    </row>
    <row r="39097" spans="11:12" x14ac:dyDescent="0.25">
      <c r="K39097" s="1"/>
      <c r="L39097" s="1"/>
    </row>
    <row r="39105" spans="11:12" x14ac:dyDescent="0.25">
      <c r="K39105" s="1"/>
      <c r="L39105" s="1"/>
    </row>
    <row r="39113" spans="11:12" x14ac:dyDescent="0.25">
      <c r="K39113" s="1"/>
      <c r="L39113" s="1"/>
    </row>
    <row r="39121" spans="11:12" x14ac:dyDescent="0.25">
      <c r="K39121" s="1"/>
      <c r="L39121" s="1"/>
    </row>
    <row r="39129" spans="11:12" x14ac:dyDescent="0.25">
      <c r="K39129" s="1"/>
      <c r="L39129" s="1"/>
    </row>
    <row r="39137" spans="11:12" x14ac:dyDescent="0.25">
      <c r="K39137" s="1"/>
      <c r="L39137" s="1"/>
    </row>
    <row r="39145" spans="11:12" x14ac:dyDescent="0.25">
      <c r="K39145" s="1"/>
      <c r="L39145" s="1"/>
    </row>
    <row r="39153" spans="11:12" x14ac:dyDescent="0.25">
      <c r="K39153" s="1"/>
      <c r="L39153" s="1"/>
    </row>
    <row r="39161" spans="11:12" x14ac:dyDescent="0.25">
      <c r="K39161" s="1"/>
      <c r="L39161" s="1"/>
    </row>
    <row r="39169" spans="11:12" x14ac:dyDescent="0.25">
      <c r="K39169" s="1"/>
      <c r="L39169" s="1"/>
    </row>
    <row r="39177" spans="11:12" x14ac:dyDescent="0.25">
      <c r="K39177" s="1"/>
      <c r="L39177" s="1"/>
    </row>
    <row r="39185" spans="11:12" x14ac:dyDescent="0.25">
      <c r="K39185" s="1"/>
      <c r="L39185" s="1"/>
    </row>
    <row r="39193" spans="11:12" x14ac:dyDescent="0.25">
      <c r="K39193" s="1"/>
      <c r="L39193" s="1"/>
    </row>
    <row r="39201" spans="11:12" x14ac:dyDescent="0.25">
      <c r="K39201" s="1"/>
      <c r="L39201" s="1"/>
    </row>
    <row r="39209" spans="11:12" x14ac:dyDescent="0.25">
      <c r="K39209" s="1"/>
      <c r="L39209" s="1"/>
    </row>
    <row r="39217" spans="11:12" x14ac:dyDescent="0.25">
      <c r="K39217" s="1"/>
      <c r="L39217" s="1"/>
    </row>
    <row r="39225" spans="11:12" x14ac:dyDescent="0.25">
      <c r="K39225" s="1"/>
      <c r="L39225" s="1"/>
    </row>
    <row r="39233" spans="11:12" x14ac:dyDescent="0.25">
      <c r="K39233" s="1"/>
      <c r="L39233" s="1"/>
    </row>
    <row r="39241" spans="11:12" x14ac:dyDescent="0.25">
      <c r="K39241" s="1"/>
      <c r="L39241" s="1"/>
    </row>
    <row r="39249" spans="11:12" x14ac:dyDescent="0.25">
      <c r="K39249" s="1"/>
      <c r="L39249" s="1"/>
    </row>
    <row r="39257" spans="11:12" x14ac:dyDescent="0.25">
      <c r="K39257" s="1"/>
      <c r="L39257" s="1"/>
    </row>
    <row r="39265" spans="11:12" x14ac:dyDescent="0.25">
      <c r="K39265" s="1"/>
      <c r="L39265" s="1"/>
    </row>
    <row r="39273" spans="11:12" x14ac:dyDescent="0.25">
      <c r="K39273" s="1"/>
      <c r="L39273" s="1"/>
    </row>
    <row r="39281" spans="11:12" x14ac:dyDescent="0.25">
      <c r="K39281" s="1"/>
      <c r="L39281" s="1"/>
    </row>
    <row r="39289" spans="11:12" x14ac:dyDescent="0.25">
      <c r="K39289" s="1"/>
      <c r="L39289" s="1"/>
    </row>
    <row r="39297" spans="11:12" x14ac:dyDescent="0.25">
      <c r="K39297" s="1"/>
      <c r="L39297" s="1"/>
    </row>
    <row r="39305" spans="11:12" x14ac:dyDescent="0.25">
      <c r="K39305" s="1"/>
      <c r="L39305" s="1"/>
    </row>
    <row r="39313" spans="11:12" x14ac:dyDescent="0.25">
      <c r="K39313" s="1"/>
      <c r="L39313" s="1"/>
    </row>
    <row r="39321" spans="11:12" x14ac:dyDescent="0.25">
      <c r="K39321" s="1"/>
      <c r="L39321" s="1"/>
    </row>
    <row r="39329" spans="11:12" x14ac:dyDescent="0.25">
      <c r="K39329" s="1"/>
      <c r="L39329" s="1"/>
    </row>
    <row r="39337" spans="11:12" x14ac:dyDescent="0.25">
      <c r="K39337" s="1"/>
      <c r="L39337" s="1"/>
    </row>
    <row r="39345" spans="11:12" x14ac:dyDescent="0.25">
      <c r="K39345" s="1"/>
      <c r="L39345" s="1"/>
    </row>
    <row r="39353" spans="11:12" x14ac:dyDescent="0.25">
      <c r="K39353" s="1"/>
      <c r="L39353" s="1"/>
    </row>
    <row r="39361" spans="11:12" x14ac:dyDescent="0.25">
      <c r="K39361" s="1"/>
      <c r="L39361" s="1"/>
    </row>
    <row r="39369" spans="11:12" x14ac:dyDescent="0.25">
      <c r="K39369" s="1"/>
      <c r="L39369" s="1"/>
    </row>
    <row r="39377" spans="11:12" x14ac:dyDescent="0.25">
      <c r="K39377" s="1"/>
      <c r="L39377" s="1"/>
    </row>
    <row r="39385" spans="11:12" x14ac:dyDescent="0.25">
      <c r="K39385" s="1"/>
      <c r="L39385" s="1"/>
    </row>
    <row r="39393" spans="11:12" x14ac:dyDescent="0.25">
      <c r="K39393" s="1"/>
      <c r="L39393" s="1"/>
    </row>
    <row r="39401" spans="11:12" x14ac:dyDescent="0.25">
      <c r="K39401" s="1"/>
      <c r="L39401" s="1"/>
    </row>
    <row r="39409" spans="11:12" x14ac:dyDescent="0.25">
      <c r="K39409" s="1"/>
      <c r="L39409" s="1"/>
    </row>
    <row r="39417" spans="11:12" x14ac:dyDescent="0.25">
      <c r="K39417" s="1"/>
      <c r="L39417" s="1"/>
    </row>
    <row r="39425" spans="11:12" x14ac:dyDescent="0.25">
      <c r="K39425" s="1"/>
      <c r="L39425" s="1"/>
    </row>
    <row r="39433" spans="11:12" x14ac:dyDescent="0.25">
      <c r="K39433" s="1"/>
      <c r="L39433" s="1"/>
    </row>
    <row r="39441" spans="11:12" x14ac:dyDescent="0.25">
      <c r="K39441" s="1"/>
      <c r="L39441" s="1"/>
    </row>
    <row r="39449" spans="11:12" x14ac:dyDescent="0.25">
      <c r="K39449" s="1"/>
      <c r="L39449" s="1"/>
    </row>
    <row r="39457" spans="11:12" x14ac:dyDescent="0.25">
      <c r="K39457" s="1"/>
      <c r="L39457" s="1"/>
    </row>
    <row r="39465" spans="11:12" x14ac:dyDescent="0.25">
      <c r="K39465" s="1"/>
      <c r="L39465" s="1"/>
    </row>
    <row r="39473" spans="11:12" x14ac:dyDescent="0.25">
      <c r="K39473" s="1"/>
      <c r="L39473" s="1"/>
    </row>
    <row r="39481" spans="11:12" x14ac:dyDescent="0.25">
      <c r="K39481" s="1"/>
      <c r="L39481" s="1"/>
    </row>
    <row r="39489" spans="11:12" x14ac:dyDescent="0.25">
      <c r="K39489" s="1"/>
      <c r="L39489" s="1"/>
    </row>
    <row r="39497" spans="11:12" x14ac:dyDescent="0.25">
      <c r="K39497" s="1"/>
      <c r="L39497" s="1"/>
    </row>
    <row r="39505" spans="11:12" x14ac:dyDescent="0.25">
      <c r="K39505" s="1"/>
      <c r="L39505" s="1"/>
    </row>
    <row r="39513" spans="11:12" x14ac:dyDescent="0.25">
      <c r="K39513" s="1"/>
      <c r="L39513" s="1"/>
    </row>
    <row r="39521" spans="11:12" x14ac:dyDescent="0.25">
      <c r="K39521" s="1"/>
      <c r="L39521" s="1"/>
    </row>
    <row r="39529" spans="11:12" x14ac:dyDescent="0.25">
      <c r="K39529" s="1"/>
      <c r="L39529" s="1"/>
    </row>
    <row r="39537" spans="11:12" x14ac:dyDescent="0.25">
      <c r="K39537" s="1"/>
      <c r="L39537" s="1"/>
    </row>
    <row r="39545" spans="11:12" x14ac:dyDescent="0.25">
      <c r="K39545" s="1"/>
      <c r="L39545" s="1"/>
    </row>
    <row r="39553" spans="11:12" x14ac:dyDescent="0.25">
      <c r="K39553" s="1"/>
      <c r="L39553" s="1"/>
    </row>
    <row r="39561" spans="11:12" x14ac:dyDescent="0.25">
      <c r="K39561" s="1"/>
      <c r="L39561" s="1"/>
    </row>
    <row r="39569" spans="11:12" x14ac:dyDescent="0.25">
      <c r="K39569" s="1"/>
      <c r="L39569" s="1"/>
    </row>
    <row r="39577" spans="11:12" x14ac:dyDescent="0.25">
      <c r="K39577" s="1"/>
      <c r="L39577" s="1"/>
    </row>
    <row r="39585" spans="11:12" x14ac:dyDescent="0.25">
      <c r="K39585" s="1"/>
      <c r="L39585" s="1"/>
    </row>
    <row r="39593" spans="11:12" x14ac:dyDescent="0.25">
      <c r="K39593" s="1"/>
      <c r="L39593" s="1"/>
    </row>
    <row r="39601" spans="11:12" x14ac:dyDescent="0.25">
      <c r="K39601" s="1"/>
      <c r="L39601" s="1"/>
    </row>
    <row r="39609" spans="11:12" x14ac:dyDescent="0.25">
      <c r="K39609" s="1"/>
      <c r="L39609" s="1"/>
    </row>
    <row r="39617" spans="11:12" x14ac:dyDescent="0.25">
      <c r="K39617" s="1"/>
      <c r="L39617" s="1"/>
    </row>
    <row r="39625" spans="11:12" x14ac:dyDescent="0.25">
      <c r="K39625" s="1"/>
      <c r="L39625" s="1"/>
    </row>
    <row r="39633" spans="11:12" x14ac:dyDescent="0.25">
      <c r="K39633" s="1"/>
      <c r="L39633" s="1"/>
    </row>
    <row r="39641" spans="11:12" x14ac:dyDescent="0.25">
      <c r="K39641" s="1"/>
      <c r="L39641" s="1"/>
    </row>
    <row r="39649" spans="11:12" x14ac:dyDescent="0.25">
      <c r="K39649" s="1"/>
      <c r="L39649" s="1"/>
    </row>
    <row r="39657" spans="11:12" x14ac:dyDescent="0.25">
      <c r="K39657" s="1"/>
      <c r="L39657" s="1"/>
    </row>
    <row r="39665" spans="11:12" x14ac:dyDescent="0.25">
      <c r="K39665" s="1"/>
      <c r="L39665" s="1"/>
    </row>
    <row r="39673" spans="11:12" x14ac:dyDescent="0.25">
      <c r="K39673" s="1"/>
      <c r="L39673" s="1"/>
    </row>
    <row r="39681" spans="11:12" x14ac:dyDescent="0.25">
      <c r="K39681" s="1"/>
      <c r="L39681" s="1"/>
    </row>
    <row r="39689" spans="11:12" x14ac:dyDescent="0.25">
      <c r="K39689" s="1"/>
      <c r="L39689" s="1"/>
    </row>
    <row r="39697" spans="11:12" x14ac:dyDescent="0.25">
      <c r="K39697" s="1"/>
      <c r="L39697" s="1"/>
    </row>
    <row r="39705" spans="11:12" x14ac:dyDescent="0.25">
      <c r="K39705" s="1"/>
      <c r="L39705" s="1"/>
    </row>
    <row r="39713" spans="11:12" x14ac:dyDescent="0.25">
      <c r="K39713" s="1"/>
      <c r="L39713" s="1"/>
    </row>
    <row r="39721" spans="11:12" x14ac:dyDescent="0.25">
      <c r="K39721" s="1"/>
      <c r="L39721" s="1"/>
    </row>
    <row r="39729" spans="11:12" x14ac:dyDescent="0.25">
      <c r="K39729" s="1"/>
      <c r="L39729" s="1"/>
    </row>
    <row r="39737" spans="11:12" x14ac:dyDescent="0.25">
      <c r="K39737" s="1"/>
      <c r="L39737" s="1"/>
    </row>
    <row r="39745" spans="11:12" x14ac:dyDescent="0.25">
      <c r="K39745" s="1"/>
      <c r="L39745" s="1"/>
    </row>
    <row r="39753" spans="11:12" x14ac:dyDescent="0.25">
      <c r="K39753" s="1"/>
      <c r="L39753" s="1"/>
    </row>
    <row r="39761" spans="11:12" x14ac:dyDescent="0.25">
      <c r="K39761" s="1"/>
      <c r="L39761" s="1"/>
    </row>
    <row r="39769" spans="11:12" x14ac:dyDescent="0.25">
      <c r="K39769" s="1"/>
      <c r="L39769" s="1"/>
    </row>
    <row r="39777" spans="11:12" x14ac:dyDescent="0.25">
      <c r="K39777" s="1"/>
      <c r="L39777" s="1"/>
    </row>
    <row r="39785" spans="11:12" x14ac:dyDescent="0.25">
      <c r="K39785" s="1"/>
      <c r="L39785" s="1"/>
    </row>
    <row r="39793" spans="11:12" x14ac:dyDescent="0.25">
      <c r="K39793" s="1"/>
      <c r="L39793" s="1"/>
    </row>
    <row r="39801" spans="11:12" x14ac:dyDescent="0.25">
      <c r="K39801" s="1"/>
      <c r="L39801" s="1"/>
    </row>
    <row r="39809" spans="11:12" x14ac:dyDescent="0.25">
      <c r="K39809" s="1"/>
      <c r="L39809" s="1"/>
    </row>
    <row r="39817" spans="11:12" x14ac:dyDescent="0.25">
      <c r="K39817" s="1"/>
      <c r="L39817" s="1"/>
    </row>
    <row r="39825" spans="11:12" x14ac:dyDescent="0.25">
      <c r="K39825" s="1"/>
      <c r="L39825" s="1"/>
    </row>
    <row r="39833" spans="11:12" x14ac:dyDescent="0.25">
      <c r="K39833" s="1"/>
      <c r="L39833" s="1"/>
    </row>
    <row r="39841" spans="11:12" x14ac:dyDescent="0.25">
      <c r="K39841" s="1"/>
      <c r="L39841" s="1"/>
    </row>
    <row r="39849" spans="11:12" x14ac:dyDescent="0.25">
      <c r="K39849" s="1"/>
      <c r="L39849" s="1"/>
    </row>
    <row r="39857" spans="11:12" x14ac:dyDescent="0.25">
      <c r="K39857" s="1"/>
      <c r="L39857" s="1"/>
    </row>
    <row r="39865" spans="11:12" x14ac:dyDescent="0.25">
      <c r="K39865" s="1"/>
      <c r="L39865" s="1"/>
    </row>
    <row r="39873" spans="11:12" x14ac:dyDescent="0.25">
      <c r="K39873" s="1"/>
      <c r="L39873" s="1"/>
    </row>
    <row r="39881" spans="11:12" x14ac:dyDescent="0.25">
      <c r="K39881" s="1"/>
      <c r="L39881" s="1"/>
    </row>
    <row r="39889" spans="11:12" x14ac:dyDescent="0.25">
      <c r="K39889" s="1"/>
      <c r="L39889" s="1"/>
    </row>
    <row r="39897" spans="11:12" x14ac:dyDescent="0.25">
      <c r="K39897" s="1"/>
      <c r="L39897" s="1"/>
    </row>
    <row r="39905" spans="11:12" x14ac:dyDescent="0.25">
      <c r="K39905" s="1"/>
      <c r="L39905" s="1"/>
    </row>
    <row r="39913" spans="11:12" x14ac:dyDescent="0.25">
      <c r="K39913" s="1"/>
      <c r="L39913" s="1"/>
    </row>
    <row r="39921" spans="11:12" x14ac:dyDescent="0.25">
      <c r="K39921" s="1"/>
      <c r="L39921" s="1"/>
    </row>
    <row r="39929" spans="11:12" x14ac:dyDescent="0.25">
      <c r="K39929" s="1"/>
      <c r="L39929" s="1"/>
    </row>
    <row r="39937" spans="11:12" x14ac:dyDescent="0.25">
      <c r="K39937" s="1"/>
      <c r="L39937" s="1"/>
    </row>
    <row r="39945" spans="11:12" x14ac:dyDescent="0.25">
      <c r="K39945" s="1"/>
      <c r="L39945" s="1"/>
    </row>
    <row r="39953" spans="11:12" x14ac:dyDescent="0.25">
      <c r="K39953" s="1"/>
      <c r="L39953" s="1"/>
    </row>
    <row r="39961" spans="11:12" x14ac:dyDescent="0.25">
      <c r="K39961" s="1"/>
      <c r="L39961" s="1"/>
    </row>
    <row r="39969" spans="11:12" x14ac:dyDescent="0.25">
      <c r="K39969" s="1"/>
      <c r="L39969" s="1"/>
    </row>
    <row r="39977" spans="11:12" x14ac:dyDescent="0.25">
      <c r="K39977" s="1"/>
      <c r="L39977" s="1"/>
    </row>
    <row r="39985" spans="11:12" x14ac:dyDescent="0.25">
      <c r="K39985" s="1"/>
      <c r="L39985" s="1"/>
    </row>
    <row r="39993" spans="11:12" x14ac:dyDescent="0.25">
      <c r="K39993" s="1"/>
      <c r="L39993" s="1"/>
    </row>
    <row r="40001" spans="11:12" x14ac:dyDescent="0.25">
      <c r="K40001" s="1"/>
      <c r="L40001" s="1"/>
    </row>
    <row r="40009" spans="11:12" x14ac:dyDescent="0.25">
      <c r="K40009" s="1"/>
      <c r="L40009" s="1"/>
    </row>
    <row r="40017" spans="11:12" x14ac:dyDescent="0.25">
      <c r="K40017" s="1"/>
      <c r="L40017" s="1"/>
    </row>
    <row r="40025" spans="11:12" x14ac:dyDescent="0.25">
      <c r="K40025" s="1"/>
      <c r="L40025" s="1"/>
    </row>
    <row r="40033" spans="11:12" x14ac:dyDescent="0.25">
      <c r="K40033" s="1"/>
      <c r="L40033" s="1"/>
    </row>
    <row r="40041" spans="11:12" x14ac:dyDescent="0.25">
      <c r="K40041" s="1"/>
      <c r="L40041" s="1"/>
    </row>
    <row r="40049" spans="11:12" x14ac:dyDescent="0.25">
      <c r="K40049" s="1"/>
      <c r="L40049" s="1"/>
    </row>
    <row r="40057" spans="11:12" x14ac:dyDescent="0.25">
      <c r="K40057" s="1"/>
      <c r="L40057" s="1"/>
    </row>
    <row r="40065" spans="11:12" x14ac:dyDescent="0.25">
      <c r="K40065" s="1"/>
      <c r="L40065" s="1"/>
    </row>
    <row r="40073" spans="11:12" x14ac:dyDescent="0.25">
      <c r="K40073" s="1"/>
      <c r="L40073" s="1"/>
    </row>
    <row r="40081" spans="11:12" x14ac:dyDescent="0.25">
      <c r="K40081" s="1"/>
      <c r="L40081" s="1"/>
    </row>
    <row r="40089" spans="11:12" x14ac:dyDescent="0.25">
      <c r="K40089" s="1"/>
      <c r="L40089" s="1"/>
    </row>
    <row r="40097" spans="11:12" x14ac:dyDescent="0.25">
      <c r="K40097" s="1"/>
      <c r="L40097" s="1"/>
    </row>
    <row r="40105" spans="11:12" x14ac:dyDescent="0.25">
      <c r="K40105" s="1"/>
      <c r="L40105" s="1"/>
    </row>
    <row r="40113" spans="11:12" x14ac:dyDescent="0.25">
      <c r="K40113" s="1"/>
      <c r="L40113" s="1"/>
    </row>
    <row r="40121" spans="11:12" x14ac:dyDescent="0.25">
      <c r="K40121" s="1"/>
      <c r="L40121" s="1"/>
    </row>
    <row r="40129" spans="11:12" x14ac:dyDescent="0.25">
      <c r="K40129" s="1"/>
      <c r="L40129" s="1"/>
    </row>
    <row r="40137" spans="11:12" x14ac:dyDescent="0.25">
      <c r="K40137" s="1"/>
      <c r="L40137" s="1"/>
    </row>
    <row r="40145" spans="11:12" x14ac:dyDescent="0.25">
      <c r="K40145" s="1"/>
      <c r="L40145" s="1"/>
    </row>
    <row r="40153" spans="11:12" x14ac:dyDescent="0.25">
      <c r="K40153" s="1"/>
      <c r="L40153" s="1"/>
    </row>
    <row r="40161" spans="11:12" x14ac:dyDescent="0.25">
      <c r="K40161" s="1"/>
      <c r="L40161" s="1"/>
    </row>
    <row r="40169" spans="11:12" x14ac:dyDescent="0.25">
      <c r="K40169" s="1"/>
      <c r="L40169" s="1"/>
    </row>
    <row r="40177" spans="11:12" x14ac:dyDescent="0.25">
      <c r="K40177" s="1"/>
      <c r="L40177" s="1"/>
    </row>
    <row r="40185" spans="11:12" x14ac:dyDescent="0.25">
      <c r="K40185" s="1"/>
      <c r="L40185" s="1"/>
    </row>
    <row r="40193" spans="11:12" x14ac:dyDescent="0.25">
      <c r="K40193" s="1"/>
      <c r="L40193" s="1"/>
    </row>
    <row r="40201" spans="11:12" x14ac:dyDescent="0.25">
      <c r="K40201" s="1"/>
      <c r="L40201" s="1"/>
    </row>
    <row r="40209" spans="11:12" x14ac:dyDescent="0.25">
      <c r="K40209" s="1"/>
      <c r="L40209" s="1"/>
    </row>
    <row r="40217" spans="11:12" x14ac:dyDescent="0.25">
      <c r="K40217" s="1"/>
      <c r="L40217" s="1"/>
    </row>
    <row r="40225" spans="11:12" x14ac:dyDescent="0.25">
      <c r="K40225" s="1"/>
      <c r="L40225" s="1"/>
    </row>
    <row r="40233" spans="11:12" x14ac:dyDescent="0.25">
      <c r="K40233" s="1"/>
      <c r="L40233" s="1"/>
    </row>
    <row r="40241" spans="11:12" x14ac:dyDescent="0.25">
      <c r="K40241" s="1"/>
      <c r="L40241" s="1"/>
    </row>
    <row r="40249" spans="11:12" x14ac:dyDescent="0.25">
      <c r="K40249" s="1"/>
      <c r="L40249" s="1"/>
    </row>
    <row r="40257" spans="11:12" x14ac:dyDescent="0.25">
      <c r="K40257" s="1"/>
      <c r="L40257" s="1"/>
    </row>
    <row r="40265" spans="11:12" x14ac:dyDescent="0.25">
      <c r="K40265" s="1"/>
      <c r="L40265" s="1"/>
    </row>
    <row r="40273" spans="11:12" x14ac:dyDescent="0.25">
      <c r="K40273" s="1"/>
      <c r="L40273" s="1"/>
    </row>
    <row r="40281" spans="11:12" x14ac:dyDescent="0.25">
      <c r="K40281" s="1"/>
      <c r="L40281" s="1"/>
    </row>
    <row r="40289" spans="11:12" x14ac:dyDescent="0.25">
      <c r="K40289" s="1"/>
      <c r="L40289" s="1"/>
    </row>
    <row r="40297" spans="11:12" x14ac:dyDescent="0.25">
      <c r="K40297" s="1"/>
      <c r="L40297" s="1"/>
    </row>
    <row r="40305" spans="11:12" x14ac:dyDescent="0.25">
      <c r="K40305" s="1"/>
      <c r="L40305" s="1"/>
    </row>
    <row r="40313" spans="11:12" x14ac:dyDescent="0.25">
      <c r="K40313" s="1"/>
      <c r="L40313" s="1"/>
    </row>
    <row r="40321" spans="11:12" x14ac:dyDescent="0.25">
      <c r="K40321" s="1"/>
      <c r="L40321" s="1"/>
    </row>
    <row r="40329" spans="11:12" x14ac:dyDescent="0.25">
      <c r="K40329" s="1"/>
      <c r="L40329" s="1"/>
    </row>
    <row r="40337" spans="11:12" x14ac:dyDescent="0.25">
      <c r="K40337" s="1"/>
      <c r="L40337" s="1"/>
    </row>
    <row r="40345" spans="11:12" x14ac:dyDescent="0.25">
      <c r="K40345" s="1"/>
      <c r="L40345" s="1"/>
    </row>
    <row r="40353" spans="11:12" x14ac:dyDescent="0.25">
      <c r="K40353" s="1"/>
      <c r="L40353" s="1"/>
    </row>
    <row r="40361" spans="11:12" x14ac:dyDescent="0.25">
      <c r="K40361" s="1"/>
      <c r="L40361" s="1"/>
    </row>
    <row r="40369" spans="11:12" x14ac:dyDescent="0.25">
      <c r="K40369" s="1"/>
      <c r="L40369" s="1"/>
    </row>
    <row r="40377" spans="11:12" x14ac:dyDescent="0.25">
      <c r="K40377" s="1"/>
      <c r="L40377" s="1"/>
    </row>
    <row r="40385" spans="11:12" x14ac:dyDescent="0.25">
      <c r="K40385" s="1"/>
      <c r="L40385" s="1"/>
    </row>
    <row r="40393" spans="11:12" x14ac:dyDescent="0.25">
      <c r="K40393" s="1"/>
      <c r="L40393" s="1"/>
    </row>
    <row r="40401" spans="11:12" x14ac:dyDescent="0.25">
      <c r="K40401" s="1"/>
      <c r="L40401" s="1"/>
    </row>
    <row r="40409" spans="11:12" x14ac:dyDescent="0.25">
      <c r="K40409" s="1"/>
      <c r="L40409" s="1"/>
    </row>
    <row r="40417" spans="11:12" x14ac:dyDescent="0.25">
      <c r="K40417" s="1"/>
      <c r="L40417" s="1"/>
    </row>
    <row r="40425" spans="11:12" x14ac:dyDescent="0.25">
      <c r="K40425" s="1"/>
      <c r="L40425" s="1"/>
    </row>
    <row r="40433" spans="11:12" x14ac:dyDescent="0.25">
      <c r="K40433" s="1"/>
      <c r="L40433" s="1"/>
    </row>
    <row r="40441" spans="11:12" x14ac:dyDescent="0.25">
      <c r="K40441" s="1"/>
      <c r="L40441" s="1"/>
    </row>
    <row r="40449" spans="11:12" x14ac:dyDescent="0.25">
      <c r="K40449" s="1"/>
      <c r="L40449" s="1"/>
    </row>
    <row r="40457" spans="11:12" x14ac:dyDescent="0.25">
      <c r="K40457" s="1"/>
      <c r="L40457" s="1"/>
    </row>
    <row r="40465" spans="11:12" x14ac:dyDescent="0.25">
      <c r="K40465" s="1"/>
      <c r="L40465" s="1"/>
    </row>
    <row r="40473" spans="11:12" x14ac:dyDescent="0.25">
      <c r="K40473" s="1"/>
      <c r="L40473" s="1"/>
    </row>
    <row r="40481" spans="11:12" x14ac:dyDescent="0.25">
      <c r="K40481" s="1"/>
      <c r="L40481" s="1"/>
    </row>
    <row r="40489" spans="11:12" x14ac:dyDescent="0.25">
      <c r="K40489" s="1"/>
      <c r="L40489" s="1"/>
    </row>
    <row r="40497" spans="11:12" x14ac:dyDescent="0.25">
      <c r="K40497" s="1"/>
      <c r="L40497" s="1"/>
    </row>
    <row r="40505" spans="11:12" x14ac:dyDescent="0.25">
      <c r="K40505" s="1"/>
      <c r="L40505" s="1"/>
    </row>
    <row r="40513" spans="11:12" x14ac:dyDescent="0.25">
      <c r="K40513" s="1"/>
      <c r="L40513" s="1"/>
    </row>
    <row r="40521" spans="11:12" x14ac:dyDescent="0.25">
      <c r="K40521" s="1"/>
      <c r="L40521" s="1"/>
    </row>
    <row r="40529" spans="11:12" x14ac:dyDescent="0.25">
      <c r="K40529" s="1"/>
      <c r="L40529" s="1"/>
    </row>
    <row r="40537" spans="11:12" x14ac:dyDescent="0.25">
      <c r="K40537" s="1"/>
      <c r="L40537" s="1"/>
    </row>
    <row r="40545" spans="11:12" x14ac:dyDescent="0.25">
      <c r="K40545" s="1"/>
      <c r="L40545" s="1"/>
    </row>
    <row r="40553" spans="11:12" x14ac:dyDescent="0.25">
      <c r="K40553" s="1"/>
      <c r="L40553" s="1"/>
    </row>
    <row r="40561" spans="11:12" x14ac:dyDescent="0.25">
      <c r="K40561" s="1"/>
      <c r="L40561" s="1"/>
    </row>
    <row r="40569" spans="11:12" x14ac:dyDescent="0.25">
      <c r="K40569" s="1"/>
      <c r="L40569" s="1"/>
    </row>
    <row r="40577" spans="11:12" x14ac:dyDescent="0.25">
      <c r="K40577" s="1"/>
      <c r="L40577" s="1"/>
    </row>
    <row r="40585" spans="11:12" x14ac:dyDescent="0.25">
      <c r="K40585" s="1"/>
      <c r="L40585" s="1"/>
    </row>
    <row r="40593" spans="11:12" x14ac:dyDescent="0.25">
      <c r="K40593" s="1"/>
      <c r="L40593" s="1"/>
    </row>
    <row r="40601" spans="11:12" x14ac:dyDescent="0.25">
      <c r="K40601" s="1"/>
      <c r="L40601" s="1"/>
    </row>
    <row r="40609" spans="11:12" x14ac:dyDescent="0.25">
      <c r="K40609" s="1"/>
      <c r="L40609" s="1"/>
    </row>
    <row r="40617" spans="11:12" x14ac:dyDescent="0.25">
      <c r="K40617" s="1"/>
      <c r="L40617" s="1"/>
    </row>
    <row r="40625" spans="11:12" x14ac:dyDescent="0.25">
      <c r="K40625" s="1"/>
      <c r="L40625" s="1"/>
    </row>
    <row r="40633" spans="11:12" x14ac:dyDescent="0.25">
      <c r="K40633" s="1"/>
      <c r="L40633" s="1"/>
    </row>
    <row r="40641" spans="11:12" x14ac:dyDescent="0.25">
      <c r="K40641" s="1"/>
      <c r="L40641" s="1"/>
    </row>
    <row r="40649" spans="11:12" x14ac:dyDescent="0.25">
      <c r="K40649" s="1"/>
      <c r="L40649" s="1"/>
    </row>
    <row r="40657" spans="11:12" x14ac:dyDescent="0.25">
      <c r="K40657" s="1"/>
      <c r="L40657" s="1"/>
    </row>
    <row r="40665" spans="11:12" x14ac:dyDescent="0.25">
      <c r="K40665" s="1"/>
      <c r="L40665" s="1"/>
    </row>
    <row r="40673" spans="11:12" x14ac:dyDescent="0.25">
      <c r="K40673" s="1"/>
      <c r="L40673" s="1"/>
    </row>
    <row r="40681" spans="11:12" x14ac:dyDescent="0.25">
      <c r="K40681" s="1"/>
      <c r="L40681" s="1"/>
    </row>
    <row r="40689" spans="11:12" x14ac:dyDescent="0.25">
      <c r="K40689" s="1"/>
      <c r="L40689" s="1"/>
    </row>
    <row r="40697" spans="11:12" x14ac:dyDescent="0.25">
      <c r="K40697" s="1"/>
      <c r="L40697" s="1"/>
    </row>
    <row r="40705" spans="11:12" x14ac:dyDescent="0.25">
      <c r="K40705" s="1"/>
      <c r="L40705" s="1"/>
    </row>
    <row r="40713" spans="11:12" x14ac:dyDescent="0.25">
      <c r="K40713" s="1"/>
      <c r="L40713" s="1"/>
    </row>
    <row r="40721" spans="11:12" x14ac:dyDescent="0.25">
      <c r="K40721" s="1"/>
      <c r="L40721" s="1"/>
    </row>
    <row r="40729" spans="11:12" x14ac:dyDescent="0.25">
      <c r="K40729" s="1"/>
      <c r="L40729" s="1"/>
    </row>
    <row r="40737" spans="11:12" x14ac:dyDescent="0.25">
      <c r="K40737" s="1"/>
      <c r="L40737" s="1"/>
    </row>
    <row r="40745" spans="11:12" x14ac:dyDescent="0.25">
      <c r="K40745" s="1"/>
      <c r="L40745" s="1"/>
    </row>
    <row r="40753" spans="11:12" x14ac:dyDescent="0.25">
      <c r="K40753" s="1"/>
      <c r="L40753" s="1"/>
    </row>
    <row r="40761" spans="11:12" x14ac:dyDescent="0.25">
      <c r="K40761" s="1"/>
      <c r="L40761" s="1"/>
    </row>
    <row r="40769" spans="11:12" x14ac:dyDescent="0.25">
      <c r="K40769" s="1"/>
      <c r="L40769" s="1"/>
    </row>
    <row r="40777" spans="11:12" x14ac:dyDescent="0.25">
      <c r="K40777" s="1"/>
      <c r="L40777" s="1"/>
    </row>
    <row r="40785" spans="11:12" x14ac:dyDescent="0.25">
      <c r="K40785" s="1"/>
      <c r="L40785" s="1"/>
    </row>
    <row r="40793" spans="11:12" x14ac:dyDescent="0.25">
      <c r="K40793" s="1"/>
      <c r="L40793" s="1"/>
    </row>
    <row r="40801" spans="11:12" x14ac:dyDescent="0.25">
      <c r="K40801" s="1"/>
      <c r="L40801" s="1"/>
    </row>
    <row r="40809" spans="11:12" x14ac:dyDescent="0.25">
      <c r="K40809" s="1"/>
      <c r="L40809" s="1"/>
    </row>
    <row r="40817" spans="11:12" x14ac:dyDescent="0.25">
      <c r="K40817" s="1"/>
      <c r="L40817" s="1"/>
    </row>
    <row r="40825" spans="11:12" x14ac:dyDescent="0.25">
      <c r="K40825" s="1"/>
      <c r="L40825" s="1"/>
    </row>
    <row r="40833" spans="11:12" x14ac:dyDescent="0.25">
      <c r="K40833" s="1"/>
      <c r="L40833" s="1"/>
    </row>
    <row r="40841" spans="11:12" x14ac:dyDescent="0.25">
      <c r="K40841" s="1"/>
      <c r="L40841" s="1"/>
    </row>
    <row r="40849" spans="11:12" x14ac:dyDescent="0.25">
      <c r="K40849" s="1"/>
      <c r="L40849" s="1"/>
    </row>
    <row r="40857" spans="11:12" x14ac:dyDescent="0.25">
      <c r="K40857" s="1"/>
      <c r="L40857" s="1"/>
    </row>
    <row r="40865" spans="11:12" x14ac:dyDescent="0.25">
      <c r="K40865" s="1"/>
      <c r="L40865" s="1"/>
    </row>
    <row r="40873" spans="11:12" x14ac:dyDescent="0.25">
      <c r="K40873" s="1"/>
      <c r="L40873" s="1"/>
    </row>
    <row r="40881" spans="11:12" x14ac:dyDescent="0.25">
      <c r="K40881" s="1"/>
      <c r="L40881" s="1"/>
    </row>
    <row r="40889" spans="11:12" x14ac:dyDescent="0.25">
      <c r="K40889" s="1"/>
      <c r="L40889" s="1"/>
    </row>
    <row r="40897" spans="11:12" x14ac:dyDescent="0.25">
      <c r="K40897" s="1"/>
      <c r="L40897" s="1"/>
    </row>
    <row r="40905" spans="11:12" x14ac:dyDescent="0.25">
      <c r="K40905" s="1"/>
      <c r="L40905" s="1"/>
    </row>
    <row r="40913" spans="11:12" x14ac:dyDescent="0.25">
      <c r="K40913" s="1"/>
      <c r="L40913" s="1"/>
    </row>
    <row r="40921" spans="11:12" x14ac:dyDescent="0.25">
      <c r="K40921" s="1"/>
      <c r="L40921" s="1"/>
    </row>
    <row r="40929" spans="11:12" x14ac:dyDescent="0.25">
      <c r="K40929" s="1"/>
      <c r="L40929" s="1"/>
    </row>
    <row r="40937" spans="11:12" x14ac:dyDescent="0.25">
      <c r="K40937" s="1"/>
      <c r="L40937" s="1"/>
    </row>
    <row r="40945" spans="11:12" x14ac:dyDescent="0.25">
      <c r="K40945" s="1"/>
      <c r="L40945" s="1"/>
    </row>
    <row r="40953" spans="11:12" x14ac:dyDescent="0.25">
      <c r="K40953" s="1"/>
      <c r="L40953" s="1"/>
    </row>
    <row r="40961" spans="11:12" x14ac:dyDescent="0.25">
      <c r="K40961" s="1"/>
      <c r="L40961" s="1"/>
    </row>
    <row r="40969" spans="11:12" x14ac:dyDescent="0.25">
      <c r="K40969" s="1"/>
      <c r="L40969" s="1"/>
    </row>
    <row r="40977" spans="11:12" x14ac:dyDescent="0.25">
      <c r="K40977" s="1"/>
      <c r="L40977" s="1"/>
    </row>
    <row r="40985" spans="11:12" x14ac:dyDescent="0.25">
      <c r="K40985" s="1"/>
      <c r="L40985" s="1"/>
    </row>
    <row r="40993" spans="11:12" x14ac:dyDescent="0.25">
      <c r="K40993" s="1"/>
      <c r="L40993" s="1"/>
    </row>
    <row r="41001" spans="11:12" x14ac:dyDescent="0.25">
      <c r="K41001" s="1"/>
      <c r="L41001" s="1"/>
    </row>
    <row r="41009" spans="11:12" x14ac:dyDescent="0.25">
      <c r="K41009" s="1"/>
      <c r="L41009" s="1"/>
    </row>
    <row r="41017" spans="11:12" x14ac:dyDescent="0.25">
      <c r="K41017" s="1"/>
      <c r="L41017" s="1"/>
    </row>
    <row r="41025" spans="11:12" x14ac:dyDescent="0.25">
      <c r="K41025" s="1"/>
      <c r="L41025" s="1"/>
    </row>
    <row r="41033" spans="11:12" x14ac:dyDescent="0.25">
      <c r="K41033" s="1"/>
      <c r="L41033" s="1"/>
    </row>
    <row r="41041" spans="11:12" x14ac:dyDescent="0.25">
      <c r="K41041" s="1"/>
      <c r="L41041" s="1"/>
    </row>
    <row r="41049" spans="11:12" x14ac:dyDescent="0.25">
      <c r="K41049" s="1"/>
      <c r="L41049" s="1"/>
    </row>
    <row r="41057" spans="11:12" x14ac:dyDescent="0.25">
      <c r="K41057" s="1"/>
      <c r="L41057" s="1"/>
    </row>
    <row r="41065" spans="11:12" x14ac:dyDescent="0.25">
      <c r="K41065" s="1"/>
      <c r="L41065" s="1"/>
    </row>
    <row r="41073" spans="11:12" x14ac:dyDescent="0.25">
      <c r="K41073" s="1"/>
      <c r="L41073" s="1"/>
    </row>
    <row r="41081" spans="11:12" x14ac:dyDescent="0.25">
      <c r="K41081" s="1"/>
      <c r="L41081" s="1"/>
    </row>
    <row r="41089" spans="11:12" x14ac:dyDescent="0.25">
      <c r="K41089" s="1"/>
      <c r="L41089" s="1"/>
    </row>
    <row r="41097" spans="11:12" x14ac:dyDescent="0.25">
      <c r="K41097" s="1"/>
      <c r="L41097" s="1"/>
    </row>
    <row r="41105" spans="11:12" x14ac:dyDescent="0.25">
      <c r="K41105" s="1"/>
      <c r="L41105" s="1"/>
    </row>
    <row r="41113" spans="11:12" x14ac:dyDescent="0.25">
      <c r="K41113" s="1"/>
      <c r="L41113" s="1"/>
    </row>
    <row r="41121" spans="11:12" x14ac:dyDescent="0.25">
      <c r="K41121" s="1"/>
      <c r="L41121" s="1"/>
    </row>
    <row r="41129" spans="11:12" x14ac:dyDescent="0.25">
      <c r="K41129" s="1"/>
      <c r="L41129" s="1"/>
    </row>
    <row r="41137" spans="11:12" x14ac:dyDescent="0.25">
      <c r="K41137" s="1"/>
      <c r="L41137" s="1"/>
    </row>
    <row r="41145" spans="11:12" x14ac:dyDescent="0.25">
      <c r="K41145" s="1"/>
      <c r="L41145" s="1"/>
    </row>
    <row r="41153" spans="11:12" x14ac:dyDescent="0.25">
      <c r="K41153" s="1"/>
      <c r="L41153" s="1"/>
    </row>
    <row r="41161" spans="11:12" x14ac:dyDescent="0.25">
      <c r="K41161" s="1"/>
      <c r="L41161" s="1"/>
    </row>
    <row r="41169" spans="11:12" x14ac:dyDescent="0.25">
      <c r="K41169" s="1"/>
      <c r="L41169" s="1"/>
    </row>
    <row r="41177" spans="11:12" x14ac:dyDescent="0.25">
      <c r="K41177" s="1"/>
      <c r="L41177" s="1"/>
    </row>
    <row r="41185" spans="11:12" x14ac:dyDescent="0.25">
      <c r="K41185" s="1"/>
      <c r="L41185" s="1"/>
    </row>
    <row r="41193" spans="11:12" x14ac:dyDescent="0.25">
      <c r="K41193" s="1"/>
      <c r="L41193" s="1"/>
    </row>
    <row r="41201" spans="11:12" x14ac:dyDescent="0.25">
      <c r="K41201" s="1"/>
      <c r="L41201" s="1"/>
    </row>
    <row r="41209" spans="11:12" x14ac:dyDescent="0.25">
      <c r="K41209" s="1"/>
      <c r="L41209" s="1"/>
    </row>
    <row r="41217" spans="11:12" x14ac:dyDescent="0.25">
      <c r="K41217" s="1"/>
      <c r="L41217" s="1"/>
    </row>
    <row r="41225" spans="11:12" x14ac:dyDescent="0.25">
      <c r="K41225" s="1"/>
      <c r="L41225" s="1"/>
    </row>
    <row r="41233" spans="11:12" x14ac:dyDescent="0.25">
      <c r="K41233" s="1"/>
      <c r="L41233" s="1"/>
    </row>
    <row r="41241" spans="11:12" x14ac:dyDescent="0.25">
      <c r="K41241" s="1"/>
      <c r="L41241" s="1"/>
    </row>
    <row r="41249" spans="11:12" x14ac:dyDescent="0.25">
      <c r="K41249" s="1"/>
      <c r="L41249" s="1"/>
    </row>
    <row r="41257" spans="11:12" x14ac:dyDescent="0.25">
      <c r="K41257" s="1"/>
      <c r="L41257" s="1"/>
    </row>
    <row r="41265" spans="11:12" x14ac:dyDescent="0.25">
      <c r="K41265" s="1"/>
      <c r="L41265" s="1"/>
    </row>
    <row r="41273" spans="11:12" x14ac:dyDescent="0.25">
      <c r="K41273" s="1"/>
      <c r="L41273" s="1"/>
    </row>
    <row r="41281" spans="11:12" x14ac:dyDescent="0.25">
      <c r="K41281" s="1"/>
      <c r="L41281" s="1"/>
    </row>
    <row r="41289" spans="11:12" x14ac:dyDescent="0.25">
      <c r="K41289" s="1"/>
      <c r="L41289" s="1"/>
    </row>
    <row r="41297" spans="11:12" x14ac:dyDescent="0.25">
      <c r="K41297" s="1"/>
      <c r="L41297" s="1"/>
    </row>
    <row r="41305" spans="11:12" x14ac:dyDescent="0.25">
      <c r="K41305" s="1"/>
      <c r="L41305" s="1"/>
    </row>
    <row r="41313" spans="11:12" x14ac:dyDescent="0.25">
      <c r="K41313" s="1"/>
      <c r="L41313" s="1"/>
    </row>
    <row r="41321" spans="11:12" x14ac:dyDescent="0.25">
      <c r="K41321" s="1"/>
      <c r="L41321" s="1"/>
    </row>
    <row r="41329" spans="11:12" x14ac:dyDescent="0.25">
      <c r="K41329" s="1"/>
      <c r="L41329" s="1"/>
    </row>
    <row r="41337" spans="11:12" x14ac:dyDescent="0.25">
      <c r="K41337" s="1"/>
      <c r="L41337" s="1"/>
    </row>
    <row r="41345" spans="11:12" x14ac:dyDescent="0.25">
      <c r="K41345" s="1"/>
      <c r="L41345" s="1"/>
    </row>
    <row r="41353" spans="11:12" x14ac:dyDescent="0.25">
      <c r="K41353" s="1"/>
      <c r="L41353" s="1"/>
    </row>
    <row r="41361" spans="11:12" x14ac:dyDescent="0.25">
      <c r="K41361" s="1"/>
      <c r="L41361" s="1"/>
    </row>
    <row r="41369" spans="11:12" x14ac:dyDescent="0.25">
      <c r="K41369" s="1"/>
      <c r="L41369" s="1"/>
    </row>
    <row r="41377" spans="11:12" x14ac:dyDescent="0.25">
      <c r="K41377" s="1"/>
      <c r="L41377" s="1"/>
    </row>
    <row r="41385" spans="11:12" x14ac:dyDescent="0.25">
      <c r="K41385" s="1"/>
      <c r="L41385" s="1"/>
    </row>
    <row r="41393" spans="11:12" x14ac:dyDescent="0.25">
      <c r="K41393" s="1"/>
      <c r="L41393" s="1"/>
    </row>
    <row r="41401" spans="11:12" x14ac:dyDescent="0.25">
      <c r="K41401" s="1"/>
      <c r="L41401" s="1"/>
    </row>
    <row r="41409" spans="11:12" x14ac:dyDescent="0.25">
      <c r="K41409" s="1"/>
      <c r="L41409" s="1"/>
    </row>
    <row r="41417" spans="11:12" x14ac:dyDescent="0.25">
      <c r="K41417" s="1"/>
      <c r="L41417" s="1"/>
    </row>
    <row r="41425" spans="11:12" x14ac:dyDescent="0.25">
      <c r="K41425" s="1"/>
      <c r="L41425" s="1"/>
    </row>
    <row r="41433" spans="11:12" x14ac:dyDescent="0.25">
      <c r="K41433" s="1"/>
      <c r="L41433" s="1"/>
    </row>
    <row r="41441" spans="11:12" x14ac:dyDescent="0.25">
      <c r="K41441" s="1"/>
      <c r="L41441" s="1"/>
    </row>
    <row r="41449" spans="11:12" x14ac:dyDescent="0.25">
      <c r="K41449" s="1"/>
      <c r="L41449" s="1"/>
    </row>
    <row r="41457" spans="11:12" x14ac:dyDescent="0.25">
      <c r="K41457" s="1"/>
      <c r="L41457" s="1"/>
    </row>
    <row r="41465" spans="11:12" x14ac:dyDescent="0.25">
      <c r="K41465" s="1"/>
      <c r="L41465" s="1"/>
    </row>
    <row r="41473" spans="11:12" x14ac:dyDescent="0.25">
      <c r="K41473" s="1"/>
      <c r="L41473" s="1"/>
    </row>
    <row r="41481" spans="11:12" x14ac:dyDescent="0.25">
      <c r="K41481" s="1"/>
      <c r="L41481" s="1"/>
    </row>
    <row r="41489" spans="11:12" x14ac:dyDescent="0.25">
      <c r="K41489" s="1"/>
      <c r="L41489" s="1"/>
    </row>
    <row r="41497" spans="11:12" x14ac:dyDescent="0.25">
      <c r="K41497" s="1"/>
      <c r="L41497" s="1"/>
    </row>
    <row r="41505" spans="11:12" x14ac:dyDescent="0.25">
      <c r="K41505" s="1"/>
      <c r="L41505" s="1"/>
    </row>
    <row r="41513" spans="11:12" x14ac:dyDescent="0.25">
      <c r="K41513" s="1"/>
      <c r="L41513" s="1"/>
    </row>
    <row r="41521" spans="11:12" x14ac:dyDescent="0.25">
      <c r="K41521" s="1"/>
      <c r="L41521" s="1"/>
    </row>
    <row r="41529" spans="11:12" x14ac:dyDescent="0.25">
      <c r="K41529" s="1"/>
      <c r="L41529" s="1"/>
    </row>
    <row r="41537" spans="11:12" x14ac:dyDescent="0.25">
      <c r="K41537" s="1"/>
      <c r="L41537" s="1"/>
    </row>
    <row r="41545" spans="11:12" x14ac:dyDescent="0.25">
      <c r="K41545" s="1"/>
      <c r="L41545" s="1"/>
    </row>
    <row r="41553" spans="11:12" x14ac:dyDescent="0.25">
      <c r="K41553" s="1"/>
      <c r="L41553" s="1"/>
    </row>
    <row r="41561" spans="11:12" x14ac:dyDescent="0.25">
      <c r="K41561" s="1"/>
      <c r="L41561" s="1"/>
    </row>
    <row r="41569" spans="11:12" x14ac:dyDescent="0.25">
      <c r="K41569" s="1"/>
      <c r="L41569" s="1"/>
    </row>
    <row r="41577" spans="11:12" x14ac:dyDescent="0.25">
      <c r="K41577" s="1"/>
      <c r="L41577" s="1"/>
    </row>
    <row r="41585" spans="11:12" x14ac:dyDescent="0.25">
      <c r="K41585" s="1"/>
      <c r="L41585" s="1"/>
    </row>
    <row r="41593" spans="11:12" x14ac:dyDescent="0.25">
      <c r="K41593" s="1"/>
      <c r="L41593" s="1"/>
    </row>
    <row r="41601" spans="11:12" x14ac:dyDescent="0.25">
      <c r="K41601" s="1"/>
      <c r="L41601" s="1"/>
    </row>
    <row r="41609" spans="11:12" x14ac:dyDescent="0.25">
      <c r="K41609" s="1"/>
      <c r="L41609" s="1"/>
    </row>
    <row r="41617" spans="11:12" x14ac:dyDescent="0.25">
      <c r="K41617" s="1"/>
      <c r="L41617" s="1"/>
    </row>
    <row r="41625" spans="11:12" x14ac:dyDescent="0.25">
      <c r="K41625" s="1"/>
      <c r="L41625" s="1"/>
    </row>
    <row r="41633" spans="11:12" x14ac:dyDescent="0.25">
      <c r="K41633" s="1"/>
      <c r="L41633" s="1"/>
    </row>
    <row r="41641" spans="11:12" x14ac:dyDescent="0.25">
      <c r="K41641" s="1"/>
      <c r="L41641" s="1"/>
    </row>
    <row r="41649" spans="11:12" x14ac:dyDescent="0.25">
      <c r="K41649" s="1"/>
      <c r="L41649" s="1"/>
    </row>
    <row r="41657" spans="11:12" x14ac:dyDescent="0.25">
      <c r="K41657" s="1"/>
      <c r="L41657" s="1"/>
    </row>
    <row r="41665" spans="11:12" x14ac:dyDescent="0.25">
      <c r="K41665" s="1"/>
      <c r="L41665" s="1"/>
    </row>
    <row r="41673" spans="11:12" x14ac:dyDescent="0.25">
      <c r="K41673" s="1"/>
      <c r="L41673" s="1"/>
    </row>
    <row r="41681" spans="11:12" x14ac:dyDescent="0.25">
      <c r="K41681" s="1"/>
      <c r="L41681" s="1"/>
    </row>
    <row r="41689" spans="11:12" x14ac:dyDescent="0.25">
      <c r="K41689" s="1"/>
      <c r="L41689" s="1"/>
    </row>
    <row r="41697" spans="11:12" x14ac:dyDescent="0.25">
      <c r="K41697" s="1"/>
      <c r="L41697" s="1"/>
    </row>
    <row r="41705" spans="11:12" x14ac:dyDescent="0.25">
      <c r="K41705" s="1"/>
      <c r="L41705" s="1"/>
    </row>
    <row r="41713" spans="11:12" x14ac:dyDescent="0.25">
      <c r="K41713" s="1"/>
      <c r="L41713" s="1"/>
    </row>
    <row r="41721" spans="11:12" x14ac:dyDescent="0.25">
      <c r="K41721" s="1"/>
      <c r="L41721" s="1"/>
    </row>
    <row r="41729" spans="11:12" x14ac:dyDescent="0.25">
      <c r="K41729" s="1"/>
      <c r="L41729" s="1"/>
    </row>
    <row r="41737" spans="11:12" x14ac:dyDescent="0.25">
      <c r="K41737" s="1"/>
      <c r="L41737" s="1"/>
    </row>
    <row r="41745" spans="11:12" x14ac:dyDescent="0.25">
      <c r="K41745" s="1"/>
      <c r="L41745" s="1"/>
    </row>
    <row r="41753" spans="11:12" x14ac:dyDescent="0.25">
      <c r="K41753" s="1"/>
      <c r="L41753" s="1"/>
    </row>
    <row r="41761" spans="11:12" x14ac:dyDescent="0.25">
      <c r="K41761" s="1"/>
      <c r="L41761" s="1"/>
    </row>
    <row r="41769" spans="11:12" x14ac:dyDescent="0.25">
      <c r="K41769" s="1"/>
      <c r="L41769" s="1"/>
    </row>
    <row r="41777" spans="11:12" x14ac:dyDescent="0.25">
      <c r="K41777" s="1"/>
      <c r="L41777" s="1"/>
    </row>
    <row r="41785" spans="11:12" x14ac:dyDescent="0.25">
      <c r="K41785" s="1"/>
      <c r="L41785" s="1"/>
    </row>
    <row r="41793" spans="11:12" x14ac:dyDescent="0.25">
      <c r="K41793" s="1"/>
      <c r="L41793" s="1"/>
    </row>
    <row r="41801" spans="11:12" x14ac:dyDescent="0.25">
      <c r="K41801" s="1"/>
      <c r="L41801" s="1"/>
    </row>
    <row r="41809" spans="11:12" x14ac:dyDescent="0.25">
      <c r="K41809" s="1"/>
      <c r="L41809" s="1"/>
    </row>
    <row r="41817" spans="11:12" x14ac:dyDescent="0.25">
      <c r="K41817" s="1"/>
      <c r="L41817" s="1"/>
    </row>
    <row r="41825" spans="11:12" x14ac:dyDescent="0.25">
      <c r="K41825" s="1"/>
      <c r="L41825" s="1"/>
    </row>
    <row r="41833" spans="11:12" x14ac:dyDescent="0.25">
      <c r="K41833" s="1"/>
      <c r="L41833" s="1"/>
    </row>
    <row r="41841" spans="11:12" x14ac:dyDescent="0.25">
      <c r="K41841" s="1"/>
      <c r="L41841" s="1"/>
    </row>
    <row r="41849" spans="11:12" x14ac:dyDescent="0.25">
      <c r="K41849" s="1"/>
      <c r="L41849" s="1"/>
    </row>
    <row r="41857" spans="11:12" x14ac:dyDescent="0.25">
      <c r="K41857" s="1"/>
      <c r="L41857" s="1"/>
    </row>
    <row r="41865" spans="11:12" x14ac:dyDescent="0.25">
      <c r="K41865" s="1"/>
      <c r="L41865" s="1"/>
    </row>
    <row r="41873" spans="11:12" x14ac:dyDescent="0.25">
      <c r="K41873" s="1"/>
      <c r="L41873" s="1"/>
    </row>
    <row r="41881" spans="11:12" x14ac:dyDescent="0.25">
      <c r="K41881" s="1"/>
      <c r="L41881" s="1"/>
    </row>
    <row r="41889" spans="11:12" x14ac:dyDescent="0.25">
      <c r="K41889" s="1"/>
      <c r="L41889" s="1"/>
    </row>
    <row r="41897" spans="11:12" x14ac:dyDescent="0.25">
      <c r="K41897" s="1"/>
      <c r="L41897" s="1"/>
    </row>
    <row r="41905" spans="11:12" x14ac:dyDescent="0.25">
      <c r="K41905" s="1"/>
      <c r="L41905" s="1"/>
    </row>
    <row r="41913" spans="11:12" x14ac:dyDescent="0.25">
      <c r="K41913" s="1"/>
      <c r="L41913" s="1"/>
    </row>
    <row r="41921" spans="11:12" x14ac:dyDescent="0.25">
      <c r="K41921" s="1"/>
      <c r="L41921" s="1"/>
    </row>
    <row r="41929" spans="11:12" x14ac:dyDescent="0.25">
      <c r="K41929" s="1"/>
      <c r="L41929" s="1"/>
    </row>
    <row r="41937" spans="11:12" x14ac:dyDescent="0.25">
      <c r="K41937" s="1"/>
      <c r="L41937" s="1"/>
    </row>
    <row r="41945" spans="11:12" x14ac:dyDescent="0.25">
      <c r="K41945" s="1"/>
      <c r="L41945" s="1"/>
    </row>
    <row r="41953" spans="11:12" x14ac:dyDescent="0.25">
      <c r="K41953" s="1"/>
      <c r="L41953" s="1"/>
    </row>
    <row r="41961" spans="11:12" x14ac:dyDescent="0.25">
      <c r="K41961" s="1"/>
      <c r="L41961" s="1"/>
    </row>
    <row r="41969" spans="11:12" x14ac:dyDescent="0.25">
      <c r="K41969" s="1"/>
      <c r="L41969" s="1"/>
    </row>
    <row r="41977" spans="11:12" x14ac:dyDescent="0.25">
      <c r="K41977" s="1"/>
      <c r="L41977" s="1"/>
    </row>
    <row r="41985" spans="11:12" x14ac:dyDescent="0.25">
      <c r="K41985" s="1"/>
      <c r="L41985" s="1"/>
    </row>
    <row r="41993" spans="11:12" x14ac:dyDescent="0.25">
      <c r="K41993" s="1"/>
      <c r="L41993" s="1"/>
    </row>
    <row r="42001" spans="11:12" x14ac:dyDescent="0.25">
      <c r="K42001" s="1"/>
      <c r="L42001" s="1"/>
    </row>
    <row r="42009" spans="11:12" x14ac:dyDescent="0.25">
      <c r="K42009" s="1"/>
      <c r="L42009" s="1"/>
    </row>
    <row r="42017" spans="11:12" x14ac:dyDescent="0.25">
      <c r="K42017" s="1"/>
      <c r="L42017" s="1"/>
    </row>
    <row r="42025" spans="11:12" x14ac:dyDescent="0.25">
      <c r="K42025" s="1"/>
      <c r="L42025" s="1"/>
    </row>
    <row r="42033" spans="11:12" x14ac:dyDescent="0.25">
      <c r="K42033" s="1"/>
      <c r="L42033" s="1"/>
    </row>
    <row r="42041" spans="11:12" x14ac:dyDescent="0.25">
      <c r="K42041" s="1"/>
      <c r="L42041" s="1"/>
    </row>
    <row r="42049" spans="11:12" x14ac:dyDescent="0.25">
      <c r="K42049" s="1"/>
      <c r="L42049" s="1"/>
    </row>
    <row r="42057" spans="11:12" x14ac:dyDescent="0.25">
      <c r="K42057" s="1"/>
      <c r="L42057" s="1"/>
    </row>
    <row r="42065" spans="11:12" x14ac:dyDescent="0.25">
      <c r="K42065" s="1"/>
      <c r="L42065" s="1"/>
    </row>
    <row r="42073" spans="11:12" x14ac:dyDescent="0.25">
      <c r="K42073" s="1"/>
      <c r="L42073" s="1"/>
    </row>
    <row r="42081" spans="11:12" x14ac:dyDescent="0.25">
      <c r="K42081" s="1"/>
      <c r="L42081" s="1"/>
    </row>
    <row r="42089" spans="11:12" x14ac:dyDescent="0.25">
      <c r="K42089" s="1"/>
      <c r="L42089" s="1"/>
    </row>
    <row r="42097" spans="11:12" x14ac:dyDescent="0.25">
      <c r="K42097" s="1"/>
      <c r="L42097" s="1"/>
    </row>
    <row r="42105" spans="11:12" x14ac:dyDescent="0.25">
      <c r="K42105" s="1"/>
      <c r="L42105" s="1"/>
    </row>
    <row r="42113" spans="11:12" x14ac:dyDescent="0.25">
      <c r="K42113" s="1"/>
      <c r="L42113" s="1"/>
    </row>
    <row r="42121" spans="11:12" x14ac:dyDescent="0.25">
      <c r="K42121" s="1"/>
      <c r="L42121" s="1"/>
    </row>
    <row r="42129" spans="11:12" x14ac:dyDescent="0.25">
      <c r="K42129" s="1"/>
      <c r="L42129" s="1"/>
    </row>
    <row r="42137" spans="11:12" x14ac:dyDescent="0.25">
      <c r="K42137" s="1"/>
      <c r="L42137" s="1"/>
    </row>
    <row r="42145" spans="11:12" x14ac:dyDescent="0.25">
      <c r="K42145" s="1"/>
      <c r="L42145" s="1"/>
    </row>
    <row r="42153" spans="11:12" x14ac:dyDescent="0.25">
      <c r="K42153" s="1"/>
      <c r="L42153" s="1"/>
    </row>
    <row r="42161" spans="11:12" x14ac:dyDescent="0.25">
      <c r="K42161" s="1"/>
      <c r="L42161" s="1"/>
    </row>
    <row r="42169" spans="11:12" x14ac:dyDescent="0.25">
      <c r="K42169" s="1"/>
      <c r="L42169" s="1"/>
    </row>
    <row r="42177" spans="11:12" x14ac:dyDescent="0.25">
      <c r="K42177" s="1"/>
      <c r="L42177" s="1"/>
    </row>
    <row r="42185" spans="11:12" x14ac:dyDescent="0.25">
      <c r="K42185" s="1"/>
      <c r="L42185" s="1"/>
    </row>
    <row r="42193" spans="11:12" x14ac:dyDescent="0.25">
      <c r="K42193" s="1"/>
      <c r="L42193" s="1"/>
    </row>
    <row r="42201" spans="11:12" x14ac:dyDescent="0.25">
      <c r="K42201" s="1"/>
      <c r="L42201" s="1"/>
    </row>
    <row r="42209" spans="11:12" x14ac:dyDescent="0.25">
      <c r="K42209" s="1"/>
      <c r="L42209" s="1"/>
    </row>
    <row r="42217" spans="11:12" x14ac:dyDescent="0.25">
      <c r="K42217" s="1"/>
      <c r="L42217" s="1"/>
    </row>
    <row r="42225" spans="11:12" x14ac:dyDescent="0.25">
      <c r="K42225" s="1"/>
      <c r="L42225" s="1"/>
    </row>
    <row r="42233" spans="11:12" x14ac:dyDescent="0.25">
      <c r="K42233" s="1"/>
      <c r="L42233" s="1"/>
    </row>
    <row r="42241" spans="11:12" x14ac:dyDescent="0.25">
      <c r="K42241" s="1"/>
      <c r="L42241" s="1"/>
    </row>
    <row r="42249" spans="11:12" x14ac:dyDescent="0.25">
      <c r="K42249" s="1"/>
      <c r="L42249" s="1"/>
    </row>
    <row r="42257" spans="11:12" x14ac:dyDescent="0.25">
      <c r="K42257" s="1"/>
      <c r="L42257" s="1"/>
    </row>
    <row r="42265" spans="11:12" x14ac:dyDescent="0.25">
      <c r="K42265" s="1"/>
      <c r="L42265" s="1"/>
    </row>
    <row r="42273" spans="11:12" x14ac:dyDescent="0.25">
      <c r="K42273" s="1"/>
      <c r="L42273" s="1"/>
    </row>
    <row r="42281" spans="11:12" x14ac:dyDescent="0.25">
      <c r="K42281" s="1"/>
      <c r="L42281" s="1"/>
    </row>
    <row r="42289" spans="11:12" x14ac:dyDescent="0.25">
      <c r="K42289" s="1"/>
      <c r="L42289" s="1"/>
    </row>
    <row r="42297" spans="11:12" x14ac:dyDescent="0.25">
      <c r="K42297" s="1"/>
      <c r="L42297" s="1"/>
    </row>
    <row r="42305" spans="11:12" x14ac:dyDescent="0.25">
      <c r="K42305" s="1"/>
      <c r="L42305" s="1"/>
    </row>
    <row r="42313" spans="11:12" x14ac:dyDescent="0.25">
      <c r="K42313" s="1"/>
      <c r="L42313" s="1"/>
    </row>
    <row r="42321" spans="11:12" x14ac:dyDescent="0.25">
      <c r="K42321" s="1"/>
      <c r="L42321" s="1"/>
    </row>
    <row r="42329" spans="11:12" x14ac:dyDescent="0.25">
      <c r="K42329" s="1"/>
      <c r="L42329" s="1"/>
    </row>
    <row r="42337" spans="11:12" x14ac:dyDescent="0.25">
      <c r="K42337" s="1"/>
      <c r="L42337" s="1"/>
    </row>
    <row r="42345" spans="11:12" x14ac:dyDescent="0.25">
      <c r="K42345" s="1"/>
      <c r="L42345" s="1"/>
    </row>
    <row r="42353" spans="11:12" x14ac:dyDescent="0.25">
      <c r="K42353" s="1"/>
      <c r="L42353" s="1"/>
    </row>
    <row r="42361" spans="11:12" x14ac:dyDescent="0.25">
      <c r="K42361" s="1"/>
      <c r="L42361" s="1"/>
    </row>
    <row r="42369" spans="11:12" x14ac:dyDescent="0.25">
      <c r="K42369" s="1"/>
      <c r="L42369" s="1"/>
    </row>
    <row r="42377" spans="11:12" x14ac:dyDescent="0.25">
      <c r="K42377" s="1"/>
      <c r="L42377" s="1"/>
    </row>
    <row r="42385" spans="11:12" x14ac:dyDescent="0.25">
      <c r="K42385" s="1"/>
      <c r="L42385" s="1"/>
    </row>
    <row r="42393" spans="11:12" x14ac:dyDescent="0.25">
      <c r="K42393" s="1"/>
      <c r="L42393" s="1"/>
    </row>
    <row r="42401" spans="11:12" x14ac:dyDescent="0.25">
      <c r="K42401" s="1"/>
      <c r="L42401" s="1"/>
    </row>
    <row r="42409" spans="11:12" x14ac:dyDescent="0.25">
      <c r="K42409" s="1"/>
      <c r="L42409" s="1"/>
    </row>
    <row r="42417" spans="11:12" x14ac:dyDescent="0.25">
      <c r="K42417" s="1"/>
      <c r="L42417" s="1"/>
    </row>
    <row r="42425" spans="11:12" x14ac:dyDescent="0.25">
      <c r="K42425" s="1"/>
      <c r="L42425" s="1"/>
    </row>
    <row r="42433" spans="11:12" x14ac:dyDescent="0.25">
      <c r="K42433" s="1"/>
      <c r="L42433" s="1"/>
    </row>
    <row r="42441" spans="11:12" x14ac:dyDescent="0.25">
      <c r="K42441" s="1"/>
      <c r="L42441" s="1"/>
    </row>
    <row r="42449" spans="11:12" x14ac:dyDescent="0.25">
      <c r="K42449" s="1"/>
      <c r="L42449" s="1"/>
    </row>
    <row r="42457" spans="11:12" x14ac:dyDescent="0.25">
      <c r="K42457" s="1"/>
      <c r="L42457" s="1"/>
    </row>
    <row r="42465" spans="11:12" x14ac:dyDescent="0.25">
      <c r="K42465" s="1"/>
      <c r="L42465" s="1"/>
    </row>
    <row r="42473" spans="11:12" x14ac:dyDescent="0.25">
      <c r="K42473" s="1"/>
      <c r="L42473" s="1"/>
    </row>
    <row r="42481" spans="11:12" x14ac:dyDescent="0.25">
      <c r="K42481" s="1"/>
      <c r="L42481" s="1"/>
    </row>
    <row r="42489" spans="11:12" x14ac:dyDescent="0.25">
      <c r="K42489" s="1"/>
      <c r="L42489" s="1"/>
    </row>
    <row r="42497" spans="11:12" x14ac:dyDescent="0.25">
      <c r="K42497" s="1"/>
      <c r="L42497" s="1"/>
    </row>
    <row r="42505" spans="11:12" x14ac:dyDescent="0.25">
      <c r="K42505" s="1"/>
      <c r="L42505" s="1"/>
    </row>
    <row r="42513" spans="11:12" x14ac:dyDescent="0.25">
      <c r="K42513" s="1"/>
      <c r="L42513" s="1"/>
    </row>
    <row r="42521" spans="11:12" x14ac:dyDescent="0.25">
      <c r="K42521" s="1"/>
      <c r="L42521" s="1"/>
    </row>
    <row r="42529" spans="11:12" x14ac:dyDescent="0.25">
      <c r="K42529" s="1"/>
      <c r="L42529" s="1"/>
    </row>
    <row r="42537" spans="11:12" x14ac:dyDescent="0.25">
      <c r="K42537" s="1"/>
      <c r="L42537" s="1"/>
    </row>
    <row r="42545" spans="11:12" x14ac:dyDescent="0.25">
      <c r="K42545" s="1"/>
      <c r="L42545" s="1"/>
    </row>
    <row r="42553" spans="11:12" x14ac:dyDescent="0.25">
      <c r="K42553" s="1"/>
      <c r="L42553" s="1"/>
    </row>
    <row r="42561" spans="11:12" x14ac:dyDescent="0.25">
      <c r="K42561" s="1"/>
      <c r="L42561" s="1"/>
    </row>
    <row r="42569" spans="11:12" x14ac:dyDescent="0.25">
      <c r="K42569" s="1"/>
      <c r="L42569" s="1"/>
    </row>
    <row r="42577" spans="11:12" x14ac:dyDescent="0.25">
      <c r="K42577" s="1"/>
      <c r="L42577" s="1"/>
    </row>
    <row r="42585" spans="11:12" x14ac:dyDescent="0.25">
      <c r="K42585" s="1"/>
      <c r="L42585" s="1"/>
    </row>
    <row r="42593" spans="11:12" x14ac:dyDescent="0.25">
      <c r="K42593" s="1"/>
      <c r="L42593" s="1"/>
    </row>
    <row r="42601" spans="11:12" x14ac:dyDescent="0.25">
      <c r="K42601" s="1"/>
      <c r="L42601" s="1"/>
    </row>
    <row r="42609" spans="11:12" x14ac:dyDescent="0.25">
      <c r="K42609" s="1"/>
      <c r="L42609" s="1"/>
    </row>
    <row r="42617" spans="11:12" x14ac:dyDescent="0.25">
      <c r="K42617" s="1"/>
      <c r="L42617" s="1"/>
    </row>
    <row r="42625" spans="11:12" x14ac:dyDescent="0.25">
      <c r="K42625" s="1"/>
      <c r="L42625" s="1"/>
    </row>
    <row r="42633" spans="11:12" x14ac:dyDescent="0.25">
      <c r="K42633" s="1"/>
      <c r="L42633" s="1"/>
    </row>
    <row r="42641" spans="11:12" x14ac:dyDescent="0.25">
      <c r="K42641" s="1"/>
      <c r="L42641" s="1"/>
    </row>
    <row r="42649" spans="11:12" x14ac:dyDescent="0.25">
      <c r="K42649" s="1"/>
      <c r="L42649" s="1"/>
    </row>
    <row r="42657" spans="11:12" x14ac:dyDescent="0.25">
      <c r="K42657" s="1"/>
      <c r="L42657" s="1"/>
    </row>
    <row r="42665" spans="11:12" x14ac:dyDescent="0.25">
      <c r="K42665" s="1"/>
      <c r="L42665" s="1"/>
    </row>
    <row r="42673" spans="11:12" x14ac:dyDescent="0.25">
      <c r="K42673" s="1"/>
      <c r="L42673" s="1"/>
    </row>
    <row r="42681" spans="11:12" x14ac:dyDescent="0.25">
      <c r="K42681" s="1"/>
      <c r="L42681" s="1"/>
    </row>
    <row r="42689" spans="11:12" x14ac:dyDescent="0.25">
      <c r="K42689" s="1"/>
      <c r="L42689" s="1"/>
    </row>
    <row r="42697" spans="11:12" x14ac:dyDescent="0.25">
      <c r="K42697" s="1"/>
      <c r="L42697" s="1"/>
    </row>
    <row r="42705" spans="11:12" x14ac:dyDescent="0.25">
      <c r="K42705" s="1"/>
      <c r="L42705" s="1"/>
    </row>
    <row r="42713" spans="11:12" x14ac:dyDescent="0.25">
      <c r="K42713" s="1"/>
      <c r="L42713" s="1"/>
    </row>
    <row r="42721" spans="11:12" x14ac:dyDescent="0.25">
      <c r="K42721" s="1"/>
      <c r="L42721" s="1"/>
    </row>
    <row r="42729" spans="11:12" x14ac:dyDescent="0.25">
      <c r="K42729" s="1"/>
      <c r="L42729" s="1"/>
    </row>
    <row r="42737" spans="11:12" x14ac:dyDescent="0.25">
      <c r="K42737" s="1"/>
      <c r="L42737" s="1"/>
    </row>
    <row r="42745" spans="11:12" x14ac:dyDescent="0.25">
      <c r="K42745" s="1"/>
      <c r="L42745" s="1"/>
    </row>
    <row r="42753" spans="11:12" x14ac:dyDescent="0.25">
      <c r="K42753" s="1"/>
      <c r="L42753" s="1"/>
    </row>
    <row r="42761" spans="11:12" x14ac:dyDescent="0.25">
      <c r="K42761" s="1"/>
      <c r="L42761" s="1"/>
    </row>
    <row r="42769" spans="11:12" x14ac:dyDescent="0.25">
      <c r="K42769" s="1"/>
      <c r="L42769" s="1"/>
    </row>
    <row r="42777" spans="11:12" x14ac:dyDescent="0.25">
      <c r="K42777" s="1"/>
      <c r="L42777" s="1"/>
    </row>
    <row r="42785" spans="11:12" x14ac:dyDescent="0.25">
      <c r="K42785" s="1"/>
      <c r="L42785" s="1"/>
    </row>
    <row r="42793" spans="11:12" x14ac:dyDescent="0.25">
      <c r="K42793" s="1"/>
      <c r="L42793" s="1"/>
    </row>
    <row r="42801" spans="11:12" x14ac:dyDescent="0.25">
      <c r="K42801" s="1"/>
      <c r="L42801" s="1"/>
    </row>
    <row r="42809" spans="11:12" x14ac:dyDescent="0.25">
      <c r="K42809" s="1"/>
      <c r="L42809" s="1"/>
    </row>
    <row r="42817" spans="11:12" x14ac:dyDescent="0.25">
      <c r="K42817" s="1"/>
      <c r="L42817" s="1"/>
    </row>
    <row r="42825" spans="11:12" x14ac:dyDescent="0.25">
      <c r="K42825" s="1"/>
      <c r="L42825" s="1"/>
    </row>
    <row r="42833" spans="11:12" x14ac:dyDescent="0.25">
      <c r="K42833" s="1"/>
      <c r="L42833" s="1"/>
    </row>
    <row r="42841" spans="11:12" x14ac:dyDescent="0.25">
      <c r="K42841" s="1"/>
      <c r="L42841" s="1"/>
    </row>
    <row r="42849" spans="11:12" x14ac:dyDescent="0.25">
      <c r="K42849" s="1"/>
      <c r="L42849" s="1"/>
    </row>
    <row r="42857" spans="11:12" x14ac:dyDescent="0.25">
      <c r="K42857" s="1"/>
      <c r="L42857" s="1"/>
    </row>
    <row r="42865" spans="11:12" x14ac:dyDescent="0.25">
      <c r="K42865" s="1"/>
      <c r="L42865" s="1"/>
    </row>
    <row r="42873" spans="11:12" x14ac:dyDescent="0.25">
      <c r="K42873" s="1"/>
      <c r="L42873" s="1"/>
    </row>
    <row r="42881" spans="11:12" x14ac:dyDescent="0.25">
      <c r="K42881" s="1"/>
      <c r="L42881" s="1"/>
    </row>
    <row r="42889" spans="11:12" x14ac:dyDescent="0.25">
      <c r="K42889" s="1"/>
      <c r="L42889" s="1"/>
    </row>
    <row r="42897" spans="11:12" x14ac:dyDescent="0.25">
      <c r="K42897" s="1"/>
      <c r="L42897" s="1"/>
    </row>
    <row r="42905" spans="11:12" x14ac:dyDescent="0.25">
      <c r="K42905" s="1"/>
      <c r="L42905" s="1"/>
    </row>
    <row r="42913" spans="11:12" x14ac:dyDescent="0.25">
      <c r="K42913" s="1"/>
      <c r="L42913" s="1"/>
    </row>
    <row r="42921" spans="11:12" x14ac:dyDescent="0.25">
      <c r="K42921" s="1"/>
      <c r="L42921" s="1"/>
    </row>
    <row r="42929" spans="11:12" x14ac:dyDescent="0.25">
      <c r="K42929" s="1"/>
      <c r="L42929" s="1"/>
    </row>
    <row r="42937" spans="11:12" x14ac:dyDescent="0.25">
      <c r="K42937" s="1"/>
      <c r="L42937" s="1"/>
    </row>
    <row r="42945" spans="11:12" x14ac:dyDescent="0.25">
      <c r="K42945" s="1"/>
      <c r="L42945" s="1"/>
    </row>
    <row r="42953" spans="11:12" x14ac:dyDescent="0.25">
      <c r="K42953" s="1"/>
      <c r="L42953" s="1"/>
    </row>
    <row r="42961" spans="11:12" x14ac:dyDescent="0.25">
      <c r="K42961" s="1"/>
      <c r="L42961" s="1"/>
    </row>
    <row r="42969" spans="11:12" x14ac:dyDescent="0.25">
      <c r="K42969" s="1"/>
      <c r="L42969" s="1"/>
    </row>
    <row r="42977" spans="11:12" x14ac:dyDescent="0.25">
      <c r="K42977" s="1"/>
      <c r="L42977" s="1"/>
    </row>
    <row r="42985" spans="11:12" x14ac:dyDescent="0.25">
      <c r="K42985" s="1"/>
      <c r="L42985" s="1"/>
    </row>
    <row r="42993" spans="11:12" x14ac:dyDescent="0.25">
      <c r="K42993" s="1"/>
      <c r="L42993" s="1"/>
    </row>
    <row r="43001" spans="11:12" x14ac:dyDescent="0.25">
      <c r="K43001" s="1"/>
      <c r="L43001" s="1"/>
    </row>
    <row r="43009" spans="11:12" x14ac:dyDescent="0.25">
      <c r="K43009" s="1"/>
      <c r="L43009" s="1"/>
    </row>
    <row r="43017" spans="11:12" x14ac:dyDescent="0.25">
      <c r="K43017" s="1"/>
      <c r="L43017" s="1"/>
    </row>
    <row r="43025" spans="11:12" x14ac:dyDescent="0.25">
      <c r="K43025" s="1"/>
      <c r="L43025" s="1"/>
    </row>
    <row r="43033" spans="11:12" x14ac:dyDescent="0.25">
      <c r="K43033" s="1"/>
      <c r="L43033" s="1"/>
    </row>
    <row r="43041" spans="11:12" x14ac:dyDescent="0.25">
      <c r="K43041" s="1"/>
      <c r="L43041" s="1"/>
    </row>
    <row r="43049" spans="11:12" x14ac:dyDescent="0.25">
      <c r="K43049" s="1"/>
      <c r="L43049" s="1"/>
    </row>
    <row r="43057" spans="11:12" x14ac:dyDescent="0.25">
      <c r="K43057" s="1"/>
      <c r="L43057" s="1"/>
    </row>
    <row r="43065" spans="11:12" x14ac:dyDescent="0.25">
      <c r="K43065" s="1"/>
      <c r="L43065" s="1"/>
    </row>
    <row r="43073" spans="11:12" x14ac:dyDescent="0.25">
      <c r="K43073" s="1"/>
      <c r="L43073" s="1"/>
    </row>
    <row r="43081" spans="11:12" x14ac:dyDescent="0.25">
      <c r="K43081" s="1"/>
      <c r="L43081" s="1"/>
    </row>
    <row r="43089" spans="11:12" x14ac:dyDescent="0.25">
      <c r="K43089" s="1"/>
      <c r="L43089" s="1"/>
    </row>
    <row r="43097" spans="11:12" x14ac:dyDescent="0.25">
      <c r="K43097" s="1"/>
      <c r="L43097" s="1"/>
    </row>
    <row r="43105" spans="11:12" x14ac:dyDescent="0.25">
      <c r="K43105" s="1"/>
      <c r="L43105" s="1"/>
    </row>
    <row r="43113" spans="11:12" x14ac:dyDescent="0.25">
      <c r="K43113" s="1"/>
      <c r="L43113" s="1"/>
    </row>
    <row r="43121" spans="11:12" x14ac:dyDescent="0.25">
      <c r="K43121" s="1"/>
      <c r="L43121" s="1"/>
    </row>
    <row r="43129" spans="11:12" x14ac:dyDescent="0.25">
      <c r="K43129" s="1"/>
      <c r="L43129" s="1"/>
    </row>
    <row r="43137" spans="11:12" x14ac:dyDescent="0.25">
      <c r="K43137" s="1"/>
      <c r="L43137" s="1"/>
    </row>
    <row r="43145" spans="11:12" x14ac:dyDescent="0.25">
      <c r="K43145" s="1"/>
      <c r="L43145" s="1"/>
    </row>
    <row r="43153" spans="11:12" x14ac:dyDescent="0.25">
      <c r="K43153" s="1"/>
      <c r="L43153" s="1"/>
    </row>
    <row r="43161" spans="11:12" x14ac:dyDescent="0.25">
      <c r="K43161" s="1"/>
      <c r="L43161" s="1"/>
    </row>
    <row r="43169" spans="11:12" x14ac:dyDescent="0.25">
      <c r="K43169" s="1"/>
      <c r="L43169" s="1"/>
    </row>
    <row r="43177" spans="11:12" x14ac:dyDescent="0.25">
      <c r="K43177" s="1"/>
      <c r="L43177" s="1"/>
    </row>
    <row r="43185" spans="11:12" x14ac:dyDescent="0.25">
      <c r="K43185" s="1"/>
      <c r="L43185" s="1"/>
    </row>
    <row r="43193" spans="11:12" x14ac:dyDescent="0.25">
      <c r="K43193" s="1"/>
      <c r="L43193" s="1"/>
    </row>
    <row r="43201" spans="11:12" x14ac:dyDescent="0.25">
      <c r="K43201" s="1"/>
      <c r="L43201" s="1"/>
    </row>
    <row r="43209" spans="11:12" x14ac:dyDescent="0.25">
      <c r="K43209" s="1"/>
      <c r="L43209" s="1"/>
    </row>
    <row r="43217" spans="11:12" x14ac:dyDescent="0.25">
      <c r="K43217" s="1"/>
      <c r="L43217" s="1"/>
    </row>
    <row r="43225" spans="11:12" x14ac:dyDescent="0.25">
      <c r="K43225" s="1"/>
      <c r="L43225" s="1"/>
    </row>
    <row r="43233" spans="11:12" x14ac:dyDescent="0.25">
      <c r="K43233" s="1"/>
      <c r="L43233" s="1"/>
    </row>
    <row r="43241" spans="11:12" x14ac:dyDescent="0.25">
      <c r="K43241" s="1"/>
      <c r="L43241" s="1"/>
    </row>
    <row r="43249" spans="11:12" x14ac:dyDescent="0.25">
      <c r="K43249" s="1"/>
      <c r="L43249" s="1"/>
    </row>
    <row r="43257" spans="11:12" x14ac:dyDescent="0.25">
      <c r="K43257" s="1"/>
      <c r="L43257" s="1"/>
    </row>
    <row r="43265" spans="11:12" x14ac:dyDescent="0.25">
      <c r="K43265" s="1"/>
      <c r="L43265" s="1"/>
    </row>
    <row r="43273" spans="11:12" x14ac:dyDescent="0.25">
      <c r="K43273" s="1"/>
      <c r="L43273" s="1"/>
    </row>
    <row r="43281" spans="11:12" x14ac:dyDescent="0.25">
      <c r="K43281" s="1"/>
      <c r="L43281" s="1"/>
    </row>
    <row r="43289" spans="11:12" x14ac:dyDescent="0.25">
      <c r="K43289" s="1"/>
      <c r="L43289" s="1"/>
    </row>
    <row r="43297" spans="11:12" x14ac:dyDescent="0.25">
      <c r="K43297" s="1"/>
      <c r="L43297" s="1"/>
    </row>
    <row r="43305" spans="11:12" x14ac:dyDescent="0.25">
      <c r="K43305" s="1"/>
      <c r="L43305" s="1"/>
    </row>
    <row r="43313" spans="11:12" x14ac:dyDescent="0.25">
      <c r="K43313" s="1"/>
      <c r="L43313" s="1"/>
    </row>
    <row r="43321" spans="11:12" x14ac:dyDescent="0.25">
      <c r="K43321" s="1"/>
      <c r="L43321" s="1"/>
    </row>
    <row r="43329" spans="11:12" x14ac:dyDescent="0.25">
      <c r="K43329" s="1"/>
      <c r="L43329" s="1"/>
    </row>
    <row r="43337" spans="11:12" x14ac:dyDescent="0.25">
      <c r="K43337" s="1"/>
      <c r="L43337" s="1"/>
    </row>
    <row r="43345" spans="11:12" x14ac:dyDescent="0.25">
      <c r="K43345" s="1"/>
      <c r="L43345" s="1"/>
    </row>
    <row r="43353" spans="11:12" x14ac:dyDescent="0.25">
      <c r="K43353" s="1"/>
      <c r="L43353" s="1"/>
    </row>
    <row r="43361" spans="11:12" x14ac:dyDescent="0.25">
      <c r="K43361" s="1"/>
      <c r="L43361" s="1"/>
    </row>
    <row r="43369" spans="11:12" x14ac:dyDescent="0.25">
      <c r="K43369" s="1"/>
      <c r="L43369" s="1"/>
    </row>
    <row r="43377" spans="11:12" x14ac:dyDescent="0.25">
      <c r="K43377" s="1"/>
      <c r="L43377" s="1"/>
    </row>
    <row r="43385" spans="11:12" x14ac:dyDescent="0.25">
      <c r="K43385" s="1"/>
      <c r="L43385" s="1"/>
    </row>
    <row r="43393" spans="11:12" x14ac:dyDescent="0.25">
      <c r="K43393" s="1"/>
      <c r="L43393" s="1"/>
    </row>
    <row r="43401" spans="11:12" x14ac:dyDescent="0.25">
      <c r="K43401" s="1"/>
      <c r="L43401" s="1"/>
    </row>
    <row r="43409" spans="11:12" x14ac:dyDescent="0.25">
      <c r="K43409" s="1"/>
      <c r="L43409" s="1"/>
    </row>
    <row r="43417" spans="11:12" x14ac:dyDescent="0.25">
      <c r="K43417" s="1"/>
      <c r="L43417" s="1"/>
    </row>
    <row r="43425" spans="11:12" x14ac:dyDescent="0.25">
      <c r="K43425" s="1"/>
      <c r="L43425" s="1"/>
    </row>
    <row r="43433" spans="11:12" x14ac:dyDescent="0.25">
      <c r="K43433" s="1"/>
      <c r="L43433" s="1"/>
    </row>
    <row r="43441" spans="11:12" x14ac:dyDescent="0.25">
      <c r="K43441" s="1"/>
      <c r="L43441" s="1"/>
    </row>
    <row r="43449" spans="11:12" x14ac:dyDescent="0.25">
      <c r="K43449" s="1"/>
      <c r="L43449" s="1"/>
    </row>
    <row r="43457" spans="11:12" x14ac:dyDescent="0.25">
      <c r="K43457" s="1"/>
      <c r="L43457" s="1"/>
    </row>
    <row r="43465" spans="11:12" x14ac:dyDescent="0.25">
      <c r="K43465" s="1"/>
      <c r="L43465" s="1"/>
    </row>
    <row r="43473" spans="11:12" x14ac:dyDescent="0.25">
      <c r="K43473" s="1"/>
      <c r="L43473" s="1"/>
    </row>
    <row r="43481" spans="11:12" x14ac:dyDescent="0.25">
      <c r="K43481" s="1"/>
      <c r="L43481" s="1"/>
    </row>
    <row r="43489" spans="11:12" x14ac:dyDescent="0.25">
      <c r="K43489" s="1"/>
      <c r="L43489" s="1"/>
    </row>
    <row r="43497" spans="11:12" x14ac:dyDescent="0.25">
      <c r="K43497" s="1"/>
      <c r="L43497" s="1"/>
    </row>
    <row r="43505" spans="11:12" x14ac:dyDescent="0.25">
      <c r="K43505" s="1"/>
      <c r="L43505" s="1"/>
    </row>
    <row r="43513" spans="11:12" x14ac:dyDescent="0.25">
      <c r="K43513" s="1"/>
      <c r="L43513" s="1"/>
    </row>
    <row r="43521" spans="11:12" x14ac:dyDescent="0.25">
      <c r="K43521" s="1"/>
      <c r="L43521" s="1"/>
    </row>
    <row r="43529" spans="11:12" x14ac:dyDescent="0.25">
      <c r="K43529" s="1"/>
      <c r="L43529" s="1"/>
    </row>
    <row r="43537" spans="11:12" x14ac:dyDescent="0.25">
      <c r="K43537" s="1"/>
      <c r="L43537" s="1"/>
    </row>
    <row r="43545" spans="11:12" x14ac:dyDescent="0.25">
      <c r="K43545" s="1"/>
      <c r="L43545" s="1"/>
    </row>
    <row r="43553" spans="11:12" x14ac:dyDescent="0.25">
      <c r="K43553" s="1"/>
      <c r="L43553" s="1"/>
    </row>
    <row r="43561" spans="11:12" x14ac:dyDescent="0.25">
      <c r="K43561" s="1"/>
      <c r="L43561" s="1"/>
    </row>
    <row r="43569" spans="11:12" x14ac:dyDescent="0.25">
      <c r="K43569" s="1"/>
      <c r="L43569" s="1"/>
    </row>
    <row r="43577" spans="11:12" x14ac:dyDescent="0.25">
      <c r="K43577" s="1"/>
      <c r="L43577" s="1"/>
    </row>
    <row r="43585" spans="11:12" x14ac:dyDescent="0.25">
      <c r="K43585" s="1"/>
      <c r="L43585" s="1"/>
    </row>
    <row r="43593" spans="11:12" x14ac:dyDescent="0.25">
      <c r="K43593" s="1"/>
      <c r="L43593" s="1"/>
    </row>
    <row r="43601" spans="11:12" x14ac:dyDescent="0.25">
      <c r="K43601" s="1"/>
      <c r="L43601" s="1"/>
    </row>
    <row r="43609" spans="11:12" x14ac:dyDescent="0.25">
      <c r="K43609" s="1"/>
      <c r="L43609" s="1"/>
    </row>
    <row r="43617" spans="11:12" x14ac:dyDescent="0.25">
      <c r="K43617" s="1"/>
      <c r="L43617" s="1"/>
    </row>
    <row r="43625" spans="11:12" x14ac:dyDescent="0.25">
      <c r="K43625" s="1"/>
      <c r="L43625" s="1"/>
    </row>
    <row r="43633" spans="11:12" x14ac:dyDescent="0.25">
      <c r="K43633" s="1"/>
      <c r="L43633" s="1"/>
    </row>
    <row r="43641" spans="11:12" x14ac:dyDescent="0.25">
      <c r="K43641" s="1"/>
      <c r="L43641" s="1"/>
    </row>
    <row r="43649" spans="11:12" x14ac:dyDescent="0.25">
      <c r="K43649" s="1"/>
      <c r="L43649" s="1"/>
    </row>
    <row r="43657" spans="11:12" x14ac:dyDescent="0.25">
      <c r="K43657" s="1"/>
      <c r="L43657" s="1"/>
    </row>
    <row r="43665" spans="11:12" x14ac:dyDescent="0.25">
      <c r="K43665" s="1"/>
      <c r="L43665" s="1"/>
    </row>
    <row r="43673" spans="11:12" x14ac:dyDescent="0.25">
      <c r="K43673" s="1"/>
      <c r="L43673" s="1"/>
    </row>
    <row r="43681" spans="11:12" x14ac:dyDescent="0.25">
      <c r="K43681" s="1"/>
      <c r="L43681" s="1"/>
    </row>
    <row r="43689" spans="11:12" x14ac:dyDescent="0.25">
      <c r="K43689" s="1"/>
      <c r="L43689" s="1"/>
    </row>
    <row r="43697" spans="11:12" x14ac:dyDescent="0.25">
      <c r="K43697" s="1"/>
      <c r="L43697" s="1"/>
    </row>
    <row r="43705" spans="11:12" x14ac:dyDescent="0.25">
      <c r="K43705" s="1"/>
      <c r="L43705" s="1"/>
    </row>
    <row r="43713" spans="11:12" x14ac:dyDescent="0.25">
      <c r="K43713" s="1"/>
      <c r="L43713" s="1"/>
    </row>
    <row r="43721" spans="11:12" x14ac:dyDescent="0.25">
      <c r="K43721" s="1"/>
      <c r="L43721" s="1"/>
    </row>
    <row r="43729" spans="11:12" x14ac:dyDescent="0.25">
      <c r="K43729" s="1"/>
      <c r="L43729" s="1"/>
    </row>
    <row r="43737" spans="11:12" x14ac:dyDescent="0.25">
      <c r="K43737" s="1"/>
      <c r="L43737" s="1"/>
    </row>
    <row r="43745" spans="11:12" x14ac:dyDescent="0.25">
      <c r="K43745" s="1"/>
      <c r="L43745" s="1"/>
    </row>
    <row r="43753" spans="11:12" x14ac:dyDescent="0.25">
      <c r="K43753" s="1"/>
      <c r="L43753" s="1"/>
    </row>
    <row r="43761" spans="11:12" x14ac:dyDescent="0.25">
      <c r="K43761" s="1"/>
      <c r="L43761" s="1"/>
    </row>
    <row r="43769" spans="11:12" x14ac:dyDescent="0.25">
      <c r="K43769" s="1"/>
      <c r="L43769" s="1"/>
    </row>
    <row r="43777" spans="11:12" x14ac:dyDescent="0.25">
      <c r="K43777" s="1"/>
      <c r="L43777" s="1"/>
    </row>
    <row r="43785" spans="11:12" x14ac:dyDescent="0.25">
      <c r="K43785" s="1"/>
      <c r="L43785" s="1"/>
    </row>
    <row r="43793" spans="11:12" x14ac:dyDescent="0.25">
      <c r="K43793" s="1"/>
      <c r="L43793" s="1"/>
    </row>
    <row r="43801" spans="11:12" x14ac:dyDescent="0.25">
      <c r="K43801" s="1"/>
      <c r="L43801" s="1"/>
    </row>
    <row r="43809" spans="11:12" x14ac:dyDescent="0.25">
      <c r="K43809" s="1"/>
      <c r="L43809" s="1"/>
    </row>
    <row r="43817" spans="11:12" x14ac:dyDescent="0.25">
      <c r="K43817" s="1"/>
      <c r="L43817" s="1"/>
    </row>
    <row r="43825" spans="11:12" x14ac:dyDescent="0.25">
      <c r="K43825" s="1"/>
      <c r="L43825" s="1"/>
    </row>
    <row r="43833" spans="11:12" x14ac:dyDescent="0.25">
      <c r="K43833" s="1"/>
      <c r="L43833" s="1"/>
    </row>
    <row r="43841" spans="11:12" x14ac:dyDescent="0.25">
      <c r="K43841" s="1"/>
      <c r="L43841" s="1"/>
    </row>
    <row r="43849" spans="11:12" x14ac:dyDescent="0.25">
      <c r="K43849" s="1"/>
      <c r="L43849" s="1"/>
    </row>
    <row r="43857" spans="11:12" x14ac:dyDescent="0.25">
      <c r="K43857" s="1"/>
      <c r="L43857" s="1"/>
    </row>
    <row r="43865" spans="11:12" x14ac:dyDescent="0.25">
      <c r="K43865" s="1"/>
      <c r="L43865" s="1"/>
    </row>
    <row r="43873" spans="11:12" x14ac:dyDescent="0.25">
      <c r="K43873" s="1"/>
      <c r="L43873" s="1"/>
    </row>
    <row r="43881" spans="11:12" x14ac:dyDescent="0.25">
      <c r="K43881" s="1"/>
      <c r="L43881" s="1"/>
    </row>
    <row r="43889" spans="11:12" x14ac:dyDescent="0.25">
      <c r="K43889" s="1"/>
      <c r="L43889" s="1"/>
    </row>
    <row r="43897" spans="11:12" x14ac:dyDescent="0.25">
      <c r="K43897" s="1"/>
      <c r="L43897" s="1"/>
    </row>
    <row r="43905" spans="11:12" x14ac:dyDescent="0.25">
      <c r="K43905" s="1"/>
      <c r="L43905" s="1"/>
    </row>
    <row r="43913" spans="11:12" x14ac:dyDescent="0.25">
      <c r="K43913" s="1"/>
      <c r="L43913" s="1"/>
    </row>
    <row r="43921" spans="11:12" x14ac:dyDescent="0.25">
      <c r="K43921" s="1"/>
      <c r="L43921" s="1"/>
    </row>
    <row r="43929" spans="11:12" x14ac:dyDescent="0.25">
      <c r="K43929" s="1"/>
      <c r="L43929" s="1"/>
    </row>
    <row r="43937" spans="11:12" x14ac:dyDescent="0.25">
      <c r="K43937" s="1"/>
      <c r="L43937" s="1"/>
    </row>
    <row r="43945" spans="11:12" x14ac:dyDescent="0.25">
      <c r="K43945" s="1"/>
      <c r="L43945" s="1"/>
    </row>
    <row r="43953" spans="11:12" x14ac:dyDescent="0.25">
      <c r="K43953" s="1"/>
      <c r="L43953" s="1"/>
    </row>
    <row r="43961" spans="11:12" x14ac:dyDescent="0.25">
      <c r="K43961" s="1"/>
      <c r="L43961" s="1"/>
    </row>
    <row r="43969" spans="11:12" x14ac:dyDescent="0.25">
      <c r="K43969" s="1"/>
      <c r="L43969" s="1"/>
    </row>
    <row r="43977" spans="11:12" x14ac:dyDescent="0.25">
      <c r="K43977" s="1"/>
      <c r="L43977" s="1"/>
    </row>
    <row r="43985" spans="11:12" x14ac:dyDescent="0.25">
      <c r="K43985" s="1"/>
      <c r="L43985" s="1"/>
    </row>
    <row r="43993" spans="11:12" x14ac:dyDescent="0.25">
      <c r="K43993" s="1"/>
      <c r="L43993" s="1"/>
    </row>
    <row r="44001" spans="11:12" x14ac:dyDescent="0.25">
      <c r="K44001" s="1"/>
      <c r="L44001" s="1"/>
    </row>
    <row r="44009" spans="11:12" x14ac:dyDescent="0.25">
      <c r="K44009" s="1"/>
      <c r="L44009" s="1"/>
    </row>
    <row r="44017" spans="11:12" x14ac:dyDescent="0.25">
      <c r="K44017" s="1"/>
      <c r="L44017" s="1"/>
    </row>
    <row r="44025" spans="11:12" x14ac:dyDescent="0.25">
      <c r="K44025" s="1"/>
      <c r="L44025" s="1"/>
    </row>
    <row r="44033" spans="11:12" x14ac:dyDescent="0.25">
      <c r="K44033" s="1"/>
      <c r="L44033" s="1"/>
    </row>
    <row r="44041" spans="11:12" x14ac:dyDescent="0.25">
      <c r="K44041" s="1"/>
      <c r="L44041" s="1"/>
    </row>
    <row r="44049" spans="11:12" x14ac:dyDescent="0.25">
      <c r="K44049" s="1"/>
      <c r="L44049" s="1"/>
    </row>
    <row r="44057" spans="11:12" x14ac:dyDescent="0.25">
      <c r="K44057" s="1"/>
      <c r="L44057" s="1"/>
    </row>
    <row r="44065" spans="11:12" x14ac:dyDescent="0.25">
      <c r="K44065" s="1"/>
      <c r="L44065" s="1"/>
    </row>
    <row r="44073" spans="11:12" x14ac:dyDescent="0.25">
      <c r="K44073" s="1"/>
      <c r="L44073" s="1"/>
    </row>
    <row r="44081" spans="11:12" x14ac:dyDescent="0.25">
      <c r="K44081" s="1"/>
      <c r="L44081" s="1"/>
    </row>
    <row r="44089" spans="11:12" x14ac:dyDescent="0.25">
      <c r="K44089" s="1"/>
      <c r="L44089" s="1"/>
    </row>
    <row r="44097" spans="11:12" x14ac:dyDescent="0.25">
      <c r="K44097" s="1"/>
      <c r="L44097" s="1"/>
    </row>
    <row r="44105" spans="11:12" x14ac:dyDescent="0.25">
      <c r="K44105" s="1"/>
      <c r="L44105" s="1"/>
    </row>
    <row r="44113" spans="11:12" x14ac:dyDescent="0.25">
      <c r="K44113" s="1"/>
      <c r="L44113" s="1"/>
    </row>
    <row r="44121" spans="11:12" x14ac:dyDescent="0.25">
      <c r="K44121" s="1"/>
      <c r="L44121" s="1"/>
    </row>
    <row r="44129" spans="11:12" x14ac:dyDescent="0.25">
      <c r="K44129" s="1"/>
      <c r="L44129" s="1"/>
    </row>
    <row r="44137" spans="11:12" x14ac:dyDescent="0.25">
      <c r="K44137" s="1"/>
      <c r="L44137" s="1"/>
    </row>
    <row r="44145" spans="11:12" x14ac:dyDescent="0.25">
      <c r="K44145" s="1"/>
      <c r="L44145" s="1"/>
    </row>
    <row r="44153" spans="11:12" x14ac:dyDescent="0.25">
      <c r="K44153" s="1"/>
      <c r="L44153" s="1"/>
    </row>
    <row r="44161" spans="11:12" x14ac:dyDescent="0.25">
      <c r="K44161" s="1"/>
      <c r="L44161" s="1"/>
    </row>
    <row r="44169" spans="11:12" x14ac:dyDescent="0.25">
      <c r="K44169" s="1"/>
      <c r="L44169" s="1"/>
    </row>
    <row r="44177" spans="11:12" x14ac:dyDescent="0.25">
      <c r="K44177" s="1"/>
      <c r="L44177" s="1"/>
    </row>
    <row r="44185" spans="11:12" x14ac:dyDescent="0.25">
      <c r="K44185" s="1"/>
      <c r="L44185" s="1"/>
    </row>
    <row r="44193" spans="11:12" x14ac:dyDescent="0.25">
      <c r="K44193" s="1"/>
      <c r="L44193" s="1"/>
    </row>
    <row r="44201" spans="11:12" x14ac:dyDescent="0.25">
      <c r="K44201" s="1"/>
      <c r="L44201" s="1"/>
    </row>
    <row r="44209" spans="11:12" x14ac:dyDescent="0.25">
      <c r="K44209" s="1"/>
      <c r="L44209" s="1"/>
    </row>
    <row r="44217" spans="11:12" x14ac:dyDescent="0.25">
      <c r="K44217" s="1"/>
      <c r="L44217" s="1"/>
    </row>
    <row r="44225" spans="11:12" x14ac:dyDescent="0.25">
      <c r="K44225" s="1"/>
      <c r="L44225" s="1"/>
    </row>
    <row r="44233" spans="11:12" x14ac:dyDescent="0.25">
      <c r="K44233" s="1"/>
      <c r="L44233" s="1"/>
    </row>
    <row r="44241" spans="11:12" x14ac:dyDescent="0.25">
      <c r="K44241" s="1"/>
      <c r="L44241" s="1"/>
    </row>
    <row r="44249" spans="11:12" x14ac:dyDescent="0.25">
      <c r="K44249" s="1"/>
      <c r="L44249" s="1"/>
    </row>
    <row r="44257" spans="11:12" x14ac:dyDescent="0.25">
      <c r="K44257" s="1"/>
      <c r="L44257" s="1"/>
    </row>
    <row r="44265" spans="11:12" x14ac:dyDescent="0.25">
      <c r="K44265" s="1"/>
      <c r="L44265" s="1"/>
    </row>
    <row r="44273" spans="11:12" x14ac:dyDescent="0.25">
      <c r="K44273" s="1"/>
      <c r="L44273" s="1"/>
    </row>
    <row r="44281" spans="11:12" x14ac:dyDescent="0.25">
      <c r="K44281" s="1"/>
      <c r="L44281" s="1"/>
    </row>
    <row r="44289" spans="11:12" x14ac:dyDescent="0.25">
      <c r="K44289" s="1"/>
      <c r="L44289" s="1"/>
    </row>
    <row r="44297" spans="11:12" x14ac:dyDescent="0.25">
      <c r="K44297" s="1"/>
      <c r="L44297" s="1"/>
    </row>
    <row r="44305" spans="11:12" x14ac:dyDescent="0.25">
      <c r="K44305" s="1"/>
      <c r="L44305" s="1"/>
    </row>
    <row r="44313" spans="11:12" x14ac:dyDescent="0.25">
      <c r="K44313" s="1"/>
      <c r="L44313" s="1"/>
    </row>
    <row r="44321" spans="11:12" x14ac:dyDescent="0.25">
      <c r="K44321" s="1"/>
      <c r="L44321" s="1"/>
    </row>
    <row r="44329" spans="11:12" x14ac:dyDescent="0.25">
      <c r="K44329" s="1"/>
      <c r="L44329" s="1"/>
    </row>
    <row r="44337" spans="11:12" x14ac:dyDescent="0.25">
      <c r="K44337" s="1"/>
      <c r="L44337" s="1"/>
    </row>
    <row r="44345" spans="11:12" x14ac:dyDescent="0.25">
      <c r="K44345" s="1"/>
      <c r="L44345" s="1"/>
    </row>
    <row r="44353" spans="11:12" x14ac:dyDescent="0.25">
      <c r="K44353" s="1"/>
      <c r="L44353" s="1"/>
    </row>
    <row r="44361" spans="11:12" x14ac:dyDescent="0.25">
      <c r="K44361" s="1"/>
      <c r="L44361" s="1"/>
    </row>
    <row r="44369" spans="11:12" x14ac:dyDescent="0.25">
      <c r="K44369" s="1"/>
      <c r="L44369" s="1"/>
    </row>
    <row r="44377" spans="11:12" x14ac:dyDescent="0.25">
      <c r="K44377" s="1"/>
      <c r="L44377" s="1"/>
    </row>
    <row r="44385" spans="11:12" x14ac:dyDescent="0.25">
      <c r="K44385" s="1"/>
      <c r="L44385" s="1"/>
    </row>
    <row r="44393" spans="11:12" x14ac:dyDescent="0.25">
      <c r="K44393" s="1"/>
      <c r="L44393" s="1"/>
    </row>
    <row r="44401" spans="11:12" x14ac:dyDescent="0.25">
      <c r="K44401" s="1"/>
      <c r="L44401" s="1"/>
    </row>
    <row r="44409" spans="11:12" x14ac:dyDescent="0.25">
      <c r="K44409" s="1"/>
      <c r="L44409" s="1"/>
    </row>
    <row r="44417" spans="11:12" x14ac:dyDescent="0.25">
      <c r="K44417" s="1"/>
      <c r="L44417" s="1"/>
    </row>
    <row r="44425" spans="11:12" x14ac:dyDescent="0.25">
      <c r="K44425" s="1"/>
      <c r="L44425" s="1"/>
    </row>
    <row r="44433" spans="11:12" x14ac:dyDescent="0.25">
      <c r="K44433" s="1"/>
      <c r="L44433" s="1"/>
    </row>
    <row r="44441" spans="11:12" x14ac:dyDescent="0.25">
      <c r="K44441" s="1"/>
      <c r="L44441" s="1"/>
    </row>
    <row r="44449" spans="11:12" x14ac:dyDescent="0.25">
      <c r="K44449" s="1"/>
      <c r="L44449" s="1"/>
    </row>
    <row r="44457" spans="11:12" x14ac:dyDescent="0.25">
      <c r="K44457" s="1"/>
      <c r="L44457" s="1"/>
    </row>
    <row r="44465" spans="11:12" x14ac:dyDescent="0.25">
      <c r="K44465" s="1"/>
      <c r="L44465" s="1"/>
    </row>
    <row r="44473" spans="11:12" x14ac:dyDescent="0.25">
      <c r="K44473" s="1"/>
      <c r="L44473" s="1"/>
    </row>
    <row r="44481" spans="11:12" x14ac:dyDescent="0.25">
      <c r="K44481" s="1"/>
      <c r="L44481" s="1"/>
    </row>
    <row r="44489" spans="11:12" x14ac:dyDescent="0.25">
      <c r="K44489" s="1"/>
      <c r="L44489" s="1"/>
    </row>
    <row r="44497" spans="11:12" x14ac:dyDescent="0.25">
      <c r="K44497" s="1"/>
      <c r="L44497" s="1"/>
    </row>
    <row r="44505" spans="11:12" x14ac:dyDescent="0.25">
      <c r="K44505" s="1"/>
      <c r="L44505" s="1"/>
    </row>
    <row r="44513" spans="11:12" x14ac:dyDescent="0.25">
      <c r="K44513" s="1"/>
      <c r="L44513" s="1"/>
    </row>
    <row r="44521" spans="11:12" x14ac:dyDescent="0.25">
      <c r="K44521" s="1"/>
      <c r="L44521" s="1"/>
    </row>
    <row r="44529" spans="11:12" x14ac:dyDescent="0.25">
      <c r="K44529" s="1"/>
      <c r="L44529" s="1"/>
    </row>
    <row r="44537" spans="11:12" x14ac:dyDescent="0.25">
      <c r="K44537" s="1"/>
      <c r="L44537" s="1"/>
    </row>
    <row r="44545" spans="11:12" x14ac:dyDescent="0.25">
      <c r="K44545" s="1"/>
      <c r="L44545" s="1"/>
    </row>
    <row r="44553" spans="11:12" x14ac:dyDescent="0.25">
      <c r="K44553" s="1"/>
      <c r="L44553" s="1"/>
    </row>
    <row r="44561" spans="11:12" x14ac:dyDescent="0.25">
      <c r="K44561" s="1"/>
      <c r="L44561" s="1"/>
    </row>
    <row r="44569" spans="11:12" x14ac:dyDescent="0.25">
      <c r="K44569" s="1"/>
      <c r="L44569" s="1"/>
    </row>
    <row r="44577" spans="11:12" x14ac:dyDescent="0.25">
      <c r="K44577" s="1"/>
      <c r="L44577" s="1"/>
    </row>
    <row r="44585" spans="11:12" x14ac:dyDescent="0.25">
      <c r="K44585" s="1"/>
      <c r="L44585" s="1"/>
    </row>
    <row r="44593" spans="11:12" x14ac:dyDescent="0.25">
      <c r="K44593" s="1"/>
      <c r="L44593" s="1"/>
    </row>
    <row r="44601" spans="11:12" x14ac:dyDescent="0.25">
      <c r="K44601" s="1"/>
      <c r="L44601" s="1"/>
    </row>
    <row r="44609" spans="11:12" x14ac:dyDescent="0.25">
      <c r="K44609" s="1"/>
      <c r="L44609" s="1"/>
    </row>
    <row r="44617" spans="11:12" x14ac:dyDescent="0.25">
      <c r="K44617" s="1"/>
      <c r="L44617" s="1"/>
    </row>
    <row r="44625" spans="11:12" x14ac:dyDescent="0.25">
      <c r="K44625" s="1"/>
      <c r="L44625" s="1"/>
    </row>
    <row r="44633" spans="11:12" x14ac:dyDescent="0.25">
      <c r="K44633" s="1"/>
      <c r="L44633" s="1"/>
    </row>
    <row r="44641" spans="11:12" x14ac:dyDescent="0.25">
      <c r="K44641" s="1"/>
      <c r="L44641" s="1"/>
    </row>
    <row r="44649" spans="11:12" x14ac:dyDescent="0.25">
      <c r="K44649" s="1"/>
      <c r="L44649" s="1"/>
    </row>
    <row r="44657" spans="11:12" x14ac:dyDescent="0.25">
      <c r="K44657" s="1"/>
      <c r="L44657" s="1"/>
    </row>
    <row r="44665" spans="11:12" x14ac:dyDescent="0.25">
      <c r="K44665" s="1"/>
      <c r="L44665" s="1"/>
    </row>
    <row r="44673" spans="11:12" x14ac:dyDescent="0.25">
      <c r="K44673" s="1"/>
      <c r="L44673" s="1"/>
    </row>
    <row r="44681" spans="11:12" x14ac:dyDescent="0.25">
      <c r="K44681" s="1"/>
      <c r="L44681" s="1"/>
    </row>
    <row r="44689" spans="11:12" x14ac:dyDescent="0.25">
      <c r="K44689" s="1"/>
      <c r="L44689" s="1"/>
    </row>
    <row r="44697" spans="11:12" x14ac:dyDescent="0.25">
      <c r="K44697" s="1"/>
      <c r="L44697" s="1"/>
    </row>
    <row r="44705" spans="11:12" x14ac:dyDescent="0.25">
      <c r="K44705" s="1"/>
      <c r="L44705" s="1"/>
    </row>
    <row r="44713" spans="11:12" x14ac:dyDescent="0.25">
      <c r="K44713" s="1"/>
      <c r="L44713" s="1"/>
    </row>
    <row r="44721" spans="11:12" x14ac:dyDescent="0.25">
      <c r="K44721" s="1"/>
      <c r="L44721" s="1"/>
    </row>
    <row r="44729" spans="11:12" x14ac:dyDescent="0.25">
      <c r="K44729" s="1"/>
      <c r="L44729" s="1"/>
    </row>
    <row r="44737" spans="11:12" x14ac:dyDescent="0.25">
      <c r="K44737" s="1"/>
      <c r="L44737" s="1"/>
    </row>
    <row r="44745" spans="11:12" x14ac:dyDescent="0.25">
      <c r="K44745" s="1"/>
      <c r="L44745" s="1"/>
    </row>
    <row r="44753" spans="11:12" x14ac:dyDescent="0.25">
      <c r="K44753" s="1"/>
      <c r="L44753" s="1"/>
    </row>
    <row r="44761" spans="11:12" x14ac:dyDescent="0.25">
      <c r="K44761" s="1"/>
      <c r="L44761" s="1"/>
    </row>
    <row r="44769" spans="11:12" x14ac:dyDescent="0.25">
      <c r="K44769" s="1"/>
      <c r="L44769" s="1"/>
    </row>
    <row r="44777" spans="11:12" x14ac:dyDescent="0.25">
      <c r="K44777" s="1"/>
      <c r="L44777" s="1"/>
    </row>
    <row r="44785" spans="11:12" x14ac:dyDescent="0.25">
      <c r="K44785" s="1"/>
      <c r="L44785" s="1"/>
    </row>
    <row r="44793" spans="11:12" x14ac:dyDescent="0.25">
      <c r="K44793" s="1"/>
      <c r="L44793" s="1"/>
    </row>
    <row r="44801" spans="11:12" x14ac:dyDescent="0.25">
      <c r="K44801" s="1"/>
      <c r="L44801" s="1"/>
    </row>
    <row r="44809" spans="11:12" x14ac:dyDescent="0.25">
      <c r="K44809" s="1"/>
      <c r="L44809" s="1"/>
    </row>
    <row r="44817" spans="11:12" x14ac:dyDescent="0.25">
      <c r="K44817" s="1"/>
      <c r="L44817" s="1"/>
    </row>
    <row r="44825" spans="11:12" x14ac:dyDescent="0.25">
      <c r="K44825" s="1"/>
      <c r="L44825" s="1"/>
    </row>
    <row r="44833" spans="11:12" x14ac:dyDescent="0.25">
      <c r="K44833" s="1"/>
      <c r="L44833" s="1"/>
    </row>
    <row r="44841" spans="11:12" x14ac:dyDescent="0.25">
      <c r="K44841" s="1"/>
      <c r="L44841" s="1"/>
    </row>
    <row r="44849" spans="11:12" x14ac:dyDescent="0.25">
      <c r="K44849" s="1"/>
      <c r="L44849" s="1"/>
    </row>
    <row r="44857" spans="11:12" x14ac:dyDescent="0.25">
      <c r="K44857" s="1"/>
      <c r="L44857" s="1"/>
    </row>
    <row r="44865" spans="11:12" x14ac:dyDescent="0.25">
      <c r="K44865" s="1"/>
      <c r="L44865" s="1"/>
    </row>
    <row r="44873" spans="11:12" x14ac:dyDescent="0.25">
      <c r="K44873" s="1"/>
      <c r="L44873" s="1"/>
    </row>
    <row r="44881" spans="11:12" x14ac:dyDescent="0.25">
      <c r="K44881" s="1"/>
      <c r="L44881" s="1"/>
    </row>
    <row r="44889" spans="11:12" x14ac:dyDescent="0.25">
      <c r="K44889" s="1"/>
      <c r="L44889" s="1"/>
    </row>
    <row r="44897" spans="11:12" x14ac:dyDescent="0.25">
      <c r="K44897" s="1"/>
      <c r="L44897" s="1"/>
    </row>
    <row r="44905" spans="11:12" x14ac:dyDescent="0.25">
      <c r="K44905" s="1"/>
      <c r="L44905" s="1"/>
    </row>
    <row r="44913" spans="11:12" x14ac:dyDescent="0.25">
      <c r="K44913" s="1"/>
      <c r="L44913" s="1"/>
    </row>
    <row r="44921" spans="11:12" x14ac:dyDescent="0.25">
      <c r="K44921" s="1"/>
      <c r="L44921" s="1"/>
    </row>
    <row r="44929" spans="11:12" x14ac:dyDescent="0.25">
      <c r="K44929" s="1"/>
      <c r="L44929" s="1"/>
    </row>
    <row r="44937" spans="11:12" x14ac:dyDescent="0.25">
      <c r="K44937" s="1"/>
      <c r="L44937" s="1"/>
    </row>
    <row r="44945" spans="11:12" x14ac:dyDescent="0.25">
      <c r="K44945" s="1"/>
      <c r="L44945" s="1"/>
    </row>
    <row r="44953" spans="11:12" x14ac:dyDescent="0.25">
      <c r="K44953" s="1"/>
      <c r="L44953" s="1"/>
    </row>
    <row r="44961" spans="11:12" x14ac:dyDescent="0.25">
      <c r="K44961" s="1"/>
      <c r="L44961" s="1"/>
    </row>
    <row r="44969" spans="11:12" x14ac:dyDescent="0.25">
      <c r="K44969" s="1"/>
      <c r="L44969" s="1"/>
    </row>
    <row r="44977" spans="11:12" x14ac:dyDescent="0.25">
      <c r="K44977" s="1"/>
      <c r="L44977" s="1"/>
    </row>
    <row r="44985" spans="11:12" x14ac:dyDescent="0.25">
      <c r="K44985" s="1"/>
      <c r="L44985" s="1"/>
    </row>
    <row r="44993" spans="11:12" x14ac:dyDescent="0.25">
      <c r="K44993" s="1"/>
      <c r="L44993" s="1"/>
    </row>
    <row r="45001" spans="11:12" x14ac:dyDescent="0.25">
      <c r="K45001" s="1"/>
      <c r="L45001" s="1"/>
    </row>
    <row r="45009" spans="11:12" x14ac:dyDescent="0.25">
      <c r="K45009" s="1"/>
      <c r="L45009" s="1"/>
    </row>
    <row r="45017" spans="11:12" x14ac:dyDescent="0.25">
      <c r="K45017" s="1"/>
      <c r="L45017" s="1"/>
    </row>
    <row r="45025" spans="11:12" x14ac:dyDescent="0.25">
      <c r="K45025" s="1"/>
      <c r="L45025" s="1"/>
    </row>
    <row r="45033" spans="11:12" x14ac:dyDescent="0.25">
      <c r="K45033" s="1"/>
      <c r="L45033" s="1"/>
    </row>
    <row r="45041" spans="11:12" x14ac:dyDescent="0.25">
      <c r="K45041" s="1"/>
      <c r="L45041" s="1"/>
    </row>
    <row r="45049" spans="11:12" x14ac:dyDescent="0.25">
      <c r="K45049" s="1"/>
      <c r="L45049" s="1"/>
    </row>
    <row r="45057" spans="11:12" x14ac:dyDescent="0.25">
      <c r="K45057" s="1"/>
      <c r="L45057" s="1"/>
    </row>
    <row r="45065" spans="11:12" x14ac:dyDescent="0.25">
      <c r="K45065" s="1"/>
      <c r="L45065" s="1"/>
    </row>
    <row r="45073" spans="11:12" x14ac:dyDescent="0.25">
      <c r="K45073" s="1"/>
      <c r="L45073" s="1"/>
    </row>
    <row r="45081" spans="11:12" x14ac:dyDescent="0.25">
      <c r="K45081" s="1"/>
      <c r="L45081" s="1"/>
    </row>
    <row r="45089" spans="11:12" x14ac:dyDescent="0.25">
      <c r="K45089" s="1"/>
      <c r="L45089" s="1"/>
    </row>
    <row r="45097" spans="11:12" x14ac:dyDescent="0.25">
      <c r="K45097" s="1"/>
      <c r="L45097" s="1"/>
    </row>
    <row r="45105" spans="11:12" x14ac:dyDescent="0.25">
      <c r="K45105" s="1"/>
      <c r="L45105" s="1"/>
    </row>
    <row r="45113" spans="11:12" x14ac:dyDescent="0.25">
      <c r="K45113" s="1"/>
      <c r="L45113" s="1"/>
    </row>
    <row r="45121" spans="11:12" x14ac:dyDescent="0.25">
      <c r="K45121" s="1"/>
      <c r="L45121" s="1"/>
    </row>
    <row r="45129" spans="11:12" x14ac:dyDescent="0.25">
      <c r="K45129" s="1"/>
      <c r="L45129" s="1"/>
    </row>
    <row r="45137" spans="11:12" x14ac:dyDescent="0.25">
      <c r="K45137" s="1"/>
      <c r="L45137" s="1"/>
    </row>
    <row r="45145" spans="11:12" x14ac:dyDescent="0.25">
      <c r="K45145" s="1"/>
      <c r="L45145" s="1"/>
    </row>
    <row r="45153" spans="11:12" x14ac:dyDescent="0.25">
      <c r="K45153" s="1"/>
      <c r="L45153" s="1"/>
    </row>
    <row r="45161" spans="11:12" x14ac:dyDescent="0.25">
      <c r="K45161" s="1"/>
      <c r="L45161" s="1"/>
    </row>
    <row r="45169" spans="11:12" x14ac:dyDescent="0.25">
      <c r="K45169" s="1"/>
      <c r="L45169" s="1"/>
    </row>
    <row r="45177" spans="11:12" x14ac:dyDescent="0.25">
      <c r="K45177" s="1"/>
      <c r="L45177" s="1"/>
    </row>
    <row r="45185" spans="11:12" x14ac:dyDescent="0.25">
      <c r="K45185" s="1"/>
      <c r="L45185" s="1"/>
    </row>
    <row r="45193" spans="11:12" x14ac:dyDescent="0.25">
      <c r="K45193" s="1"/>
      <c r="L45193" s="1"/>
    </row>
    <row r="45201" spans="11:12" x14ac:dyDescent="0.25">
      <c r="K45201" s="1"/>
      <c r="L45201" s="1"/>
    </row>
    <row r="45209" spans="11:12" x14ac:dyDescent="0.25">
      <c r="K45209" s="1"/>
      <c r="L45209" s="1"/>
    </row>
    <row r="45217" spans="11:12" x14ac:dyDescent="0.25">
      <c r="K45217" s="1"/>
      <c r="L45217" s="1"/>
    </row>
    <row r="45225" spans="11:12" x14ac:dyDescent="0.25">
      <c r="K45225" s="1"/>
      <c r="L45225" s="1"/>
    </row>
    <row r="45233" spans="11:12" x14ac:dyDescent="0.25">
      <c r="K45233" s="1"/>
      <c r="L45233" s="1"/>
    </row>
    <row r="45241" spans="11:12" x14ac:dyDescent="0.25">
      <c r="K45241" s="1"/>
      <c r="L45241" s="1"/>
    </row>
    <row r="45249" spans="11:12" x14ac:dyDescent="0.25">
      <c r="K45249" s="1"/>
      <c r="L45249" s="1"/>
    </row>
    <row r="45257" spans="11:12" x14ac:dyDescent="0.25">
      <c r="K45257" s="1"/>
      <c r="L45257" s="1"/>
    </row>
    <row r="45265" spans="11:12" x14ac:dyDescent="0.25">
      <c r="K45265" s="1"/>
      <c r="L45265" s="1"/>
    </row>
    <row r="45273" spans="11:12" x14ac:dyDescent="0.25">
      <c r="K45273" s="1"/>
      <c r="L45273" s="1"/>
    </row>
    <row r="45281" spans="11:12" x14ac:dyDescent="0.25">
      <c r="K45281" s="1"/>
      <c r="L45281" s="1"/>
    </row>
    <row r="45289" spans="11:12" x14ac:dyDescent="0.25">
      <c r="K45289" s="1"/>
      <c r="L45289" s="1"/>
    </row>
    <row r="45297" spans="11:12" x14ac:dyDescent="0.25">
      <c r="K45297" s="1"/>
      <c r="L45297" s="1"/>
    </row>
    <row r="45305" spans="11:12" x14ac:dyDescent="0.25">
      <c r="K45305" s="1"/>
      <c r="L45305" s="1"/>
    </row>
    <row r="45313" spans="11:12" x14ac:dyDescent="0.25">
      <c r="K45313" s="1"/>
      <c r="L45313" s="1"/>
    </row>
    <row r="45321" spans="11:12" x14ac:dyDescent="0.25">
      <c r="K45321" s="1"/>
      <c r="L45321" s="1"/>
    </row>
    <row r="45329" spans="11:12" x14ac:dyDescent="0.25">
      <c r="K45329" s="1"/>
      <c r="L45329" s="1"/>
    </row>
    <row r="45337" spans="11:12" x14ac:dyDescent="0.25">
      <c r="K45337" s="1"/>
      <c r="L45337" s="1"/>
    </row>
    <row r="45345" spans="11:12" x14ac:dyDescent="0.25">
      <c r="K45345" s="1"/>
      <c r="L45345" s="1"/>
    </row>
    <row r="45353" spans="11:12" x14ac:dyDescent="0.25">
      <c r="K45353" s="1"/>
      <c r="L45353" s="1"/>
    </row>
    <row r="45361" spans="11:12" x14ac:dyDescent="0.25">
      <c r="K45361" s="1"/>
      <c r="L45361" s="1"/>
    </row>
    <row r="45369" spans="11:12" x14ac:dyDescent="0.25">
      <c r="K45369" s="1"/>
      <c r="L45369" s="1"/>
    </row>
    <row r="45377" spans="11:12" x14ac:dyDescent="0.25">
      <c r="K45377" s="1"/>
      <c r="L45377" s="1"/>
    </row>
    <row r="45385" spans="11:12" x14ac:dyDescent="0.25">
      <c r="K45385" s="1"/>
      <c r="L45385" s="1"/>
    </row>
    <row r="45393" spans="11:12" x14ac:dyDescent="0.25">
      <c r="K45393" s="1"/>
      <c r="L45393" s="1"/>
    </row>
    <row r="45401" spans="11:12" x14ac:dyDescent="0.25">
      <c r="K45401" s="1"/>
      <c r="L45401" s="1"/>
    </row>
    <row r="45409" spans="11:12" x14ac:dyDescent="0.25">
      <c r="K45409" s="1"/>
      <c r="L45409" s="1"/>
    </row>
    <row r="45417" spans="11:12" x14ac:dyDescent="0.25">
      <c r="K45417" s="1"/>
      <c r="L45417" s="1"/>
    </row>
    <row r="45425" spans="11:12" x14ac:dyDescent="0.25">
      <c r="K45425" s="1"/>
      <c r="L45425" s="1"/>
    </row>
    <row r="45433" spans="11:12" x14ac:dyDescent="0.25">
      <c r="K45433" s="1"/>
      <c r="L45433" s="1"/>
    </row>
    <row r="45441" spans="11:12" x14ac:dyDescent="0.25">
      <c r="K45441" s="1"/>
      <c r="L45441" s="1"/>
    </row>
    <row r="45449" spans="11:12" x14ac:dyDescent="0.25">
      <c r="K45449" s="1"/>
      <c r="L45449" s="1"/>
    </row>
    <row r="45457" spans="11:12" x14ac:dyDescent="0.25">
      <c r="K45457" s="1"/>
      <c r="L45457" s="1"/>
    </row>
    <row r="45465" spans="11:12" x14ac:dyDescent="0.25">
      <c r="K45465" s="1"/>
      <c r="L45465" s="1"/>
    </row>
    <row r="45473" spans="11:12" x14ac:dyDescent="0.25">
      <c r="K45473" s="1"/>
      <c r="L45473" s="1"/>
    </row>
    <row r="45481" spans="11:12" x14ac:dyDescent="0.25">
      <c r="K45481" s="1"/>
      <c r="L45481" s="1"/>
    </row>
    <row r="45489" spans="11:12" x14ac:dyDescent="0.25">
      <c r="K45489" s="1"/>
      <c r="L45489" s="1"/>
    </row>
    <row r="45497" spans="11:12" x14ac:dyDescent="0.25">
      <c r="K45497" s="1"/>
      <c r="L45497" s="1"/>
    </row>
    <row r="45505" spans="11:12" x14ac:dyDescent="0.25">
      <c r="K45505" s="1"/>
      <c r="L45505" s="1"/>
    </row>
    <row r="45513" spans="11:12" x14ac:dyDescent="0.25">
      <c r="K45513" s="1"/>
      <c r="L45513" s="1"/>
    </row>
    <row r="45521" spans="11:12" x14ac:dyDescent="0.25">
      <c r="K45521" s="1"/>
      <c r="L45521" s="1"/>
    </row>
    <row r="45529" spans="11:12" x14ac:dyDescent="0.25">
      <c r="K45529" s="1"/>
      <c r="L45529" s="1"/>
    </row>
    <row r="45537" spans="11:12" x14ac:dyDescent="0.25">
      <c r="K45537" s="1"/>
      <c r="L45537" s="1"/>
    </row>
    <row r="45545" spans="11:12" x14ac:dyDescent="0.25">
      <c r="K45545" s="1"/>
      <c r="L45545" s="1"/>
    </row>
    <row r="45553" spans="11:12" x14ac:dyDescent="0.25">
      <c r="K45553" s="1"/>
      <c r="L45553" s="1"/>
    </row>
    <row r="45561" spans="11:12" x14ac:dyDescent="0.25">
      <c r="K45561" s="1"/>
      <c r="L45561" s="1"/>
    </row>
    <row r="45569" spans="11:12" x14ac:dyDescent="0.25">
      <c r="K45569" s="1"/>
      <c r="L45569" s="1"/>
    </row>
    <row r="45577" spans="11:12" x14ac:dyDescent="0.25">
      <c r="K45577" s="1"/>
      <c r="L45577" s="1"/>
    </row>
    <row r="45585" spans="11:12" x14ac:dyDescent="0.25">
      <c r="K45585" s="1"/>
      <c r="L45585" s="1"/>
    </row>
    <row r="45593" spans="11:12" x14ac:dyDescent="0.25">
      <c r="K45593" s="1"/>
      <c r="L45593" s="1"/>
    </row>
    <row r="45601" spans="11:12" x14ac:dyDescent="0.25">
      <c r="K45601" s="1"/>
      <c r="L45601" s="1"/>
    </row>
    <row r="45609" spans="11:12" x14ac:dyDescent="0.25">
      <c r="K45609" s="1"/>
      <c r="L45609" s="1"/>
    </row>
    <row r="45617" spans="11:12" x14ac:dyDescent="0.25">
      <c r="K45617" s="1"/>
      <c r="L45617" s="1"/>
    </row>
    <row r="45625" spans="11:12" x14ac:dyDescent="0.25">
      <c r="K45625" s="1"/>
      <c r="L45625" s="1"/>
    </row>
    <row r="45633" spans="11:12" x14ac:dyDescent="0.25">
      <c r="K45633" s="1"/>
      <c r="L45633" s="1"/>
    </row>
    <row r="45641" spans="11:12" x14ac:dyDescent="0.25">
      <c r="K45641" s="1"/>
      <c r="L45641" s="1"/>
    </row>
    <row r="45649" spans="11:12" x14ac:dyDescent="0.25">
      <c r="K45649" s="1"/>
      <c r="L45649" s="1"/>
    </row>
    <row r="45657" spans="11:12" x14ac:dyDescent="0.25">
      <c r="K45657" s="1"/>
      <c r="L45657" s="1"/>
    </row>
    <row r="45665" spans="11:12" x14ac:dyDescent="0.25">
      <c r="K45665" s="1"/>
      <c r="L45665" s="1"/>
    </row>
    <row r="45673" spans="11:12" x14ac:dyDescent="0.25">
      <c r="K45673" s="1"/>
      <c r="L45673" s="1"/>
    </row>
    <row r="45681" spans="11:12" x14ac:dyDescent="0.25">
      <c r="K45681" s="1"/>
      <c r="L45681" s="1"/>
    </row>
    <row r="45689" spans="11:12" x14ac:dyDescent="0.25">
      <c r="K45689" s="1"/>
      <c r="L45689" s="1"/>
    </row>
    <row r="45697" spans="11:12" x14ac:dyDescent="0.25">
      <c r="K45697" s="1"/>
      <c r="L45697" s="1"/>
    </row>
    <row r="45705" spans="11:12" x14ac:dyDescent="0.25">
      <c r="K45705" s="1"/>
      <c r="L45705" s="1"/>
    </row>
    <row r="45713" spans="11:12" x14ac:dyDescent="0.25">
      <c r="K45713" s="1"/>
      <c r="L45713" s="1"/>
    </row>
    <row r="45721" spans="11:12" x14ac:dyDescent="0.25">
      <c r="K45721" s="1"/>
      <c r="L45721" s="1"/>
    </row>
    <row r="45729" spans="11:12" x14ac:dyDescent="0.25">
      <c r="K45729" s="1"/>
      <c r="L45729" s="1"/>
    </row>
    <row r="45737" spans="11:12" x14ac:dyDescent="0.25">
      <c r="K45737" s="1"/>
      <c r="L45737" s="1"/>
    </row>
    <row r="45745" spans="11:12" x14ac:dyDescent="0.25">
      <c r="K45745" s="1"/>
      <c r="L45745" s="1"/>
    </row>
    <row r="45753" spans="11:12" x14ac:dyDescent="0.25">
      <c r="K45753" s="1"/>
      <c r="L45753" s="1"/>
    </row>
    <row r="45761" spans="11:12" x14ac:dyDescent="0.25">
      <c r="K45761" s="1"/>
      <c r="L45761" s="1"/>
    </row>
    <row r="45769" spans="11:12" x14ac:dyDescent="0.25">
      <c r="K45769" s="1"/>
      <c r="L45769" s="1"/>
    </row>
    <row r="45777" spans="11:12" x14ac:dyDescent="0.25">
      <c r="K45777" s="1"/>
      <c r="L45777" s="1"/>
    </row>
    <row r="45785" spans="11:12" x14ac:dyDescent="0.25">
      <c r="K45785" s="1"/>
      <c r="L45785" s="1"/>
    </row>
    <row r="45793" spans="11:12" x14ac:dyDescent="0.25">
      <c r="K45793" s="1"/>
      <c r="L45793" s="1"/>
    </row>
    <row r="45801" spans="11:12" x14ac:dyDescent="0.25">
      <c r="K45801" s="1"/>
      <c r="L45801" s="1"/>
    </row>
    <row r="45809" spans="11:12" x14ac:dyDescent="0.25">
      <c r="K45809" s="1"/>
      <c r="L45809" s="1"/>
    </row>
    <row r="45817" spans="11:12" x14ac:dyDescent="0.25">
      <c r="K45817" s="1"/>
      <c r="L45817" s="1"/>
    </row>
    <row r="45825" spans="11:12" x14ac:dyDescent="0.25">
      <c r="K45825" s="1"/>
      <c r="L45825" s="1"/>
    </row>
    <row r="45833" spans="11:12" x14ac:dyDescent="0.25">
      <c r="K45833" s="1"/>
      <c r="L45833" s="1"/>
    </row>
    <row r="45841" spans="11:12" x14ac:dyDescent="0.25">
      <c r="K45841" s="1"/>
      <c r="L45841" s="1"/>
    </row>
    <row r="45849" spans="11:12" x14ac:dyDescent="0.25">
      <c r="K45849" s="1"/>
      <c r="L45849" s="1"/>
    </row>
    <row r="45857" spans="11:12" x14ac:dyDescent="0.25">
      <c r="K45857" s="1"/>
      <c r="L45857" s="1"/>
    </row>
    <row r="45865" spans="11:12" x14ac:dyDescent="0.25">
      <c r="K45865" s="1"/>
      <c r="L45865" s="1"/>
    </row>
    <row r="45873" spans="11:12" x14ac:dyDescent="0.25">
      <c r="K45873" s="1"/>
      <c r="L45873" s="1"/>
    </row>
    <row r="45881" spans="11:12" x14ac:dyDescent="0.25">
      <c r="K45881" s="1"/>
      <c r="L45881" s="1"/>
    </row>
    <row r="45889" spans="11:12" x14ac:dyDescent="0.25">
      <c r="K45889" s="1"/>
      <c r="L45889" s="1"/>
    </row>
    <row r="45897" spans="11:12" x14ac:dyDescent="0.25">
      <c r="K45897" s="1"/>
      <c r="L45897" s="1"/>
    </row>
    <row r="45905" spans="11:12" x14ac:dyDescent="0.25">
      <c r="K45905" s="1"/>
      <c r="L45905" s="1"/>
    </row>
    <row r="45913" spans="11:12" x14ac:dyDescent="0.25">
      <c r="K45913" s="1"/>
      <c r="L45913" s="1"/>
    </row>
    <row r="45921" spans="11:12" x14ac:dyDescent="0.25">
      <c r="K45921" s="1"/>
      <c r="L45921" s="1"/>
    </row>
    <row r="45929" spans="11:12" x14ac:dyDescent="0.25">
      <c r="K45929" s="1"/>
      <c r="L45929" s="1"/>
    </row>
    <row r="45937" spans="11:12" x14ac:dyDescent="0.25">
      <c r="K45937" s="1"/>
      <c r="L45937" s="1"/>
    </row>
    <row r="45945" spans="11:12" x14ac:dyDescent="0.25">
      <c r="K45945" s="1"/>
      <c r="L45945" s="1"/>
    </row>
    <row r="45953" spans="11:12" x14ac:dyDescent="0.25">
      <c r="K45953" s="1"/>
      <c r="L45953" s="1"/>
    </row>
    <row r="45961" spans="11:12" x14ac:dyDescent="0.25">
      <c r="K45961" s="1"/>
      <c r="L45961" s="1"/>
    </row>
    <row r="45969" spans="11:12" x14ac:dyDescent="0.25">
      <c r="K45969" s="1"/>
      <c r="L45969" s="1"/>
    </row>
    <row r="45977" spans="11:12" x14ac:dyDescent="0.25">
      <c r="K45977" s="1"/>
      <c r="L45977" s="1"/>
    </row>
    <row r="45985" spans="11:12" x14ac:dyDescent="0.25">
      <c r="K45985" s="1"/>
      <c r="L45985" s="1"/>
    </row>
    <row r="45993" spans="11:12" x14ac:dyDescent="0.25">
      <c r="K45993" s="1"/>
      <c r="L45993" s="1"/>
    </row>
    <row r="46001" spans="11:12" x14ac:dyDescent="0.25">
      <c r="K46001" s="1"/>
      <c r="L46001" s="1"/>
    </row>
    <row r="46009" spans="11:12" x14ac:dyDescent="0.25">
      <c r="K46009" s="1"/>
      <c r="L46009" s="1"/>
    </row>
    <row r="46017" spans="11:12" x14ac:dyDescent="0.25">
      <c r="K46017" s="1"/>
      <c r="L46017" s="1"/>
    </row>
    <row r="46025" spans="11:12" x14ac:dyDescent="0.25">
      <c r="K46025" s="1"/>
      <c r="L46025" s="1"/>
    </row>
    <row r="46033" spans="11:12" x14ac:dyDescent="0.25">
      <c r="K46033" s="1"/>
      <c r="L46033" s="1"/>
    </row>
    <row r="46041" spans="11:12" x14ac:dyDescent="0.25">
      <c r="K46041" s="1"/>
      <c r="L46041" s="1"/>
    </row>
    <row r="46049" spans="11:12" x14ac:dyDescent="0.25">
      <c r="K46049" s="1"/>
      <c r="L46049" s="1"/>
    </row>
    <row r="46057" spans="11:12" x14ac:dyDescent="0.25">
      <c r="K46057" s="1"/>
      <c r="L46057" s="1"/>
    </row>
    <row r="46065" spans="11:12" x14ac:dyDescent="0.25">
      <c r="K46065" s="1"/>
      <c r="L46065" s="1"/>
    </row>
    <row r="46073" spans="11:12" x14ac:dyDescent="0.25">
      <c r="K46073" s="1"/>
      <c r="L46073" s="1"/>
    </row>
    <row r="46081" spans="11:12" x14ac:dyDescent="0.25">
      <c r="K46081" s="1"/>
      <c r="L46081" s="1"/>
    </row>
    <row r="46089" spans="11:12" x14ac:dyDescent="0.25">
      <c r="K46089" s="1"/>
      <c r="L46089" s="1"/>
    </row>
    <row r="46097" spans="11:12" x14ac:dyDescent="0.25">
      <c r="K46097" s="1"/>
      <c r="L46097" s="1"/>
    </row>
    <row r="46105" spans="11:12" x14ac:dyDescent="0.25">
      <c r="K46105" s="1"/>
      <c r="L46105" s="1"/>
    </row>
    <row r="46113" spans="11:12" x14ac:dyDescent="0.25">
      <c r="K46113" s="1"/>
      <c r="L46113" s="1"/>
    </row>
    <row r="46121" spans="11:12" x14ac:dyDescent="0.25">
      <c r="K46121" s="1"/>
      <c r="L46121" s="1"/>
    </row>
    <row r="46129" spans="11:12" x14ac:dyDescent="0.25">
      <c r="K46129" s="1"/>
      <c r="L46129" s="1"/>
    </row>
    <row r="46137" spans="11:12" x14ac:dyDescent="0.25">
      <c r="K46137" s="1"/>
      <c r="L46137" s="1"/>
    </row>
    <row r="46145" spans="11:12" x14ac:dyDescent="0.25">
      <c r="K46145" s="1"/>
      <c r="L46145" s="1"/>
    </row>
    <row r="46153" spans="11:12" x14ac:dyDescent="0.25">
      <c r="K46153" s="1"/>
      <c r="L46153" s="1"/>
    </row>
    <row r="46161" spans="11:12" x14ac:dyDescent="0.25">
      <c r="K46161" s="1"/>
      <c r="L46161" s="1"/>
    </row>
    <row r="46169" spans="11:12" x14ac:dyDescent="0.25">
      <c r="K46169" s="1"/>
      <c r="L46169" s="1"/>
    </row>
    <row r="46177" spans="11:12" x14ac:dyDescent="0.25">
      <c r="K46177" s="1"/>
      <c r="L46177" s="1"/>
    </row>
    <row r="46185" spans="11:12" x14ac:dyDescent="0.25">
      <c r="K46185" s="1"/>
      <c r="L46185" s="1"/>
    </row>
    <row r="46193" spans="11:12" x14ac:dyDescent="0.25">
      <c r="K46193" s="1"/>
      <c r="L46193" s="1"/>
    </row>
    <row r="46201" spans="11:12" x14ac:dyDescent="0.25">
      <c r="K46201" s="1"/>
      <c r="L46201" s="1"/>
    </row>
    <row r="46209" spans="11:12" x14ac:dyDescent="0.25">
      <c r="K46209" s="1"/>
      <c r="L46209" s="1"/>
    </row>
    <row r="46217" spans="11:12" x14ac:dyDescent="0.25">
      <c r="K46217" s="1"/>
      <c r="L46217" s="1"/>
    </row>
    <row r="46225" spans="11:12" x14ac:dyDescent="0.25">
      <c r="K46225" s="1"/>
      <c r="L46225" s="1"/>
    </row>
    <row r="46233" spans="11:12" x14ac:dyDescent="0.25">
      <c r="K46233" s="1"/>
      <c r="L46233" s="1"/>
    </row>
    <row r="46241" spans="11:12" x14ac:dyDescent="0.25">
      <c r="K46241" s="1"/>
      <c r="L46241" s="1"/>
    </row>
    <row r="46249" spans="11:12" x14ac:dyDescent="0.25">
      <c r="K46249" s="1"/>
      <c r="L46249" s="1"/>
    </row>
    <row r="46257" spans="11:12" x14ac:dyDescent="0.25">
      <c r="K46257" s="1"/>
      <c r="L46257" s="1"/>
    </row>
    <row r="46265" spans="11:12" x14ac:dyDescent="0.25">
      <c r="K46265" s="1"/>
      <c r="L46265" s="1"/>
    </row>
    <row r="46273" spans="11:12" x14ac:dyDescent="0.25">
      <c r="K46273" s="1"/>
      <c r="L46273" s="1"/>
    </row>
    <row r="46281" spans="11:12" x14ac:dyDescent="0.25">
      <c r="K46281" s="1"/>
      <c r="L46281" s="1"/>
    </row>
    <row r="46289" spans="11:12" x14ac:dyDescent="0.25">
      <c r="K46289" s="1"/>
      <c r="L46289" s="1"/>
    </row>
    <row r="46297" spans="11:12" x14ac:dyDescent="0.25">
      <c r="K46297" s="1"/>
      <c r="L46297" s="1"/>
    </row>
    <row r="46305" spans="11:12" x14ac:dyDescent="0.25">
      <c r="K46305" s="1"/>
      <c r="L46305" s="1"/>
    </row>
    <row r="46313" spans="11:12" x14ac:dyDescent="0.25">
      <c r="K46313" s="1"/>
      <c r="L46313" s="1"/>
    </row>
    <row r="46321" spans="11:12" x14ac:dyDescent="0.25">
      <c r="K46321" s="1"/>
      <c r="L46321" s="1"/>
    </row>
    <row r="46329" spans="11:12" x14ac:dyDescent="0.25">
      <c r="K46329" s="1"/>
      <c r="L46329" s="1"/>
    </row>
    <row r="46337" spans="11:12" x14ac:dyDescent="0.25">
      <c r="K46337" s="1"/>
      <c r="L46337" s="1"/>
    </row>
    <row r="46345" spans="11:12" x14ac:dyDescent="0.25">
      <c r="K46345" s="1"/>
      <c r="L46345" s="1"/>
    </row>
    <row r="46353" spans="11:12" x14ac:dyDescent="0.25">
      <c r="K46353" s="1"/>
      <c r="L46353" s="1"/>
    </row>
    <row r="46361" spans="11:12" x14ac:dyDescent="0.25">
      <c r="K46361" s="1"/>
      <c r="L46361" s="1"/>
    </row>
    <row r="46369" spans="11:12" x14ac:dyDescent="0.25">
      <c r="K46369" s="1"/>
      <c r="L46369" s="1"/>
    </row>
    <row r="46377" spans="11:12" x14ac:dyDescent="0.25">
      <c r="K46377" s="1"/>
      <c r="L46377" s="1"/>
    </row>
    <row r="46385" spans="11:12" x14ac:dyDescent="0.25">
      <c r="K46385" s="1"/>
      <c r="L46385" s="1"/>
    </row>
    <row r="46393" spans="11:12" x14ac:dyDescent="0.25">
      <c r="K46393" s="1"/>
      <c r="L46393" s="1"/>
    </row>
    <row r="46401" spans="11:12" x14ac:dyDescent="0.25">
      <c r="K46401" s="1"/>
      <c r="L46401" s="1"/>
    </row>
    <row r="46409" spans="11:12" x14ac:dyDescent="0.25">
      <c r="K46409" s="1"/>
      <c r="L46409" s="1"/>
    </row>
    <row r="46417" spans="11:12" x14ac:dyDescent="0.25">
      <c r="K46417" s="1"/>
      <c r="L46417" s="1"/>
    </row>
    <row r="46425" spans="11:12" x14ac:dyDescent="0.25">
      <c r="K46425" s="1"/>
      <c r="L46425" s="1"/>
    </row>
    <row r="46433" spans="11:12" x14ac:dyDescent="0.25">
      <c r="K46433" s="1"/>
      <c r="L46433" s="1"/>
    </row>
    <row r="46441" spans="11:12" x14ac:dyDescent="0.25">
      <c r="K46441" s="1"/>
      <c r="L46441" s="1"/>
    </row>
    <row r="46449" spans="11:12" x14ac:dyDescent="0.25">
      <c r="K46449" s="1"/>
      <c r="L46449" s="1"/>
    </row>
    <row r="46457" spans="11:12" x14ac:dyDescent="0.25">
      <c r="K46457" s="1"/>
      <c r="L46457" s="1"/>
    </row>
    <row r="46465" spans="11:12" x14ac:dyDescent="0.25">
      <c r="K46465" s="1"/>
      <c r="L46465" s="1"/>
    </row>
    <row r="46473" spans="11:12" x14ac:dyDescent="0.25">
      <c r="K46473" s="1"/>
      <c r="L46473" s="1"/>
    </row>
    <row r="46481" spans="11:12" x14ac:dyDescent="0.25">
      <c r="K46481" s="1"/>
      <c r="L46481" s="1"/>
    </row>
    <row r="46489" spans="11:12" x14ac:dyDescent="0.25">
      <c r="K46489" s="1"/>
      <c r="L46489" s="1"/>
    </row>
    <row r="46497" spans="11:12" x14ac:dyDescent="0.25">
      <c r="K46497" s="1"/>
      <c r="L46497" s="1"/>
    </row>
    <row r="46505" spans="11:12" x14ac:dyDescent="0.25">
      <c r="K46505" s="1"/>
      <c r="L46505" s="1"/>
    </row>
    <row r="46513" spans="11:12" x14ac:dyDescent="0.25">
      <c r="K46513" s="1"/>
      <c r="L46513" s="1"/>
    </row>
    <row r="46521" spans="11:12" x14ac:dyDescent="0.25">
      <c r="K46521" s="1"/>
      <c r="L46521" s="1"/>
    </row>
    <row r="46529" spans="11:12" x14ac:dyDescent="0.25">
      <c r="K46529" s="1"/>
      <c r="L46529" s="1"/>
    </row>
    <row r="46537" spans="11:12" x14ac:dyDescent="0.25">
      <c r="K46537" s="1"/>
      <c r="L46537" s="1"/>
    </row>
    <row r="46545" spans="11:12" x14ac:dyDescent="0.25">
      <c r="K46545" s="1"/>
      <c r="L46545" s="1"/>
    </row>
    <row r="46553" spans="11:12" x14ac:dyDescent="0.25">
      <c r="K46553" s="1"/>
      <c r="L46553" s="1"/>
    </row>
    <row r="46561" spans="11:12" x14ac:dyDescent="0.25">
      <c r="K46561" s="1"/>
      <c r="L46561" s="1"/>
    </row>
    <row r="46569" spans="11:12" x14ac:dyDescent="0.25">
      <c r="K46569" s="1"/>
      <c r="L46569" s="1"/>
    </row>
    <row r="46577" spans="11:12" x14ac:dyDescent="0.25">
      <c r="K46577" s="1"/>
      <c r="L46577" s="1"/>
    </row>
    <row r="46585" spans="11:12" x14ac:dyDescent="0.25">
      <c r="K46585" s="1"/>
      <c r="L46585" s="1"/>
    </row>
    <row r="46593" spans="11:12" x14ac:dyDescent="0.25">
      <c r="K46593" s="1"/>
      <c r="L46593" s="1"/>
    </row>
    <row r="46601" spans="11:12" x14ac:dyDescent="0.25">
      <c r="K46601" s="1"/>
      <c r="L46601" s="1"/>
    </row>
    <row r="46609" spans="11:12" x14ac:dyDescent="0.25">
      <c r="K46609" s="1"/>
      <c r="L46609" s="1"/>
    </row>
    <row r="46617" spans="11:12" x14ac:dyDescent="0.25">
      <c r="K46617" s="1"/>
      <c r="L46617" s="1"/>
    </row>
    <row r="46625" spans="11:12" x14ac:dyDescent="0.25">
      <c r="K46625" s="1"/>
      <c r="L46625" s="1"/>
    </row>
    <row r="46633" spans="11:12" x14ac:dyDescent="0.25">
      <c r="K46633" s="1"/>
      <c r="L46633" s="1"/>
    </row>
    <row r="46641" spans="11:12" x14ac:dyDescent="0.25">
      <c r="K46641" s="1"/>
      <c r="L46641" s="1"/>
    </row>
    <row r="46649" spans="11:12" x14ac:dyDescent="0.25">
      <c r="K46649" s="1"/>
      <c r="L46649" s="1"/>
    </row>
    <row r="46657" spans="11:12" x14ac:dyDescent="0.25">
      <c r="K46657" s="1"/>
      <c r="L46657" s="1"/>
    </row>
    <row r="46665" spans="11:12" x14ac:dyDescent="0.25">
      <c r="K46665" s="1"/>
      <c r="L46665" s="1"/>
    </row>
    <row r="46673" spans="11:12" x14ac:dyDescent="0.25">
      <c r="K46673" s="1"/>
      <c r="L46673" s="1"/>
    </row>
    <row r="46681" spans="11:12" x14ac:dyDescent="0.25">
      <c r="K46681" s="1"/>
      <c r="L46681" s="1"/>
    </row>
    <row r="46689" spans="11:12" x14ac:dyDescent="0.25">
      <c r="K46689" s="1"/>
      <c r="L46689" s="1"/>
    </row>
    <row r="46697" spans="11:12" x14ac:dyDescent="0.25">
      <c r="K46697" s="1"/>
      <c r="L46697" s="1"/>
    </row>
    <row r="46705" spans="11:12" x14ac:dyDescent="0.25">
      <c r="K46705" s="1"/>
      <c r="L46705" s="1"/>
    </row>
    <row r="46713" spans="11:12" x14ac:dyDescent="0.25">
      <c r="K46713" s="1"/>
      <c r="L46713" s="1"/>
    </row>
    <row r="46721" spans="11:12" x14ac:dyDescent="0.25">
      <c r="K46721" s="1"/>
      <c r="L46721" s="1"/>
    </row>
    <row r="46729" spans="11:12" x14ac:dyDescent="0.25">
      <c r="K46729" s="1"/>
      <c r="L46729" s="1"/>
    </row>
    <row r="46737" spans="11:12" x14ac:dyDescent="0.25">
      <c r="K46737" s="1"/>
      <c r="L46737" s="1"/>
    </row>
    <row r="46745" spans="11:12" x14ac:dyDescent="0.25">
      <c r="K46745" s="1"/>
      <c r="L46745" s="1"/>
    </row>
    <row r="46753" spans="11:12" x14ac:dyDescent="0.25">
      <c r="K46753" s="1"/>
      <c r="L46753" s="1"/>
    </row>
    <row r="46761" spans="11:12" x14ac:dyDescent="0.25">
      <c r="K46761" s="1"/>
      <c r="L46761" s="1"/>
    </row>
    <row r="46769" spans="11:12" x14ac:dyDescent="0.25">
      <c r="K46769" s="1"/>
      <c r="L46769" s="1"/>
    </row>
    <row r="46777" spans="11:12" x14ac:dyDescent="0.25">
      <c r="K46777" s="1"/>
      <c r="L46777" s="1"/>
    </row>
    <row r="46785" spans="11:12" x14ac:dyDescent="0.25">
      <c r="K46785" s="1"/>
      <c r="L46785" s="1"/>
    </row>
    <row r="46793" spans="11:12" x14ac:dyDescent="0.25">
      <c r="K46793" s="1"/>
      <c r="L46793" s="1"/>
    </row>
    <row r="46801" spans="11:12" x14ac:dyDescent="0.25">
      <c r="K46801" s="1"/>
      <c r="L46801" s="1"/>
    </row>
    <row r="46809" spans="11:12" x14ac:dyDescent="0.25">
      <c r="K46809" s="1"/>
      <c r="L46809" s="1"/>
    </row>
    <row r="46817" spans="11:12" x14ac:dyDescent="0.25">
      <c r="K46817" s="1"/>
      <c r="L46817" s="1"/>
    </row>
    <row r="46825" spans="11:12" x14ac:dyDescent="0.25">
      <c r="K46825" s="1"/>
      <c r="L46825" s="1"/>
    </row>
    <row r="46833" spans="11:12" x14ac:dyDescent="0.25">
      <c r="K46833" s="1"/>
      <c r="L46833" s="1"/>
    </row>
    <row r="46841" spans="11:12" x14ac:dyDescent="0.25">
      <c r="K46841" s="1"/>
      <c r="L46841" s="1"/>
    </row>
    <row r="46849" spans="11:12" x14ac:dyDescent="0.25">
      <c r="K46849" s="1"/>
      <c r="L46849" s="1"/>
    </row>
    <row r="46857" spans="11:12" x14ac:dyDescent="0.25">
      <c r="K46857" s="1"/>
      <c r="L46857" s="1"/>
    </row>
    <row r="46865" spans="11:12" x14ac:dyDescent="0.25">
      <c r="K46865" s="1"/>
      <c r="L46865" s="1"/>
    </row>
    <row r="46873" spans="11:12" x14ac:dyDescent="0.25">
      <c r="K46873" s="1"/>
      <c r="L46873" s="1"/>
    </row>
    <row r="46881" spans="11:12" x14ac:dyDescent="0.25">
      <c r="K46881" s="1"/>
      <c r="L46881" s="1"/>
    </row>
    <row r="46889" spans="11:12" x14ac:dyDescent="0.25">
      <c r="K46889" s="1"/>
      <c r="L46889" s="1"/>
    </row>
    <row r="46897" spans="11:12" x14ac:dyDescent="0.25">
      <c r="K46897" s="1"/>
      <c r="L46897" s="1"/>
    </row>
    <row r="46905" spans="11:12" x14ac:dyDescent="0.25">
      <c r="K46905" s="1"/>
      <c r="L46905" s="1"/>
    </row>
    <row r="46913" spans="11:12" x14ac:dyDescent="0.25">
      <c r="K46913" s="1"/>
      <c r="L46913" s="1"/>
    </row>
    <row r="46921" spans="11:12" x14ac:dyDescent="0.25">
      <c r="K46921" s="1"/>
      <c r="L46921" s="1"/>
    </row>
    <row r="46929" spans="11:12" x14ac:dyDescent="0.25">
      <c r="K46929" s="1"/>
      <c r="L46929" s="1"/>
    </row>
    <row r="46937" spans="11:12" x14ac:dyDescent="0.25">
      <c r="K46937" s="1"/>
      <c r="L46937" s="1"/>
    </row>
    <row r="46945" spans="11:12" x14ac:dyDescent="0.25">
      <c r="K46945" s="1"/>
      <c r="L46945" s="1"/>
    </row>
    <row r="46953" spans="11:12" x14ac:dyDescent="0.25">
      <c r="K46953" s="1"/>
      <c r="L46953" s="1"/>
    </row>
    <row r="46961" spans="11:12" x14ac:dyDescent="0.25">
      <c r="K46961" s="1"/>
      <c r="L46961" s="1"/>
    </row>
    <row r="46969" spans="11:12" x14ac:dyDescent="0.25">
      <c r="K46969" s="1"/>
      <c r="L46969" s="1"/>
    </row>
    <row r="46977" spans="11:12" x14ac:dyDescent="0.25">
      <c r="K46977" s="1"/>
      <c r="L46977" s="1"/>
    </row>
    <row r="46985" spans="11:12" x14ac:dyDescent="0.25">
      <c r="K46985" s="1"/>
      <c r="L46985" s="1"/>
    </row>
    <row r="46993" spans="11:12" x14ac:dyDescent="0.25">
      <c r="K46993" s="1"/>
      <c r="L46993" s="1"/>
    </row>
    <row r="47001" spans="11:12" x14ac:dyDescent="0.25">
      <c r="K47001" s="1"/>
      <c r="L47001" s="1"/>
    </row>
    <row r="47009" spans="11:12" x14ac:dyDescent="0.25">
      <c r="K47009" s="1"/>
      <c r="L47009" s="1"/>
    </row>
    <row r="47017" spans="11:12" x14ac:dyDescent="0.25">
      <c r="K47017" s="1"/>
      <c r="L47017" s="1"/>
    </row>
    <row r="47025" spans="11:12" x14ac:dyDescent="0.25">
      <c r="K47025" s="1"/>
      <c r="L47025" s="1"/>
    </row>
    <row r="47033" spans="11:12" x14ac:dyDescent="0.25">
      <c r="K47033" s="1"/>
      <c r="L47033" s="1"/>
    </row>
    <row r="47041" spans="11:12" x14ac:dyDescent="0.25">
      <c r="K47041" s="1"/>
      <c r="L47041" s="1"/>
    </row>
    <row r="47049" spans="11:12" x14ac:dyDescent="0.25">
      <c r="K47049" s="1"/>
      <c r="L47049" s="1"/>
    </row>
    <row r="47057" spans="11:12" x14ac:dyDescent="0.25">
      <c r="K47057" s="1"/>
      <c r="L47057" s="1"/>
    </row>
    <row r="47065" spans="11:12" x14ac:dyDescent="0.25">
      <c r="K47065" s="1"/>
      <c r="L47065" s="1"/>
    </row>
    <row r="47073" spans="11:12" x14ac:dyDescent="0.25">
      <c r="K47073" s="1"/>
      <c r="L47073" s="1"/>
    </row>
    <row r="47081" spans="11:12" x14ac:dyDescent="0.25">
      <c r="K47081" s="1"/>
      <c r="L47081" s="1"/>
    </row>
    <row r="47089" spans="11:12" x14ac:dyDescent="0.25">
      <c r="K47089" s="1"/>
      <c r="L47089" s="1"/>
    </row>
    <row r="47097" spans="11:12" x14ac:dyDescent="0.25">
      <c r="K47097" s="1"/>
      <c r="L47097" s="1"/>
    </row>
    <row r="47105" spans="11:12" x14ac:dyDescent="0.25">
      <c r="K47105" s="1"/>
      <c r="L47105" s="1"/>
    </row>
    <row r="47113" spans="11:12" x14ac:dyDescent="0.25">
      <c r="K47113" s="1"/>
      <c r="L47113" s="1"/>
    </row>
    <row r="47121" spans="11:12" x14ac:dyDescent="0.25">
      <c r="K47121" s="1"/>
      <c r="L47121" s="1"/>
    </row>
    <row r="47129" spans="11:12" x14ac:dyDescent="0.25">
      <c r="K47129" s="1"/>
      <c r="L47129" s="1"/>
    </row>
    <row r="47137" spans="11:12" x14ac:dyDescent="0.25">
      <c r="K47137" s="1"/>
      <c r="L47137" s="1"/>
    </row>
    <row r="47145" spans="11:12" x14ac:dyDescent="0.25">
      <c r="K47145" s="1"/>
      <c r="L47145" s="1"/>
    </row>
    <row r="47153" spans="11:12" x14ac:dyDescent="0.25">
      <c r="K47153" s="1"/>
      <c r="L47153" s="1"/>
    </row>
    <row r="47161" spans="11:12" x14ac:dyDescent="0.25">
      <c r="K47161" s="1"/>
      <c r="L47161" s="1"/>
    </row>
    <row r="47169" spans="11:12" x14ac:dyDescent="0.25">
      <c r="K47169" s="1"/>
      <c r="L47169" s="1"/>
    </row>
    <row r="47177" spans="11:12" x14ac:dyDescent="0.25">
      <c r="K47177" s="1"/>
      <c r="L47177" s="1"/>
    </row>
    <row r="47185" spans="11:12" x14ac:dyDescent="0.25">
      <c r="K47185" s="1"/>
      <c r="L47185" s="1"/>
    </row>
    <row r="47193" spans="11:12" x14ac:dyDescent="0.25">
      <c r="K47193" s="1"/>
      <c r="L47193" s="1"/>
    </row>
    <row r="47201" spans="11:12" x14ac:dyDescent="0.25">
      <c r="K47201" s="1"/>
      <c r="L47201" s="1"/>
    </row>
    <row r="47209" spans="11:12" x14ac:dyDescent="0.25">
      <c r="K47209" s="1"/>
      <c r="L47209" s="1"/>
    </row>
    <row r="47217" spans="11:12" x14ac:dyDescent="0.25">
      <c r="K47217" s="1"/>
      <c r="L47217" s="1"/>
    </row>
    <row r="47225" spans="11:12" x14ac:dyDescent="0.25">
      <c r="K47225" s="1"/>
      <c r="L47225" s="1"/>
    </row>
    <row r="47233" spans="11:12" x14ac:dyDescent="0.25">
      <c r="K47233" s="1"/>
      <c r="L47233" s="1"/>
    </row>
    <row r="47241" spans="11:12" x14ac:dyDescent="0.25">
      <c r="K47241" s="1"/>
      <c r="L47241" s="1"/>
    </row>
    <row r="47249" spans="11:12" x14ac:dyDescent="0.25">
      <c r="K47249" s="1"/>
      <c r="L47249" s="1"/>
    </row>
    <row r="47257" spans="11:12" x14ac:dyDescent="0.25">
      <c r="K47257" s="1"/>
      <c r="L47257" s="1"/>
    </row>
    <row r="47265" spans="11:12" x14ac:dyDescent="0.25">
      <c r="K47265" s="1"/>
      <c r="L47265" s="1"/>
    </row>
    <row r="47273" spans="11:12" x14ac:dyDescent="0.25">
      <c r="K47273" s="1"/>
      <c r="L47273" s="1"/>
    </row>
    <row r="47281" spans="11:12" x14ac:dyDescent="0.25">
      <c r="K47281" s="1"/>
      <c r="L47281" s="1"/>
    </row>
    <row r="47289" spans="11:12" x14ac:dyDescent="0.25">
      <c r="K47289" s="1"/>
      <c r="L47289" s="1"/>
    </row>
    <row r="47297" spans="11:12" x14ac:dyDescent="0.25">
      <c r="K47297" s="1"/>
      <c r="L47297" s="1"/>
    </row>
    <row r="47305" spans="11:12" x14ac:dyDescent="0.25">
      <c r="K47305" s="1"/>
      <c r="L47305" s="1"/>
    </row>
    <row r="47313" spans="11:12" x14ac:dyDescent="0.25">
      <c r="K47313" s="1"/>
      <c r="L47313" s="1"/>
    </row>
    <row r="47321" spans="11:12" x14ac:dyDescent="0.25">
      <c r="K47321" s="1"/>
      <c r="L47321" s="1"/>
    </row>
    <row r="47329" spans="11:12" x14ac:dyDescent="0.25">
      <c r="K47329" s="1"/>
      <c r="L47329" s="1"/>
    </row>
    <row r="47337" spans="11:12" x14ac:dyDescent="0.25">
      <c r="K47337" s="1"/>
      <c r="L47337" s="1"/>
    </row>
    <row r="47345" spans="11:12" x14ac:dyDescent="0.25">
      <c r="K47345" s="1"/>
      <c r="L47345" s="1"/>
    </row>
    <row r="47353" spans="11:12" x14ac:dyDescent="0.25">
      <c r="K47353" s="1"/>
      <c r="L47353" s="1"/>
    </row>
    <row r="47361" spans="11:12" x14ac:dyDescent="0.25">
      <c r="K47361" s="1"/>
      <c r="L47361" s="1"/>
    </row>
    <row r="47369" spans="11:12" x14ac:dyDescent="0.25">
      <c r="K47369" s="1"/>
      <c r="L47369" s="1"/>
    </row>
    <row r="47377" spans="11:12" x14ac:dyDescent="0.25">
      <c r="K47377" s="1"/>
      <c r="L47377" s="1"/>
    </row>
    <row r="47385" spans="11:12" x14ac:dyDescent="0.25">
      <c r="K47385" s="1"/>
      <c r="L47385" s="1"/>
    </row>
    <row r="47393" spans="11:12" x14ac:dyDescent="0.25">
      <c r="K47393" s="1"/>
      <c r="L47393" s="1"/>
    </row>
    <row r="47401" spans="11:12" x14ac:dyDescent="0.25">
      <c r="K47401" s="1"/>
      <c r="L47401" s="1"/>
    </row>
    <row r="47409" spans="11:12" x14ac:dyDescent="0.25">
      <c r="K47409" s="1"/>
      <c r="L47409" s="1"/>
    </row>
    <row r="47417" spans="11:12" x14ac:dyDescent="0.25">
      <c r="K47417" s="1"/>
      <c r="L47417" s="1"/>
    </row>
    <row r="47425" spans="11:12" x14ac:dyDescent="0.25">
      <c r="K47425" s="1"/>
      <c r="L47425" s="1"/>
    </row>
    <row r="47433" spans="11:12" x14ac:dyDescent="0.25">
      <c r="K47433" s="1"/>
      <c r="L47433" s="1"/>
    </row>
    <row r="47441" spans="11:12" x14ac:dyDescent="0.25">
      <c r="K47441" s="1"/>
      <c r="L47441" s="1"/>
    </row>
    <row r="47449" spans="11:12" x14ac:dyDescent="0.25">
      <c r="K47449" s="1"/>
      <c r="L47449" s="1"/>
    </row>
    <row r="47457" spans="11:12" x14ac:dyDescent="0.25">
      <c r="K47457" s="1"/>
      <c r="L47457" s="1"/>
    </row>
    <row r="47465" spans="11:12" x14ac:dyDescent="0.25">
      <c r="K47465" s="1"/>
      <c r="L47465" s="1"/>
    </row>
    <row r="47473" spans="11:12" x14ac:dyDescent="0.25">
      <c r="K47473" s="1"/>
      <c r="L47473" s="1"/>
    </row>
    <row r="47481" spans="11:12" x14ac:dyDescent="0.25">
      <c r="K47481" s="1"/>
      <c r="L47481" s="1"/>
    </row>
    <row r="47489" spans="11:12" x14ac:dyDescent="0.25">
      <c r="K47489" s="1"/>
      <c r="L47489" s="1"/>
    </row>
    <row r="47497" spans="11:12" x14ac:dyDescent="0.25">
      <c r="K47497" s="1"/>
      <c r="L47497" s="1"/>
    </row>
    <row r="47505" spans="11:12" x14ac:dyDescent="0.25">
      <c r="K47505" s="1"/>
      <c r="L47505" s="1"/>
    </row>
    <row r="47513" spans="11:12" x14ac:dyDescent="0.25">
      <c r="K47513" s="1"/>
      <c r="L47513" s="1"/>
    </row>
    <row r="47521" spans="11:12" x14ac:dyDescent="0.25">
      <c r="K47521" s="1"/>
      <c r="L47521" s="1"/>
    </row>
    <row r="47529" spans="11:12" x14ac:dyDescent="0.25">
      <c r="K47529" s="1"/>
      <c r="L47529" s="1"/>
    </row>
    <row r="47537" spans="11:12" x14ac:dyDescent="0.25">
      <c r="K47537" s="1"/>
      <c r="L47537" s="1"/>
    </row>
    <row r="47545" spans="11:12" x14ac:dyDescent="0.25">
      <c r="K47545" s="1"/>
      <c r="L47545" s="1"/>
    </row>
    <row r="47553" spans="11:12" x14ac:dyDescent="0.25">
      <c r="K47553" s="1"/>
      <c r="L47553" s="1"/>
    </row>
    <row r="47561" spans="11:12" x14ac:dyDescent="0.25">
      <c r="K47561" s="1"/>
      <c r="L47561" s="1"/>
    </row>
    <row r="47569" spans="11:12" x14ac:dyDescent="0.25">
      <c r="K47569" s="1"/>
      <c r="L47569" s="1"/>
    </row>
    <row r="47577" spans="11:12" x14ac:dyDescent="0.25">
      <c r="K47577" s="1"/>
      <c r="L47577" s="1"/>
    </row>
    <row r="47585" spans="11:12" x14ac:dyDescent="0.25">
      <c r="K47585" s="1"/>
      <c r="L47585" s="1"/>
    </row>
    <row r="47593" spans="11:12" x14ac:dyDescent="0.25">
      <c r="K47593" s="1"/>
      <c r="L47593" s="1"/>
    </row>
    <row r="47601" spans="11:12" x14ac:dyDescent="0.25">
      <c r="K47601" s="1"/>
      <c r="L47601" s="1"/>
    </row>
    <row r="47609" spans="11:12" x14ac:dyDescent="0.25">
      <c r="K47609" s="1"/>
      <c r="L47609" s="1"/>
    </row>
    <row r="47617" spans="11:12" x14ac:dyDescent="0.25">
      <c r="K47617" s="1"/>
      <c r="L47617" s="1"/>
    </row>
    <row r="47625" spans="11:12" x14ac:dyDescent="0.25">
      <c r="K47625" s="1"/>
      <c r="L47625" s="1"/>
    </row>
    <row r="47633" spans="11:12" x14ac:dyDescent="0.25">
      <c r="K47633" s="1"/>
      <c r="L47633" s="1"/>
    </row>
    <row r="47641" spans="11:12" x14ac:dyDescent="0.25">
      <c r="K47641" s="1"/>
      <c r="L47641" s="1"/>
    </row>
    <row r="47649" spans="11:12" x14ac:dyDescent="0.25">
      <c r="K47649" s="1"/>
      <c r="L47649" s="1"/>
    </row>
    <row r="47657" spans="11:12" x14ac:dyDescent="0.25">
      <c r="K47657" s="1"/>
      <c r="L47657" s="1"/>
    </row>
    <row r="47665" spans="11:12" x14ac:dyDescent="0.25">
      <c r="K47665" s="1"/>
      <c r="L47665" s="1"/>
    </row>
    <row r="47673" spans="11:12" x14ac:dyDescent="0.25">
      <c r="K47673" s="1"/>
      <c r="L47673" s="1"/>
    </row>
    <row r="47681" spans="11:12" x14ac:dyDescent="0.25">
      <c r="K47681" s="1"/>
      <c r="L47681" s="1"/>
    </row>
    <row r="47689" spans="11:12" x14ac:dyDescent="0.25">
      <c r="K47689" s="1"/>
      <c r="L47689" s="1"/>
    </row>
    <row r="47697" spans="11:12" x14ac:dyDescent="0.25">
      <c r="K47697" s="1"/>
      <c r="L47697" s="1"/>
    </row>
    <row r="47705" spans="11:12" x14ac:dyDescent="0.25">
      <c r="K47705" s="1"/>
      <c r="L47705" s="1"/>
    </row>
    <row r="47713" spans="11:12" x14ac:dyDescent="0.25">
      <c r="K47713" s="1"/>
      <c r="L47713" s="1"/>
    </row>
    <row r="47721" spans="11:12" x14ac:dyDescent="0.25">
      <c r="K47721" s="1"/>
      <c r="L47721" s="1"/>
    </row>
    <row r="47729" spans="11:12" x14ac:dyDescent="0.25">
      <c r="K47729" s="1"/>
      <c r="L47729" s="1"/>
    </row>
    <row r="47737" spans="11:12" x14ac:dyDescent="0.25">
      <c r="K47737" s="1"/>
      <c r="L47737" s="1"/>
    </row>
    <row r="47745" spans="11:12" x14ac:dyDescent="0.25">
      <c r="K47745" s="1"/>
      <c r="L47745" s="1"/>
    </row>
    <row r="47753" spans="11:12" x14ac:dyDescent="0.25">
      <c r="K47753" s="1"/>
      <c r="L47753" s="1"/>
    </row>
    <row r="47761" spans="11:12" x14ac:dyDescent="0.25">
      <c r="K47761" s="1"/>
      <c r="L47761" s="1"/>
    </row>
    <row r="47769" spans="11:12" x14ac:dyDescent="0.25">
      <c r="K47769" s="1"/>
      <c r="L47769" s="1"/>
    </row>
    <row r="47777" spans="11:12" x14ac:dyDescent="0.25">
      <c r="K47777" s="1"/>
      <c r="L47777" s="1"/>
    </row>
    <row r="47785" spans="11:12" x14ac:dyDescent="0.25">
      <c r="K47785" s="1"/>
      <c r="L47785" s="1"/>
    </row>
    <row r="47793" spans="11:12" x14ac:dyDescent="0.25">
      <c r="K47793" s="1"/>
      <c r="L47793" s="1"/>
    </row>
    <row r="47801" spans="11:12" x14ac:dyDescent="0.25">
      <c r="K47801" s="1"/>
      <c r="L47801" s="1"/>
    </row>
    <row r="47809" spans="11:12" x14ac:dyDescent="0.25">
      <c r="K47809" s="1"/>
      <c r="L47809" s="1"/>
    </row>
    <row r="47817" spans="11:12" x14ac:dyDescent="0.25">
      <c r="K47817" s="1"/>
      <c r="L47817" s="1"/>
    </row>
    <row r="47825" spans="11:12" x14ac:dyDescent="0.25">
      <c r="K47825" s="1"/>
      <c r="L47825" s="1"/>
    </row>
    <row r="47833" spans="11:12" x14ac:dyDescent="0.25">
      <c r="K47833" s="1"/>
      <c r="L47833" s="1"/>
    </row>
    <row r="47841" spans="11:12" x14ac:dyDescent="0.25">
      <c r="K47841" s="1"/>
      <c r="L47841" s="1"/>
    </row>
    <row r="47849" spans="11:12" x14ac:dyDescent="0.25">
      <c r="K47849" s="1"/>
      <c r="L47849" s="1"/>
    </row>
    <row r="47857" spans="11:12" x14ac:dyDescent="0.25">
      <c r="K47857" s="1"/>
      <c r="L47857" s="1"/>
    </row>
    <row r="47865" spans="11:12" x14ac:dyDescent="0.25">
      <c r="K47865" s="1"/>
      <c r="L47865" s="1"/>
    </row>
    <row r="47873" spans="11:12" x14ac:dyDescent="0.25">
      <c r="K47873" s="1"/>
      <c r="L47873" s="1"/>
    </row>
    <row r="47881" spans="11:12" x14ac:dyDescent="0.25">
      <c r="K47881" s="1"/>
      <c r="L47881" s="1"/>
    </row>
    <row r="47889" spans="11:12" x14ac:dyDescent="0.25">
      <c r="K47889" s="1"/>
      <c r="L47889" s="1"/>
    </row>
    <row r="47897" spans="11:12" x14ac:dyDescent="0.25">
      <c r="K47897" s="1"/>
      <c r="L47897" s="1"/>
    </row>
    <row r="47905" spans="11:12" x14ac:dyDescent="0.25">
      <c r="K47905" s="1"/>
      <c r="L47905" s="1"/>
    </row>
    <row r="47913" spans="11:12" x14ac:dyDescent="0.25">
      <c r="K47913" s="1"/>
      <c r="L47913" s="1"/>
    </row>
    <row r="47921" spans="11:12" x14ac:dyDescent="0.25">
      <c r="K47921" s="1"/>
      <c r="L47921" s="1"/>
    </row>
    <row r="47929" spans="11:12" x14ac:dyDescent="0.25">
      <c r="K47929" s="1"/>
      <c r="L47929" s="1"/>
    </row>
    <row r="47937" spans="11:12" x14ac:dyDescent="0.25">
      <c r="K47937" s="1"/>
      <c r="L47937" s="1"/>
    </row>
    <row r="47945" spans="11:12" x14ac:dyDescent="0.25">
      <c r="K47945" s="1"/>
      <c r="L47945" s="1"/>
    </row>
    <row r="47953" spans="11:12" x14ac:dyDescent="0.25">
      <c r="K47953" s="1"/>
      <c r="L47953" s="1"/>
    </row>
    <row r="47961" spans="11:12" x14ac:dyDescent="0.25">
      <c r="K47961" s="1"/>
      <c r="L47961" s="1"/>
    </row>
    <row r="47969" spans="11:12" x14ac:dyDescent="0.25">
      <c r="K47969" s="1"/>
      <c r="L47969" s="1"/>
    </row>
    <row r="47977" spans="11:12" x14ac:dyDescent="0.25">
      <c r="K47977" s="1"/>
      <c r="L47977" s="1"/>
    </row>
    <row r="47985" spans="11:12" x14ac:dyDescent="0.25">
      <c r="K47985" s="1"/>
      <c r="L47985" s="1"/>
    </row>
    <row r="47993" spans="11:12" x14ac:dyDescent="0.25">
      <c r="K47993" s="1"/>
      <c r="L47993" s="1"/>
    </row>
    <row r="48001" spans="11:12" x14ac:dyDescent="0.25">
      <c r="K48001" s="1"/>
      <c r="L48001" s="1"/>
    </row>
    <row r="48009" spans="11:12" x14ac:dyDescent="0.25">
      <c r="K48009" s="1"/>
      <c r="L48009" s="1"/>
    </row>
    <row r="48017" spans="11:12" x14ac:dyDescent="0.25">
      <c r="K48017" s="1"/>
      <c r="L48017" s="1"/>
    </row>
    <row r="48025" spans="11:12" x14ac:dyDescent="0.25">
      <c r="K48025" s="1"/>
      <c r="L48025" s="1"/>
    </row>
    <row r="48033" spans="11:12" x14ac:dyDescent="0.25">
      <c r="K48033" s="1"/>
      <c r="L48033" s="1"/>
    </row>
    <row r="48041" spans="11:12" x14ac:dyDescent="0.25">
      <c r="K48041" s="1"/>
      <c r="L48041" s="1"/>
    </row>
    <row r="48049" spans="11:12" x14ac:dyDescent="0.25">
      <c r="K48049" s="1"/>
      <c r="L48049" s="1"/>
    </row>
    <row r="48057" spans="11:12" x14ac:dyDescent="0.25">
      <c r="K48057" s="1"/>
      <c r="L48057" s="1"/>
    </row>
    <row r="48065" spans="11:12" x14ac:dyDescent="0.25">
      <c r="K48065" s="1"/>
      <c r="L48065" s="1"/>
    </row>
    <row r="48073" spans="11:12" x14ac:dyDescent="0.25">
      <c r="K48073" s="1"/>
      <c r="L48073" s="1"/>
    </row>
    <row r="48081" spans="11:12" x14ac:dyDescent="0.25">
      <c r="K48081" s="1"/>
      <c r="L48081" s="1"/>
    </row>
    <row r="48089" spans="11:12" x14ac:dyDescent="0.25">
      <c r="K48089" s="1"/>
      <c r="L48089" s="1"/>
    </row>
    <row r="48097" spans="11:12" x14ac:dyDescent="0.25">
      <c r="K48097" s="1"/>
      <c r="L48097" s="1"/>
    </row>
    <row r="48105" spans="11:12" x14ac:dyDescent="0.25">
      <c r="K48105" s="1"/>
      <c r="L48105" s="1"/>
    </row>
    <row r="48113" spans="11:12" x14ac:dyDescent="0.25">
      <c r="K48113" s="1"/>
      <c r="L48113" s="1"/>
    </row>
    <row r="48121" spans="11:12" x14ac:dyDescent="0.25">
      <c r="K48121" s="1"/>
      <c r="L48121" s="1"/>
    </row>
    <row r="48129" spans="11:12" x14ac:dyDescent="0.25">
      <c r="K48129" s="1"/>
      <c r="L48129" s="1"/>
    </row>
    <row r="48137" spans="11:12" x14ac:dyDescent="0.25">
      <c r="K48137" s="1"/>
      <c r="L48137" s="1"/>
    </row>
    <row r="48145" spans="11:12" x14ac:dyDescent="0.25">
      <c r="K48145" s="1"/>
      <c r="L48145" s="1"/>
    </row>
    <row r="48153" spans="11:12" x14ac:dyDescent="0.25">
      <c r="K48153" s="1"/>
      <c r="L48153" s="1"/>
    </row>
    <row r="48161" spans="11:12" x14ac:dyDescent="0.25">
      <c r="K48161" s="1"/>
      <c r="L48161" s="1"/>
    </row>
    <row r="48169" spans="11:12" x14ac:dyDescent="0.25">
      <c r="K48169" s="1"/>
      <c r="L48169" s="1"/>
    </row>
    <row r="48177" spans="11:12" x14ac:dyDescent="0.25">
      <c r="K48177" s="1"/>
      <c r="L48177" s="1"/>
    </row>
    <row r="48185" spans="11:12" x14ac:dyDescent="0.25">
      <c r="K48185" s="1"/>
      <c r="L48185" s="1"/>
    </row>
    <row r="48193" spans="11:12" x14ac:dyDescent="0.25">
      <c r="K48193" s="1"/>
      <c r="L48193" s="1"/>
    </row>
    <row r="48201" spans="11:12" x14ac:dyDescent="0.25">
      <c r="K48201" s="1"/>
      <c r="L48201" s="1"/>
    </row>
    <row r="48209" spans="11:12" x14ac:dyDescent="0.25">
      <c r="K48209" s="1"/>
      <c r="L48209" s="1"/>
    </row>
    <row r="48217" spans="11:12" x14ac:dyDescent="0.25">
      <c r="K48217" s="1"/>
      <c r="L48217" s="1"/>
    </row>
    <row r="48225" spans="11:12" x14ac:dyDescent="0.25">
      <c r="K48225" s="1"/>
      <c r="L48225" s="1"/>
    </row>
    <row r="48233" spans="11:12" x14ac:dyDescent="0.25">
      <c r="K48233" s="1"/>
      <c r="L48233" s="1"/>
    </row>
    <row r="48241" spans="11:12" x14ac:dyDescent="0.25">
      <c r="K48241" s="1"/>
      <c r="L48241" s="1"/>
    </row>
    <row r="48249" spans="11:12" x14ac:dyDescent="0.25">
      <c r="K48249" s="1"/>
      <c r="L48249" s="1"/>
    </row>
    <row r="48257" spans="11:12" x14ac:dyDescent="0.25">
      <c r="K48257" s="1"/>
      <c r="L48257" s="1"/>
    </row>
    <row r="48265" spans="11:12" x14ac:dyDescent="0.25">
      <c r="K48265" s="1"/>
      <c r="L48265" s="1"/>
    </row>
    <row r="48273" spans="11:12" x14ac:dyDescent="0.25">
      <c r="K48273" s="1"/>
      <c r="L48273" s="1"/>
    </row>
    <row r="48281" spans="11:12" x14ac:dyDescent="0.25">
      <c r="K48281" s="1"/>
      <c r="L48281" s="1"/>
    </row>
    <row r="48289" spans="11:12" x14ac:dyDescent="0.25">
      <c r="K48289" s="1"/>
      <c r="L48289" s="1"/>
    </row>
    <row r="48297" spans="11:12" x14ac:dyDescent="0.25">
      <c r="K48297" s="1"/>
      <c r="L48297" s="1"/>
    </row>
    <row r="48305" spans="11:12" x14ac:dyDescent="0.25">
      <c r="K48305" s="1"/>
      <c r="L48305" s="1"/>
    </row>
    <row r="48313" spans="11:12" x14ac:dyDescent="0.25">
      <c r="K48313" s="1"/>
      <c r="L48313" s="1"/>
    </row>
    <row r="48321" spans="11:12" x14ac:dyDescent="0.25">
      <c r="K48321" s="1"/>
      <c r="L48321" s="1"/>
    </row>
    <row r="48329" spans="11:12" x14ac:dyDescent="0.25">
      <c r="K48329" s="1"/>
      <c r="L48329" s="1"/>
    </row>
    <row r="48337" spans="11:12" x14ac:dyDescent="0.25">
      <c r="K48337" s="1"/>
      <c r="L48337" s="1"/>
    </row>
    <row r="48345" spans="11:12" x14ac:dyDescent="0.25">
      <c r="K48345" s="1"/>
      <c r="L48345" s="1"/>
    </row>
    <row r="48353" spans="11:12" x14ac:dyDescent="0.25">
      <c r="K48353" s="1"/>
      <c r="L48353" s="1"/>
    </row>
    <row r="48361" spans="11:12" x14ac:dyDescent="0.25">
      <c r="K48361" s="1"/>
      <c r="L48361" s="1"/>
    </row>
    <row r="48369" spans="11:12" x14ac:dyDescent="0.25">
      <c r="K48369" s="1"/>
      <c r="L48369" s="1"/>
    </row>
    <row r="48377" spans="11:12" x14ac:dyDescent="0.25">
      <c r="K48377" s="1"/>
      <c r="L48377" s="1"/>
    </row>
    <row r="48385" spans="11:12" x14ac:dyDescent="0.25">
      <c r="K48385" s="1"/>
      <c r="L48385" s="1"/>
    </row>
    <row r="48393" spans="11:12" x14ac:dyDescent="0.25">
      <c r="K48393" s="1"/>
      <c r="L48393" s="1"/>
    </row>
    <row r="48401" spans="11:12" x14ac:dyDescent="0.25">
      <c r="K48401" s="1"/>
      <c r="L48401" s="1"/>
    </row>
    <row r="48409" spans="11:12" x14ac:dyDescent="0.25">
      <c r="K48409" s="1"/>
      <c r="L48409" s="1"/>
    </row>
    <row r="48417" spans="11:12" x14ac:dyDescent="0.25">
      <c r="K48417" s="1"/>
      <c r="L48417" s="1"/>
    </row>
    <row r="48425" spans="11:12" x14ac:dyDescent="0.25">
      <c r="K48425" s="1"/>
      <c r="L48425" s="1"/>
    </row>
    <row r="48433" spans="11:12" x14ac:dyDescent="0.25">
      <c r="K48433" s="1"/>
      <c r="L48433" s="1"/>
    </row>
    <row r="48441" spans="11:12" x14ac:dyDescent="0.25">
      <c r="K48441" s="1"/>
      <c r="L48441" s="1"/>
    </row>
    <row r="48449" spans="11:12" x14ac:dyDescent="0.25">
      <c r="K48449" s="1"/>
      <c r="L48449" s="1"/>
    </row>
    <row r="48457" spans="11:12" x14ac:dyDescent="0.25">
      <c r="K48457" s="1"/>
      <c r="L48457" s="1"/>
    </row>
    <row r="48465" spans="11:12" x14ac:dyDescent="0.25">
      <c r="K48465" s="1"/>
      <c r="L48465" s="1"/>
    </row>
    <row r="48473" spans="11:12" x14ac:dyDescent="0.25">
      <c r="K48473" s="1"/>
      <c r="L48473" s="1"/>
    </row>
    <row r="48481" spans="11:12" x14ac:dyDescent="0.25">
      <c r="K48481" s="1"/>
      <c r="L48481" s="1"/>
    </row>
    <row r="48489" spans="11:12" x14ac:dyDescent="0.25">
      <c r="K48489" s="1"/>
      <c r="L48489" s="1"/>
    </row>
    <row r="48497" spans="11:12" x14ac:dyDescent="0.25">
      <c r="K48497" s="1"/>
      <c r="L48497" s="1"/>
    </row>
    <row r="48505" spans="11:12" x14ac:dyDescent="0.25">
      <c r="K48505" s="1"/>
      <c r="L48505" s="1"/>
    </row>
    <row r="48513" spans="11:12" x14ac:dyDescent="0.25">
      <c r="K48513" s="1"/>
      <c r="L48513" s="1"/>
    </row>
    <row r="48521" spans="11:12" x14ac:dyDescent="0.25">
      <c r="K48521" s="1"/>
      <c r="L48521" s="1"/>
    </row>
    <row r="48529" spans="11:12" x14ac:dyDescent="0.25">
      <c r="K48529" s="1"/>
      <c r="L48529" s="1"/>
    </row>
    <row r="48537" spans="11:12" x14ac:dyDescent="0.25">
      <c r="K48537" s="1"/>
      <c r="L48537" s="1"/>
    </row>
    <row r="48545" spans="11:12" x14ac:dyDescent="0.25">
      <c r="K48545" s="1"/>
      <c r="L48545" s="1"/>
    </row>
    <row r="48553" spans="11:12" x14ac:dyDescent="0.25">
      <c r="K48553" s="1"/>
      <c r="L48553" s="1"/>
    </row>
    <row r="48561" spans="11:12" x14ac:dyDescent="0.25">
      <c r="K48561" s="1"/>
      <c r="L48561" s="1"/>
    </row>
    <row r="48569" spans="11:12" x14ac:dyDescent="0.25">
      <c r="K48569" s="1"/>
      <c r="L48569" s="1"/>
    </row>
    <row r="48577" spans="11:12" x14ac:dyDescent="0.25">
      <c r="K48577" s="1"/>
      <c r="L48577" s="1"/>
    </row>
    <row r="48585" spans="11:12" x14ac:dyDescent="0.25">
      <c r="K48585" s="1"/>
      <c r="L48585" s="1"/>
    </row>
    <row r="48593" spans="11:12" x14ac:dyDescent="0.25">
      <c r="K48593" s="1"/>
      <c r="L48593" s="1"/>
    </row>
    <row r="48601" spans="11:12" x14ac:dyDescent="0.25">
      <c r="K48601" s="1"/>
      <c r="L48601" s="1"/>
    </row>
    <row r="48609" spans="11:12" x14ac:dyDescent="0.25">
      <c r="K48609" s="1"/>
      <c r="L48609" s="1"/>
    </row>
    <row r="48617" spans="11:12" x14ac:dyDescent="0.25">
      <c r="K48617" s="1"/>
      <c r="L48617" s="1"/>
    </row>
    <row r="48625" spans="11:12" x14ac:dyDescent="0.25">
      <c r="K48625" s="1"/>
      <c r="L48625" s="1"/>
    </row>
    <row r="48633" spans="11:12" x14ac:dyDescent="0.25">
      <c r="K48633" s="1"/>
      <c r="L48633" s="1"/>
    </row>
    <row r="48641" spans="11:12" x14ac:dyDescent="0.25">
      <c r="K48641" s="1"/>
      <c r="L48641" s="1"/>
    </row>
    <row r="48649" spans="11:12" x14ac:dyDescent="0.25">
      <c r="K48649" s="1"/>
      <c r="L48649" s="1"/>
    </row>
    <row r="48657" spans="11:12" x14ac:dyDescent="0.25">
      <c r="K48657" s="1"/>
      <c r="L48657" s="1"/>
    </row>
    <row r="48665" spans="11:12" x14ac:dyDescent="0.25">
      <c r="K48665" s="1"/>
      <c r="L48665" s="1"/>
    </row>
    <row r="48673" spans="11:12" x14ac:dyDescent="0.25">
      <c r="K48673" s="1"/>
      <c r="L48673" s="1"/>
    </row>
    <row r="48681" spans="11:12" x14ac:dyDescent="0.25">
      <c r="K48681" s="1"/>
      <c r="L48681" s="1"/>
    </row>
    <row r="48689" spans="11:12" x14ac:dyDescent="0.25">
      <c r="K48689" s="1"/>
      <c r="L48689" s="1"/>
    </row>
    <row r="48697" spans="11:12" x14ac:dyDescent="0.25">
      <c r="K48697" s="1"/>
      <c r="L48697" s="1"/>
    </row>
    <row r="48705" spans="11:12" x14ac:dyDescent="0.25">
      <c r="K48705" s="1"/>
      <c r="L48705" s="1"/>
    </row>
    <row r="48713" spans="11:12" x14ac:dyDescent="0.25">
      <c r="K48713" s="1"/>
      <c r="L48713" s="1"/>
    </row>
    <row r="48721" spans="11:12" x14ac:dyDescent="0.25">
      <c r="K48721" s="1"/>
      <c r="L48721" s="1"/>
    </row>
    <row r="48729" spans="11:12" x14ac:dyDescent="0.25">
      <c r="K48729" s="1"/>
      <c r="L48729" s="1"/>
    </row>
    <row r="48737" spans="11:12" x14ac:dyDescent="0.25">
      <c r="K48737" s="1"/>
      <c r="L48737" s="1"/>
    </row>
    <row r="48745" spans="11:12" x14ac:dyDescent="0.25">
      <c r="K48745" s="1"/>
      <c r="L48745" s="1"/>
    </row>
    <row r="48753" spans="11:12" x14ac:dyDescent="0.25">
      <c r="K48753" s="1"/>
      <c r="L48753" s="1"/>
    </row>
    <row r="48761" spans="11:12" x14ac:dyDescent="0.25">
      <c r="K48761" s="1"/>
      <c r="L48761" s="1"/>
    </row>
    <row r="48769" spans="11:12" x14ac:dyDescent="0.25">
      <c r="K48769" s="1"/>
      <c r="L48769" s="1"/>
    </row>
    <row r="48777" spans="11:12" x14ac:dyDescent="0.25">
      <c r="K48777" s="1"/>
      <c r="L48777" s="1"/>
    </row>
    <row r="48785" spans="11:12" x14ac:dyDescent="0.25">
      <c r="K48785" s="1"/>
      <c r="L48785" s="1"/>
    </row>
    <row r="48793" spans="11:12" x14ac:dyDescent="0.25">
      <c r="K48793" s="1"/>
      <c r="L48793" s="1"/>
    </row>
    <row r="48801" spans="11:12" x14ac:dyDescent="0.25">
      <c r="K48801" s="1"/>
      <c r="L48801" s="1"/>
    </row>
    <row r="48809" spans="11:12" x14ac:dyDescent="0.25">
      <c r="K48809" s="1"/>
      <c r="L48809" s="1"/>
    </row>
    <row r="48817" spans="11:12" x14ac:dyDescent="0.25">
      <c r="K48817" s="1"/>
      <c r="L48817" s="1"/>
    </row>
    <row r="48825" spans="11:12" x14ac:dyDescent="0.25">
      <c r="K48825" s="1"/>
      <c r="L48825" s="1"/>
    </row>
    <row r="48833" spans="11:12" x14ac:dyDescent="0.25">
      <c r="K48833" s="1"/>
      <c r="L48833" s="1"/>
    </row>
    <row r="48841" spans="11:12" x14ac:dyDescent="0.25">
      <c r="K48841" s="1"/>
      <c r="L48841" s="1"/>
    </row>
    <row r="48849" spans="11:12" x14ac:dyDescent="0.25">
      <c r="K48849" s="1"/>
      <c r="L48849" s="1"/>
    </row>
    <row r="48857" spans="11:12" x14ac:dyDescent="0.25">
      <c r="K48857" s="1"/>
      <c r="L48857" s="1"/>
    </row>
    <row r="48865" spans="11:12" x14ac:dyDescent="0.25">
      <c r="K48865" s="1"/>
      <c r="L48865" s="1"/>
    </row>
    <row r="48873" spans="11:12" x14ac:dyDescent="0.25">
      <c r="K48873" s="1"/>
      <c r="L48873" s="1"/>
    </row>
    <row r="48881" spans="11:12" x14ac:dyDescent="0.25">
      <c r="K48881" s="1"/>
      <c r="L48881" s="1"/>
    </row>
    <row r="48889" spans="11:12" x14ac:dyDescent="0.25">
      <c r="K48889" s="1"/>
      <c r="L48889" s="1"/>
    </row>
    <row r="48897" spans="11:12" x14ac:dyDescent="0.25">
      <c r="K48897" s="1"/>
      <c r="L48897" s="1"/>
    </row>
    <row r="48905" spans="11:12" x14ac:dyDescent="0.25">
      <c r="K48905" s="1"/>
      <c r="L48905" s="1"/>
    </row>
    <row r="48913" spans="11:12" x14ac:dyDescent="0.25">
      <c r="K48913" s="1"/>
      <c r="L48913" s="1"/>
    </row>
    <row r="48921" spans="11:12" x14ac:dyDescent="0.25">
      <c r="K48921" s="1"/>
      <c r="L48921" s="1"/>
    </row>
    <row r="48929" spans="11:12" x14ac:dyDescent="0.25">
      <c r="K48929" s="1"/>
      <c r="L48929" s="1"/>
    </row>
    <row r="48937" spans="11:12" x14ac:dyDescent="0.25">
      <c r="K48937" s="1"/>
      <c r="L48937" s="1"/>
    </row>
    <row r="48945" spans="11:12" x14ac:dyDescent="0.25">
      <c r="K48945" s="1"/>
      <c r="L48945" s="1"/>
    </row>
    <row r="48953" spans="11:12" x14ac:dyDescent="0.25">
      <c r="K48953" s="1"/>
      <c r="L48953" s="1"/>
    </row>
    <row r="48961" spans="11:12" x14ac:dyDescent="0.25">
      <c r="K48961" s="1"/>
      <c r="L48961" s="1"/>
    </row>
    <row r="48969" spans="11:12" x14ac:dyDescent="0.25">
      <c r="K48969" s="1"/>
      <c r="L48969" s="1"/>
    </row>
    <row r="48977" spans="11:12" x14ac:dyDescent="0.25">
      <c r="K48977" s="1"/>
      <c r="L48977" s="1"/>
    </row>
    <row r="48985" spans="11:12" x14ac:dyDescent="0.25">
      <c r="K48985" s="1"/>
      <c r="L48985" s="1"/>
    </row>
    <row r="48993" spans="11:12" x14ac:dyDescent="0.25">
      <c r="K48993" s="1"/>
      <c r="L48993" s="1"/>
    </row>
    <row r="49001" spans="11:12" x14ac:dyDescent="0.25">
      <c r="K49001" s="1"/>
      <c r="L49001" s="1"/>
    </row>
    <row r="49009" spans="11:12" x14ac:dyDescent="0.25">
      <c r="K49009" s="1"/>
      <c r="L49009" s="1"/>
    </row>
    <row r="49017" spans="11:12" x14ac:dyDescent="0.25">
      <c r="K49017" s="1"/>
      <c r="L49017" s="1"/>
    </row>
    <row r="49025" spans="11:12" x14ac:dyDescent="0.25">
      <c r="K49025" s="1"/>
      <c r="L49025" s="1"/>
    </row>
    <row r="49033" spans="11:12" x14ac:dyDescent="0.25">
      <c r="K49033" s="1"/>
      <c r="L49033" s="1"/>
    </row>
    <row r="49041" spans="11:12" x14ac:dyDescent="0.25">
      <c r="K49041" s="1"/>
      <c r="L49041" s="1"/>
    </row>
    <row r="49049" spans="11:12" x14ac:dyDescent="0.25">
      <c r="K49049" s="1"/>
      <c r="L49049" s="1"/>
    </row>
    <row r="49057" spans="11:12" x14ac:dyDescent="0.25">
      <c r="K49057" s="1"/>
      <c r="L49057" s="1"/>
    </row>
    <row r="49065" spans="11:12" x14ac:dyDescent="0.25">
      <c r="K49065" s="1"/>
      <c r="L49065" s="1"/>
    </row>
    <row r="49073" spans="11:12" x14ac:dyDescent="0.25">
      <c r="K49073" s="1"/>
      <c r="L49073" s="1"/>
    </row>
    <row r="49081" spans="11:12" x14ac:dyDescent="0.25">
      <c r="K49081" s="1"/>
      <c r="L49081" s="1"/>
    </row>
    <row r="49089" spans="11:12" x14ac:dyDescent="0.25">
      <c r="K49089" s="1"/>
      <c r="L49089" s="1"/>
    </row>
    <row r="49097" spans="11:12" x14ac:dyDescent="0.25">
      <c r="K49097" s="1"/>
      <c r="L49097" s="1"/>
    </row>
    <row r="49105" spans="11:12" x14ac:dyDescent="0.25">
      <c r="K49105" s="1"/>
      <c r="L49105" s="1"/>
    </row>
    <row r="49113" spans="11:12" x14ac:dyDescent="0.25">
      <c r="K49113" s="1"/>
      <c r="L49113" s="1"/>
    </row>
    <row r="49121" spans="11:12" x14ac:dyDescent="0.25">
      <c r="K49121" s="1"/>
      <c r="L49121" s="1"/>
    </row>
    <row r="49129" spans="11:12" x14ac:dyDescent="0.25">
      <c r="K49129" s="1"/>
      <c r="L49129" s="1"/>
    </row>
    <row r="49137" spans="11:12" x14ac:dyDescent="0.25">
      <c r="K49137" s="1"/>
      <c r="L49137" s="1"/>
    </row>
    <row r="49145" spans="11:12" x14ac:dyDescent="0.25">
      <c r="K49145" s="1"/>
      <c r="L49145" s="1"/>
    </row>
    <row r="49153" spans="11:12" x14ac:dyDescent="0.25">
      <c r="K49153" s="1"/>
      <c r="L49153" s="1"/>
    </row>
    <row r="49161" spans="11:12" x14ac:dyDescent="0.25">
      <c r="K49161" s="1"/>
      <c r="L49161" s="1"/>
    </row>
    <row r="49169" spans="11:12" x14ac:dyDescent="0.25">
      <c r="K49169" s="1"/>
      <c r="L49169" s="1"/>
    </row>
    <row r="49177" spans="11:12" x14ac:dyDescent="0.25">
      <c r="K49177" s="1"/>
      <c r="L49177" s="1"/>
    </row>
    <row r="49185" spans="11:12" x14ac:dyDescent="0.25">
      <c r="K49185" s="1"/>
      <c r="L49185" s="1"/>
    </row>
    <row r="49193" spans="11:12" x14ac:dyDescent="0.25">
      <c r="K49193" s="1"/>
      <c r="L49193" s="1"/>
    </row>
    <row r="49201" spans="11:12" x14ac:dyDescent="0.25">
      <c r="K49201" s="1"/>
      <c r="L49201" s="1"/>
    </row>
    <row r="49209" spans="11:12" x14ac:dyDescent="0.25">
      <c r="K49209" s="1"/>
      <c r="L49209" s="1"/>
    </row>
    <row r="49217" spans="11:12" x14ac:dyDescent="0.25">
      <c r="K49217" s="1"/>
      <c r="L49217" s="1"/>
    </row>
    <row r="49225" spans="11:12" x14ac:dyDescent="0.25">
      <c r="K49225" s="1"/>
      <c r="L49225" s="1"/>
    </row>
    <row r="49233" spans="11:12" x14ac:dyDescent="0.25">
      <c r="K49233" s="1"/>
      <c r="L49233" s="1"/>
    </row>
    <row r="49241" spans="11:12" x14ac:dyDescent="0.25">
      <c r="K49241" s="1"/>
      <c r="L49241" s="1"/>
    </row>
    <row r="49249" spans="11:12" x14ac:dyDescent="0.25">
      <c r="K49249" s="1"/>
      <c r="L49249" s="1"/>
    </row>
    <row r="49257" spans="11:12" x14ac:dyDescent="0.25">
      <c r="K49257" s="1"/>
      <c r="L49257" s="1"/>
    </row>
    <row r="49265" spans="11:12" x14ac:dyDescent="0.25">
      <c r="K49265" s="1"/>
      <c r="L49265" s="1"/>
    </row>
    <row r="49273" spans="11:12" x14ac:dyDescent="0.25">
      <c r="K49273" s="1"/>
      <c r="L49273" s="1"/>
    </row>
    <row r="49281" spans="11:12" x14ac:dyDescent="0.25">
      <c r="K49281" s="1"/>
      <c r="L49281" s="1"/>
    </row>
    <row r="49289" spans="11:12" x14ac:dyDescent="0.25">
      <c r="K49289" s="1"/>
      <c r="L49289" s="1"/>
    </row>
    <row r="49297" spans="11:12" x14ac:dyDescent="0.25">
      <c r="K49297" s="1"/>
      <c r="L49297" s="1"/>
    </row>
    <row r="49305" spans="11:12" x14ac:dyDescent="0.25">
      <c r="K49305" s="1"/>
      <c r="L49305" s="1"/>
    </row>
    <row r="49313" spans="11:12" x14ac:dyDescent="0.25">
      <c r="K49313" s="1"/>
      <c r="L49313" s="1"/>
    </row>
    <row r="49321" spans="11:12" x14ac:dyDescent="0.25">
      <c r="K49321" s="1"/>
      <c r="L49321" s="1"/>
    </row>
    <row r="49329" spans="11:12" x14ac:dyDescent="0.25">
      <c r="K49329" s="1"/>
      <c r="L49329" s="1"/>
    </row>
    <row r="49337" spans="11:12" x14ac:dyDescent="0.25">
      <c r="K49337" s="1"/>
      <c r="L49337" s="1"/>
    </row>
    <row r="49345" spans="11:12" x14ac:dyDescent="0.25">
      <c r="K49345" s="1"/>
      <c r="L49345" s="1"/>
    </row>
    <row r="49353" spans="11:12" x14ac:dyDescent="0.25">
      <c r="K49353" s="1"/>
      <c r="L49353" s="1"/>
    </row>
    <row r="49361" spans="11:12" x14ac:dyDescent="0.25">
      <c r="K49361" s="1"/>
      <c r="L49361" s="1"/>
    </row>
    <row r="49369" spans="11:12" x14ac:dyDescent="0.25">
      <c r="K49369" s="1"/>
      <c r="L49369" s="1"/>
    </row>
    <row r="49377" spans="11:12" x14ac:dyDescent="0.25">
      <c r="K49377" s="1"/>
      <c r="L49377" s="1"/>
    </row>
    <row r="49385" spans="11:12" x14ac:dyDescent="0.25">
      <c r="K49385" s="1"/>
      <c r="L49385" s="1"/>
    </row>
    <row r="49393" spans="11:12" x14ac:dyDescent="0.25">
      <c r="K49393" s="1"/>
      <c r="L49393" s="1"/>
    </row>
    <row r="49401" spans="11:12" x14ac:dyDescent="0.25">
      <c r="K49401" s="1"/>
      <c r="L49401" s="1"/>
    </row>
    <row r="49409" spans="11:12" x14ac:dyDescent="0.25">
      <c r="K49409" s="1"/>
      <c r="L49409" s="1"/>
    </row>
    <row r="49417" spans="11:12" x14ac:dyDescent="0.25">
      <c r="K49417" s="1"/>
      <c r="L49417" s="1"/>
    </row>
    <row r="49425" spans="11:12" x14ac:dyDescent="0.25">
      <c r="K49425" s="1"/>
      <c r="L49425" s="1"/>
    </row>
    <row r="49433" spans="11:12" x14ac:dyDescent="0.25">
      <c r="K49433" s="1"/>
      <c r="L49433" s="1"/>
    </row>
    <row r="49441" spans="11:12" x14ac:dyDescent="0.25">
      <c r="K49441" s="1"/>
      <c r="L49441" s="1"/>
    </row>
    <row r="49449" spans="11:12" x14ac:dyDescent="0.25">
      <c r="K49449" s="1"/>
      <c r="L49449" s="1"/>
    </row>
    <row r="49457" spans="11:12" x14ac:dyDescent="0.25">
      <c r="K49457" s="1"/>
      <c r="L49457" s="1"/>
    </row>
    <row r="49465" spans="11:12" x14ac:dyDescent="0.25">
      <c r="K49465" s="1"/>
      <c r="L49465" s="1"/>
    </row>
    <row r="49473" spans="11:12" x14ac:dyDescent="0.25">
      <c r="K49473" s="1"/>
      <c r="L49473" s="1"/>
    </row>
    <row r="49481" spans="11:12" x14ac:dyDescent="0.25">
      <c r="K49481" s="1"/>
      <c r="L49481" s="1"/>
    </row>
    <row r="49489" spans="11:12" x14ac:dyDescent="0.25">
      <c r="K49489" s="1"/>
      <c r="L49489" s="1"/>
    </row>
    <row r="49497" spans="11:12" x14ac:dyDescent="0.25">
      <c r="K49497" s="1"/>
      <c r="L49497" s="1"/>
    </row>
    <row r="49505" spans="11:12" x14ac:dyDescent="0.25">
      <c r="K49505" s="1"/>
      <c r="L49505" s="1"/>
    </row>
    <row r="49513" spans="11:12" x14ac:dyDescent="0.25">
      <c r="K49513" s="1"/>
      <c r="L49513" s="1"/>
    </row>
    <row r="49521" spans="11:12" x14ac:dyDescent="0.25">
      <c r="K49521" s="1"/>
      <c r="L49521" s="1"/>
    </row>
    <row r="49529" spans="11:12" x14ac:dyDescent="0.25">
      <c r="K49529" s="1"/>
      <c r="L49529" s="1"/>
    </row>
    <row r="49537" spans="11:12" x14ac:dyDescent="0.25">
      <c r="K49537" s="1"/>
      <c r="L49537" s="1"/>
    </row>
    <row r="49545" spans="11:12" x14ac:dyDescent="0.25">
      <c r="K49545" s="1"/>
      <c r="L49545" s="1"/>
    </row>
    <row r="49553" spans="11:12" x14ac:dyDescent="0.25">
      <c r="K49553" s="1"/>
      <c r="L49553" s="1"/>
    </row>
    <row r="49561" spans="11:12" x14ac:dyDescent="0.25">
      <c r="K49561" s="1"/>
      <c r="L49561" s="1"/>
    </row>
    <row r="49569" spans="11:12" x14ac:dyDescent="0.25">
      <c r="K49569" s="1"/>
      <c r="L49569" s="1"/>
    </row>
    <row r="49577" spans="11:12" x14ac:dyDescent="0.25">
      <c r="K49577" s="1"/>
      <c r="L49577" s="1"/>
    </row>
    <row r="49585" spans="11:12" x14ac:dyDescent="0.25">
      <c r="K49585" s="1"/>
      <c r="L49585" s="1"/>
    </row>
    <row r="49593" spans="11:12" x14ac:dyDescent="0.25">
      <c r="K49593" s="1"/>
      <c r="L49593" s="1"/>
    </row>
    <row r="49601" spans="11:12" x14ac:dyDescent="0.25">
      <c r="K49601" s="1"/>
      <c r="L49601" s="1"/>
    </row>
    <row r="49609" spans="11:12" x14ac:dyDescent="0.25">
      <c r="K49609" s="1"/>
      <c r="L49609" s="1"/>
    </row>
    <row r="49617" spans="11:12" x14ac:dyDescent="0.25">
      <c r="K49617" s="1"/>
      <c r="L49617" s="1"/>
    </row>
    <row r="49625" spans="11:12" x14ac:dyDescent="0.25">
      <c r="K49625" s="1"/>
      <c r="L49625" s="1"/>
    </row>
    <row r="49633" spans="11:12" x14ac:dyDescent="0.25">
      <c r="K49633" s="1"/>
      <c r="L49633" s="1"/>
    </row>
    <row r="49641" spans="11:12" x14ac:dyDescent="0.25">
      <c r="K49641" s="1"/>
      <c r="L49641" s="1"/>
    </row>
    <row r="49649" spans="11:12" x14ac:dyDescent="0.25">
      <c r="K49649" s="1"/>
      <c r="L49649" s="1"/>
    </row>
    <row r="49657" spans="11:12" x14ac:dyDescent="0.25">
      <c r="K49657" s="1"/>
      <c r="L49657" s="1"/>
    </row>
    <row r="49665" spans="11:12" x14ac:dyDescent="0.25">
      <c r="K49665" s="1"/>
      <c r="L49665" s="1"/>
    </row>
    <row r="49673" spans="11:12" x14ac:dyDescent="0.25">
      <c r="K49673" s="1"/>
      <c r="L49673" s="1"/>
    </row>
    <row r="49681" spans="11:12" x14ac:dyDescent="0.25">
      <c r="K49681" s="1"/>
      <c r="L49681" s="1"/>
    </row>
    <row r="49689" spans="11:12" x14ac:dyDescent="0.25">
      <c r="K49689" s="1"/>
      <c r="L49689" s="1"/>
    </row>
    <row r="49697" spans="11:12" x14ac:dyDescent="0.25">
      <c r="K49697" s="1"/>
      <c r="L49697" s="1"/>
    </row>
    <row r="49705" spans="11:12" x14ac:dyDescent="0.25">
      <c r="K49705" s="1"/>
      <c r="L49705" s="1"/>
    </row>
    <row r="49713" spans="11:12" x14ac:dyDescent="0.25">
      <c r="K49713" s="1"/>
      <c r="L49713" s="1"/>
    </row>
    <row r="49721" spans="11:12" x14ac:dyDescent="0.25">
      <c r="K49721" s="1"/>
      <c r="L49721" s="1"/>
    </row>
    <row r="49729" spans="11:12" x14ac:dyDescent="0.25">
      <c r="K49729" s="1"/>
      <c r="L49729" s="1"/>
    </row>
    <row r="49737" spans="11:12" x14ac:dyDescent="0.25">
      <c r="K49737" s="1"/>
      <c r="L49737" s="1"/>
    </row>
    <row r="49745" spans="11:12" x14ac:dyDescent="0.25">
      <c r="K49745" s="1"/>
      <c r="L49745" s="1"/>
    </row>
    <row r="49753" spans="11:12" x14ac:dyDescent="0.25">
      <c r="K49753" s="1"/>
      <c r="L49753" s="1"/>
    </row>
    <row r="49761" spans="11:12" x14ac:dyDescent="0.25">
      <c r="K49761" s="1"/>
      <c r="L49761" s="1"/>
    </row>
    <row r="49769" spans="11:12" x14ac:dyDescent="0.25">
      <c r="K49769" s="1"/>
      <c r="L49769" s="1"/>
    </row>
    <row r="49777" spans="11:12" x14ac:dyDescent="0.25">
      <c r="K49777" s="1"/>
      <c r="L49777" s="1"/>
    </row>
    <row r="49785" spans="11:12" x14ac:dyDescent="0.25">
      <c r="K49785" s="1"/>
      <c r="L49785" s="1"/>
    </row>
    <row r="49793" spans="11:12" x14ac:dyDescent="0.25">
      <c r="K49793" s="1"/>
      <c r="L49793" s="1"/>
    </row>
    <row r="49801" spans="11:12" x14ac:dyDescent="0.25">
      <c r="K49801" s="1"/>
      <c r="L49801" s="1"/>
    </row>
    <row r="49809" spans="11:12" x14ac:dyDescent="0.25">
      <c r="K49809" s="1"/>
      <c r="L49809" s="1"/>
    </row>
    <row r="49817" spans="11:12" x14ac:dyDescent="0.25">
      <c r="K49817" s="1"/>
      <c r="L49817" s="1"/>
    </row>
    <row r="49825" spans="11:12" x14ac:dyDescent="0.25">
      <c r="K49825" s="1"/>
      <c r="L49825" s="1"/>
    </row>
    <row r="49833" spans="11:12" x14ac:dyDescent="0.25">
      <c r="K49833" s="1"/>
      <c r="L49833" s="1"/>
    </row>
    <row r="49841" spans="11:12" x14ac:dyDescent="0.25">
      <c r="K49841" s="1"/>
      <c r="L49841" s="1"/>
    </row>
    <row r="49849" spans="11:12" x14ac:dyDescent="0.25">
      <c r="K49849" s="1"/>
      <c r="L49849" s="1"/>
    </row>
    <row r="49857" spans="11:12" x14ac:dyDescent="0.25">
      <c r="K49857" s="1"/>
      <c r="L49857" s="1"/>
    </row>
    <row r="49865" spans="11:12" x14ac:dyDescent="0.25">
      <c r="K49865" s="1"/>
      <c r="L49865" s="1"/>
    </row>
    <row r="49873" spans="11:12" x14ac:dyDescent="0.25">
      <c r="K49873" s="1"/>
      <c r="L49873" s="1"/>
    </row>
    <row r="49881" spans="11:12" x14ac:dyDescent="0.25">
      <c r="K49881" s="1"/>
      <c r="L49881" s="1"/>
    </row>
    <row r="49889" spans="11:12" x14ac:dyDescent="0.25">
      <c r="K49889" s="1"/>
      <c r="L49889" s="1"/>
    </row>
    <row r="49897" spans="11:12" x14ac:dyDescent="0.25">
      <c r="K49897" s="1"/>
      <c r="L49897" s="1"/>
    </row>
    <row r="49905" spans="11:12" x14ac:dyDescent="0.25">
      <c r="K49905" s="1"/>
      <c r="L49905" s="1"/>
    </row>
    <row r="49913" spans="11:12" x14ac:dyDescent="0.25">
      <c r="K49913" s="1"/>
      <c r="L49913" s="1"/>
    </row>
    <row r="49921" spans="11:12" x14ac:dyDescent="0.25">
      <c r="K49921" s="1"/>
      <c r="L49921" s="1"/>
    </row>
    <row r="49929" spans="11:12" x14ac:dyDescent="0.25">
      <c r="K49929" s="1"/>
      <c r="L49929" s="1"/>
    </row>
    <row r="49937" spans="11:12" x14ac:dyDescent="0.25">
      <c r="K49937" s="1"/>
      <c r="L49937" s="1"/>
    </row>
    <row r="49945" spans="11:12" x14ac:dyDescent="0.25">
      <c r="K49945" s="1"/>
      <c r="L49945" s="1"/>
    </row>
    <row r="49953" spans="11:12" x14ac:dyDescent="0.25">
      <c r="K49953" s="1"/>
      <c r="L49953" s="1"/>
    </row>
    <row r="49961" spans="11:12" x14ac:dyDescent="0.25">
      <c r="K49961" s="1"/>
      <c r="L49961" s="1"/>
    </row>
    <row r="49969" spans="11:12" x14ac:dyDescent="0.25">
      <c r="K49969" s="1"/>
      <c r="L49969" s="1"/>
    </row>
    <row r="49977" spans="11:12" x14ac:dyDescent="0.25">
      <c r="K49977" s="1"/>
      <c r="L49977" s="1"/>
    </row>
    <row r="49985" spans="11:12" x14ac:dyDescent="0.25">
      <c r="K49985" s="1"/>
      <c r="L49985" s="1"/>
    </row>
    <row r="49993" spans="11:12" x14ac:dyDescent="0.25">
      <c r="K49993" s="1"/>
      <c r="L49993" s="1"/>
    </row>
    <row r="50001" spans="11:12" x14ac:dyDescent="0.25">
      <c r="K50001" s="1"/>
      <c r="L50001" s="1"/>
    </row>
    <row r="50009" spans="11:12" x14ac:dyDescent="0.25">
      <c r="K50009" s="1"/>
      <c r="L50009" s="1"/>
    </row>
    <row r="50017" spans="11:12" x14ac:dyDescent="0.25">
      <c r="K50017" s="1"/>
      <c r="L50017" s="1"/>
    </row>
    <row r="50025" spans="11:12" x14ac:dyDescent="0.25">
      <c r="K50025" s="1"/>
      <c r="L50025" s="1"/>
    </row>
    <row r="50033" spans="11:12" x14ac:dyDescent="0.25">
      <c r="K50033" s="1"/>
      <c r="L50033" s="1"/>
    </row>
    <row r="50041" spans="11:12" x14ac:dyDescent="0.25">
      <c r="K50041" s="1"/>
      <c r="L50041" s="1"/>
    </row>
    <row r="50049" spans="11:12" x14ac:dyDescent="0.25">
      <c r="K50049" s="1"/>
      <c r="L50049" s="1"/>
    </row>
    <row r="50057" spans="11:12" x14ac:dyDescent="0.25">
      <c r="K50057" s="1"/>
      <c r="L50057" s="1"/>
    </row>
    <row r="50065" spans="11:12" x14ac:dyDescent="0.25">
      <c r="K50065" s="1"/>
      <c r="L50065" s="1"/>
    </row>
    <row r="50073" spans="11:12" x14ac:dyDescent="0.25">
      <c r="K50073" s="1"/>
      <c r="L50073" s="1"/>
    </row>
    <row r="50081" spans="11:12" x14ac:dyDescent="0.25">
      <c r="K50081" s="1"/>
      <c r="L50081" s="1"/>
    </row>
    <row r="50089" spans="11:12" x14ac:dyDescent="0.25">
      <c r="K50089" s="1"/>
      <c r="L50089" s="1"/>
    </row>
    <row r="50097" spans="11:12" x14ac:dyDescent="0.25">
      <c r="K50097" s="1"/>
      <c r="L50097" s="1"/>
    </row>
    <row r="50105" spans="11:12" x14ac:dyDescent="0.25">
      <c r="K50105" s="1"/>
      <c r="L50105" s="1"/>
    </row>
    <row r="50113" spans="11:12" x14ac:dyDescent="0.25">
      <c r="K50113" s="1"/>
      <c r="L50113" s="1"/>
    </row>
    <row r="50121" spans="11:12" x14ac:dyDescent="0.25">
      <c r="K50121" s="1"/>
      <c r="L50121" s="1"/>
    </row>
    <row r="50129" spans="11:12" x14ac:dyDescent="0.25">
      <c r="K50129" s="1"/>
      <c r="L50129" s="1"/>
    </row>
    <row r="50137" spans="11:12" x14ac:dyDescent="0.25">
      <c r="K50137" s="1"/>
      <c r="L50137" s="1"/>
    </row>
    <row r="50145" spans="11:12" x14ac:dyDescent="0.25">
      <c r="K50145" s="1"/>
      <c r="L50145" s="1"/>
    </row>
    <row r="50153" spans="11:12" x14ac:dyDescent="0.25">
      <c r="K50153" s="1"/>
      <c r="L50153" s="1"/>
    </row>
    <row r="50161" spans="11:12" x14ac:dyDescent="0.25">
      <c r="K50161" s="1"/>
      <c r="L50161" s="1"/>
    </row>
    <row r="50169" spans="11:12" x14ac:dyDescent="0.25">
      <c r="K50169" s="1"/>
      <c r="L50169" s="1"/>
    </row>
    <row r="50177" spans="11:12" x14ac:dyDescent="0.25">
      <c r="K50177" s="1"/>
      <c r="L50177" s="1"/>
    </row>
    <row r="50185" spans="11:12" x14ac:dyDescent="0.25">
      <c r="K50185" s="1"/>
      <c r="L50185" s="1"/>
    </row>
    <row r="50193" spans="11:12" x14ac:dyDescent="0.25">
      <c r="K50193" s="1"/>
      <c r="L50193" s="1"/>
    </row>
    <row r="50201" spans="11:12" x14ac:dyDescent="0.25">
      <c r="K50201" s="1"/>
      <c r="L50201" s="1"/>
    </row>
    <row r="50209" spans="11:12" x14ac:dyDescent="0.25">
      <c r="K50209" s="1"/>
      <c r="L50209" s="1"/>
    </row>
    <row r="50217" spans="11:12" x14ac:dyDescent="0.25">
      <c r="K50217" s="1"/>
      <c r="L50217" s="1"/>
    </row>
    <row r="50225" spans="11:12" x14ac:dyDescent="0.25">
      <c r="K50225" s="1"/>
      <c r="L50225" s="1"/>
    </row>
    <row r="50233" spans="11:12" x14ac:dyDescent="0.25">
      <c r="K50233" s="1"/>
      <c r="L50233" s="1"/>
    </row>
    <row r="50241" spans="11:12" x14ac:dyDescent="0.25">
      <c r="K50241" s="1"/>
      <c r="L50241" s="1"/>
    </row>
    <row r="50249" spans="11:12" x14ac:dyDescent="0.25">
      <c r="K50249" s="1"/>
      <c r="L50249" s="1"/>
    </row>
    <row r="50257" spans="11:12" x14ac:dyDescent="0.25">
      <c r="K50257" s="1"/>
      <c r="L50257" s="1"/>
    </row>
    <row r="50265" spans="11:12" x14ac:dyDescent="0.25">
      <c r="K50265" s="1"/>
      <c r="L50265" s="1"/>
    </row>
    <row r="50273" spans="11:12" x14ac:dyDescent="0.25">
      <c r="K50273" s="1"/>
      <c r="L50273" s="1"/>
    </row>
    <row r="50281" spans="11:12" x14ac:dyDescent="0.25">
      <c r="K50281" s="1"/>
      <c r="L50281" s="1"/>
    </row>
    <row r="50289" spans="11:12" x14ac:dyDescent="0.25">
      <c r="K50289" s="1"/>
      <c r="L50289" s="1"/>
    </row>
    <row r="50297" spans="11:12" x14ac:dyDescent="0.25">
      <c r="K50297" s="1"/>
      <c r="L50297" s="1"/>
    </row>
    <row r="50305" spans="11:12" x14ac:dyDescent="0.25">
      <c r="K50305" s="1"/>
      <c r="L50305" s="1"/>
    </row>
    <row r="50313" spans="11:12" x14ac:dyDescent="0.25">
      <c r="K50313" s="1"/>
      <c r="L50313" s="1"/>
    </row>
    <row r="50321" spans="11:12" x14ac:dyDescent="0.25">
      <c r="K50321" s="1"/>
      <c r="L50321" s="1"/>
    </row>
    <row r="50329" spans="11:12" x14ac:dyDescent="0.25">
      <c r="K50329" s="1"/>
      <c r="L50329" s="1"/>
    </row>
    <row r="50337" spans="11:12" x14ac:dyDescent="0.25">
      <c r="K50337" s="1"/>
      <c r="L50337" s="1"/>
    </row>
    <row r="50345" spans="11:12" x14ac:dyDescent="0.25">
      <c r="K50345" s="1"/>
      <c r="L50345" s="1"/>
    </row>
    <row r="50353" spans="11:12" x14ac:dyDescent="0.25">
      <c r="K50353" s="1"/>
      <c r="L50353" s="1"/>
    </row>
    <row r="50361" spans="11:12" x14ac:dyDescent="0.25">
      <c r="K50361" s="1"/>
      <c r="L50361" s="1"/>
    </row>
    <row r="50369" spans="11:12" x14ac:dyDescent="0.25">
      <c r="K50369" s="1"/>
      <c r="L50369" s="1"/>
    </row>
    <row r="50377" spans="11:12" x14ac:dyDescent="0.25">
      <c r="K50377" s="1"/>
      <c r="L50377" s="1"/>
    </row>
    <row r="50385" spans="11:12" x14ac:dyDescent="0.25">
      <c r="K50385" s="1"/>
      <c r="L50385" s="1"/>
    </row>
    <row r="50393" spans="11:12" x14ac:dyDescent="0.25">
      <c r="K50393" s="1"/>
      <c r="L50393" s="1"/>
    </row>
    <row r="50401" spans="11:12" x14ac:dyDescent="0.25">
      <c r="K50401" s="1"/>
      <c r="L50401" s="1"/>
    </row>
    <row r="50409" spans="11:12" x14ac:dyDescent="0.25">
      <c r="K50409" s="1"/>
      <c r="L50409" s="1"/>
    </row>
    <row r="50417" spans="11:12" x14ac:dyDescent="0.25">
      <c r="K50417" s="1"/>
      <c r="L50417" s="1"/>
    </row>
    <row r="50425" spans="11:12" x14ac:dyDescent="0.25">
      <c r="K50425" s="1"/>
      <c r="L50425" s="1"/>
    </row>
    <row r="50433" spans="11:12" x14ac:dyDescent="0.25">
      <c r="K50433" s="1"/>
      <c r="L50433" s="1"/>
    </row>
    <row r="50441" spans="11:12" x14ac:dyDescent="0.25">
      <c r="K50441" s="1"/>
      <c r="L50441" s="1"/>
    </row>
    <row r="50449" spans="11:12" x14ac:dyDescent="0.25">
      <c r="K50449" s="1"/>
      <c r="L50449" s="1"/>
    </row>
    <row r="50457" spans="11:12" x14ac:dyDescent="0.25">
      <c r="K50457" s="1"/>
      <c r="L50457" s="1"/>
    </row>
    <row r="50465" spans="11:12" x14ac:dyDescent="0.25">
      <c r="K50465" s="1"/>
      <c r="L50465" s="1"/>
    </row>
    <row r="50473" spans="11:12" x14ac:dyDescent="0.25">
      <c r="K50473" s="1"/>
      <c r="L50473" s="1"/>
    </row>
    <row r="50481" spans="11:12" x14ac:dyDescent="0.25">
      <c r="K50481" s="1"/>
      <c r="L50481" s="1"/>
    </row>
    <row r="50489" spans="11:12" x14ac:dyDescent="0.25">
      <c r="K50489" s="1"/>
      <c r="L50489" s="1"/>
    </row>
    <row r="50497" spans="11:12" x14ac:dyDescent="0.25">
      <c r="K50497" s="1"/>
      <c r="L50497" s="1"/>
    </row>
    <row r="50505" spans="11:12" x14ac:dyDescent="0.25">
      <c r="K50505" s="1"/>
      <c r="L50505" s="1"/>
    </row>
    <row r="50513" spans="11:12" x14ac:dyDescent="0.25">
      <c r="K50513" s="1"/>
      <c r="L50513" s="1"/>
    </row>
    <row r="50521" spans="11:12" x14ac:dyDescent="0.25">
      <c r="K50521" s="1"/>
      <c r="L50521" s="1"/>
    </row>
    <row r="50529" spans="11:12" x14ac:dyDescent="0.25">
      <c r="K50529" s="1"/>
      <c r="L50529" s="1"/>
    </row>
    <row r="50537" spans="11:12" x14ac:dyDescent="0.25">
      <c r="K50537" s="1"/>
      <c r="L50537" s="1"/>
    </row>
    <row r="50545" spans="11:12" x14ac:dyDescent="0.25">
      <c r="K50545" s="1"/>
      <c r="L50545" s="1"/>
    </row>
    <row r="50553" spans="11:12" x14ac:dyDescent="0.25">
      <c r="K50553" s="1"/>
      <c r="L50553" s="1"/>
    </row>
    <row r="50561" spans="11:12" x14ac:dyDescent="0.25">
      <c r="K50561" s="1"/>
      <c r="L50561" s="1"/>
    </row>
    <row r="50569" spans="11:12" x14ac:dyDescent="0.25">
      <c r="K50569" s="1"/>
      <c r="L50569" s="1"/>
    </row>
    <row r="50577" spans="11:12" x14ac:dyDescent="0.25">
      <c r="K50577" s="1"/>
      <c r="L50577" s="1"/>
    </row>
    <row r="50585" spans="11:12" x14ac:dyDescent="0.25">
      <c r="K50585" s="1"/>
      <c r="L50585" s="1"/>
    </row>
    <row r="50593" spans="11:12" x14ac:dyDescent="0.25">
      <c r="K50593" s="1"/>
      <c r="L50593" s="1"/>
    </row>
    <row r="50601" spans="11:12" x14ac:dyDescent="0.25">
      <c r="K50601" s="1"/>
      <c r="L50601" s="1"/>
    </row>
    <row r="50609" spans="11:12" x14ac:dyDescent="0.25">
      <c r="K50609" s="1"/>
      <c r="L50609" s="1"/>
    </row>
    <row r="50617" spans="11:12" x14ac:dyDescent="0.25">
      <c r="K50617" s="1"/>
      <c r="L50617" s="1"/>
    </row>
    <row r="50625" spans="11:12" x14ac:dyDescent="0.25">
      <c r="K50625" s="1"/>
      <c r="L50625" s="1"/>
    </row>
    <row r="50633" spans="11:12" x14ac:dyDescent="0.25">
      <c r="K50633" s="1"/>
      <c r="L50633" s="1"/>
    </row>
    <row r="50641" spans="11:12" x14ac:dyDescent="0.25">
      <c r="K50641" s="1"/>
      <c r="L50641" s="1"/>
    </row>
    <row r="50649" spans="11:12" x14ac:dyDescent="0.25">
      <c r="K50649" s="1"/>
      <c r="L50649" s="1"/>
    </row>
    <row r="50657" spans="11:12" x14ac:dyDescent="0.25">
      <c r="K50657" s="1"/>
      <c r="L50657" s="1"/>
    </row>
    <row r="50665" spans="11:12" x14ac:dyDescent="0.25">
      <c r="K50665" s="1"/>
      <c r="L50665" s="1"/>
    </row>
    <row r="50673" spans="11:12" x14ac:dyDescent="0.25">
      <c r="K50673" s="1"/>
      <c r="L50673" s="1"/>
    </row>
    <row r="50681" spans="11:12" x14ac:dyDescent="0.25">
      <c r="K50681" s="1"/>
      <c r="L50681" s="1"/>
    </row>
    <row r="50689" spans="11:12" x14ac:dyDescent="0.25">
      <c r="K50689" s="1"/>
      <c r="L50689" s="1"/>
    </row>
    <row r="50697" spans="11:12" x14ac:dyDescent="0.25">
      <c r="K50697" s="1"/>
      <c r="L50697" s="1"/>
    </row>
    <row r="50705" spans="11:12" x14ac:dyDescent="0.25">
      <c r="K50705" s="1"/>
      <c r="L50705" s="1"/>
    </row>
    <row r="50713" spans="11:12" x14ac:dyDescent="0.25">
      <c r="K50713" s="1"/>
      <c r="L50713" s="1"/>
    </row>
    <row r="50721" spans="11:12" x14ac:dyDescent="0.25">
      <c r="K50721" s="1"/>
      <c r="L50721" s="1"/>
    </row>
    <row r="50729" spans="11:12" x14ac:dyDescent="0.25">
      <c r="K50729" s="1"/>
      <c r="L50729" s="1"/>
    </row>
    <row r="50737" spans="11:12" x14ac:dyDescent="0.25">
      <c r="K50737" s="1"/>
      <c r="L50737" s="1"/>
    </row>
    <row r="50745" spans="11:12" x14ac:dyDescent="0.25">
      <c r="K50745" s="1"/>
      <c r="L50745" s="1"/>
    </row>
    <row r="50753" spans="11:12" x14ac:dyDescent="0.25">
      <c r="K50753" s="1"/>
      <c r="L50753" s="1"/>
    </row>
    <row r="50761" spans="11:12" x14ac:dyDescent="0.25">
      <c r="K50761" s="1"/>
      <c r="L50761" s="1"/>
    </row>
    <row r="50769" spans="11:12" x14ac:dyDescent="0.25">
      <c r="K50769" s="1"/>
      <c r="L50769" s="1"/>
    </row>
    <row r="50777" spans="11:12" x14ac:dyDescent="0.25">
      <c r="K50777" s="1"/>
      <c r="L50777" s="1"/>
    </row>
    <row r="50785" spans="11:12" x14ac:dyDescent="0.25">
      <c r="K50785" s="1"/>
      <c r="L50785" s="1"/>
    </row>
    <row r="50793" spans="11:12" x14ac:dyDescent="0.25">
      <c r="K50793" s="1"/>
      <c r="L50793" s="1"/>
    </row>
    <row r="50801" spans="11:12" x14ac:dyDescent="0.25">
      <c r="K50801" s="1"/>
      <c r="L50801" s="1"/>
    </row>
    <row r="50809" spans="11:12" x14ac:dyDescent="0.25">
      <c r="K50809" s="1"/>
      <c r="L50809" s="1"/>
    </row>
    <row r="50817" spans="11:12" x14ac:dyDescent="0.25">
      <c r="K50817" s="1"/>
      <c r="L50817" s="1"/>
    </row>
    <row r="50825" spans="11:12" x14ac:dyDescent="0.25">
      <c r="K50825" s="1"/>
      <c r="L50825" s="1"/>
    </row>
    <row r="50833" spans="11:12" x14ac:dyDescent="0.25">
      <c r="K50833" s="1"/>
      <c r="L50833" s="1"/>
    </row>
    <row r="50841" spans="11:12" x14ac:dyDescent="0.25">
      <c r="K50841" s="1"/>
      <c r="L50841" s="1"/>
    </row>
    <row r="50849" spans="11:12" x14ac:dyDescent="0.25">
      <c r="K50849" s="1"/>
      <c r="L50849" s="1"/>
    </row>
    <row r="50857" spans="11:12" x14ac:dyDescent="0.25">
      <c r="K50857" s="1"/>
      <c r="L50857" s="1"/>
    </row>
    <row r="50865" spans="11:12" x14ac:dyDescent="0.25">
      <c r="K50865" s="1"/>
      <c r="L50865" s="1"/>
    </row>
    <row r="50873" spans="11:12" x14ac:dyDescent="0.25">
      <c r="K50873" s="1"/>
      <c r="L50873" s="1"/>
    </row>
    <row r="50881" spans="11:12" x14ac:dyDescent="0.25">
      <c r="K50881" s="1"/>
      <c r="L50881" s="1"/>
    </row>
    <row r="50889" spans="11:12" x14ac:dyDescent="0.25">
      <c r="K50889" s="1"/>
      <c r="L50889" s="1"/>
    </row>
    <row r="50897" spans="11:12" x14ac:dyDescent="0.25">
      <c r="K50897" s="1"/>
      <c r="L50897" s="1"/>
    </row>
    <row r="50905" spans="11:12" x14ac:dyDescent="0.25">
      <c r="K50905" s="1"/>
      <c r="L50905" s="1"/>
    </row>
    <row r="50913" spans="11:12" x14ac:dyDescent="0.25">
      <c r="K50913" s="1"/>
      <c r="L50913" s="1"/>
    </row>
    <row r="50921" spans="11:12" x14ac:dyDescent="0.25">
      <c r="K50921" s="1"/>
      <c r="L50921" s="1"/>
    </row>
    <row r="50929" spans="11:12" x14ac:dyDescent="0.25">
      <c r="K50929" s="1"/>
      <c r="L50929" s="1"/>
    </row>
    <row r="50937" spans="11:12" x14ac:dyDescent="0.25">
      <c r="K50937" s="1"/>
      <c r="L50937" s="1"/>
    </row>
    <row r="50945" spans="11:12" x14ac:dyDescent="0.25">
      <c r="K50945" s="1"/>
      <c r="L50945" s="1"/>
    </row>
    <row r="50953" spans="11:12" x14ac:dyDescent="0.25">
      <c r="K50953" s="1"/>
      <c r="L50953" s="1"/>
    </row>
    <row r="50961" spans="11:12" x14ac:dyDescent="0.25">
      <c r="K50961" s="1"/>
      <c r="L50961" s="1"/>
    </row>
    <row r="50969" spans="11:12" x14ac:dyDescent="0.25">
      <c r="K50969" s="1"/>
      <c r="L50969" s="1"/>
    </row>
    <row r="50977" spans="11:12" x14ac:dyDescent="0.25">
      <c r="K50977" s="1"/>
      <c r="L50977" s="1"/>
    </row>
    <row r="50985" spans="11:12" x14ac:dyDescent="0.25">
      <c r="K50985" s="1"/>
      <c r="L50985" s="1"/>
    </row>
    <row r="50993" spans="11:12" x14ac:dyDescent="0.25">
      <c r="K50993" s="1"/>
      <c r="L50993" s="1"/>
    </row>
    <row r="51001" spans="11:12" x14ac:dyDescent="0.25">
      <c r="K51001" s="1"/>
      <c r="L51001" s="1"/>
    </row>
    <row r="51009" spans="11:12" x14ac:dyDescent="0.25">
      <c r="K51009" s="1"/>
      <c r="L51009" s="1"/>
    </row>
    <row r="51017" spans="11:12" x14ac:dyDescent="0.25">
      <c r="K51017" s="1"/>
      <c r="L51017" s="1"/>
    </row>
    <row r="51025" spans="11:12" x14ac:dyDescent="0.25">
      <c r="K51025" s="1"/>
      <c r="L51025" s="1"/>
    </row>
    <row r="51033" spans="11:12" x14ac:dyDescent="0.25">
      <c r="K51033" s="1"/>
      <c r="L51033" s="1"/>
    </row>
    <row r="51041" spans="11:12" x14ac:dyDescent="0.25">
      <c r="K51041" s="1"/>
      <c r="L51041" s="1"/>
    </row>
    <row r="51049" spans="11:12" x14ac:dyDescent="0.25">
      <c r="K51049" s="1"/>
      <c r="L51049" s="1"/>
    </row>
    <row r="51057" spans="11:12" x14ac:dyDescent="0.25">
      <c r="K51057" s="1"/>
      <c r="L51057" s="1"/>
    </row>
    <row r="51065" spans="11:12" x14ac:dyDescent="0.25">
      <c r="K51065" s="1"/>
      <c r="L51065" s="1"/>
    </row>
    <row r="51073" spans="11:12" x14ac:dyDescent="0.25">
      <c r="K51073" s="1"/>
      <c r="L51073" s="1"/>
    </row>
    <row r="51081" spans="11:12" x14ac:dyDescent="0.25">
      <c r="K51081" s="1"/>
      <c r="L51081" s="1"/>
    </row>
    <row r="51089" spans="11:12" x14ac:dyDescent="0.25">
      <c r="K51089" s="1"/>
      <c r="L51089" s="1"/>
    </row>
    <row r="51097" spans="11:12" x14ac:dyDescent="0.25">
      <c r="K51097" s="1"/>
      <c r="L51097" s="1"/>
    </row>
    <row r="51105" spans="11:12" x14ac:dyDescent="0.25">
      <c r="K51105" s="1"/>
      <c r="L51105" s="1"/>
    </row>
    <row r="51113" spans="11:12" x14ac:dyDescent="0.25">
      <c r="K51113" s="1"/>
      <c r="L51113" s="1"/>
    </row>
    <row r="51121" spans="11:12" x14ac:dyDescent="0.25">
      <c r="K51121" s="1"/>
      <c r="L51121" s="1"/>
    </row>
    <row r="51129" spans="11:12" x14ac:dyDescent="0.25">
      <c r="K51129" s="1"/>
      <c r="L51129" s="1"/>
    </row>
    <row r="51137" spans="11:12" x14ac:dyDescent="0.25">
      <c r="K51137" s="1"/>
      <c r="L51137" s="1"/>
    </row>
    <row r="51145" spans="11:12" x14ac:dyDescent="0.25">
      <c r="K51145" s="1"/>
      <c r="L51145" s="1"/>
    </row>
    <row r="51153" spans="11:12" x14ac:dyDescent="0.25">
      <c r="K51153" s="1"/>
      <c r="L51153" s="1"/>
    </row>
    <row r="51161" spans="11:12" x14ac:dyDescent="0.25">
      <c r="K51161" s="1"/>
      <c r="L51161" s="1"/>
    </row>
    <row r="51169" spans="11:12" x14ac:dyDescent="0.25">
      <c r="K51169" s="1"/>
      <c r="L51169" s="1"/>
    </row>
    <row r="51177" spans="11:12" x14ac:dyDescent="0.25">
      <c r="K51177" s="1"/>
      <c r="L51177" s="1"/>
    </row>
    <row r="51185" spans="11:12" x14ac:dyDescent="0.25">
      <c r="K51185" s="1"/>
      <c r="L51185" s="1"/>
    </row>
    <row r="51193" spans="11:12" x14ac:dyDescent="0.25">
      <c r="K51193" s="1"/>
      <c r="L51193" s="1"/>
    </row>
    <row r="51201" spans="11:12" x14ac:dyDescent="0.25">
      <c r="K51201" s="1"/>
      <c r="L51201" s="1"/>
    </row>
    <row r="51209" spans="11:12" x14ac:dyDescent="0.25">
      <c r="K51209" s="1"/>
      <c r="L51209" s="1"/>
    </row>
    <row r="51217" spans="11:12" x14ac:dyDescent="0.25">
      <c r="K51217" s="1"/>
      <c r="L51217" s="1"/>
    </row>
    <row r="51225" spans="11:12" x14ac:dyDescent="0.25">
      <c r="K51225" s="1"/>
      <c r="L51225" s="1"/>
    </row>
    <row r="51233" spans="11:12" x14ac:dyDescent="0.25">
      <c r="K51233" s="1"/>
      <c r="L51233" s="1"/>
    </row>
    <row r="51241" spans="11:12" x14ac:dyDescent="0.25">
      <c r="K51241" s="1"/>
      <c r="L51241" s="1"/>
    </row>
    <row r="51249" spans="11:12" x14ac:dyDescent="0.25">
      <c r="K51249" s="1"/>
      <c r="L51249" s="1"/>
    </row>
    <row r="51257" spans="11:12" x14ac:dyDescent="0.25">
      <c r="K51257" s="1"/>
      <c r="L51257" s="1"/>
    </row>
    <row r="51265" spans="11:12" x14ac:dyDescent="0.25">
      <c r="K51265" s="1"/>
      <c r="L51265" s="1"/>
    </row>
    <row r="51273" spans="11:12" x14ac:dyDescent="0.25">
      <c r="K51273" s="1"/>
      <c r="L51273" s="1"/>
    </row>
    <row r="51281" spans="11:12" x14ac:dyDescent="0.25">
      <c r="K51281" s="1"/>
      <c r="L51281" s="1"/>
    </row>
    <row r="51289" spans="11:12" x14ac:dyDescent="0.25">
      <c r="K51289" s="1"/>
      <c r="L51289" s="1"/>
    </row>
    <row r="51297" spans="11:12" x14ac:dyDescent="0.25">
      <c r="K51297" s="1"/>
      <c r="L51297" s="1"/>
    </row>
    <row r="51305" spans="11:12" x14ac:dyDescent="0.25">
      <c r="K51305" s="1"/>
      <c r="L51305" s="1"/>
    </row>
    <row r="51313" spans="11:12" x14ac:dyDescent="0.25">
      <c r="K51313" s="1"/>
      <c r="L51313" s="1"/>
    </row>
    <row r="51321" spans="11:12" x14ac:dyDescent="0.25">
      <c r="K51321" s="1"/>
      <c r="L51321" s="1"/>
    </row>
    <row r="51329" spans="11:12" x14ac:dyDescent="0.25">
      <c r="K51329" s="1"/>
      <c r="L51329" s="1"/>
    </row>
    <row r="51337" spans="11:12" x14ac:dyDescent="0.25">
      <c r="K51337" s="1"/>
      <c r="L51337" s="1"/>
    </row>
    <row r="51345" spans="11:12" x14ac:dyDescent="0.25">
      <c r="K51345" s="1"/>
      <c r="L51345" s="1"/>
    </row>
    <row r="51353" spans="11:12" x14ac:dyDescent="0.25">
      <c r="K51353" s="1"/>
      <c r="L51353" s="1"/>
    </row>
    <row r="51361" spans="11:12" x14ac:dyDescent="0.25">
      <c r="K51361" s="1"/>
      <c r="L51361" s="1"/>
    </row>
    <row r="51369" spans="11:12" x14ac:dyDescent="0.25">
      <c r="K51369" s="1"/>
      <c r="L51369" s="1"/>
    </row>
    <row r="51377" spans="11:12" x14ac:dyDescent="0.25">
      <c r="K51377" s="1"/>
      <c r="L51377" s="1"/>
    </row>
    <row r="51385" spans="11:12" x14ac:dyDescent="0.25">
      <c r="K51385" s="1"/>
      <c r="L51385" s="1"/>
    </row>
    <row r="51393" spans="11:12" x14ac:dyDescent="0.25">
      <c r="K51393" s="1"/>
      <c r="L51393" s="1"/>
    </row>
    <row r="51401" spans="11:12" x14ac:dyDescent="0.25">
      <c r="K51401" s="1"/>
      <c r="L51401" s="1"/>
    </row>
    <row r="51409" spans="11:12" x14ac:dyDescent="0.25">
      <c r="K51409" s="1"/>
      <c r="L51409" s="1"/>
    </row>
    <row r="51417" spans="11:12" x14ac:dyDescent="0.25">
      <c r="K51417" s="1"/>
      <c r="L51417" s="1"/>
    </row>
    <row r="51425" spans="11:12" x14ac:dyDescent="0.25">
      <c r="K51425" s="1"/>
      <c r="L51425" s="1"/>
    </row>
    <row r="51433" spans="11:12" x14ac:dyDescent="0.25">
      <c r="K51433" s="1"/>
      <c r="L51433" s="1"/>
    </row>
    <row r="51441" spans="11:12" x14ac:dyDescent="0.25">
      <c r="K51441" s="1"/>
      <c r="L51441" s="1"/>
    </row>
    <row r="51449" spans="11:12" x14ac:dyDescent="0.25">
      <c r="K51449" s="1"/>
      <c r="L51449" s="1"/>
    </row>
    <row r="51457" spans="11:12" x14ac:dyDescent="0.25">
      <c r="K51457" s="1"/>
      <c r="L51457" s="1"/>
    </row>
    <row r="51465" spans="11:12" x14ac:dyDescent="0.25">
      <c r="K51465" s="1"/>
      <c r="L51465" s="1"/>
    </row>
    <row r="51473" spans="11:12" x14ac:dyDescent="0.25">
      <c r="K51473" s="1"/>
      <c r="L51473" s="1"/>
    </row>
    <row r="51481" spans="11:12" x14ac:dyDescent="0.25">
      <c r="K51481" s="1"/>
      <c r="L51481" s="1"/>
    </row>
    <row r="51489" spans="11:12" x14ac:dyDescent="0.25">
      <c r="K51489" s="1"/>
      <c r="L51489" s="1"/>
    </row>
    <row r="51497" spans="11:12" x14ac:dyDescent="0.25">
      <c r="K51497" s="1"/>
      <c r="L51497" s="1"/>
    </row>
    <row r="51505" spans="11:12" x14ac:dyDescent="0.25">
      <c r="K51505" s="1"/>
      <c r="L51505" s="1"/>
    </row>
    <row r="51513" spans="11:12" x14ac:dyDescent="0.25">
      <c r="K51513" s="1"/>
      <c r="L51513" s="1"/>
    </row>
    <row r="51521" spans="11:12" x14ac:dyDescent="0.25">
      <c r="K51521" s="1"/>
      <c r="L51521" s="1"/>
    </row>
    <row r="51529" spans="11:12" x14ac:dyDescent="0.25">
      <c r="K51529" s="1"/>
      <c r="L51529" s="1"/>
    </row>
    <row r="51537" spans="11:12" x14ac:dyDescent="0.25">
      <c r="K51537" s="1"/>
      <c r="L51537" s="1"/>
    </row>
    <row r="51545" spans="11:12" x14ac:dyDescent="0.25">
      <c r="K51545" s="1"/>
      <c r="L51545" s="1"/>
    </row>
    <row r="51553" spans="11:12" x14ac:dyDescent="0.25">
      <c r="K51553" s="1"/>
      <c r="L51553" s="1"/>
    </row>
    <row r="51561" spans="11:12" x14ac:dyDescent="0.25">
      <c r="K51561" s="1"/>
      <c r="L51561" s="1"/>
    </row>
    <row r="51569" spans="11:12" x14ac:dyDescent="0.25">
      <c r="K51569" s="1"/>
      <c r="L51569" s="1"/>
    </row>
    <row r="51577" spans="11:12" x14ac:dyDescent="0.25">
      <c r="K51577" s="1"/>
      <c r="L51577" s="1"/>
    </row>
    <row r="51585" spans="11:12" x14ac:dyDescent="0.25">
      <c r="K51585" s="1"/>
      <c r="L51585" s="1"/>
    </row>
    <row r="51593" spans="11:12" x14ac:dyDescent="0.25">
      <c r="K51593" s="1"/>
      <c r="L51593" s="1"/>
    </row>
    <row r="51601" spans="11:12" x14ac:dyDescent="0.25">
      <c r="K51601" s="1"/>
      <c r="L51601" s="1"/>
    </row>
    <row r="51609" spans="11:12" x14ac:dyDescent="0.25">
      <c r="K51609" s="1"/>
      <c r="L51609" s="1"/>
    </row>
    <row r="51617" spans="11:12" x14ac:dyDescent="0.25">
      <c r="K51617" s="1"/>
      <c r="L51617" s="1"/>
    </row>
    <row r="51625" spans="11:12" x14ac:dyDescent="0.25">
      <c r="K51625" s="1"/>
      <c r="L51625" s="1"/>
    </row>
    <row r="51633" spans="11:12" x14ac:dyDescent="0.25">
      <c r="K51633" s="1"/>
      <c r="L51633" s="1"/>
    </row>
    <row r="51641" spans="11:12" x14ac:dyDescent="0.25">
      <c r="K51641" s="1"/>
      <c r="L51641" s="1"/>
    </row>
    <row r="51649" spans="11:12" x14ac:dyDescent="0.25">
      <c r="K51649" s="1"/>
      <c r="L51649" s="1"/>
    </row>
    <row r="51657" spans="11:12" x14ac:dyDescent="0.25">
      <c r="K51657" s="1"/>
      <c r="L51657" s="1"/>
    </row>
    <row r="51665" spans="11:12" x14ac:dyDescent="0.25">
      <c r="K51665" s="1"/>
      <c r="L51665" s="1"/>
    </row>
    <row r="51673" spans="11:12" x14ac:dyDescent="0.25">
      <c r="K51673" s="1"/>
      <c r="L51673" s="1"/>
    </row>
    <row r="51681" spans="11:12" x14ac:dyDescent="0.25">
      <c r="K51681" s="1"/>
      <c r="L51681" s="1"/>
    </row>
    <row r="51689" spans="11:12" x14ac:dyDescent="0.25">
      <c r="K51689" s="1"/>
      <c r="L51689" s="1"/>
    </row>
    <row r="51697" spans="11:12" x14ac:dyDescent="0.25">
      <c r="K51697" s="1"/>
      <c r="L51697" s="1"/>
    </row>
    <row r="51705" spans="11:12" x14ac:dyDescent="0.25">
      <c r="K51705" s="1"/>
      <c r="L51705" s="1"/>
    </row>
    <row r="51713" spans="11:12" x14ac:dyDescent="0.25">
      <c r="K51713" s="1"/>
      <c r="L51713" s="1"/>
    </row>
    <row r="51721" spans="11:12" x14ac:dyDescent="0.25">
      <c r="K51721" s="1"/>
      <c r="L51721" s="1"/>
    </row>
    <row r="51729" spans="11:12" x14ac:dyDescent="0.25">
      <c r="K51729" s="1"/>
      <c r="L51729" s="1"/>
    </row>
    <row r="51737" spans="11:12" x14ac:dyDescent="0.25">
      <c r="K51737" s="1"/>
      <c r="L51737" s="1"/>
    </row>
    <row r="51745" spans="11:12" x14ac:dyDescent="0.25">
      <c r="K51745" s="1"/>
      <c r="L51745" s="1"/>
    </row>
    <row r="51753" spans="11:12" x14ac:dyDescent="0.25">
      <c r="K51753" s="1"/>
      <c r="L51753" s="1"/>
    </row>
    <row r="51761" spans="11:12" x14ac:dyDescent="0.25">
      <c r="K51761" s="1"/>
      <c r="L51761" s="1"/>
    </row>
    <row r="51769" spans="11:12" x14ac:dyDescent="0.25">
      <c r="K51769" s="1"/>
      <c r="L51769" s="1"/>
    </row>
    <row r="51777" spans="11:12" x14ac:dyDescent="0.25">
      <c r="K51777" s="1"/>
      <c r="L51777" s="1"/>
    </row>
    <row r="51785" spans="11:12" x14ac:dyDescent="0.25">
      <c r="K51785" s="1"/>
      <c r="L51785" s="1"/>
    </row>
    <row r="51793" spans="11:12" x14ac:dyDescent="0.25">
      <c r="K51793" s="1"/>
      <c r="L51793" s="1"/>
    </row>
    <row r="51801" spans="11:12" x14ac:dyDescent="0.25">
      <c r="K51801" s="1"/>
      <c r="L51801" s="1"/>
    </row>
    <row r="51809" spans="11:12" x14ac:dyDescent="0.25">
      <c r="K51809" s="1"/>
      <c r="L51809" s="1"/>
    </row>
    <row r="51817" spans="11:12" x14ac:dyDescent="0.25">
      <c r="K51817" s="1"/>
      <c r="L51817" s="1"/>
    </row>
    <row r="51825" spans="11:12" x14ac:dyDescent="0.25">
      <c r="K51825" s="1"/>
      <c r="L51825" s="1"/>
    </row>
    <row r="51833" spans="11:12" x14ac:dyDescent="0.25">
      <c r="K51833" s="1"/>
      <c r="L51833" s="1"/>
    </row>
    <row r="51841" spans="11:12" x14ac:dyDescent="0.25">
      <c r="K51841" s="1"/>
      <c r="L51841" s="1"/>
    </row>
    <row r="51849" spans="11:12" x14ac:dyDescent="0.25">
      <c r="K51849" s="1"/>
      <c r="L51849" s="1"/>
    </row>
    <row r="51857" spans="11:12" x14ac:dyDescent="0.25">
      <c r="K51857" s="1"/>
      <c r="L51857" s="1"/>
    </row>
    <row r="51865" spans="11:12" x14ac:dyDescent="0.25">
      <c r="K51865" s="1"/>
      <c r="L51865" s="1"/>
    </row>
    <row r="51873" spans="11:12" x14ac:dyDescent="0.25">
      <c r="K51873" s="1"/>
      <c r="L51873" s="1"/>
    </row>
    <row r="51881" spans="11:12" x14ac:dyDescent="0.25">
      <c r="K51881" s="1"/>
      <c r="L51881" s="1"/>
    </row>
    <row r="51889" spans="11:12" x14ac:dyDescent="0.25">
      <c r="K51889" s="1"/>
      <c r="L51889" s="1"/>
    </row>
    <row r="51897" spans="11:12" x14ac:dyDescent="0.25">
      <c r="K51897" s="1"/>
      <c r="L51897" s="1"/>
    </row>
    <row r="51905" spans="11:12" x14ac:dyDescent="0.25">
      <c r="K51905" s="1"/>
      <c r="L51905" s="1"/>
    </row>
    <row r="51913" spans="11:12" x14ac:dyDescent="0.25">
      <c r="K51913" s="1"/>
      <c r="L51913" s="1"/>
    </row>
    <row r="51921" spans="11:12" x14ac:dyDescent="0.25">
      <c r="K51921" s="1"/>
      <c r="L51921" s="1"/>
    </row>
    <row r="51929" spans="11:12" x14ac:dyDescent="0.25">
      <c r="K51929" s="1"/>
      <c r="L51929" s="1"/>
    </row>
    <row r="51937" spans="11:12" x14ac:dyDescent="0.25">
      <c r="K51937" s="1"/>
      <c r="L51937" s="1"/>
    </row>
    <row r="51945" spans="11:12" x14ac:dyDescent="0.25">
      <c r="K51945" s="1"/>
      <c r="L51945" s="1"/>
    </row>
    <row r="51953" spans="11:12" x14ac:dyDescent="0.25">
      <c r="K51953" s="1"/>
      <c r="L51953" s="1"/>
    </row>
    <row r="51961" spans="11:12" x14ac:dyDescent="0.25">
      <c r="K51961" s="1"/>
      <c r="L51961" s="1"/>
    </row>
    <row r="51969" spans="11:12" x14ac:dyDescent="0.25">
      <c r="K51969" s="1"/>
      <c r="L51969" s="1"/>
    </row>
    <row r="51977" spans="11:12" x14ac:dyDescent="0.25">
      <c r="K51977" s="1"/>
      <c r="L51977" s="1"/>
    </row>
    <row r="51985" spans="11:12" x14ac:dyDescent="0.25">
      <c r="K51985" s="1"/>
      <c r="L51985" s="1"/>
    </row>
    <row r="51993" spans="11:12" x14ac:dyDescent="0.25">
      <c r="K51993" s="1"/>
      <c r="L51993" s="1"/>
    </row>
    <row r="52001" spans="11:12" x14ac:dyDescent="0.25">
      <c r="K52001" s="1"/>
      <c r="L52001" s="1"/>
    </row>
    <row r="52009" spans="11:12" x14ac:dyDescent="0.25">
      <c r="K52009" s="1"/>
      <c r="L52009" s="1"/>
    </row>
    <row r="52017" spans="11:12" x14ac:dyDescent="0.25">
      <c r="K52017" s="1"/>
      <c r="L52017" s="1"/>
    </row>
    <row r="52025" spans="11:12" x14ac:dyDescent="0.25">
      <c r="K52025" s="1"/>
      <c r="L52025" s="1"/>
    </row>
    <row r="52033" spans="11:12" x14ac:dyDescent="0.25">
      <c r="K52033" s="1"/>
      <c r="L52033" s="1"/>
    </row>
    <row r="52041" spans="11:12" x14ac:dyDescent="0.25">
      <c r="K52041" s="1"/>
      <c r="L52041" s="1"/>
    </row>
    <row r="52049" spans="11:12" x14ac:dyDescent="0.25">
      <c r="K52049" s="1"/>
      <c r="L52049" s="1"/>
    </row>
    <row r="52057" spans="11:12" x14ac:dyDescent="0.25">
      <c r="K52057" s="1"/>
      <c r="L52057" s="1"/>
    </row>
    <row r="52065" spans="11:12" x14ac:dyDescent="0.25">
      <c r="K52065" s="1"/>
      <c r="L52065" s="1"/>
    </row>
    <row r="52073" spans="11:12" x14ac:dyDescent="0.25">
      <c r="K52073" s="1"/>
      <c r="L52073" s="1"/>
    </row>
    <row r="52081" spans="11:12" x14ac:dyDescent="0.25">
      <c r="K52081" s="1"/>
      <c r="L52081" s="1"/>
    </row>
    <row r="52089" spans="11:12" x14ac:dyDescent="0.25">
      <c r="K52089" s="1"/>
      <c r="L52089" s="1"/>
    </row>
    <row r="52097" spans="11:12" x14ac:dyDescent="0.25">
      <c r="K52097" s="1"/>
      <c r="L52097" s="1"/>
    </row>
    <row r="52105" spans="11:12" x14ac:dyDescent="0.25">
      <c r="K52105" s="1"/>
      <c r="L52105" s="1"/>
    </row>
    <row r="52113" spans="11:12" x14ac:dyDescent="0.25">
      <c r="K52113" s="1"/>
      <c r="L52113" s="1"/>
    </row>
    <row r="52121" spans="11:12" x14ac:dyDescent="0.25">
      <c r="K52121" s="1"/>
      <c r="L52121" s="1"/>
    </row>
    <row r="52129" spans="11:12" x14ac:dyDescent="0.25">
      <c r="K52129" s="1"/>
      <c r="L52129" s="1"/>
    </row>
    <row r="52137" spans="11:12" x14ac:dyDescent="0.25">
      <c r="K52137" s="1"/>
      <c r="L52137" s="1"/>
    </row>
    <row r="52145" spans="11:12" x14ac:dyDescent="0.25">
      <c r="K52145" s="1"/>
      <c r="L52145" s="1"/>
    </row>
    <row r="52153" spans="11:12" x14ac:dyDescent="0.25">
      <c r="K52153" s="1"/>
      <c r="L52153" s="1"/>
    </row>
    <row r="52161" spans="11:12" x14ac:dyDescent="0.25">
      <c r="K52161" s="1"/>
      <c r="L52161" s="1"/>
    </row>
    <row r="52169" spans="11:12" x14ac:dyDescent="0.25">
      <c r="K52169" s="1"/>
      <c r="L52169" s="1"/>
    </row>
    <row r="52177" spans="11:12" x14ac:dyDescent="0.25">
      <c r="K52177" s="1"/>
      <c r="L52177" s="1"/>
    </row>
    <row r="52185" spans="11:12" x14ac:dyDescent="0.25">
      <c r="K52185" s="1"/>
      <c r="L52185" s="1"/>
    </row>
    <row r="52193" spans="11:12" x14ac:dyDescent="0.25">
      <c r="K52193" s="1"/>
      <c r="L52193" s="1"/>
    </row>
    <row r="52201" spans="11:12" x14ac:dyDescent="0.25">
      <c r="K52201" s="1"/>
      <c r="L52201" s="1"/>
    </row>
    <row r="52209" spans="11:12" x14ac:dyDescent="0.25">
      <c r="K52209" s="1"/>
      <c r="L52209" s="1"/>
    </row>
    <row r="52217" spans="11:12" x14ac:dyDescent="0.25">
      <c r="K52217" s="1"/>
      <c r="L52217" s="1"/>
    </row>
    <row r="52225" spans="11:12" x14ac:dyDescent="0.25">
      <c r="K52225" s="1"/>
      <c r="L52225" s="1"/>
    </row>
    <row r="52233" spans="11:12" x14ac:dyDescent="0.25">
      <c r="K52233" s="1"/>
      <c r="L52233" s="1"/>
    </row>
    <row r="52241" spans="11:12" x14ac:dyDescent="0.25">
      <c r="K52241" s="1"/>
      <c r="L52241" s="1"/>
    </row>
    <row r="52249" spans="11:12" x14ac:dyDescent="0.25">
      <c r="K52249" s="1"/>
      <c r="L52249" s="1"/>
    </row>
    <row r="52257" spans="11:12" x14ac:dyDescent="0.25">
      <c r="K52257" s="1"/>
      <c r="L52257" s="1"/>
    </row>
    <row r="52265" spans="11:12" x14ac:dyDescent="0.25">
      <c r="K52265" s="1"/>
      <c r="L52265" s="1"/>
    </row>
    <row r="52273" spans="11:12" x14ac:dyDescent="0.25">
      <c r="K52273" s="1"/>
      <c r="L52273" s="1"/>
    </row>
    <row r="52281" spans="11:12" x14ac:dyDescent="0.25">
      <c r="K52281" s="1"/>
      <c r="L52281" s="1"/>
    </row>
    <row r="52289" spans="11:12" x14ac:dyDescent="0.25">
      <c r="K52289" s="1"/>
      <c r="L52289" s="1"/>
    </row>
    <row r="52297" spans="11:12" x14ac:dyDescent="0.25">
      <c r="K52297" s="1"/>
      <c r="L52297" s="1"/>
    </row>
    <row r="52305" spans="11:12" x14ac:dyDescent="0.25">
      <c r="K52305" s="1"/>
      <c r="L52305" s="1"/>
    </row>
    <row r="52313" spans="11:12" x14ac:dyDescent="0.25">
      <c r="K52313" s="1"/>
      <c r="L52313" s="1"/>
    </row>
    <row r="52321" spans="11:12" x14ac:dyDescent="0.25">
      <c r="K52321" s="1"/>
      <c r="L52321" s="1"/>
    </row>
    <row r="52329" spans="11:12" x14ac:dyDescent="0.25">
      <c r="K52329" s="1"/>
      <c r="L52329" s="1"/>
    </row>
    <row r="52337" spans="11:12" x14ac:dyDescent="0.25">
      <c r="K52337" s="1"/>
      <c r="L52337" s="1"/>
    </row>
    <row r="52345" spans="11:12" x14ac:dyDescent="0.25">
      <c r="K52345" s="1"/>
      <c r="L52345" s="1"/>
    </row>
    <row r="52353" spans="11:12" x14ac:dyDescent="0.25">
      <c r="K52353" s="1"/>
      <c r="L52353" s="1"/>
    </row>
    <row r="52361" spans="11:12" x14ac:dyDescent="0.25">
      <c r="K52361" s="1"/>
      <c r="L52361" s="1"/>
    </row>
    <row r="52369" spans="11:12" x14ac:dyDescent="0.25">
      <c r="K52369" s="1"/>
      <c r="L52369" s="1"/>
    </row>
    <row r="52377" spans="11:12" x14ac:dyDescent="0.25">
      <c r="K52377" s="1"/>
      <c r="L52377" s="1"/>
    </row>
    <row r="52385" spans="11:12" x14ac:dyDescent="0.25">
      <c r="K52385" s="1"/>
      <c r="L52385" s="1"/>
    </row>
    <row r="52393" spans="11:12" x14ac:dyDescent="0.25">
      <c r="K52393" s="1"/>
      <c r="L52393" s="1"/>
    </row>
    <row r="52401" spans="11:12" x14ac:dyDescent="0.25">
      <c r="K52401" s="1"/>
      <c r="L52401" s="1"/>
    </row>
    <row r="52409" spans="11:12" x14ac:dyDescent="0.25">
      <c r="K52409" s="1"/>
      <c r="L52409" s="1"/>
    </row>
    <row r="52417" spans="11:12" x14ac:dyDescent="0.25">
      <c r="K52417" s="1"/>
      <c r="L52417" s="1"/>
    </row>
    <row r="52425" spans="11:12" x14ac:dyDescent="0.25">
      <c r="K52425" s="1"/>
      <c r="L52425" s="1"/>
    </row>
    <row r="52433" spans="11:12" x14ac:dyDescent="0.25">
      <c r="K52433" s="1"/>
      <c r="L52433" s="1"/>
    </row>
    <row r="52441" spans="11:12" x14ac:dyDescent="0.25">
      <c r="K52441" s="1"/>
      <c r="L52441" s="1"/>
    </row>
    <row r="52449" spans="11:12" x14ac:dyDescent="0.25">
      <c r="K52449" s="1"/>
      <c r="L52449" s="1"/>
    </row>
    <row r="52457" spans="11:12" x14ac:dyDescent="0.25">
      <c r="K52457" s="1"/>
      <c r="L52457" s="1"/>
    </row>
    <row r="52465" spans="11:12" x14ac:dyDescent="0.25">
      <c r="K52465" s="1"/>
      <c r="L52465" s="1"/>
    </row>
    <row r="52473" spans="11:12" x14ac:dyDescent="0.25">
      <c r="K52473" s="1"/>
      <c r="L52473" s="1"/>
    </row>
    <row r="52481" spans="11:12" x14ac:dyDescent="0.25">
      <c r="K52481" s="1"/>
      <c r="L52481" s="1"/>
    </row>
    <row r="52489" spans="11:12" x14ac:dyDescent="0.25">
      <c r="K52489" s="1"/>
      <c r="L52489" s="1"/>
    </row>
    <row r="52497" spans="11:12" x14ac:dyDescent="0.25">
      <c r="K52497" s="1"/>
      <c r="L52497" s="1"/>
    </row>
    <row r="52505" spans="11:12" x14ac:dyDescent="0.25">
      <c r="K52505" s="1"/>
      <c r="L52505" s="1"/>
    </row>
    <row r="52513" spans="11:12" x14ac:dyDescent="0.25">
      <c r="K52513" s="1"/>
      <c r="L52513" s="1"/>
    </row>
    <row r="52521" spans="11:12" x14ac:dyDescent="0.25">
      <c r="K52521" s="1"/>
      <c r="L52521" s="1"/>
    </row>
    <row r="52529" spans="11:12" x14ac:dyDescent="0.25">
      <c r="K52529" s="1"/>
      <c r="L52529" s="1"/>
    </row>
    <row r="52537" spans="11:12" x14ac:dyDescent="0.25">
      <c r="K52537" s="1"/>
      <c r="L52537" s="1"/>
    </row>
    <row r="52545" spans="11:12" x14ac:dyDescent="0.25">
      <c r="K52545" s="1"/>
      <c r="L52545" s="1"/>
    </row>
    <row r="52553" spans="11:12" x14ac:dyDescent="0.25">
      <c r="K52553" s="1"/>
      <c r="L52553" s="1"/>
    </row>
    <row r="52561" spans="11:12" x14ac:dyDescent="0.25">
      <c r="K52561" s="1"/>
      <c r="L52561" s="1"/>
    </row>
    <row r="52569" spans="11:12" x14ac:dyDescent="0.25">
      <c r="K52569" s="1"/>
      <c r="L52569" s="1"/>
    </row>
    <row r="52577" spans="11:12" x14ac:dyDescent="0.25">
      <c r="K52577" s="1"/>
      <c r="L52577" s="1"/>
    </row>
    <row r="52585" spans="11:12" x14ac:dyDescent="0.25">
      <c r="K52585" s="1"/>
      <c r="L52585" s="1"/>
    </row>
    <row r="52593" spans="11:12" x14ac:dyDescent="0.25">
      <c r="K52593" s="1"/>
      <c r="L52593" s="1"/>
    </row>
    <row r="52601" spans="11:12" x14ac:dyDescent="0.25">
      <c r="K52601" s="1"/>
      <c r="L52601" s="1"/>
    </row>
    <row r="52609" spans="11:12" x14ac:dyDescent="0.25">
      <c r="K52609" s="1"/>
      <c r="L52609" s="1"/>
    </row>
    <row r="52617" spans="11:12" x14ac:dyDescent="0.25">
      <c r="K52617" s="1"/>
      <c r="L52617" s="1"/>
    </row>
    <row r="52625" spans="11:12" x14ac:dyDescent="0.25">
      <c r="K52625" s="1"/>
      <c r="L52625" s="1"/>
    </row>
    <row r="52633" spans="11:12" x14ac:dyDescent="0.25">
      <c r="K52633" s="1"/>
      <c r="L52633" s="1"/>
    </row>
    <row r="52641" spans="11:12" x14ac:dyDescent="0.25">
      <c r="K52641" s="1"/>
      <c r="L52641" s="1"/>
    </row>
    <row r="52649" spans="11:12" x14ac:dyDescent="0.25">
      <c r="K52649" s="1"/>
      <c r="L52649" s="1"/>
    </row>
    <row r="52657" spans="11:12" x14ac:dyDescent="0.25">
      <c r="K52657" s="1"/>
      <c r="L52657" s="1"/>
    </row>
    <row r="52665" spans="11:12" x14ac:dyDescent="0.25">
      <c r="K52665" s="1"/>
      <c r="L52665" s="1"/>
    </row>
    <row r="52673" spans="11:12" x14ac:dyDescent="0.25">
      <c r="K52673" s="1"/>
      <c r="L52673" s="1"/>
    </row>
    <row r="52681" spans="11:12" x14ac:dyDescent="0.25">
      <c r="K52681" s="1"/>
      <c r="L52681" s="1"/>
    </row>
    <row r="52689" spans="11:12" x14ac:dyDescent="0.25">
      <c r="K52689" s="1"/>
      <c r="L52689" s="1"/>
    </row>
    <row r="52697" spans="11:12" x14ac:dyDescent="0.25">
      <c r="K52697" s="1"/>
      <c r="L52697" s="1"/>
    </row>
    <row r="52705" spans="11:12" x14ac:dyDescent="0.25">
      <c r="K52705" s="1"/>
      <c r="L52705" s="1"/>
    </row>
    <row r="52713" spans="11:12" x14ac:dyDescent="0.25">
      <c r="K52713" s="1"/>
      <c r="L52713" s="1"/>
    </row>
    <row r="52721" spans="11:12" x14ac:dyDescent="0.25">
      <c r="K52721" s="1"/>
      <c r="L52721" s="1"/>
    </row>
    <row r="52729" spans="11:12" x14ac:dyDescent="0.25">
      <c r="K52729" s="1"/>
      <c r="L52729" s="1"/>
    </row>
    <row r="52737" spans="11:12" x14ac:dyDescent="0.25">
      <c r="K52737" s="1"/>
      <c r="L52737" s="1"/>
    </row>
    <row r="52745" spans="11:12" x14ac:dyDescent="0.25">
      <c r="K52745" s="1"/>
      <c r="L52745" s="1"/>
    </row>
    <row r="52753" spans="11:12" x14ac:dyDescent="0.25">
      <c r="K52753" s="1"/>
      <c r="L52753" s="1"/>
    </row>
    <row r="52761" spans="11:12" x14ac:dyDescent="0.25">
      <c r="K52761" s="1"/>
      <c r="L52761" s="1"/>
    </row>
    <row r="52769" spans="11:12" x14ac:dyDescent="0.25">
      <c r="K52769" s="1"/>
      <c r="L52769" s="1"/>
    </row>
    <row r="52777" spans="11:12" x14ac:dyDescent="0.25">
      <c r="K52777" s="1"/>
      <c r="L52777" s="1"/>
    </row>
    <row r="52785" spans="11:12" x14ac:dyDescent="0.25">
      <c r="K52785" s="1"/>
      <c r="L52785" s="1"/>
    </row>
    <row r="52793" spans="11:12" x14ac:dyDescent="0.25">
      <c r="K52793" s="1"/>
      <c r="L52793" s="1"/>
    </row>
    <row r="52801" spans="11:12" x14ac:dyDescent="0.25">
      <c r="K52801" s="1"/>
      <c r="L52801" s="1"/>
    </row>
    <row r="52809" spans="11:12" x14ac:dyDescent="0.25">
      <c r="K52809" s="1"/>
      <c r="L52809" s="1"/>
    </row>
    <row r="52817" spans="11:12" x14ac:dyDescent="0.25">
      <c r="K52817" s="1"/>
      <c r="L52817" s="1"/>
    </row>
    <row r="52825" spans="11:12" x14ac:dyDescent="0.25">
      <c r="K52825" s="1"/>
      <c r="L52825" s="1"/>
    </row>
    <row r="52833" spans="11:12" x14ac:dyDescent="0.25">
      <c r="K52833" s="1"/>
      <c r="L52833" s="1"/>
    </row>
    <row r="52841" spans="11:12" x14ac:dyDescent="0.25">
      <c r="K52841" s="1"/>
      <c r="L52841" s="1"/>
    </row>
    <row r="52849" spans="11:12" x14ac:dyDescent="0.25">
      <c r="K52849" s="1"/>
      <c r="L52849" s="1"/>
    </row>
    <row r="52857" spans="11:12" x14ac:dyDescent="0.25">
      <c r="K52857" s="1"/>
      <c r="L52857" s="1"/>
    </row>
    <row r="52865" spans="11:12" x14ac:dyDescent="0.25">
      <c r="K52865" s="1"/>
      <c r="L52865" s="1"/>
    </row>
    <row r="52873" spans="11:12" x14ac:dyDescent="0.25">
      <c r="K52873" s="1"/>
      <c r="L52873" s="1"/>
    </row>
    <row r="52881" spans="11:12" x14ac:dyDescent="0.25">
      <c r="K52881" s="1"/>
      <c r="L52881" s="1"/>
    </row>
    <row r="52889" spans="11:12" x14ac:dyDescent="0.25">
      <c r="K52889" s="1"/>
      <c r="L52889" s="1"/>
    </row>
    <row r="52897" spans="11:12" x14ac:dyDescent="0.25">
      <c r="K52897" s="1"/>
      <c r="L52897" s="1"/>
    </row>
    <row r="52905" spans="11:12" x14ac:dyDescent="0.25">
      <c r="K52905" s="1"/>
      <c r="L52905" s="1"/>
    </row>
    <row r="52913" spans="11:12" x14ac:dyDescent="0.25">
      <c r="K52913" s="1"/>
      <c r="L52913" s="1"/>
    </row>
    <row r="52921" spans="11:12" x14ac:dyDescent="0.25">
      <c r="K52921" s="1"/>
      <c r="L52921" s="1"/>
    </row>
    <row r="52929" spans="11:12" x14ac:dyDescent="0.25">
      <c r="K52929" s="1"/>
      <c r="L52929" s="1"/>
    </row>
    <row r="52937" spans="11:12" x14ac:dyDescent="0.25">
      <c r="K52937" s="1"/>
      <c r="L52937" s="1"/>
    </row>
    <row r="52945" spans="11:12" x14ac:dyDescent="0.25">
      <c r="K52945" s="1"/>
      <c r="L52945" s="1"/>
    </row>
    <row r="52953" spans="11:12" x14ac:dyDescent="0.25">
      <c r="K52953" s="1"/>
      <c r="L52953" s="1"/>
    </row>
    <row r="52961" spans="11:12" x14ac:dyDescent="0.25">
      <c r="K52961" s="1"/>
      <c r="L52961" s="1"/>
    </row>
    <row r="52969" spans="11:12" x14ac:dyDescent="0.25">
      <c r="K52969" s="1"/>
      <c r="L52969" s="1"/>
    </row>
    <row r="52977" spans="11:12" x14ac:dyDescent="0.25">
      <c r="K52977" s="1"/>
      <c r="L52977" s="1"/>
    </row>
    <row r="52985" spans="11:12" x14ac:dyDescent="0.25">
      <c r="K52985" s="1"/>
      <c r="L52985" s="1"/>
    </row>
    <row r="52993" spans="11:12" x14ac:dyDescent="0.25">
      <c r="K52993" s="1"/>
      <c r="L52993" s="1"/>
    </row>
    <row r="53001" spans="11:12" x14ac:dyDescent="0.25">
      <c r="K53001" s="1"/>
      <c r="L53001" s="1"/>
    </row>
    <row r="53009" spans="11:12" x14ac:dyDescent="0.25">
      <c r="K53009" s="1"/>
      <c r="L53009" s="1"/>
    </row>
    <row r="53017" spans="11:12" x14ac:dyDescent="0.25">
      <c r="K53017" s="1"/>
      <c r="L53017" s="1"/>
    </row>
    <row r="53025" spans="11:12" x14ac:dyDescent="0.25">
      <c r="K53025" s="1"/>
      <c r="L53025" s="1"/>
    </row>
    <row r="53033" spans="11:12" x14ac:dyDescent="0.25">
      <c r="K53033" s="1"/>
      <c r="L53033" s="1"/>
    </row>
    <row r="53041" spans="11:12" x14ac:dyDescent="0.25">
      <c r="K53041" s="1"/>
      <c r="L53041" s="1"/>
    </row>
    <row r="53049" spans="11:12" x14ac:dyDescent="0.25">
      <c r="K53049" s="1"/>
      <c r="L53049" s="1"/>
    </row>
    <row r="53057" spans="11:12" x14ac:dyDescent="0.25">
      <c r="K53057" s="1"/>
      <c r="L53057" s="1"/>
    </row>
    <row r="53065" spans="11:12" x14ac:dyDescent="0.25">
      <c r="K53065" s="1"/>
      <c r="L53065" s="1"/>
    </row>
    <row r="53073" spans="11:12" x14ac:dyDescent="0.25">
      <c r="K53073" s="1"/>
      <c r="L53073" s="1"/>
    </row>
    <row r="53081" spans="11:12" x14ac:dyDescent="0.25">
      <c r="K53081" s="1"/>
      <c r="L53081" s="1"/>
    </row>
    <row r="53089" spans="11:12" x14ac:dyDescent="0.25">
      <c r="K53089" s="1"/>
      <c r="L53089" s="1"/>
    </row>
    <row r="53097" spans="11:12" x14ac:dyDescent="0.25">
      <c r="K53097" s="1"/>
      <c r="L53097" s="1"/>
    </row>
    <row r="53105" spans="11:12" x14ac:dyDescent="0.25">
      <c r="K53105" s="1"/>
      <c r="L53105" s="1"/>
    </row>
    <row r="53113" spans="11:12" x14ac:dyDescent="0.25">
      <c r="K53113" s="1"/>
      <c r="L53113" s="1"/>
    </row>
    <row r="53121" spans="11:12" x14ac:dyDescent="0.25">
      <c r="K53121" s="1"/>
      <c r="L53121" s="1"/>
    </row>
    <row r="53129" spans="11:12" x14ac:dyDescent="0.25">
      <c r="K53129" s="1"/>
      <c r="L53129" s="1"/>
    </row>
    <row r="53137" spans="11:12" x14ac:dyDescent="0.25">
      <c r="K53137" s="1"/>
      <c r="L53137" s="1"/>
    </row>
    <row r="53145" spans="11:12" x14ac:dyDescent="0.25">
      <c r="K53145" s="1"/>
      <c r="L53145" s="1"/>
    </row>
    <row r="53153" spans="11:12" x14ac:dyDescent="0.25">
      <c r="K53153" s="1"/>
      <c r="L53153" s="1"/>
    </row>
    <row r="53161" spans="11:12" x14ac:dyDescent="0.25">
      <c r="K53161" s="1"/>
      <c r="L53161" s="1"/>
    </row>
    <row r="53169" spans="11:12" x14ac:dyDescent="0.25">
      <c r="K53169" s="1"/>
      <c r="L53169" s="1"/>
    </row>
    <row r="53177" spans="11:12" x14ac:dyDescent="0.25">
      <c r="K53177" s="1"/>
      <c r="L53177" s="1"/>
    </row>
    <row r="53185" spans="11:12" x14ac:dyDescent="0.25">
      <c r="K53185" s="1"/>
      <c r="L53185" s="1"/>
    </row>
    <row r="53193" spans="11:12" x14ac:dyDescent="0.25">
      <c r="K53193" s="1"/>
      <c r="L53193" s="1"/>
    </row>
    <row r="53201" spans="11:12" x14ac:dyDescent="0.25">
      <c r="K53201" s="1"/>
      <c r="L53201" s="1"/>
    </row>
    <row r="53209" spans="11:12" x14ac:dyDescent="0.25">
      <c r="K53209" s="1"/>
      <c r="L53209" s="1"/>
    </row>
    <row r="53217" spans="11:12" x14ac:dyDescent="0.25">
      <c r="K53217" s="1"/>
      <c r="L53217" s="1"/>
    </row>
    <row r="53225" spans="11:12" x14ac:dyDescent="0.25">
      <c r="K53225" s="1"/>
      <c r="L53225" s="1"/>
    </row>
    <row r="53233" spans="11:12" x14ac:dyDescent="0.25">
      <c r="K53233" s="1"/>
      <c r="L53233" s="1"/>
    </row>
    <row r="53241" spans="11:12" x14ac:dyDescent="0.25">
      <c r="K53241" s="1"/>
      <c r="L53241" s="1"/>
    </row>
    <row r="53249" spans="11:12" x14ac:dyDescent="0.25">
      <c r="K53249" s="1"/>
      <c r="L53249" s="1"/>
    </row>
    <row r="53257" spans="11:12" x14ac:dyDescent="0.25">
      <c r="K53257" s="1"/>
      <c r="L53257" s="1"/>
    </row>
    <row r="53265" spans="11:12" x14ac:dyDescent="0.25">
      <c r="K53265" s="1"/>
      <c r="L53265" s="1"/>
    </row>
    <row r="53273" spans="11:12" x14ac:dyDescent="0.25">
      <c r="K53273" s="1"/>
      <c r="L53273" s="1"/>
    </row>
    <row r="53281" spans="11:12" x14ac:dyDescent="0.25">
      <c r="K53281" s="1"/>
      <c r="L53281" s="1"/>
    </row>
    <row r="53289" spans="11:12" x14ac:dyDescent="0.25">
      <c r="K53289" s="1"/>
      <c r="L53289" s="1"/>
    </row>
    <row r="53297" spans="11:12" x14ac:dyDescent="0.25">
      <c r="K53297" s="1"/>
      <c r="L53297" s="1"/>
    </row>
    <row r="53305" spans="11:12" x14ac:dyDescent="0.25">
      <c r="K53305" s="1"/>
      <c r="L53305" s="1"/>
    </row>
    <row r="53313" spans="11:12" x14ac:dyDescent="0.25">
      <c r="K53313" s="1"/>
      <c r="L53313" s="1"/>
    </row>
    <row r="53321" spans="11:12" x14ac:dyDescent="0.25">
      <c r="K53321" s="1"/>
      <c r="L53321" s="1"/>
    </row>
    <row r="53329" spans="11:12" x14ac:dyDescent="0.25">
      <c r="K53329" s="1"/>
      <c r="L53329" s="1"/>
    </row>
    <row r="53337" spans="11:12" x14ac:dyDescent="0.25">
      <c r="K53337" s="1"/>
      <c r="L53337" s="1"/>
    </row>
    <row r="53345" spans="11:12" x14ac:dyDescent="0.25">
      <c r="K53345" s="1"/>
      <c r="L53345" s="1"/>
    </row>
    <row r="53353" spans="11:12" x14ac:dyDescent="0.25">
      <c r="K53353" s="1"/>
      <c r="L53353" s="1"/>
    </row>
    <row r="53361" spans="11:12" x14ac:dyDescent="0.25">
      <c r="K53361" s="1"/>
      <c r="L53361" s="1"/>
    </row>
    <row r="53369" spans="11:12" x14ac:dyDescent="0.25">
      <c r="K53369" s="1"/>
      <c r="L53369" s="1"/>
    </row>
    <row r="53377" spans="11:12" x14ac:dyDescent="0.25">
      <c r="K53377" s="1"/>
      <c r="L53377" s="1"/>
    </row>
    <row r="53385" spans="11:12" x14ac:dyDescent="0.25">
      <c r="K53385" s="1"/>
      <c r="L53385" s="1"/>
    </row>
    <row r="53393" spans="11:12" x14ac:dyDescent="0.25">
      <c r="K53393" s="1"/>
      <c r="L53393" s="1"/>
    </row>
    <row r="53401" spans="11:12" x14ac:dyDescent="0.25">
      <c r="K53401" s="1"/>
      <c r="L53401" s="1"/>
    </row>
    <row r="53409" spans="11:12" x14ac:dyDescent="0.25">
      <c r="K53409" s="1"/>
      <c r="L53409" s="1"/>
    </row>
    <row r="53417" spans="11:12" x14ac:dyDescent="0.25">
      <c r="K53417" s="1"/>
      <c r="L53417" s="1"/>
    </row>
    <row r="53425" spans="11:12" x14ac:dyDescent="0.25">
      <c r="K53425" s="1"/>
      <c r="L53425" s="1"/>
    </row>
    <row r="53433" spans="11:12" x14ac:dyDescent="0.25">
      <c r="K53433" s="1"/>
      <c r="L53433" s="1"/>
    </row>
    <row r="53441" spans="11:12" x14ac:dyDescent="0.25">
      <c r="K53441" s="1"/>
      <c r="L53441" s="1"/>
    </row>
    <row r="53449" spans="11:12" x14ac:dyDescent="0.25">
      <c r="K53449" s="1"/>
      <c r="L53449" s="1"/>
    </row>
    <row r="53457" spans="11:12" x14ac:dyDescent="0.25">
      <c r="K53457" s="1"/>
      <c r="L53457" s="1"/>
    </row>
    <row r="53465" spans="11:12" x14ac:dyDescent="0.25">
      <c r="K53465" s="1"/>
      <c r="L53465" s="1"/>
    </row>
    <row r="53473" spans="11:12" x14ac:dyDescent="0.25">
      <c r="K53473" s="1"/>
      <c r="L53473" s="1"/>
    </row>
    <row r="53481" spans="11:12" x14ac:dyDescent="0.25">
      <c r="K53481" s="1"/>
      <c r="L53481" s="1"/>
    </row>
    <row r="53489" spans="11:12" x14ac:dyDescent="0.25">
      <c r="K53489" s="1"/>
      <c r="L53489" s="1"/>
    </row>
    <row r="53497" spans="11:12" x14ac:dyDescent="0.25">
      <c r="K53497" s="1"/>
      <c r="L53497" s="1"/>
    </row>
    <row r="53505" spans="11:12" x14ac:dyDescent="0.25">
      <c r="K53505" s="1"/>
      <c r="L53505" s="1"/>
    </row>
    <row r="53513" spans="11:12" x14ac:dyDescent="0.25">
      <c r="K53513" s="1"/>
      <c r="L53513" s="1"/>
    </row>
    <row r="53521" spans="11:12" x14ac:dyDescent="0.25">
      <c r="K53521" s="1"/>
      <c r="L53521" s="1"/>
    </row>
    <row r="53529" spans="11:12" x14ac:dyDescent="0.25">
      <c r="K53529" s="1"/>
      <c r="L53529" s="1"/>
    </row>
    <row r="53537" spans="11:12" x14ac:dyDescent="0.25">
      <c r="K53537" s="1"/>
      <c r="L53537" s="1"/>
    </row>
    <row r="53545" spans="11:12" x14ac:dyDescent="0.25">
      <c r="K53545" s="1"/>
      <c r="L53545" s="1"/>
    </row>
    <row r="53553" spans="11:12" x14ac:dyDescent="0.25">
      <c r="K53553" s="1"/>
      <c r="L53553" s="1"/>
    </row>
    <row r="53561" spans="11:12" x14ac:dyDescent="0.25">
      <c r="K53561" s="1"/>
      <c r="L53561" s="1"/>
    </row>
    <row r="53569" spans="11:12" x14ac:dyDescent="0.25">
      <c r="K53569" s="1"/>
      <c r="L53569" s="1"/>
    </row>
    <row r="53577" spans="11:12" x14ac:dyDescent="0.25">
      <c r="K53577" s="1"/>
      <c r="L53577" s="1"/>
    </row>
    <row r="53585" spans="11:12" x14ac:dyDescent="0.25">
      <c r="K53585" s="1"/>
      <c r="L53585" s="1"/>
    </row>
    <row r="53593" spans="11:12" x14ac:dyDescent="0.25">
      <c r="K53593" s="1"/>
      <c r="L53593" s="1"/>
    </row>
    <row r="53601" spans="11:12" x14ac:dyDescent="0.25">
      <c r="K53601" s="1"/>
      <c r="L53601" s="1"/>
    </row>
    <row r="53609" spans="11:12" x14ac:dyDescent="0.25">
      <c r="K53609" s="1"/>
      <c r="L53609" s="1"/>
    </row>
    <row r="53617" spans="11:12" x14ac:dyDescent="0.25">
      <c r="K53617" s="1"/>
      <c r="L53617" s="1"/>
    </row>
    <row r="53625" spans="11:12" x14ac:dyDescent="0.25">
      <c r="K53625" s="1"/>
      <c r="L53625" s="1"/>
    </row>
    <row r="53633" spans="11:12" x14ac:dyDescent="0.25">
      <c r="K53633" s="1"/>
      <c r="L53633" s="1"/>
    </row>
    <row r="53641" spans="11:12" x14ac:dyDescent="0.25">
      <c r="K53641" s="1"/>
      <c r="L53641" s="1"/>
    </row>
    <row r="53649" spans="11:12" x14ac:dyDescent="0.25">
      <c r="K53649" s="1"/>
      <c r="L53649" s="1"/>
    </row>
    <row r="53657" spans="11:12" x14ac:dyDescent="0.25">
      <c r="K53657" s="1"/>
      <c r="L53657" s="1"/>
    </row>
    <row r="53665" spans="11:12" x14ac:dyDescent="0.25">
      <c r="K53665" s="1"/>
      <c r="L53665" s="1"/>
    </row>
    <row r="53673" spans="11:12" x14ac:dyDescent="0.25">
      <c r="K53673" s="1"/>
      <c r="L53673" s="1"/>
    </row>
    <row r="53681" spans="11:12" x14ac:dyDescent="0.25">
      <c r="K53681" s="1"/>
      <c r="L53681" s="1"/>
    </row>
    <row r="53689" spans="11:12" x14ac:dyDescent="0.25">
      <c r="K53689" s="1"/>
      <c r="L53689" s="1"/>
    </row>
    <row r="53697" spans="11:12" x14ac:dyDescent="0.25">
      <c r="K53697" s="1"/>
      <c r="L53697" s="1"/>
    </row>
    <row r="53705" spans="11:12" x14ac:dyDescent="0.25">
      <c r="K53705" s="1"/>
      <c r="L53705" s="1"/>
    </row>
    <row r="53713" spans="11:12" x14ac:dyDescent="0.25">
      <c r="K53713" s="1"/>
      <c r="L53713" s="1"/>
    </row>
    <row r="53721" spans="11:12" x14ac:dyDescent="0.25">
      <c r="K53721" s="1"/>
      <c r="L53721" s="1"/>
    </row>
    <row r="53729" spans="11:12" x14ac:dyDescent="0.25">
      <c r="K53729" s="1"/>
      <c r="L53729" s="1"/>
    </row>
    <row r="53737" spans="11:12" x14ac:dyDescent="0.25">
      <c r="K53737" s="1"/>
      <c r="L53737" s="1"/>
    </row>
    <row r="53745" spans="11:12" x14ac:dyDescent="0.25">
      <c r="K53745" s="1"/>
      <c r="L53745" s="1"/>
    </row>
    <row r="53753" spans="11:12" x14ac:dyDescent="0.25">
      <c r="K53753" s="1"/>
      <c r="L53753" s="1"/>
    </row>
    <row r="53761" spans="11:12" x14ac:dyDescent="0.25">
      <c r="K53761" s="1"/>
      <c r="L53761" s="1"/>
    </row>
    <row r="53769" spans="11:12" x14ac:dyDescent="0.25">
      <c r="K53769" s="1"/>
      <c r="L53769" s="1"/>
    </row>
    <row r="53777" spans="11:12" x14ac:dyDescent="0.25">
      <c r="K53777" s="1"/>
      <c r="L53777" s="1"/>
    </row>
    <row r="53785" spans="11:12" x14ac:dyDescent="0.25">
      <c r="K53785" s="1"/>
      <c r="L53785" s="1"/>
    </row>
    <row r="53793" spans="11:12" x14ac:dyDescent="0.25">
      <c r="K53793" s="1"/>
      <c r="L53793" s="1"/>
    </row>
    <row r="53801" spans="11:12" x14ac:dyDescent="0.25">
      <c r="K53801" s="1"/>
      <c r="L53801" s="1"/>
    </row>
    <row r="53809" spans="11:12" x14ac:dyDescent="0.25">
      <c r="K53809" s="1"/>
      <c r="L53809" s="1"/>
    </row>
    <row r="53817" spans="11:12" x14ac:dyDescent="0.25">
      <c r="K53817" s="1"/>
      <c r="L53817" s="1"/>
    </row>
    <row r="53825" spans="11:12" x14ac:dyDescent="0.25">
      <c r="K53825" s="1"/>
      <c r="L53825" s="1"/>
    </row>
    <row r="53833" spans="11:12" x14ac:dyDescent="0.25">
      <c r="K53833" s="1"/>
      <c r="L53833" s="1"/>
    </row>
    <row r="53841" spans="11:12" x14ac:dyDescent="0.25">
      <c r="K53841" s="1"/>
      <c r="L53841" s="1"/>
    </row>
    <row r="53849" spans="11:12" x14ac:dyDescent="0.25">
      <c r="K53849" s="1"/>
      <c r="L53849" s="1"/>
    </row>
    <row r="53857" spans="11:12" x14ac:dyDescent="0.25">
      <c r="K53857" s="1"/>
      <c r="L53857" s="1"/>
    </row>
    <row r="53865" spans="11:12" x14ac:dyDescent="0.25">
      <c r="K53865" s="1"/>
      <c r="L53865" s="1"/>
    </row>
    <row r="53873" spans="11:12" x14ac:dyDescent="0.25">
      <c r="K53873" s="1"/>
      <c r="L53873" s="1"/>
    </row>
    <row r="53881" spans="11:12" x14ac:dyDescent="0.25">
      <c r="K53881" s="1"/>
      <c r="L53881" s="1"/>
    </row>
    <row r="53889" spans="11:12" x14ac:dyDescent="0.25">
      <c r="K53889" s="1"/>
      <c r="L53889" s="1"/>
    </row>
    <row r="53897" spans="11:12" x14ac:dyDescent="0.25">
      <c r="K53897" s="1"/>
      <c r="L53897" s="1"/>
    </row>
    <row r="53905" spans="11:12" x14ac:dyDescent="0.25">
      <c r="K53905" s="1"/>
      <c r="L53905" s="1"/>
    </row>
    <row r="53913" spans="11:12" x14ac:dyDescent="0.25">
      <c r="K53913" s="1"/>
      <c r="L53913" s="1"/>
    </row>
    <row r="53921" spans="11:12" x14ac:dyDescent="0.25">
      <c r="K53921" s="1"/>
      <c r="L53921" s="1"/>
    </row>
    <row r="53929" spans="11:12" x14ac:dyDescent="0.25">
      <c r="K53929" s="1"/>
      <c r="L53929" s="1"/>
    </row>
    <row r="53937" spans="11:12" x14ac:dyDescent="0.25">
      <c r="K53937" s="1"/>
      <c r="L53937" s="1"/>
    </row>
    <row r="53945" spans="11:12" x14ac:dyDescent="0.25">
      <c r="K53945" s="1"/>
      <c r="L53945" s="1"/>
    </row>
    <row r="53953" spans="11:12" x14ac:dyDescent="0.25">
      <c r="K53953" s="1"/>
      <c r="L53953" s="1"/>
    </row>
    <row r="53961" spans="11:12" x14ac:dyDescent="0.25">
      <c r="K53961" s="1"/>
      <c r="L53961" s="1"/>
    </row>
    <row r="53969" spans="11:12" x14ac:dyDescent="0.25">
      <c r="K53969" s="1"/>
      <c r="L53969" s="1"/>
    </row>
    <row r="53977" spans="11:12" x14ac:dyDescent="0.25">
      <c r="K53977" s="1"/>
      <c r="L53977" s="1"/>
    </row>
    <row r="53985" spans="11:12" x14ac:dyDescent="0.25">
      <c r="K53985" s="1"/>
      <c r="L53985" s="1"/>
    </row>
    <row r="53993" spans="11:12" x14ac:dyDescent="0.25">
      <c r="K53993" s="1"/>
      <c r="L53993" s="1"/>
    </row>
    <row r="54001" spans="11:12" x14ac:dyDescent="0.25">
      <c r="K54001" s="1"/>
      <c r="L54001" s="1"/>
    </row>
    <row r="54009" spans="11:12" x14ac:dyDescent="0.25">
      <c r="K54009" s="1"/>
      <c r="L54009" s="1"/>
    </row>
    <row r="54017" spans="11:12" x14ac:dyDescent="0.25">
      <c r="K54017" s="1"/>
      <c r="L54017" s="1"/>
    </row>
    <row r="54025" spans="11:12" x14ac:dyDescent="0.25">
      <c r="K54025" s="1"/>
      <c r="L54025" s="1"/>
    </row>
    <row r="54033" spans="11:12" x14ac:dyDescent="0.25">
      <c r="K54033" s="1"/>
      <c r="L54033" s="1"/>
    </row>
    <row r="54041" spans="11:12" x14ac:dyDescent="0.25">
      <c r="K54041" s="1"/>
      <c r="L54041" s="1"/>
    </row>
    <row r="54049" spans="11:12" x14ac:dyDescent="0.25">
      <c r="K54049" s="1"/>
      <c r="L54049" s="1"/>
    </row>
    <row r="54057" spans="11:12" x14ac:dyDescent="0.25">
      <c r="K54057" s="1"/>
      <c r="L54057" s="1"/>
    </row>
    <row r="54065" spans="11:12" x14ac:dyDescent="0.25">
      <c r="K54065" s="1"/>
      <c r="L54065" s="1"/>
    </row>
    <row r="54073" spans="11:12" x14ac:dyDescent="0.25">
      <c r="K54073" s="1"/>
      <c r="L54073" s="1"/>
    </row>
    <row r="54081" spans="11:12" x14ac:dyDescent="0.25">
      <c r="K54081" s="1"/>
      <c r="L54081" s="1"/>
    </row>
    <row r="54089" spans="11:12" x14ac:dyDescent="0.25">
      <c r="K54089" s="1"/>
      <c r="L54089" s="1"/>
    </row>
    <row r="54097" spans="11:12" x14ac:dyDescent="0.25">
      <c r="K54097" s="1"/>
      <c r="L54097" s="1"/>
    </row>
    <row r="54105" spans="11:12" x14ac:dyDescent="0.25">
      <c r="K54105" s="1"/>
      <c r="L54105" s="1"/>
    </row>
    <row r="54113" spans="11:12" x14ac:dyDescent="0.25">
      <c r="K54113" s="1"/>
      <c r="L54113" s="1"/>
    </row>
    <row r="54121" spans="11:12" x14ac:dyDescent="0.25">
      <c r="K54121" s="1"/>
      <c r="L54121" s="1"/>
    </row>
    <row r="54129" spans="11:12" x14ac:dyDescent="0.25">
      <c r="K54129" s="1"/>
      <c r="L54129" s="1"/>
    </row>
    <row r="54137" spans="11:12" x14ac:dyDescent="0.25">
      <c r="K54137" s="1"/>
      <c r="L54137" s="1"/>
    </row>
    <row r="54145" spans="11:12" x14ac:dyDescent="0.25">
      <c r="K54145" s="1"/>
      <c r="L54145" s="1"/>
    </row>
    <row r="54153" spans="11:12" x14ac:dyDescent="0.25">
      <c r="K54153" s="1"/>
      <c r="L54153" s="1"/>
    </row>
    <row r="54161" spans="11:12" x14ac:dyDescent="0.25">
      <c r="K54161" s="1"/>
      <c r="L54161" s="1"/>
    </row>
    <row r="54169" spans="11:12" x14ac:dyDescent="0.25">
      <c r="K54169" s="1"/>
      <c r="L54169" s="1"/>
    </row>
    <row r="54177" spans="11:12" x14ac:dyDescent="0.25">
      <c r="K54177" s="1"/>
      <c r="L54177" s="1"/>
    </row>
    <row r="54185" spans="11:12" x14ac:dyDescent="0.25">
      <c r="K54185" s="1"/>
      <c r="L54185" s="1"/>
    </row>
    <row r="54193" spans="11:12" x14ac:dyDescent="0.25">
      <c r="K54193" s="1"/>
      <c r="L54193" s="1"/>
    </row>
    <row r="54201" spans="11:12" x14ac:dyDescent="0.25">
      <c r="K54201" s="1"/>
      <c r="L54201" s="1"/>
    </row>
    <row r="54209" spans="11:12" x14ac:dyDescent="0.25">
      <c r="K54209" s="1"/>
      <c r="L54209" s="1"/>
    </row>
    <row r="54217" spans="11:12" x14ac:dyDescent="0.25">
      <c r="K54217" s="1"/>
      <c r="L54217" s="1"/>
    </row>
    <row r="54225" spans="11:12" x14ac:dyDescent="0.25">
      <c r="K54225" s="1"/>
      <c r="L54225" s="1"/>
    </row>
    <row r="54233" spans="11:12" x14ac:dyDescent="0.25">
      <c r="K54233" s="1"/>
      <c r="L54233" s="1"/>
    </row>
    <row r="54241" spans="11:12" x14ac:dyDescent="0.25">
      <c r="K54241" s="1"/>
      <c r="L54241" s="1"/>
    </row>
    <row r="54249" spans="11:12" x14ac:dyDescent="0.25">
      <c r="K54249" s="1"/>
      <c r="L54249" s="1"/>
    </row>
    <row r="54257" spans="11:12" x14ac:dyDescent="0.25">
      <c r="K54257" s="1"/>
      <c r="L54257" s="1"/>
    </row>
    <row r="54265" spans="11:12" x14ac:dyDescent="0.25">
      <c r="K54265" s="1"/>
      <c r="L54265" s="1"/>
    </row>
    <row r="54273" spans="11:12" x14ac:dyDescent="0.25">
      <c r="K54273" s="1"/>
      <c r="L54273" s="1"/>
    </row>
    <row r="54281" spans="11:12" x14ac:dyDescent="0.25">
      <c r="K54281" s="1"/>
      <c r="L54281" s="1"/>
    </row>
    <row r="54289" spans="11:12" x14ac:dyDescent="0.25">
      <c r="K54289" s="1"/>
      <c r="L54289" s="1"/>
    </row>
    <row r="54297" spans="11:12" x14ac:dyDescent="0.25">
      <c r="K54297" s="1"/>
      <c r="L54297" s="1"/>
    </row>
    <row r="54305" spans="11:12" x14ac:dyDescent="0.25">
      <c r="K54305" s="1"/>
      <c r="L54305" s="1"/>
    </row>
    <row r="54313" spans="11:12" x14ac:dyDescent="0.25">
      <c r="K54313" s="1"/>
      <c r="L54313" s="1"/>
    </row>
    <row r="54321" spans="11:12" x14ac:dyDescent="0.25">
      <c r="K54321" s="1"/>
      <c r="L54321" s="1"/>
    </row>
    <row r="54329" spans="11:12" x14ac:dyDescent="0.25">
      <c r="K54329" s="1"/>
      <c r="L54329" s="1"/>
    </row>
    <row r="54337" spans="11:12" x14ac:dyDescent="0.25">
      <c r="K54337" s="1"/>
      <c r="L54337" s="1"/>
    </row>
    <row r="54345" spans="11:12" x14ac:dyDescent="0.25">
      <c r="K54345" s="1"/>
      <c r="L54345" s="1"/>
    </row>
    <row r="54353" spans="11:12" x14ac:dyDescent="0.25">
      <c r="K54353" s="1"/>
      <c r="L54353" s="1"/>
    </row>
    <row r="54361" spans="11:12" x14ac:dyDescent="0.25">
      <c r="K54361" s="1"/>
      <c r="L54361" s="1"/>
    </row>
    <row r="54369" spans="11:12" x14ac:dyDescent="0.25">
      <c r="K54369" s="1"/>
      <c r="L54369" s="1"/>
    </row>
    <row r="54377" spans="11:12" x14ac:dyDescent="0.25">
      <c r="K54377" s="1"/>
      <c r="L54377" s="1"/>
    </row>
    <row r="54385" spans="11:12" x14ac:dyDescent="0.25">
      <c r="K54385" s="1"/>
      <c r="L54385" s="1"/>
    </row>
    <row r="54393" spans="11:12" x14ac:dyDescent="0.25">
      <c r="K54393" s="1"/>
      <c r="L54393" s="1"/>
    </row>
    <row r="54401" spans="11:12" x14ac:dyDescent="0.25">
      <c r="K54401" s="1"/>
      <c r="L54401" s="1"/>
    </row>
    <row r="54409" spans="11:12" x14ac:dyDescent="0.25">
      <c r="K54409" s="1"/>
      <c r="L54409" s="1"/>
    </row>
    <row r="54417" spans="11:12" x14ac:dyDescent="0.25">
      <c r="K54417" s="1"/>
      <c r="L54417" s="1"/>
    </row>
    <row r="54425" spans="11:12" x14ac:dyDescent="0.25">
      <c r="K54425" s="1"/>
      <c r="L54425" s="1"/>
    </row>
    <row r="54433" spans="11:12" x14ac:dyDescent="0.25">
      <c r="K54433" s="1"/>
      <c r="L54433" s="1"/>
    </row>
    <row r="54441" spans="11:12" x14ac:dyDescent="0.25">
      <c r="K54441" s="1"/>
      <c r="L54441" s="1"/>
    </row>
    <row r="54449" spans="11:12" x14ac:dyDescent="0.25">
      <c r="K54449" s="1"/>
      <c r="L54449" s="1"/>
    </row>
    <row r="54457" spans="11:12" x14ac:dyDescent="0.25">
      <c r="K54457" s="1"/>
      <c r="L54457" s="1"/>
    </row>
    <row r="54465" spans="11:12" x14ac:dyDescent="0.25">
      <c r="K54465" s="1"/>
      <c r="L54465" s="1"/>
    </row>
    <row r="54473" spans="11:12" x14ac:dyDescent="0.25">
      <c r="K54473" s="1"/>
      <c r="L54473" s="1"/>
    </row>
    <row r="54481" spans="11:12" x14ac:dyDescent="0.25">
      <c r="K54481" s="1"/>
      <c r="L54481" s="1"/>
    </row>
    <row r="54489" spans="11:12" x14ac:dyDescent="0.25">
      <c r="K54489" s="1"/>
      <c r="L54489" s="1"/>
    </row>
    <row r="54497" spans="11:12" x14ac:dyDescent="0.25">
      <c r="K54497" s="1"/>
      <c r="L54497" s="1"/>
    </row>
    <row r="54505" spans="11:12" x14ac:dyDescent="0.25">
      <c r="K54505" s="1"/>
      <c r="L54505" s="1"/>
    </row>
    <row r="54513" spans="11:12" x14ac:dyDescent="0.25">
      <c r="K54513" s="1"/>
      <c r="L54513" s="1"/>
    </row>
    <row r="54521" spans="11:12" x14ac:dyDescent="0.25">
      <c r="K54521" s="1"/>
      <c r="L54521" s="1"/>
    </row>
    <row r="54529" spans="11:12" x14ac:dyDescent="0.25">
      <c r="K54529" s="1"/>
      <c r="L54529" s="1"/>
    </row>
    <row r="54537" spans="11:12" x14ac:dyDescent="0.25">
      <c r="K54537" s="1"/>
      <c r="L54537" s="1"/>
    </row>
    <row r="54545" spans="11:12" x14ac:dyDescent="0.25">
      <c r="K54545" s="1"/>
      <c r="L54545" s="1"/>
    </row>
    <row r="54553" spans="11:12" x14ac:dyDescent="0.25">
      <c r="K54553" s="1"/>
      <c r="L54553" s="1"/>
    </row>
    <row r="54561" spans="11:12" x14ac:dyDescent="0.25">
      <c r="K54561" s="1"/>
      <c r="L54561" s="1"/>
    </row>
    <row r="54569" spans="11:12" x14ac:dyDescent="0.25">
      <c r="K54569" s="1"/>
      <c r="L54569" s="1"/>
    </row>
    <row r="54577" spans="11:12" x14ac:dyDescent="0.25">
      <c r="K54577" s="1"/>
      <c r="L54577" s="1"/>
    </row>
    <row r="54585" spans="11:12" x14ac:dyDescent="0.25">
      <c r="K54585" s="1"/>
      <c r="L54585" s="1"/>
    </row>
    <row r="54593" spans="11:12" x14ac:dyDescent="0.25">
      <c r="K54593" s="1"/>
      <c r="L54593" s="1"/>
    </row>
    <row r="54601" spans="11:12" x14ac:dyDescent="0.25">
      <c r="K54601" s="1"/>
      <c r="L54601" s="1"/>
    </row>
    <row r="54609" spans="11:12" x14ac:dyDescent="0.25">
      <c r="K54609" s="1"/>
      <c r="L54609" s="1"/>
    </row>
    <row r="54617" spans="11:12" x14ac:dyDescent="0.25">
      <c r="K54617" s="1"/>
      <c r="L54617" s="1"/>
    </row>
    <row r="54625" spans="11:12" x14ac:dyDescent="0.25">
      <c r="K54625" s="1"/>
      <c r="L54625" s="1"/>
    </row>
    <row r="54633" spans="11:12" x14ac:dyDescent="0.25">
      <c r="K54633" s="1"/>
      <c r="L54633" s="1"/>
    </row>
    <row r="54641" spans="11:12" x14ac:dyDescent="0.25">
      <c r="K54641" s="1"/>
      <c r="L54641" s="1"/>
    </row>
    <row r="54649" spans="11:12" x14ac:dyDescent="0.25">
      <c r="K54649" s="1"/>
      <c r="L54649" s="1"/>
    </row>
    <row r="54657" spans="11:12" x14ac:dyDescent="0.25">
      <c r="K54657" s="1"/>
      <c r="L54657" s="1"/>
    </row>
    <row r="54665" spans="11:12" x14ac:dyDescent="0.25">
      <c r="K54665" s="1"/>
      <c r="L54665" s="1"/>
    </row>
    <row r="54673" spans="11:12" x14ac:dyDescent="0.25">
      <c r="K54673" s="1"/>
      <c r="L54673" s="1"/>
    </row>
    <row r="54681" spans="11:12" x14ac:dyDescent="0.25">
      <c r="K54681" s="1"/>
      <c r="L54681" s="1"/>
    </row>
    <row r="54689" spans="11:12" x14ac:dyDescent="0.25">
      <c r="K54689" s="1"/>
      <c r="L54689" s="1"/>
    </row>
    <row r="54697" spans="11:12" x14ac:dyDescent="0.25">
      <c r="K54697" s="1"/>
      <c r="L54697" s="1"/>
    </row>
    <row r="54705" spans="11:12" x14ac:dyDescent="0.25">
      <c r="K54705" s="1"/>
      <c r="L54705" s="1"/>
    </row>
    <row r="54713" spans="11:12" x14ac:dyDescent="0.25">
      <c r="K54713" s="1"/>
      <c r="L54713" s="1"/>
    </row>
    <row r="54721" spans="11:12" x14ac:dyDescent="0.25">
      <c r="K54721" s="1"/>
      <c r="L54721" s="1"/>
    </row>
    <row r="54729" spans="11:12" x14ac:dyDescent="0.25">
      <c r="K54729" s="1"/>
      <c r="L54729" s="1"/>
    </row>
    <row r="54737" spans="11:12" x14ac:dyDescent="0.25">
      <c r="K54737" s="1"/>
      <c r="L54737" s="1"/>
    </row>
    <row r="54745" spans="11:12" x14ac:dyDescent="0.25">
      <c r="K54745" s="1"/>
      <c r="L54745" s="1"/>
    </row>
    <row r="54753" spans="11:12" x14ac:dyDescent="0.25">
      <c r="K54753" s="1"/>
      <c r="L54753" s="1"/>
    </row>
    <row r="54761" spans="11:12" x14ac:dyDescent="0.25">
      <c r="K54761" s="1"/>
      <c r="L54761" s="1"/>
    </row>
    <row r="54769" spans="11:12" x14ac:dyDescent="0.25">
      <c r="K54769" s="1"/>
      <c r="L54769" s="1"/>
    </row>
    <row r="54777" spans="11:12" x14ac:dyDescent="0.25">
      <c r="K54777" s="1"/>
      <c r="L54777" s="1"/>
    </row>
    <row r="54785" spans="11:12" x14ac:dyDescent="0.25">
      <c r="K54785" s="1"/>
      <c r="L54785" s="1"/>
    </row>
    <row r="54793" spans="11:12" x14ac:dyDescent="0.25">
      <c r="K54793" s="1"/>
      <c r="L54793" s="1"/>
    </row>
    <row r="54801" spans="11:12" x14ac:dyDescent="0.25">
      <c r="K54801" s="1"/>
      <c r="L54801" s="1"/>
    </row>
    <row r="54809" spans="11:12" x14ac:dyDescent="0.25">
      <c r="K54809" s="1"/>
      <c r="L54809" s="1"/>
    </row>
    <row r="54817" spans="11:12" x14ac:dyDescent="0.25">
      <c r="K54817" s="1"/>
      <c r="L54817" s="1"/>
    </row>
    <row r="54825" spans="11:12" x14ac:dyDescent="0.25">
      <c r="K54825" s="1"/>
      <c r="L54825" s="1"/>
    </row>
    <row r="54833" spans="11:12" x14ac:dyDescent="0.25">
      <c r="K54833" s="1"/>
      <c r="L54833" s="1"/>
    </row>
    <row r="54841" spans="11:12" x14ac:dyDescent="0.25">
      <c r="K54841" s="1"/>
      <c r="L54841" s="1"/>
    </row>
    <row r="54849" spans="11:12" x14ac:dyDescent="0.25">
      <c r="K54849" s="1"/>
      <c r="L54849" s="1"/>
    </row>
    <row r="54857" spans="11:12" x14ac:dyDescent="0.25">
      <c r="K54857" s="1"/>
      <c r="L54857" s="1"/>
    </row>
    <row r="54865" spans="11:12" x14ac:dyDescent="0.25">
      <c r="K54865" s="1"/>
      <c r="L54865" s="1"/>
    </row>
    <row r="54873" spans="11:12" x14ac:dyDescent="0.25">
      <c r="K54873" s="1"/>
      <c r="L54873" s="1"/>
    </row>
    <row r="54881" spans="11:12" x14ac:dyDescent="0.25">
      <c r="K54881" s="1"/>
      <c r="L54881" s="1"/>
    </row>
    <row r="54889" spans="11:12" x14ac:dyDescent="0.25">
      <c r="K54889" s="1"/>
      <c r="L54889" s="1"/>
    </row>
    <row r="54897" spans="11:12" x14ac:dyDescent="0.25">
      <c r="K54897" s="1"/>
      <c r="L54897" s="1"/>
    </row>
    <row r="54905" spans="11:12" x14ac:dyDescent="0.25">
      <c r="K54905" s="1"/>
      <c r="L54905" s="1"/>
    </row>
    <row r="54913" spans="11:12" x14ac:dyDescent="0.25">
      <c r="K54913" s="1"/>
      <c r="L54913" s="1"/>
    </row>
    <row r="54921" spans="11:12" x14ac:dyDescent="0.25">
      <c r="K54921" s="1"/>
      <c r="L54921" s="1"/>
    </row>
    <row r="54929" spans="11:12" x14ac:dyDescent="0.25">
      <c r="K54929" s="1"/>
      <c r="L54929" s="1"/>
    </row>
    <row r="54937" spans="11:12" x14ac:dyDescent="0.25">
      <c r="K54937" s="1"/>
      <c r="L54937" s="1"/>
    </row>
    <row r="54945" spans="11:12" x14ac:dyDescent="0.25">
      <c r="K54945" s="1"/>
      <c r="L54945" s="1"/>
    </row>
    <row r="54953" spans="11:12" x14ac:dyDescent="0.25">
      <c r="K54953" s="1"/>
      <c r="L54953" s="1"/>
    </row>
    <row r="54961" spans="11:12" x14ac:dyDescent="0.25">
      <c r="K54961" s="1"/>
      <c r="L54961" s="1"/>
    </row>
    <row r="54969" spans="11:12" x14ac:dyDescent="0.25">
      <c r="K54969" s="1"/>
      <c r="L54969" s="1"/>
    </row>
    <row r="54977" spans="11:12" x14ac:dyDescent="0.25">
      <c r="K54977" s="1"/>
      <c r="L54977" s="1"/>
    </row>
    <row r="54985" spans="11:12" x14ac:dyDescent="0.25">
      <c r="K54985" s="1"/>
      <c r="L54985" s="1"/>
    </row>
    <row r="54993" spans="11:12" x14ac:dyDescent="0.25">
      <c r="K54993" s="1"/>
      <c r="L54993" s="1"/>
    </row>
    <row r="55001" spans="11:12" x14ac:dyDescent="0.25">
      <c r="K55001" s="1"/>
      <c r="L55001" s="1"/>
    </row>
    <row r="55009" spans="11:12" x14ac:dyDescent="0.25">
      <c r="K55009" s="1"/>
      <c r="L55009" s="1"/>
    </row>
    <row r="55017" spans="11:12" x14ac:dyDescent="0.25">
      <c r="K55017" s="1"/>
      <c r="L55017" s="1"/>
    </row>
    <row r="55025" spans="11:12" x14ac:dyDescent="0.25">
      <c r="K55025" s="1"/>
      <c r="L55025" s="1"/>
    </row>
    <row r="55033" spans="11:12" x14ac:dyDescent="0.25">
      <c r="K55033" s="1"/>
      <c r="L55033" s="1"/>
    </row>
    <row r="55041" spans="11:12" x14ac:dyDescent="0.25">
      <c r="K55041" s="1"/>
      <c r="L55041" s="1"/>
    </row>
    <row r="55049" spans="11:12" x14ac:dyDescent="0.25">
      <c r="K55049" s="1"/>
      <c r="L55049" s="1"/>
    </row>
    <row r="55057" spans="11:12" x14ac:dyDescent="0.25">
      <c r="K55057" s="1"/>
      <c r="L55057" s="1"/>
    </row>
    <row r="55065" spans="11:12" x14ac:dyDescent="0.25">
      <c r="K55065" s="1"/>
      <c r="L55065" s="1"/>
    </row>
    <row r="55073" spans="11:12" x14ac:dyDescent="0.25">
      <c r="K55073" s="1"/>
      <c r="L55073" s="1"/>
    </row>
    <row r="55081" spans="11:12" x14ac:dyDescent="0.25">
      <c r="K55081" s="1"/>
      <c r="L55081" s="1"/>
    </row>
    <row r="55089" spans="11:12" x14ac:dyDescent="0.25">
      <c r="K55089" s="1"/>
      <c r="L55089" s="1"/>
    </row>
    <row r="55097" spans="11:12" x14ac:dyDescent="0.25">
      <c r="K55097" s="1"/>
      <c r="L55097" s="1"/>
    </row>
    <row r="55105" spans="11:12" x14ac:dyDescent="0.25">
      <c r="K55105" s="1"/>
      <c r="L55105" s="1"/>
    </row>
    <row r="55113" spans="11:12" x14ac:dyDescent="0.25">
      <c r="K55113" s="1"/>
      <c r="L55113" s="1"/>
    </row>
    <row r="55121" spans="11:12" x14ac:dyDescent="0.25">
      <c r="K55121" s="1"/>
      <c r="L55121" s="1"/>
    </row>
    <row r="55129" spans="11:12" x14ac:dyDescent="0.25">
      <c r="K55129" s="1"/>
      <c r="L55129" s="1"/>
    </row>
    <row r="55137" spans="11:12" x14ac:dyDescent="0.25">
      <c r="K55137" s="1"/>
      <c r="L55137" s="1"/>
    </row>
    <row r="55145" spans="11:12" x14ac:dyDescent="0.25">
      <c r="K55145" s="1"/>
      <c r="L55145" s="1"/>
    </row>
    <row r="55153" spans="11:12" x14ac:dyDescent="0.25">
      <c r="K55153" s="1"/>
      <c r="L55153" s="1"/>
    </row>
    <row r="55161" spans="11:12" x14ac:dyDescent="0.25">
      <c r="K55161" s="1"/>
      <c r="L55161" s="1"/>
    </row>
    <row r="55169" spans="11:12" x14ac:dyDescent="0.25">
      <c r="K55169" s="1"/>
      <c r="L55169" s="1"/>
    </row>
    <row r="55177" spans="11:12" x14ac:dyDescent="0.25">
      <c r="K55177" s="1"/>
      <c r="L55177" s="1"/>
    </row>
    <row r="55185" spans="11:12" x14ac:dyDescent="0.25">
      <c r="K55185" s="1"/>
      <c r="L55185" s="1"/>
    </row>
    <row r="55193" spans="11:12" x14ac:dyDescent="0.25">
      <c r="K55193" s="1"/>
      <c r="L55193" s="1"/>
    </row>
    <row r="55201" spans="11:12" x14ac:dyDescent="0.25">
      <c r="K55201" s="1"/>
      <c r="L55201" s="1"/>
    </row>
    <row r="55209" spans="11:12" x14ac:dyDescent="0.25">
      <c r="K55209" s="1"/>
      <c r="L55209" s="1"/>
    </row>
    <row r="55217" spans="11:12" x14ac:dyDescent="0.25">
      <c r="K55217" s="1"/>
      <c r="L55217" s="1"/>
    </row>
    <row r="55225" spans="11:12" x14ac:dyDescent="0.25">
      <c r="K55225" s="1"/>
      <c r="L55225" s="1"/>
    </row>
    <row r="55233" spans="11:12" x14ac:dyDescent="0.25">
      <c r="K55233" s="1"/>
      <c r="L55233" s="1"/>
    </row>
    <row r="55241" spans="11:12" x14ac:dyDescent="0.25">
      <c r="K55241" s="1"/>
      <c r="L55241" s="1"/>
    </row>
    <row r="55249" spans="11:12" x14ac:dyDescent="0.25">
      <c r="K55249" s="1"/>
      <c r="L55249" s="1"/>
    </row>
    <row r="55257" spans="11:12" x14ac:dyDescent="0.25">
      <c r="K55257" s="1"/>
      <c r="L55257" s="1"/>
    </row>
    <row r="55265" spans="11:12" x14ac:dyDescent="0.25">
      <c r="K55265" s="1"/>
      <c r="L55265" s="1"/>
    </row>
    <row r="55273" spans="11:12" x14ac:dyDescent="0.25">
      <c r="K55273" s="1"/>
      <c r="L55273" s="1"/>
    </row>
    <row r="55281" spans="11:12" x14ac:dyDescent="0.25">
      <c r="K55281" s="1"/>
      <c r="L55281" s="1"/>
    </row>
    <row r="55289" spans="11:12" x14ac:dyDescent="0.25">
      <c r="K55289" s="1"/>
      <c r="L55289" s="1"/>
    </row>
    <row r="55297" spans="11:12" x14ac:dyDescent="0.25">
      <c r="K55297" s="1"/>
      <c r="L55297" s="1"/>
    </row>
    <row r="55305" spans="11:12" x14ac:dyDescent="0.25">
      <c r="K55305" s="1"/>
      <c r="L55305" s="1"/>
    </row>
    <row r="55313" spans="11:12" x14ac:dyDescent="0.25">
      <c r="K55313" s="1"/>
      <c r="L55313" s="1"/>
    </row>
    <row r="55321" spans="11:12" x14ac:dyDescent="0.25">
      <c r="K55321" s="1"/>
      <c r="L55321" s="1"/>
    </row>
    <row r="55329" spans="11:12" x14ac:dyDescent="0.25">
      <c r="K55329" s="1"/>
      <c r="L55329" s="1"/>
    </row>
    <row r="55337" spans="11:12" x14ac:dyDescent="0.25">
      <c r="K55337" s="1"/>
      <c r="L55337" s="1"/>
    </row>
    <row r="55345" spans="11:12" x14ac:dyDescent="0.25">
      <c r="K55345" s="1"/>
      <c r="L55345" s="1"/>
    </row>
    <row r="55353" spans="11:12" x14ac:dyDescent="0.25">
      <c r="K55353" s="1"/>
      <c r="L55353" s="1"/>
    </row>
    <row r="55361" spans="11:12" x14ac:dyDescent="0.25">
      <c r="K55361" s="1"/>
      <c r="L55361" s="1"/>
    </row>
    <row r="55369" spans="11:12" x14ac:dyDescent="0.25">
      <c r="K55369" s="1"/>
      <c r="L55369" s="1"/>
    </row>
    <row r="55377" spans="11:12" x14ac:dyDescent="0.25">
      <c r="K55377" s="1"/>
      <c r="L55377" s="1"/>
    </row>
    <row r="55385" spans="11:12" x14ac:dyDescent="0.25">
      <c r="K55385" s="1"/>
      <c r="L55385" s="1"/>
    </row>
    <row r="55393" spans="11:12" x14ac:dyDescent="0.25">
      <c r="K55393" s="1"/>
      <c r="L55393" s="1"/>
    </row>
    <row r="55401" spans="11:12" x14ac:dyDescent="0.25">
      <c r="K55401" s="1"/>
      <c r="L55401" s="1"/>
    </row>
    <row r="55409" spans="11:12" x14ac:dyDescent="0.25">
      <c r="K55409" s="1"/>
      <c r="L55409" s="1"/>
    </row>
    <row r="55417" spans="11:12" x14ac:dyDescent="0.25">
      <c r="K55417" s="1"/>
      <c r="L55417" s="1"/>
    </row>
    <row r="55425" spans="11:12" x14ac:dyDescent="0.25">
      <c r="K55425" s="1"/>
      <c r="L55425" s="1"/>
    </row>
    <row r="55433" spans="11:12" x14ac:dyDescent="0.25">
      <c r="K55433" s="1"/>
      <c r="L55433" s="1"/>
    </row>
    <row r="55441" spans="11:12" x14ac:dyDescent="0.25">
      <c r="K55441" s="1"/>
      <c r="L55441" s="1"/>
    </row>
    <row r="55449" spans="11:12" x14ac:dyDescent="0.25">
      <c r="K55449" s="1"/>
      <c r="L55449" s="1"/>
    </row>
    <row r="55457" spans="11:12" x14ac:dyDescent="0.25">
      <c r="K55457" s="1"/>
      <c r="L55457" s="1"/>
    </row>
    <row r="55465" spans="11:12" x14ac:dyDescent="0.25">
      <c r="K55465" s="1"/>
      <c r="L55465" s="1"/>
    </row>
    <row r="55473" spans="11:12" x14ac:dyDescent="0.25">
      <c r="K55473" s="1"/>
      <c r="L55473" s="1"/>
    </row>
    <row r="55481" spans="11:12" x14ac:dyDescent="0.25">
      <c r="K55481" s="1"/>
      <c r="L55481" s="1"/>
    </row>
    <row r="55489" spans="11:12" x14ac:dyDescent="0.25">
      <c r="K55489" s="1"/>
      <c r="L55489" s="1"/>
    </row>
    <row r="55497" spans="11:12" x14ac:dyDescent="0.25">
      <c r="K55497" s="1"/>
      <c r="L55497" s="1"/>
    </row>
    <row r="55505" spans="11:12" x14ac:dyDescent="0.25">
      <c r="K55505" s="1"/>
      <c r="L55505" s="1"/>
    </row>
    <row r="55513" spans="11:12" x14ac:dyDescent="0.25">
      <c r="K55513" s="1"/>
      <c r="L55513" s="1"/>
    </row>
    <row r="55521" spans="11:12" x14ac:dyDescent="0.25">
      <c r="K55521" s="1"/>
      <c r="L55521" s="1"/>
    </row>
    <row r="55529" spans="11:12" x14ac:dyDescent="0.25">
      <c r="K55529" s="1"/>
      <c r="L55529" s="1"/>
    </row>
    <row r="55537" spans="11:12" x14ac:dyDescent="0.25">
      <c r="K55537" s="1"/>
      <c r="L55537" s="1"/>
    </row>
    <row r="55545" spans="11:12" x14ac:dyDescent="0.25">
      <c r="K55545" s="1"/>
      <c r="L55545" s="1"/>
    </row>
    <row r="55553" spans="11:12" x14ac:dyDescent="0.25">
      <c r="K55553" s="1"/>
      <c r="L55553" s="1"/>
    </row>
    <row r="55561" spans="11:12" x14ac:dyDescent="0.25">
      <c r="K55561" s="1"/>
      <c r="L55561" s="1"/>
    </row>
    <row r="55569" spans="11:12" x14ac:dyDescent="0.25">
      <c r="K55569" s="1"/>
      <c r="L55569" s="1"/>
    </row>
    <row r="55577" spans="11:12" x14ac:dyDescent="0.25">
      <c r="K55577" s="1"/>
      <c r="L55577" s="1"/>
    </row>
    <row r="55585" spans="11:12" x14ac:dyDescent="0.25">
      <c r="K55585" s="1"/>
      <c r="L55585" s="1"/>
    </row>
    <row r="55593" spans="11:12" x14ac:dyDescent="0.25">
      <c r="K55593" s="1"/>
      <c r="L55593" s="1"/>
    </row>
    <row r="55601" spans="11:12" x14ac:dyDescent="0.25">
      <c r="K55601" s="1"/>
      <c r="L55601" s="1"/>
    </row>
    <row r="55609" spans="11:12" x14ac:dyDescent="0.25">
      <c r="K55609" s="1"/>
      <c r="L55609" s="1"/>
    </row>
    <row r="55617" spans="11:12" x14ac:dyDescent="0.25">
      <c r="K55617" s="1"/>
      <c r="L55617" s="1"/>
    </row>
    <row r="55625" spans="11:12" x14ac:dyDescent="0.25">
      <c r="K55625" s="1"/>
      <c r="L55625" s="1"/>
    </row>
    <row r="55633" spans="11:12" x14ac:dyDescent="0.25">
      <c r="K55633" s="1"/>
      <c r="L55633" s="1"/>
    </row>
    <row r="55641" spans="11:12" x14ac:dyDescent="0.25">
      <c r="K55641" s="1"/>
      <c r="L55641" s="1"/>
    </row>
    <row r="55649" spans="11:12" x14ac:dyDescent="0.25">
      <c r="K55649" s="1"/>
      <c r="L55649" s="1"/>
    </row>
    <row r="55657" spans="11:12" x14ac:dyDescent="0.25">
      <c r="K55657" s="1"/>
      <c r="L55657" s="1"/>
    </row>
    <row r="55665" spans="11:12" x14ac:dyDescent="0.25">
      <c r="K55665" s="1"/>
      <c r="L55665" s="1"/>
    </row>
    <row r="55673" spans="11:12" x14ac:dyDescent="0.25">
      <c r="K55673" s="1"/>
      <c r="L55673" s="1"/>
    </row>
    <row r="55681" spans="11:12" x14ac:dyDescent="0.25">
      <c r="K55681" s="1"/>
      <c r="L55681" s="1"/>
    </row>
    <row r="55689" spans="11:12" x14ac:dyDescent="0.25">
      <c r="K55689" s="1"/>
      <c r="L55689" s="1"/>
    </row>
    <row r="55697" spans="11:12" x14ac:dyDescent="0.25">
      <c r="K55697" s="1"/>
      <c r="L55697" s="1"/>
    </row>
    <row r="55705" spans="11:12" x14ac:dyDescent="0.25">
      <c r="K55705" s="1"/>
      <c r="L55705" s="1"/>
    </row>
    <row r="55713" spans="11:12" x14ac:dyDescent="0.25">
      <c r="K55713" s="1"/>
      <c r="L55713" s="1"/>
    </row>
    <row r="55721" spans="11:12" x14ac:dyDescent="0.25">
      <c r="K55721" s="1"/>
      <c r="L55721" s="1"/>
    </row>
    <row r="55729" spans="11:12" x14ac:dyDescent="0.25">
      <c r="K55729" s="1"/>
      <c r="L55729" s="1"/>
    </row>
    <row r="55737" spans="11:12" x14ac:dyDescent="0.25">
      <c r="K55737" s="1"/>
      <c r="L55737" s="1"/>
    </row>
    <row r="55745" spans="11:12" x14ac:dyDescent="0.25">
      <c r="K55745" s="1"/>
      <c r="L55745" s="1"/>
    </row>
    <row r="55753" spans="11:12" x14ac:dyDescent="0.25">
      <c r="K55753" s="1"/>
      <c r="L55753" s="1"/>
    </row>
    <row r="55761" spans="11:12" x14ac:dyDescent="0.25">
      <c r="K55761" s="1"/>
      <c r="L55761" s="1"/>
    </row>
    <row r="55769" spans="11:12" x14ac:dyDescent="0.25">
      <c r="K55769" s="1"/>
      <c r="L55769" s="1"/>
    </row>
    <row r="55777" spans="11:12" x14ac:dyDescent="0.25">
      <c r="K55777" s="1"/>
      <c r="L55777" s="1"/>
    </row>
    <row r="55785" spans="11:12" x14ac:dyDescent="0.25">
      <c r="K55785" s="1"/>
      <c r="L55785" s="1"/>
    </row>
    <row r="55793" spans="11:12" x14ac:dyDescent="0.25">
      <c r="K55793" s="1"/>
      <c r="L55793" s="1"/>
    </row>
    <row r="55801" spans="11:12" x14ac:dyDescent="0.25">
      <c r="K55801" s="1"/>
      <c r="L55801" s="1"/>
    </row>
    <row r="55809" spans="11:12" x14ac:dyDescent="0.25">
      <c r="K55809" s="1"/>
      <c r="L55809" s="1"/>
    </row>
    <row r="55817" spans="11:12" x14ac:dyDescent="0.25">
      <c r="K55817" s="1"/>
      <c r="L55817" s="1"/>
    </row>
    <row r="55825" spans="11:12" x14ac:dyDescent="0.25">
      <c r="K55825" s="1"/>
      <c r="L55825" s="1"/>
    </row>
    <row r="55833" spans="11:12" x14ac:dyDescent="0.25">
      <c r="K55833" s="1"/>
      <c r="L55833" s="1"/>
    </row>
    <row r="55841" spans="11:12" x14ac:dyDescent="0.25">
      <c r="K55841" s="1"/>
      <c r="L55841" s="1"/>
    </row>
    <row r="55849" spans="11:12" x14ac:dyDescent="0.25">
      <c r="K55849" s="1"/>
      <c r="L55849" s="1"/>
    </row>
    <row r="55857" spans="11:12" x14ac:dyDescent="0.25">
      <c r="K55857" s="1"/>
      <c r="L55857" s="1"/>
    </row>
    <row r="55865" spans="11:12" x14ac:dyDescent="0.25">
      <c r="K55865" s="1"/>
      <c r="L55865" s="1"/>
    </row>
    <row r="55873" spans="11:12" x14ac:dyDescent="0.25">
      <c r="K55873" s="1"/>
      <c r="L55873" s="1"/>
    </row>
    <row r="55881" spans="11:12" x14ac:dyDescent="0.25">
      <c r="K55881" s="1"/>
      <c r="L55881" s="1"/>
    </row>
    <row r="55889" spans="11:12" x14ac:dyDescent="0.25">
      <c r="K55889" s="1"/>
      <c r="L55889" s="1"/>
    </row>
    <row r="55897" spans="11:12" x14ac:dyDescent="0.25">
      <c r="K55897" s="1"/>
      <c r="L55897" s="1"/>
    </row>
    <row r="55905" spans="11:12" x14ac:dyDescent="0.25">
      <c r="K55905" s="1"/>
      <c r="L55905" s="1"/>
    </row>
    <row r="55913" spans="11:12" x14ac:dyDescent="0.25">
      <c r="K55913" s="1"/>
      <c r="L55913" s="1"/>
    </row>
    <row r="55921" spans="11:12" x14ac:dyDescent="0.25">
      <c r="K55921" s="1"/>
      <c r="L55921" s="1"/>
    </row>
    <row r="55929" spans="11:12" x14ac:dyDescent="0.25">
      <c r="K55929" s="1"/>
      <c r="L55929" s="1"/>
    </row>
    <row r="55937" spans="11:12" x14ac:dyDescent="0.25">
      <c r="K55937" s="1"/>
      <c r="L55937" s="1"/>
    </row>
    <row r="55945" spans="11:12" x14ac:dyDescent="0.25">
      <c r="K55945" s="1"/>
      <c r="L55945" s="1"/>
    </row>
    <row r="55953" spans="11:12" x14ac:dyDescent="0.25">
      <c r="K55953" s="1"/>
      <c r="L55953" s="1"/>
    </row>
    <row r="55961" spans="11:12" x14ac:dyDescent="0.25">
      <c r="K55961" s="1"/>
      <c r="L55961" s="1"/>
    </row>
    <row r="55969" spans="11:12" x14ac:dyDescent="0.25">
      <c r="K55969" s="1"/>
      <c r="L55969" s="1"/>
    </row>
    <row r="55977" spans="11:12" x14ac:dyDescent="0.25">
      <c r="K55977" s="1"/>
      <c r="L55977" s="1"/>
    </row>
    <row r="55985" spans="11:12" x14ac:dyDescent="0.25">
      <c r="K55985" s="1"/>
      <c r="L55985" s="1"/>
    </row>
    <row r="55993" spans="11:12" x14ac:dyDescent="0.25">
      <c r="K55993" s="1"/>
      <c r="L55993" s="1"/>
    </row>
    <row r="56001" spans="11:12" x14ac:dyDescent="0.25">
      <c r="K56001" s="1"/>
      <c r="L56001" s="1"/>
    </row>
    <row r="56009" spans="11:12" x14ac:dyDescent="0.25">
      <c r="K56009" s="1"/>
      <c r="L56009" s="1"/>
    </row>
    <row r="56017" spans="11:12" x14ac:dyDescent="0.25">
      <c r="K56017" s="1"/>
      <c r="L56017" s="1"/>
    </row>
    <row r="56025" spans="11:12" x14ac:dyDescent="0.25">
      <c r="K56025" s="1"/>
      <c r="L56025" s="1"/>
    </row>
    <row r="56033" spans="11:12" x14ac:dyDescent="0.25">
      <c r="K56033" s="1"/>
      <c r="L56033" s="1"/>
    </row>
    <row r="56041" spans="11:12" x14ac:dyDescent="0.25">
      <c r="K56041" s="1"/>
      <c r="L56041" s="1"/>
    </row>
    <row r="56049" spans="11:12" x14ac:dyDescent="0.25">
      <c r="K56049" s="1"/>
      <c r="L56049" s="1"/>
    </row>
    <row r="56057" spans="11:12" x14ac:dyDescent="0.25">
      <c r="K56057" s="1"/>
      <c r="L56057" s="1"/>
    </row>
    <row r="56065" spans="11:12" x14ac:dyDescent="0.25">
      <c r="K56065" s="1"/>
      <c r="L56065" s="1"/>
    </row>
    <row r="56073" spans="11:12" x14ac:dyDescent="0.25">
      <c r="K56073" s="1"/>
      <c r="L56073" s="1"/>
    </row>
    <row r="56081" spans="11:12" x14ac:dyDescent="0.25">
      <c r="K56081" s="1"/>
      <c r="L56081" s="1"/>
    </row>
    <row r="56089" spans="11:12" x14ac:dyDescent="0.25">
      <c r="K56089" s="1"/>
      <c r="L56089" s="1"/>
    </row>
    <row r="56097" spans="11:12" x14ac:dyDescent="0.25">
      <c r="K56097" s="1"/>
      <c r="L56097" s="1"/>
    </row>
    <row r="56105" spans="11:12" x14ac:dyDescent="0.25">
      <c r="K56105" s="1"/>
      <c r="L56105" s="1"/>
    </row>
    <row r="56113" spans="11:12" x14ac:dyDescent="0.25">
      <c r="K56113" s="1"/>
      <c r="L56113" s="1"/>
    </row>
    <row r="56121" spans="11:12" x14ac:dyDescent="0.25">
      <c r="K56121" s="1"/>
      <c r="L56121" s="1"/>
    </row>
    <row r="56129" spans="11:12" x14ac:dyDescent="0.25">
      <c r="K56129" s="1"/>
      <c r="L56129" s="1"/>
    </row>
    <row r="56137" spans="11:12" x14ac:dyDescent="0.25">
      <c r="K56137" s="1"/>
      <c r="L56137" s="1"/>
    </row>
    <row r="56145" spans="11:12" x14ac:dyDescent="0.25">
      <c r="K56145" s="1"/>
      <c r="L56145" s="1"/>
    </row>
    <row r="56153" spans="11:12" x14ac:dyDescent="0.25">
      <c r="K56153" s="1"/>
      <c r="L56153" s="1"/>
    </row>
    <row r="56161" spans="11:12" x14ac:dyDescent="0.25">
      <c r="K56161" s="1"/>
      <c r="L56161" s="1"/>
    </row>
    <row r="56169" spans="11:12" x14ac:dyDescent="0.25">
      <c r="K56169" s="1"/>
      <c r="L56169" s="1"/>
    </row>
    <row r="56177" spans="11:12" x14ac:dyDescent="0.25">
      <c r="K56177" s="1"/>
      <c r="L56177" s="1"/>
    </row>
    <row r="56185" spans="11:12" x14ac:dyDescent="0.25">
      <c r="K56185" s="1"/>
      <c r="L56185" s="1"/>
    </row>
    <row r="56193" spans="11:12" x14ac:dyDescent="0.25">
      <c r="K56193" s="1"/>
      <c r="L56193" s="1"/>
    </row>
    <row r="56201" spans="11:12" x14ac:dyDescent="0.25">
      <c r="K56201" s="1"/>
      <c r="L56201" s="1"/>
    </row>
    <row r="56209" spans="11:12" x14ac:dyDescent="0.25">
      <c r="K56209" s="1"/>
      <c r="L56209" s="1"/>
    </row>
    <row r="56217" spans="11:12" x14ac:dyDescent="0.25">
      <c r="K56217" s="1"/>
      <c r="L56217" s="1"/>
    </row>
    <row r="56225" spans="11:12" x14ac:dyDescent="0.25">
      <c r="K56225" s="1"/>
      <c r="L56225" s="1"/>
    </row>
    <row r="56233" spans="11:12" x14ac:dyDescent="0.25">
      <c r="K56233" s="1"/>
      <c r="L56233" s="1"/>
    </row>
    <row r="56241" spans="11:12" x14ac:dyDescent="0.25">
      <c r="K56241" s="1"/>
      <c r="L56241" s="1"/>
    </row>
    <row r="56249" spans="11:12" x14ac:dyDescent="0.25">
      <c r="K56249" s="1"/>
      <c r="L56249" s="1"/>
    </row>
    <row r="56257" spans="11:12" x14ac:dyDescent="0.25">
      <c r="K56257" s="1"/>
      <c r="L56257" s="1"/>
    </row>
    <row r="56265" spans="11:12" x14ac:dyDescent="0.25">
      <c r="K56265" s="1"/>
      <c r="L56265" s="1"/>
    </row>
    <row r="56273" spans="11:12" x14ac:dyDescent="0.25">
      <c r="K56273" s="1"/>
      <c r="L56273" s="1"/>
    </row>
    <row r="56281" spans="11:12" x14ac:dyDescent="0.25">
      <c r="K56281" s="1"/>
      <c r="L56281" s="1"/>
    </row>
    <row r="56289" spans="11:12" x14ac:dyDescent="0.25">
      <c r="K56289" s="1"/>
      <c r="L56289" s="1"/>
    </row>
    <row r="56297" spans="11:12" x14ac:dyDescent="0.25">
      <c r="K56297" s="1"/>
      <c r="L56297" s="1"/>
    </row>
    <row r="56305" spans="11:12" x14ac:dyDescent="0.25">
      <c r="K56305" s="1"/>
      <c r="L56305" s="1"/>
    </row>
    <row r="56313" spans="11:12" x14ac:dyDescent="0.25">
      <c r="K56313" s="1"/>
      <c r="L56313" s="1"/>
    </row>
    <row r="56321" spans="11:12" x14ac:dyDescent="0.25">
      <c r="K56321" s="1"/>
      <c r="L56321" s="1"/>
    </row>
    <row r="56329" spans="11:12" x14ac:dyDescent="0.25">
      <c r="K56329" s="1"/>
      <c r="L56329" s="1"/>
    </row>
    <row r="56337" spans="11:12" x14ac:dyDescent="0.25">
      <c r="K56337" s="1"/>
      <c r="L56337" s="1"/>
    </row>
    <row r="56345" spans="11:12" x14ac:dyDescent="0.25">
      <c r="K56345" s="1"/>
      <c r="L56345" s="1"/>
    </row>
    <row r="56353" spans="11:12" x14ac:dyDescent="0.25">
      <c r="K56353" s="1"/>
      <c r="L56353" s="1"/>
    </row>
    <row r="56361" spans="11:12" x14ac:dyDescent="0.25">
      <c r="K56361" s="1"/>
      <c r="L56361" s="1"/>
    </row>
    <row r="56369" spans="11:12" x14ac:dyDescent="0.25">
      <c r="K56369" s="1"/>
      <c r="L56369" s="1"/>
    </row>
    <row r="56377" spans="11:12" x14ac:dyDescent="0.25">
      <c r="K56377" s="1"/>
      <c r="L56377" s="1"/>
    </row>
    <row r="56385" spans="11:12" x14ac:dyDescent="0.25">
      <c r="K56385" s="1"/>
      <c r="L56385" s="1"/>
    </row>
    <row r="56393" spans="11:12" x14ac:dyDescent="0.25">
      <c r="K56393" s="1"/>
      <c r="L56393" s="1"/>
    </row>
    <row r="56401" spans="11:12" x14ac:dyDescent="0.25">
      <c r="K56401" s="1"/>
      <c r="L56401" s="1"/>
    </row>
    <row r="56409" spans="11:12" x14ac:dyDescent="0.25">
      <c r="K56409" s="1"/>
      <c r="L56409" s="1"/>
    </row>
    <row r="56417" spans="11:12" x14ac:dyDescent="0.25">
      <c r="K56417" s="1"/>
      <c r="L56417" s="1"/>
    </row>
    <row r="56425" spans="11:12" x14ac:dyDescent="0.25">
      <c r="K56425" s="1"/>
      <c r="L56425" s="1"/>
    </row>
    <row r="56433" spans="11:12" x14ac:dyDescent="0.25">
      <c r="K56433" s="1"/>
      <c r="L56433" s="1"/>
    </row>
    <row r="56441" spans="11:12" x14ac:dyDescent="0.25">
      <c r="K56441" s="1"/>
      <c r="L56441" s="1"/>
    </row>
    <row r="56449" spans="11:12" x14ac:dyDescent="0.25">
      <c r="K56449" s="1"/>
      <c r="L56449" s="1"/>
    </row>
    <row r="56457" spans="11:12" x14ac:dyDescent="0.25">
      <c r="K56457" s="1"/>
      <c r="L56457" s="1"/>
    </row>
    <row r="56465" spans="11:12" x14ac:dyDescent="0.25">
      <c r="K56465" s="1"/>
      <c r="L56465" s="1"/>
    </row>
    <row r="56473" spans="11:12" x14ac:dyDescent="0.25">
      <c r="K56473" s="1"/>
      <c r="L56473" s="1"/>
    </row>
    <row r="56481" spans="11:12" x14ac:dyDescent="0.25">
      <c r="K56481" s="1"/>
      <c r="L56481" s="1"/>
    </row>
    <row r="56489" spans="11:12" x14ac:dyDescent="0.25">
      <c r="K56489" s="1"/>
      <c r="L56489" s="1"/>
    </row>
    <row r="56497" spans="11:12" x14ac:dyDescent="0.25">
      <c r="K56497" s="1"/>
      <c r="L56497" s="1"/>
    </row>
    <row r="56505" spans="11:12" x14ac:dyDescent="0.25">
      <c r="K56505" s="1"/>
      <c r="L56505" s="1"/>
    </row>
    <row r="56513" spans="11:12" x14ac:dyDescent="0.25">
      <c r="K56513" s="1"/>
      <c r="L56513" s="1"/>
    </row>
    <row r="56521" spans="11:12" x14ac:dyDescent="0.25">
      <c r="K56521" s="1"/>
      <c r="L56521" s="1"/>
    </row>
    <row r="56529" spans="11:12" x14ac:dyDescent="0.25">
      <c r="K56529" s="1"/>
      <c r="L56529" s="1"/>
    </row>
    <row r="56537" spans="11:12" x14ac:dyDescent="0.25">
      <c r="K56537" s="1"/>
      <c r="L56537" s="1"/>
    </row>
    <row r="56545" spans="11:12" x14ac:dyDescent="0.25">
      <c r="K56545" s="1"/>
      <c r="L56545" s="1"/>
    </row>
    <row r="56553" spans="11:12" x14ac:dyDescent="0.25">
      <c r="K56553" s="1"/>
      <c r="L56553" s="1"/>
    </row>
    <row r="56561" spans="11:12" x14ac:dyDescent="0.25">
      <c r="K56561" s="1"/>
      <c r="L56561" s="1"/>
    </row>
    <row r="56569" spans="11:12" x14ac:dyDescent="0.25">
      <c r="K56569" s="1"/>
      <c r="L56569" s="1"/>
    </row>
    <row r="56577" spans="11:12" x14ac:dyDescent="0.25">
      <c r="K56577" s="1"/>
      <c r="L56577" s="1"/>
    </row>
    <row r="56585" spans="11:12" x14ac:dyDescent="0.25">
      <c r="K56585" s="1"/>
      <c r="L56585" s="1"/>
    </row>
    <row r="56593" spans="11:12" x14ac:dyDescent="0.25">
      <c r="K56593" s="1"/>
      <c r="L56593" s="1"/>
    </row>
    <row r="56601" spans="11:12" x14ac:dyDescent="0.25">
      <c r="K56601" s="1"/>
      <c r="L56601" s="1"/>
    </row>
    <row r="56609" spans="11:12" x14ac:dyDescent="0.25">
      <c r="K56609" s="1"/>
      <c r="L56609" s="1"/>
    </row>
    <row r="56617" spans="11:12" x14ac:dyDescent="0.25">
      <c r="K56617" s="1"/>
      <c r="L56617" s="1"/>
    </row>
    <row r="56625" spans="11:12" x14ac:dyDescent="0.25">
      <c r="K56625" s="1"/>
      <c r="L56625" s="1"/>
    </row>
    <row r="56633" spans="11:12" x14ac:dyDescent="0.25">
      <c r="K56633" s="1"/>
      <c r="L56633" s="1"/>
    </row>
    <row r="56641" spans="11:12" x14ac:dyDescent="0.25">
      <c r="K56641" s="1"/>
      <c r="L56641" s="1"/>
    </row>
    <row r="56649" spans="11:12" x14ac:dyDescent="0.25">
      <c r="K56649" s="1"/>
      <c r="L56649" s="1"/>
    </row>
    <row r="56657" spans="11:12" x14ac:dyDescent="0.25">
      <c r="K56657" s="1"/>
      <c r="L56657" s="1"/>
    </row>
    <row r="56665" spans="11:12" x14ac:dyDescent="0.25">
      <c r="K56665" s="1"/>
      <c r="L56665" s="1"/>
    </row>
    <row r="56673" spans="11:12" x14ac:dyDescent="0.25">
      <c r="K56673" s="1"/>
      <c r="L56673" s="1"/>
    </row>
    <row r="56681" spans="11:12" x14ac:dyDescent="0.25">
      <c r="K56681" s="1"/>
      <c r="L56681" s="1"/>
    </row>
    <row r="56689" spans="11:12" x14ac:dyDescent="0.25">
      <c r="K56689" s="1"/>
      <c r="L56689" s="1"/>
    </row>
    <row r="56697" spans="11:12" x14ac:dyDescent="0.25">
      <c r="K56697" s="1"/>
      <c r="L56697" s="1"/>
    </row>
    <row r="56705" spans="11:12" x14ac:dyDescent="0.25">
      <c r="K56705" s="1"/>
      <c r="L56705" s="1"/>
    </row>
    <row r="56713" spans="11:12" x14ac:dyDescent="0.25">
      <c r="K56713" s="1"/>
      <c r="L56713" s="1"/>
    </row>
    <row r="56721" spans="11:12" x14ac:dyDescent="0.25">
      <c r="K56721" s="1"/>
      <c r="L56721" s="1"/>
    </row>
    <row r="56729" spans="11:12" x14ac:dyDescent="0.25">
      <c r="K56729" s="1"/>
      <c r="L56729" s="1"/>
    </row>
    <row r="56737" spans="11:12" x14ac:dyDescent="0.25">
      <c r="K56737" s="1"/>
      <c r="L56737" s="1"/>
    </row>
    <row r="56745" spans="11:12" x14ac:dyDescent="0.25">
      <c r="K56745" s="1"/>
      <c r="L56745" s="1"/>
    </row>
    <row r="56753" spans="11:12" x14ac:dyDescent="0.25">
      <c r="K56753" s="1"/>
      <c r="L56753" s="1"/>
    </row>
    <row r="56761" spans="11:12" x14ac:dyDescent="0.25">
      <c r="K56761" s="1"/>
      <c r="L56761" s="1"/>
    </row>
    <row r="56769" spans="11:12" x14ac:dyDescent="0.25">
      <c r="K56769" s="1"/>
      <c r="L56769" s="1"/>
    </row>
    <row r="56777" spans="11:12" x14ac:dyDescent="0.25">
      <c r="K56777" s="1"/>
      <c r="L56777" s="1"/>
    </row>
    <row r="56785" spans="11:12" x14ac:dyDescent="0.25">
      <c r="K56785" s="1"/>
      <c r="L56785" s="1"/>
    </row>
    <row r="56793" spans="11:12" x14ac:dyDescent="0.25">
      <c r="K56793" s="1"/>
      <c r="L56793" s="1"/>
    </row>
    <row r="56801" spans="11:12" x14ac:dyDescent="0.25">
      <c r="K56801" s="1"/>
      <c r="L56801" s="1"/>
    </row>
    <row r="56809" spans="11:12" x14ac:dyDescent="0.25">
      <c r="K56809" s="1"/>
      <c r="L56809" s="1"/>
    </row>
    <row r="56817" spans="11:12" x14ac:dyDescent="0.25">
      <c r="K56817" s="1"/>
      <c r="L56817" s="1"/>
    </row>
    <row r="56825" spans="11:12" x14ac:dyDescent="0.25">
      <c r="K56825" s="1"/>
      <c r="L56825" s="1"/>
    </row>
    <row r="56833" spans="11:12" x14ac:dyDescent="0.25">
      <c r="K56833" s="1"/>
      <c r="L56833" s="1"/>
    </row>
    <row r="56841" spans="11:12" x14ac:dyDescent="0.25">
      <c r="K56841" s="1"/>
      <c r="L56841" s="1"/>
    </row>
    <row r="56849" spans="11:12" x14ac:dyDescent="0.25">
      <c r="K56849" s="1"/>
      <c r="L56849" s="1"/>
    </row>
    <row r="56857" spans="11:12" x14ac:dyDescent="0.25">
      <c r="K56857" s="1"/>
      <c r="L56857" s="1"/>
    </row>
    <row r="56865" spans="11:12" x14ac:dyDescent="0.25">
      <c r="K56865" s="1"/>
      <c r="L56865" s="1"/>
    </row>
    <row r="56873" spans="11:12" x14ac:dyDescent="0.25">
      <c r="K56873" s="1"/>
      <c r="L56873" s="1"/>
    </row>
    <row r="56881" spans="11:12" x14ac:dyDescent="0.25">
      <c r="K56881" s="1"/>
      <c r="L56881" s="1"/>
    </row>
    <row r="56889" spans="11:12" x14ac:dyDescent="0.25">
      <c r="K56889" s="1"/>
      <c r="L56889" s="1"/>
    </row>
    <row r="56897" spans="11:12" x14ac:dyDescent="0.25">
      <c r="K56897" s="1"/>
      <c r="L56897" s="1"/>
    </row>
    <row r="56905" spans="11:12" x14ac:dyDescent="0.25">
      <c r="K56905" s="1"/>
      <c r="L56905" s="1"/>
    </row>
    <row r="56913" spans="11:12" x14ac:dyDescent="0.25">
      <c r="K56913" s="1"/>
      <c r="L56913" s="1"/>
    </row>
    <row r="56921" spans="11:12" x14ac:dyDescent="0.25">
      <c r="K56921" s="1"/>
      <c r="L56921" s="1"/>
    </row>
    <row r="56929" spans="11:12" x14ac:dyDescent="0.25">
      <c r="K56929" s="1"/>
      <c r="L56929" s="1"/>
    </row>
    <row r="56937" spans="11:12" x14ac:dyDescent="0.25">
      <c r="K56937" s="1"/>
      <c r="L56937" s="1"/>
    </row>
    <row r="56945" spans="11:12" x14ac:dyDescent="0.25">
      <c r="K56945" s="1"/>
      <c r="L56945" s="1"/>
    </row>
    <row r="56953" spans="11:12" x14ac:dyDescent="0.25">
      <c r="K56953" s="1"/>
      <c r="L56953" s="1"/>
    </row>
    <row r="56961" spans="11:12" x14ac:dyDescent="0.25">
      <c r="K56961" s="1"/>
      <c r="L56961" s="1"/>
    </row>
    <row r="56969" spans="11:12" x14ac:dyDescent="0.25">
      <c r="K56969" s="1"/>
      <c r="L56969" s="1"/>
    </row>
    <row r="56977" spans="11:12" x14ac:dyDescent="0.25">
      <c r="K56977" s="1"/>
      <c r="L56977" s="1"/>
    </row>
    <row r="56985" spans="11:12" x14ac:dyDescent="0.25">
      <c r="K56985" s="1"/>
      <c r="L56985" s="1"/>
    </row>
    <row r="56993" spans="11:12" x14ac:dyDescent="0.25">
      <c r="K56993" s="1"/>
      <c r="L56993" s="1"/>
    </row>
    <row r="57001" spans="11:12" x14ac:dyDescent="0.25">
      <c r="K57001" s="1"/>
      <c r="L57001" s="1"/>
    </row>
    <row r="57009" spans="11:12" x14ac:dyDescent="0.25">
      <c r="K57009" s="1"/>
      <c r="L57009" s="1"/>
    </row>
    <row r="57017" spans="11:12" x14ac:dyDescent="0.25">
      <c r="K57017" s="1"/>
      <c r="L57017" s="1"/>
    </row>
    <row r="57025" spans="11:12" x14ac:dyDescent="0.25">
      <c r="K57025" s="1"/>
      <c r="L57025" s="1"/>
    </row>
    <row r="57033" spans="11:12" x14ac:dyDescent="0.25">
      <c r="K57033" s="1"/>
      <c r="L57033" s="1"/>
    </row>
    <row r="57041" spans="11:12" x14ac:dyDescent="0.25">
      <c r="K57041" s="1"/>
      <c r="L57041" s="1"/>
    </row>
    <row r="57049" spans="11:12" x14ac:dyDescent="0.25">
      <c r="K57049" s="1"/>
      <c r="L57049" s="1"/>
    </row>
    <row r="57057" spans="11:12" x14ac:dyDescent="0.25">
      <c r="K57057" s="1"/>
      <c r="L57057" s="1"/>
    </row>
    <row r="57065" spans="11:12" x14ac:dyDescent="0.25">
      <c r="K57065" s="1"/>
      <c r="L57065" s="1"/>
    </row>
    <row r="57073" spans="11:12" x14ac:dyDescent="0.25">
      <c r="K57073" s="1"/>
      <c r="L57073" s="1"/>
    </row>
    <row r="57081" spans="11:12" x14ac:dyDescent="0.25">
      <c r="K57081" s="1"/>
      <c r="L57081" s="1"/>
    </row>
    <row r="57089" spans="11:12" x14ac:dyDescent="0.25">
      <c r="K57089" s="1"/>
      <c r="L57089" s="1"/>
    </row>
    <row r="57097" spans="11:12" x14ac:dyDescent="0.25">
      <c r="K57097" s="1"/>
      <c r="L57097" s="1"/>
    </row>
    <row r="57105" spans="11:12" x14ac:dyDescent="0.25">
      <c r="K57105" s="1"/>
      <c r="L57105" s="1"/>
    </row>
    <row r="57113" spans="11:12" x14ac:dyDescent="0.25">
      <c r="K57113" s="1"/>
      <c r="L57113" s="1"/>
    </row>
    <row r="57121" spans="11:12" x14ac:dyDescent="0.25">
      <c r="K57121" s="1"/>
      <c r="L57121" s="1"/>
    </row>
    <row r="57129" spans="11:12" x14ac:dyDescent="0.25">
      <c r="K57129" s="1"/>
      <c r="L57129" s="1"/>
    </row>
    <row r="57137" spans="11:12" x14ac:dyDescent="0.25">
      <c r="K57137" s="1"/>
      <c r="L57137" s="1"/>
    </row>
    <row r="57145" spans="11:12" x14ac:dyDescent="0.25">
      <c r="K57145" s="1"/>
      <c r="L57145" s="1"/>
    </row>
    <row r="57153" spans="11:12" x14ac:dyDescent="0.25">
      <c r="K57153" s="1"/>
      <c r="L57153" s="1"/>
    </row>
    <row r="57161" spans="11:12" x14ac:dyDescent="0.25">
      <c r="K57161" s="1"/>
      <c r="L57161" s="1"/>
    </row>
    <row r="57169" spans="11:12" x14ac:dyDescent="0.25">
      <c r="K57169" s="1"/>
      <c r="L57169" s="1"/>
    </row>
    <row r="57177" spans="11:12" x14ac:dyDescent="0.25">
      <c r="K57177" s="1"/>
      <c r="L57177" s="1"/>
    </row>
    <row r="57185" spans="11:12" x14ac:dyDescent="0.25">
      <c r="K57185" s="1"/>
      <c r="L57185" s="1"/>
    </row>
    <row r="57193" spans="11:12" x14ac:dyDescent="0.25">
      <c r="K57193" s="1"/>
      <c r="L57193" s="1"/>
    </row>
    <row r="57201" spans="11:12" x14ac:dyDescent="0.25">
      <c r="K57201" s="1"/>
      <c r="L57201" s="1"/>
    </row>
    <row r="57209" spans="11:12" x14ac:dyDescent="0.25">
      <c r="K57209" s="1"/>
      <c r="L57209" s="1"/>
    </row>
    <row r="57217" spans="11:12" x14ac:dyDescent="0.25">
      <c r="K57217" s="1"/>
      <c r="L57217" s="1"/>
    </row>
    <row r="57225" spans="11:12" x14ac:dyDescent="0.25">
      <c r="K57225" s="1"/>
      <c r="L57225" s="1"/>
    </row>
    <row r="57233" spans="11:12" x14ac:dyDescent="0.25">
      <c r="K57233" s="1"/>
      <c r="L57233" s="1"/>
    </row>
    <row r="57241" spans="11:12" x14ac:dyDescent="0.25">
      <c r="K57241" s="1"/>
      <c r="L57241" s="1"/>
    </row>
    <row r="57249" spans="11:12" x14ac:dyDescent="0.25">
      <c r="K57249" s="1"/>
      <c r="L57249" s="1"/>
    </row>
    <row r="57257" spans="11:12" x14ac:dyDescent="0.25">
      <c r="K57257" s="1"/>
      <c r="L57257" s="1"/>
    </row>
    <row r="57265" spans="11:12" x14ac:dyDescent="0.25">
      <c r="K57265" s="1"/>
      <c r="L57265" s="1"/>
    </row>
    <row r="57273" spans="11:12" x14ac:dyDescent="0.25">
      <c r="K57273" s="1"/>
      <c r="L57273" s="1"/>
    </row>
    <row r="57281" spans="11:12" x14ac:dyDescent="0.25">
      <c r="K57281" s="1"/>
      <c r="L57281" s="1"/>
    </row>
    <row r="57289" spans="11:12" x14ac:dyDescent="0.25">
      <c r="K57289" s="1"/>
      <c r="L57289" s="1"/>
    </row>
    <row r="57297" spans="11:12" x14ac:dyDescent="0.25">
      <c r="K57297" s="1"/>
      <c r="L57297" s="1"/>
    </row>
    <row r="57305" spans="11:12" x14ac:dyDescent="0.25">
      <c r="K57305" s="1"/>
      <c r="L57305" s="1"/>
    </row>
    <row r="57313" spans="11:12" x14ac:dyDescent="0.25">
      <c r="K57313" s="1"/>
      <c r="L57313" s="1"/>
    </row>
    <row r="57321" spans="11:12" x14ac:dyDescent="0.25">
      <c r="K57321" s="1"/>
      <c r="L57321" s="1"/>
    </row>
    <row r="57329" spans="11:12" x14ac:dyDescent="0.25">
      <c r="K57329" s="1"/>
      <c r="L57329" s="1"/>
    </row>
    <row r="57337" spans="11:12" x14ac:dyDescent="0.25">
      <c r="K57337" s="1"/>
      <c r="L57337" s="1"/>
    </row>
    <row r="57345" spans="11:12" x14ac:dyDescent="0.25">
      <c r="K57345" s="1"/>
      <c r="L57345" s="1"/>
    </row>
    <row r="57353" spans="11:12" x14ac:dyDescent="0.25">
      <c r="K57353" s="1"/>
      <c r="L57353" s="1"/>
    </row>
    <row r="57361" spans="11:12" x14ac:dyDescent="0.25">
      <c r="K57361" s="1"/>
      <c r="L57361" s="1"/>
    </row>
    <row r="57369" spans="11:12" x14ac:dyDescent="0.25">
      <c r="K57369" s="1"/>
      <c r="L57369" s="1"/>
    </row>
    <row r="57377" spans="11:12" x14ac:dyDescent="0.25">
      <c r="K57377" s="1"/>
      <c r="L57377" s="1"/>
    </row>
    <row r="57385" spans="11:12" x14ac:dyDescent="0.25">
      <c r="K57385" s="1"/>
      <c r="L57385" s="1"/>
    </row>
    <row r="57393" spans="11:12" x14ac:dyDescent="0.25">
      <c r="K57393" s="1"/>
      <c r="L57393" s="1"/>
    </row>
    <row r="57401" spans="11:12" x14ac:dyDescent="0.25">
      <c r="K57401" s="1"/>
      <c r="L57401" s="1"/>
    </row>
    <row r="57409" spans="11:12" x14ac:dyDescent="0.25">
      <c r="K57409" s="1"/>
      <c r="L57409" s="1"/>
    </row>
    <row r="57417" spans="11:12" x14ac:dyDescent="0.25">
      <c r="K57417" s="1"/>
      <c r="L57417" s="1"/>
    </row>
    <row r="57425" spans="11:12" x14ac:dyDescent="0.25">
      <c r="K57425" s="1"/>
      <c r="L57425" s="1"/>
    </row>
    <row r="57433" spans="11:12" x14ac:dyDescent="0.25">
      <c r="K57433" s="1"/>
      <c r="L57433" s="1"/>
    </row>
    <row r="57441" spans="11:12" x14ac:dyDescent="0.25">
      <c r="K57441" s="1"/>
      <c r="L57441" s="1"/>
    </row>
    <row r="57449" spans="11:12" x14ac:dyDescent="0.25">
      <c r="K57449" s="1"/>
      <c r="L57449" s="1"/>
    </row>
    <row r="57457" spans="11:12" x14ac:dyDescent="0.25">
      <c r="K57457" s="1"/>
      <c r="L57457" s="1"/>
    </row>
    <row r="57465" spans="11:12" x14ac:dyDescent="0.25">
      <c r="K57465" s="1"/>
      <c r="L57465" s="1"/>
    </row>
    <row r="57473" spans="11:12" x14ac:dyDescent="0.25">
      <c r="K57473" s="1"/>
      <c r="L57473" s="1"/>
    </row>
    <row r="57481" spans="11:12" x14ac:dyDescent="0.25">
      <c r="K57481" s="1"/>
      <c r="L57481" s="1"/>
    </row>
    <row r="57489" spans="11:12" x14ac:dyDescent="0.25">
      <c r="K57489" s="1"/>
      <c r="L57489" s="1"/>
    </row>
    <row r="57497" spans="11:12" x14ac:dyDescent="0.25">
      <c r="K57497" s="1"/>
      <c r="L57497" s="1"/>
    </row>
    <row r="57505" spans="11:12" x14ac:dyDescent="0.25">
      <c r="K57505" s="1"/>
      <c r="L57505" s="1"/>
    </row>
    <row r="57513" spans="11:12" x14ac:dyDescent="0.25">
      <c r="K57513" s="1"/>
      <c r="L57513" s="1"/>
    </row>
    <row r="57521" spans="11:12" x14ac:dyDescent="0.25">
      <c r="K57521" s="1"/>
      <c r="L57521" s="1"/>
    </row>
    <row r="57529" spans="11:12" x14ac:dyDescent="0.25">
      <c r="K57529" s="1"/>
      <c r="L57529" s="1"/>
    </row>
    <row r="57537" spans="11:12" x14ac:dyDescent="0.25">
      <c r="K57537" s="1"/>
      <c r="L57537" s="1"/>
    </row>
    <row r="57545" spans="11:12" x14ac:dyDescent="0.25">
      <c r="K57545" s="1"/>
      <c r="L57545" s="1"/>
    </row>
    <row r="57553" spans="11:12" x14ac:dyDescent="0.25">
      <c r="K57553" s="1"/>
      <c r="L57553" s="1"/>
    </row>
    <row r="57561" spans="11:12" x14ac:dyDescent="0.25">
      <c r="K57561" s="1"/>
      <c r="L57561" s="1"/>
    </row>
    <row r="57569" spans="11:12" x14ac:dyDescent="0.25">
      <c r="K57569" s="1"/>
      <c r="L57569" s="1"/>
    </row>
    <row r="57577" spans="11:12" x14ac:dyDescent="0.25">
      <c r="K57577" s="1"/>
      <c r="L57577" s="1"/>
    </row>
    <row r="57585" spans="11:12" x14ac:dyDescent="0.25">
      <c r="K57585" s="1"/>
      <c r="L57585" s="1"/>
    </row>
    <row r="57593" spans="11:12" x14ac:dyDescent="0.25">
      <c r="K57593" s="1"/>
      <c r="L57593" s="1"/>
    </row>
    <row r="57601" spans="11:12" x14ac:dyDescent="0.25">
      <c r="K57601" s="1"/>
      <c r="L57601" s="1"/>
    </row>
    <row r="57609" spans="11:12" x14ac:dyDescent="0.25">
      <c r="K57609" s="1"/>
      <c r="L57609" s="1"/>
    </row>
    <row r="57617" spans="11:12" x14ac:dyDescent="0.25">
      <c r="K57617" s="1"/>
      <c r="L57617" s="1"/>
    </row>
    <row r="57625" spans="11:12" x14ac:dyDescent="0.25">
      <c r="K57625" s="1"/>
      <c r="L57625" s="1"/>
    </row>
    <row r="57633" spans="11:12" x14ac:dyDescent="0.25">
      <c r="K57633" s="1"/>
      <c r="L57633" s="1"/>
    </row>
    <row r="57641" spans="11:12" x14ac:dyDescent="0.25">
      <c r="K57641" s="1"/>
      <c r="L57641" s="1"/>
    </row>
    <row r="57649" spans="11:12" x14ac:dyDescent="0.25">
      <c r="K57649" s="1"/>
      <c r="L57649" s="1"/>
    </row>
    <row r="57657" spans="11:12" x14ac:dyDescent="0.25">
      <c r="K57657" s="1"/>
      <c r="L57657" s="1"/>
    </row>
    <row r="57665" spans="11:12" x14ac:dyDescent="0.25">
      <c r="K57665" s="1"/>
      <c r="L57665" s="1"/>
    </row>
    <row r="57673" spans="11:12" x14ac:dyDescent="0.25">
      <c r="K57673" s="1"/>
      <c r="L57673" s="1"/>
    </row>
    <row r="57681" spans="11:12" x14ac:dyDescent="0.25">
      <c r="K57681" s="1"/>
      <c r="L57681" s="1"/>
    </row>
    <row r="57689" spans="11:12" x14ac:dyDescent="0.25">
      <c r="K57689" s="1"/>
      <c r="L57689" s="1"/>
    </row>
    <row r="57697" spans="11:12" x14ac:dyDescent="0.25">
      <c r="K57697" s="1"/>
      <c r="L57697" s="1"/>
    </row>
    <row r="57705" spans="11:12" x14ac:dyDescent="0.25">
      <c r="K57705" s="1"/>
      <c r="L57705" s="1"/>
    </row>
    <row r="57713" spans="11:12" x14ac:dyDescent="0.25">
      <c r="K57713" s="1"/>
      <c r="L57713" s="1"/>
    </row>
    <row r="57721" spans="11:12" x14ac:dyDescent="0.25">
      <c r="K57721" s="1"/>
      <c r="L57721" s="1"/>
    </row>
    <row r="57729" spans="11:12" x14ac:dyDescent="0.25">
      <c r="K57729" s="1"/>
      <c r="L57729" s="1"/>
    </row>
    <row r="57737" spans="11:12" x14ac:dyDescent="0.25">
      <c r="K57737" s="1"/>
      <c r="L57737" s="1"/>
    </row>
    <row r="57745" spans="11:12" x14ac:dyDescent="0.25">
      <c r="K57745" s="1"/>
      <c r="L57745" s="1"/>
    </row>
    <row r="57753" spans="11:12" x14ac:dyDescent="0.25">
      <c r="K57753" s="1"/>
      <c r="L57753" s="1"/>
    </row>
    <row r="57761" spans="11:12" x14ac:dyDescent="0.25">
      <c r="K57761" s="1"/>
      <c r="L57761" s="1"/>
    </row>
    <row r="57769" spans="11:12" x14ac:dyDescent="0.25">
      <c r="K57769" s="1"/>
      <c r="L57769" s="1"/>
    </row>
    <row r="57777" spans="11:12" x14ac:dyDescent="0.25">
      <c r="K57777" s="1"/>
      <c r="L57777" s="1"/>
    </row>
    <row r="57785" spans="11:12" x14ac:dyDescent="0.25">
      <c r="K57785" s="1"/>
      <c r="L57785" s="1"/>
    </row>
    <row r="57793" spans="11:12" x14ac:dyDescent="0.25">
      <c r="K57793" s="1"/>
      <c r="L57793" s="1"/>
    </row>
    <row r="57801" spans="11:12" x14ac:dyDescent="0.25">
      <c r="K57801" s="1"/>
      <c r="L57801" s="1"/>
    </row>
    <row r="57809" spans="11:12" x14ac:dyDescent="0.25">
      <c r="K57809" s="1"/>
      <c r="L57809" s="1"/>
    </row>
    <row r="57817" spans="11:12" x14ac:dyDescent="0.25">
      <c r="K57817" s="1"/>
      <c r="L57817" s="1"/>
    </row>
    <row r="57825" spans="11:12" x14ac:dyDescent="0.25">
      <c r="K57825" s="1"/>
      <c r="L57825" s="1"/>
    </row>
    <row r="57833" spans="11:12" x14ac:dyDescent="0.25">
      <c r="K57833" s="1"/>
      <c r="L57833" s="1"/>
    </row>
    <row r="57841" spans="11:12" x14ac:dyDescent="0.25">
      <c r="K57841" s="1"/>
      <c r="L57841" s="1"/>
    </row>
    <row r="57849" spans="11:12" x14ac:dyDescent="0.25">
      <c r="K57849" s="1"/>
      <c r="L57849" s="1"/>
    </row>
    <row r="57857" spans="11:12" x14ac:dyDescent="0.25">
      <c r="K57857" s="1"/>
      <c r="L57857" s="1"/>
    </row>
    <row r="57865" spans="11:12" x14ac:dyDescent="0.25">
      <c r="K57865" s="1"/>
      <c r="L57865" s="1"/>
    </row>
    <row r="57873" spans="11:12" x14ac:dyDescent="0.25">
      <c r="K57873" s="1"/>
      <c r="L57873" s="1"/>
    </row>
    <row r="57881" spans="11:12" x14ac:dyDescent="0.25">
      <c r="K57881" s="1"/>
      <c r="L57881" s="1"/>
    </row>
    <row r="57889" spans="11:12" x14ac:dyDescent="0.25">
      <c r="K57889" s="1"/>
      <c r="L57889" s="1"/>
    </row>
    <row r="57897" spans="11:12" x14ac:dyDescent="0.25">
      <c r="K57897" s="1"/>
      <c r="L57897" s="1"/>
    </row>
    <row r="57905" spans="11:12" x14ac:dyDescent="0.25">
      <c r="K57905" s="1"/>
      <c r="L57905" s="1"/>
    </row>
    <row r="57913" spans="11:12" x14ac:dyDescent="0.25">
      <c r="K57913" s="1"/>
      <c r="L57913" s="1"/>
    </row>
    <row r="57921" spans="11:12" x14ac:dyDescent="0.25">
      <c r="K57921" s="1"/>
      <c r="L57921" s="1"/>
    </row>
    <row r="57929" spans="11:12" x14ac:dyDescent="0.25">
      <c r="K57929" s="1"/>
      <c r="L57929" s="1"/>
    </row>
    <row r="57937" spans="11:12" x14ac:dyDescent="0.25">
      <c r="K57937" s="1"/>
      <c r="L57937" s="1"/>
    </row>
    <row r="57945" spans="11:12" x14ac:dyDescent="0.25">
      <c r="K57945" s="1"/>
      <c r="L57945" s="1"/>
    </row>
    <row r="57953" spans="11:12" x14ac:dyDescent="0.25">
      <c r="K57953" s="1"/>
      <c r="L57953" s="1"/>
    </row>
    <row r="57961" spans="11:12" x14ac:dyDescent="0.25">
      <c r="K57961" s="1"/>
      <c r="L57961" s="1"/>
    </row>
    <row r="57969" spans="11:12" x14ac:dyDescent="0.25">
      <c r="K57969" s="1"/>
      <c r="L57969" s="1"/>
    </row>
    <row r="57977" spans="11:12" x14ac:dyDescent="0.25">
      <c r="K57977" s="1"/>
      <c r="L57977" s="1"/>
    </row>
    <row r="57985" spans="11:12" x14ac:dyDescent="0.25">
      <c r="K57985" s="1"/>
      <c r="L57985" s="1"/>
    </row>
    <row r="57993" spans="11:12" x14ac:dyDescent="0.25">
      <c r="K57993" s="1"/>
      <c r="L57993" s="1"/>
    </row>
    <row r="58001" spans="11:12" x14ac:dyDescent="0.25">
      <c r="K58001" s="1"/>
      <c r="L58001" s="1"/>
    </row>
    <row r="58009" spans="11:12" x14ac:dyDescent="0.25">
      <c r="K58009" s="1"/>
      <c r="L58009" s="1"/>
    </row>
    <row r="58017" spans="11:12" x14ac:dyDescent="0.25">
      <c r="K58017" s="1"/>
      <c r="L58017" s="1"/>
    </row>
    <row r="58025" spans="11:12" x14ac:dyDescent="0.25">
      <c r="K58025" s="1"/>
      <c r="L58025" s="1"/>
    </row>
    <row r="58033" spans="11:12" x14ac:dyDescent="0.25">
      <c r="K58033" s="1"/>
      <c r="L58033" s="1"/>
    </row>
    <row r="58041" spans="11:12" x14ac:dyDescent="0.25">
      <c r="K58041" s="1"/>
      <c r="L58041" s="1"/>
    </row>
    <row r="58049" spans="11:12" x14ac:dyDescent="0.25">
      <c r="K58049" s="1"/>
      <c r="L58049" s="1"/>
    </row>
    <row r="58057" spans="11:12" x14ac:dyDescent="0.25">
      <c r="K58057" s="1"/>
      <c r="L58057" s="1"/>
    </row>
    <row r="58065" spans="11:12" x14ac:dyDescent="0.25">
      <c r="K58065" s="1"/>
      <c r="L58065" s="1"/>
    </row>
    <row r="58073" spans="11:12" x14ac:dyDescent="0.25">
      <c r="K58073" s="1"/>
      <c r="L58073" s="1"/>
    </row>
    <row r="58081" spans="11:12" x14ac:dyDescent="0.25">
      <c r="K58081" s="1"/>
      <c r="L58081" s="1"/>
    </row>
    <row r="58089" spans="11:12" x14ac:dyDescent="0.25">
      <c r="K58089" s="1"/>
      <c r="L58089" s="1"/>
    </row>
    <row r="58097" spans="11:12" x14ac:dyDescent="0.25">
      <c r="K58097" s="1"/>
      <c r="L58097" s="1"/>
    </row>
    <row r="58105" spans="11:12" x14ac:dyDescent="0.25">
      <c r="K58105" s="1"/>
      <c r="L58105" s="1"/>
    </row>
    <row r="58113" spans="11:12" x14ac:dyDescent="0.25">
      <c r="K58113" s="1"/>
      <c r="L58113" s="1"/>
    </row>
    <row r="58121" spans="11:12" x14ac:dyDescent="0.25">
      <c r="K58121" s="1"/>
      <c r="L58121" s="1"/>
    </row>
    <row r="58129" spans="11:12" x14ac:dyDescent="0.25">
      <c r="K58129" s="1"/>
      <c r="L58129" s="1"/>
    </row>
    <row r="58137" spans="11:12" x14ac:dyDescent="0.25">
      <c r="K58137" s="1"/>
      <c r="L58137" s="1"/>
    </row>
    <row r="58145" spans="11:12" x14ac:dyDescent="0.25">
      <c r="K58145" s="1"/>
      <c r="L58145" s="1"/>
    </row>
    <row r="58153" spans="11:12" x14ac:dyDescent="0.25">
      <c r="K58153" s="1"/>
      <c r="L58153" s="1"/>
    </row>
    <row r="58161" spans="11:12" x14ac:dyDescent="0.25">
      <c r="K58161" s="1"/>
      <c r="L58161" s="1"/>
    </row>
    <row r="58169" spans="11:12" x14ac:dyDescent="0.25">
      <c r="K58169" s="1"/>
      <c r="L58169" s="1"/>
    </row>
    <row r="58177" spans="11:12" x14ac:dyDescent="0.25">
      <c r="K58177" s="1"/>
      <c r="L58177" s="1"/>
    </row>
    <row r="58185" spans="11:12" x14ac:dyDescent="0.25">
      <c r="K58185" s="1"/>
      <c r="L58185" s="1"/>
    </row>
    <row r="58193" spans="11:12" x14ac:dyDescent="0.25">
      <c r="K58193" s="1"/>
      <c r="L58193" s="1"/>
    </row>
    <row r="58201" spans="11:12" x14ac:dyDescent="0.25">
      <c r="K58201" s="1"/>
      <c r="L58201" s="1"/>
    </row>
    <row r="58209" spans="11:12" x14ac:dyDescent="0.25">
      <c r="K58209" s="1"/>
      <c r="L58209" s="1"/>
    </row>
    <row r="58217" spans="11:12" x14ac:dyDescent="0.25">
      <c r="K58217" s="1"/>
      <c r="L58217" s="1"/>
    </row>
    <row r="58225" spans="11:12" x14ac:dyDescent="0.25">
      <c r="K58225" s="1"/>
      <c r="L58225" s="1"/>
    </row>
    <row r="58233" spans="11:12" x14ac:dyDescent="0.25">
      <c r="K58233" s="1"/>
      <c r="L58233" s="1"/>
    </row>
    <row r="58241" spans="11:12" x14ac:dyDescent="0.25">
      <c r="K58241" s="1"/>
      <c r="L58241" s="1"/>
    </row>
    <row r="58249" spans="11:12" x14ac:dyDescent="0.25">
      <c r="K58249" s="1"/>
      <c r="L58249" s="1"/>
    </row>
    <row r="58257" spans="11:12" x14ac:dyDescent="0.25">
      <c r="K58257" s="1"/>
      <c r="L58257" s="1"/>
    </row>
    <row r="58265" spans="11:12" x14ac:dyDescent="0.25">
      <c r="K58265" s="1"/>
      <c r="L58265" s="1"/>
    </row>
    <row r="58273" spans="11:12" x14ac:dyDescent="0.25">
      <c r="K58273" s="1"/>
      <c r="L58273" s="1"/>
    </row>
    <row r="58281" spans="11:12" x14ac:dyDescent="0.25">
      <c r="K58281" s="1"/>
      <c r="L58281" s="1"/>
    </row>
    <row r="58289" spans="11:12" x14ac:dyDescent="0.25">
      <c r="K58289" s="1"/>
      <c r="L58289" s="1"/>
    </row>
    <row r="58297" spans="11:12" x14ac:dyDescent="0.25">
      <c r="K58297" s="1"/>
      <c r="L58297" s="1"/>
    </row>
    <row r="58305" spans="11:12" x14ac:dyDescent="0.25">
      <c r="K58305" s="1"/>
      <c r="L58305" s="1"/>
    </row>
    <row r="58313" spans="11:12" x14ac:dyDescent="0.25">
      <c r="K58313" s="1"/>
      <c r="L58313" s="1"/>
    </row>
    <row r="58321" spans="11:12" x14ac:dyDescent="0.25">
      <c r="K58321" s="1"/>
      <c r="L58321" s="1"/>
    </row>
    <row r="58329" spans="11:12" x14ac:dyDescent="0.25">
      <c r="K58329" s="1"/>
      <c r="L58329" s="1"/>
    </row>
    <row r="58337" spans="11:12" x14ac:dyDescent="0.25">
      <c r="K58337" s="1"/>
      <c r="L58337" s="1"/>
    </row>
    <row r="58345" spans="11:12" x14ac:dyDescent="0.25">
      <c r="K58345" s="1"/>
      <c r="L58345" s="1"/>
    </row>
    <row r="58353" spans="11:12" x14ac:dyDescent="0.25">
      <c r="K58353" s="1"/>
      <c r="L58353" s="1"/>
    </row>
    <row r="58361" spans="11:12" x14ac:dyDescent="0.25">
      <c r="K58361" s="1"/>
      <c r="L58361" s="1"/>
    </row>
    <row r="58369" spans="11:12" x14ac:dyDescent="0.25">
      <c r="K58369" s="1"/>
      <c r="L58369" s="1"/>
    </row>
    <row r="58377" spans="11:12" x14ac:dyDescent="0.25">
      <c r="K58377" s="1"/>
      <c r="L58377" s="1"/>
    </row>
    <row r="58385" spans="11:12" x14ac:dyDescent="0.25">
      <c r="K58385" s="1"/>
      <c r="L58385" s="1"/>
    </row>
    <row r="58393" spans="11:12" x14ac:dyDescent="0.25">
      <c r="K58393" s="1"/>
      <c r="L58393" s="1"/>
    </row>
    <row r="58401" spans="11:12" x14ac:dyDescent="0.25">
      <c r="K58401" s="1"/>
      <c r="L58401" s="1"/>
    </row>
    <row r="58409" spans="11:12" x14ac:dyDescent="0.25">
      <c r="K58409" s="1"/>
      <c r="L58409" s="1"/>
    </row>
    <row r="58417" spans="11:12" x14ac:dyDescent="0.25">
      <c r="K58417" s="1"/>
      <c r="L58417" s="1"/>
    </row>
    <row r="58425" spans="11:12" x14ac:dyDescent="0.25">
      <c r="K58425" s="1"/>
      <c r="L58425" s="1"/>
    </row>
    <row r="58433" spans="11:12" x14ac:dyDescent="0.25">
      <c r="K58433" s="1"/>
      <c r="L58433" s="1"/>
    </row>
    <row r="58441" spans="11:12" x14ac:dyDescent="0.25">
      <c r="K58441" s="1"/>
      <c r="L58441" s="1"/>
    </row>
    <row r="58449" spans="11:12" x14ac:dyDescent="0.25">
      <c r="K58449" s="1"/>
      <c r="L58449" s="1"/>
    </row>
    <row r="58457" spans="11:12" x14ac:dyDescent="0.25">
      <c r="K58457" s="1"/>
      <c r="L58457" s="1"/>
    </row>
    <row r="58465" spans="11:12" x14ac:dyDescent="0.25">
      <c r="K58465" s="1"/>
      <c r="L58465" s="1"/>
    </row>
    <row r="58473" spans="11:12" x14ac:dyDescent="0.25">
      <c r="K58473" s="1"/>
      <c r="L58473" s="1"/>
    </row>
    <row r="58481" spans="11:12" x14ac:dyDescent="0.25">
      <c r="K58481" s="1"/>
      <c r="L58481" s="1"/>
    </row>
    <row r="58489" spans="11:12" x14ac:dyDescent="0.25">
      <c r="K58489" s="1"/>
      <c r="L58489" s="1"/>
    </row>
    <row r="58497" spans="11:12" x14ac:dyDescent="0.25">
      <c r="K58497" s="1"/>
      <c r="L58497" s="1"/>
    </row>
    <row r="58505" spans="11:12" x14ac:dyDescent="0.25">
      <c r="K58505" s="1"/>
      <c r="L58505" s="1"/>
    </row>
    <row r="58513" spans="11:12" x14ac:dyDescent="0.25">
      <c r="K58513" s="1"/>
      <c r="L58513" s="1"/>
    </row>
    <row r="58521" spans="11:12" x14ac:dyDescent="0.25">
      <c r="K58521" s="1"/>
      <c r="L58521" s="1"/>
    </row>
    <row r="58529" spans="11:12" x14ac:dyDescent="0.25">
      <c r="K58529" s="1"/>
      <c r="L58529" s="1"/>
    </row>
    <row r="58537" spans="11:12" x14ac:dyDescent="0.25">
      <c r="K58537" s="1"/>
      <c r="L58537" s="1"/>
    </row>
    <row r="58545" spans="11:12" x14ac:dyDescent="0.25">
      <c r="K58545" s="1"/>
      <c r="L58545" s="1"/>
    </row>
    <row r="58553" spans="11:12" x14ac:dyDescent="0.25">
      <c r="K58553" s="1"/>
      <c r="L58553" s="1"/>
    </row>
    <row r="58561" spans="11:12" x14ac:dyDescent="0.25">
      <c r="K58561" s="1"/>
      <c r="L58561" s="1"/>
    </row>
    <row r="58569" spans="11:12" x14ac:dyDescent="0.25">
      <c r="K58569" s="1"/>
      <c r="L58569" s="1"/>
    </row>
    <row r="58577" spans="11:12" x14ac:dyDescent="0.25">
      <c r="K58577" s="1"/>
      <c r="L58577" s="1"/>
    </row>
    <row r="58585" spans="11:12" x14ac:dyDescent="0.25">
      <c r="K58585" s="1"/>
      <c r="L58585" s="1"/>
    </row>
    <row r="58593" spans="11:12" x14ac:dyDescent="0.25">
      <c r="K58593" s="1"/>
      <c r="L58593" s="1"/>
    </row>
    <row r="58601" spans="11:12" x14ac:dyDescent="0.25">
      <c r="K58601" s="1"/>
      <c r="L58601" s="1"/>
    </row>
    <row r="58609" spans="11:12" x14ac:dyDescent="0.25">
      <c r="K58609" s="1"/>
      <c r="L58609" s="1"/>
    </row>
    <row r="58617" spans="11:12" x14ac:dyDescent="0.25">
      <c r="K58617" s="1"/>
      <c r="L58617" s="1"/>
    </row>
    <row r="58625" spans="11:12" x14ac:dyDescent="0.25">
      <c r="K58625" s="1"/>
      <c r="L58625" s="1"/>
    </row>
    <row r="58633" spans="11:12" x14ac:dyDescent="0.25">
      <c r="K58633" s="1"/>
      <c r="L58633" s="1"/>
    </row>
    <row r="58641" spans="11:12" x14ac:dyDescent="0.25">
      <c r="K58641" s="1"/>
      <c r="L58641" s="1"/>
    </row>
    <row r="58649" spans="11:12" x14ac:dyDescent="0.25">
      <c r="K58649" s="1"/>
      <c r="L58649" s="1"/>
    </row>
    <row r="58657" spans="11:12" x14ac:dyDescent="0.25">
      <c r="K58657" s="1"/>
      <c r="L58657" s="1"/>
    </row>
    <row r="58665" spans="11:12" x14ac:dyDescent="0.25">
      <c r="K58665" s="1"/>
      <c r="L58665" s="1"/>
    </row>
    <row r="58673" spans="11:12" x14ac:dyDescent="0.25">
      <c r="K58673" s="1"/>
      <c r="L58673" s="1"/>
    </row>
    <row r="58681" spans="11:12" x14ac:dyDescent="0.25">
      <c r="K58681" s="1"/>
      <c r="L58681" s="1"/>
    </row>
    <row r="58689" spans="11:12" x14ac:dyDescent="0.25">
      <c r="K58689" s="1"/>
      <c r="L58689" s="1"/>
    </row>
    <row r="58697" spans="11:12" x14ac:dyDescent="0.25">
      <c r="K58697" s="1"/>
      <c r="L58697" s="1"/>
    </row>
    <row r="58705" spans="11:12" x14ac:dyDescent="0.25">
      <c r="K58705" s="1"/>
      <c r="L58705" s="1"/>
    </row>
    <row r="58713" spans="11:12" x14ac:dyDescent="0.25">
      <c r="K58713" s="1"/>
      <c r="L58713" s="1"/>
    </row>
    <row r="58721" spans="11:12" x14ac:dyDescent="0.25">
      <c r="K58721" s="1"/>
      <c r="L58721" s="1"/>
    </row>
    <row r="58729" spans="11:12" x14ac:dyDescent="0.25">
      <c r="K58729" s="1"/>
      <c r="L58729" s="1"/>
    </row>
    <row r="58737" spans="11:12" x14ac:dyDescent="0.25">
      <c r="K58737" s="1"/>
      <c r="L58737" s="1"/>
    </row>
    <row r="58745" spans="11:12" x14ac:dyDescent="0.25">
      <c r="K58745" s="1"/>
      <c r="L58745" s="1"/>
    </row>
    <row r="58753" spans="11:12" x14ac:dyDescent="0.25">
      <c r="K58753" s="1"/>
      <c r="L58753" s="1"/>
    </row>
    <row r="58761" spans="11:12" x14ac:dyDescent="0.25">
      <c r="K58761" s="1"/>
      <c r="L58761" s="1"/>
    </row>
    <row r="58769" spans="11:12" x14ac:dyDescent="0.25">
      <c r="K58769" s="1"/>
      <c r="L58769" s="1"/>
    </row>
    <row r="58777" spans="11:12" x14ac:dyDescent="0.25">
      <c r="K58777" s="1"/>
      <c r="L58777" s="1"/>
    </row>
    <row r="58785" spans="11:12" x14ac:dyDescent="0.25">
      <c r="K58785" s="1"/>
      <c r="L58785" s="1"/>
    </row>
    <row r="58793" spans="11:12" x14ac:dyDescent="0.25">
      <c r="K58793" s="1"/>
      <c r="L58793" s="1"/>
    </row>
    <row r="58801" spans="11:12" x14ac:dyDescent="0.25">
      <c r="K58801" s="1"/>
      <c r="L58801" s="1"/>
    </row>
    <row r="58809" spans="11:12" x14ac:dyDescent="0.25">
      <c r="K58809" s="1"/>
      <c r="L58809" s="1"/>
    </row>
    <row r="58817" spans="11:12" x14ac:dyDescent="0.25">
      <c r="K58817" s="1"/>
      <c r="L58817" s="1"/>
    </row>
    <row r="58825" spans="11:12" x14ac:dyDescent="0.25">
      <c r="K58825" s="1"/>
      <c r="L58825" s="1"/>
    </row>
    <row r="58833" spans="11:12" x14ac:dyDescent="0.25">
      <c r="K58833" s="1"/>
      <c r="L58833" s="1"/>
    </row>
    <row r="58841" spans="11:12" x14ac:dyDescent="0.25">
      <c r="K58841" s="1"/>
      <c r="L58841" s="1"/>
    </row>
    <row r="58849" spans="11:12" x14ac:dyDescent="0.25">
      <c r="K58849" s="1"/>
      <c r="L58849" s="1"/>
    </row>
    <row r="58857" spans="11:12" x14ac:dyDescent="0.25">
      <c r="K58857" s="1"/>
      <c r="L58857" s="1"/>
    </row>
    <row r="58865" spans="11:12" x14ac:dyDescent="0.25">
      <c r="K58865" s="1"/>
      <c r="L58865" s="1"/>
    </row>
    <row r="58873" spans="11:12" x14ac:dyDescent="0.25">
      <c r="K58873" s="1"/>
      <c r="L58873" s="1"/>
    </row>
    <row r="58881" spans="11:12" x14ac:dyDescent="0.25">
      <c r="K58881" s="1"/>
      <c r="L58881" s="1"/>
    </row>
    <row r="58889" spans="11:12" x14ac:dyDescent="0.25">
      <c r="K58889" s="1"/>
      <c r="L58889" s="1"/>
    </row>
    <row r="58897" spans="11:12" x14ac:dyDescent="0.25">
      <c r="K58897" s="1"/>
      <c r="L58897" s="1"/>
    </row>
    <row r="58905" spans="11:12" x14ac:dyDescent="0.25">
      <c r="K58905" s="1"/>
      <c r="L58905" s="1"/>
    </row>
    <row r="58913" spans="11:12" x14ac:dyDescent="0.25">
      <c r="K58913" s="1"/>
      <c r="L58913" s="1"/>
    </row>
    <row r="58921" spans="11:12" x14ac:dyDescent="0.25">
      <c r="K58921" s="1"/>
      <c r="L58921" s="1"/>
    </row>
    <row r="58929" spans="11:12" x14ac:dyDescent="0.25">
      <c r="K58929" s="1"/>
      <c r="L58929" s="1"/>
    </row>
    <row r="58937" spans="11:12" x14ac:dyDescent="0.25">
      <c r="K58937" s="1"/>
      <c r="L58937" s="1"/>
    </row>
    <row r="58945" spans="11:12" x14ac:dyDescent="0.25">
      <c r="K58945" s="1"/>
      <c r="L58945" s="1"/>
    </row>
    <row r="58953" spans="11:12" x14ac:dyDescent="0.25">
      <c r="K58953" s="1"/>
      <c r="L58953" s="1"/>
    </row>
    <row r="58961" spans="11:12" x14ac:dyDescent="0.25">
      <c r="K58961" s="1"/>
      <c r="L58961" s="1"/>
    </row>
    <row r="58969" spans="11:12" x14ac:dyDescent="0.25">
      <c r="K58969" s="1"/>
      <c r="L58969" s="1"/>
    </row>
    <row r="58977" spans="11:12" x14ac:dyDescent="0.25">
      <c r="K58977" s="1"/>
      <c r="L58977" s="1"/>
    </row>
    <row r="58985" spans="11:12" x14ac:dyDescent="0.25">
      <c r="K58985" s="1"/>
      <c r="L58985" s="1"/>
    </row>
    <row r="58993" spans="11:12" x14ac:dyDescent="0.25">
      <c r="K58993" s="1"/>
      <c r="L58993" s="1"/>
    </row>
    <row r="59001" spans="11:12" x14ac:dyDescent="0.25">
      <c r="K59001" s="1"/>
      <c r="L59001" s="1"/>
    </row>
    <row r="59009" spans="11:12" x14ac:dyDescent="0.25">
      <c r="K59009" s="1"/>
      <c r="L59009" s="1"/>
    </row>
    <row r="59017" spans="11:12" x14ac:dyDescent="0.25">
      <c r="K59017" s="1"/>
      <c r="L59017" s="1"/>
    </row>
    <row r="59025" spans="11:12" x14ac:dyDescent="0.25">
      <c r="K59025" s="1"/>
      <c r="L59025" s="1"/>
    </row>
    <row r="59033" spans="11:12" x14ac:dyDescent="0.25">
      <c r="K59033" s="1"/>
      <c r="L59033" s="1"/>
    </row>
    <row r="59041" spans="11:12" x14ac:dyDescent="0.25">
      <c r="K59041" s="1"/>
      <c r="L59041" s="1"/>
    </row>
    <row r="59049" spans="11:12" x14ac:dyDescent="0.25">
      <c r="K59049" s="1"/>
      <c r="L59049" s="1"/>
    </row>
    <row r="59057" spans="11:12" x14ac:dyDescent="0.25">
      <c r="K59057" s="1"/>
      <c r="L59057" s="1"/>
    </row>
    <row r="59065" spans="11:12" x14ac:dyDescent="0.25">
      <c r="K59065" s="1"/>
      <c r="L59065" s="1"/>
    </row>
    <row r="59073" spans="11:12" x14ac:dyDescent="0.25">
      <c r="K59073" s="1"/>
      <c r="L59073" s="1"/>
    </row>
    <row r="59081" spans="11:12" x14ac:dyDescent="0.25">
      <c r="K59081" s="1"/>
      <c r="L59081" s="1"/>
    </row>
    <row r="59089" spans="11:12" x14ac:dyDescent="0.25">
      <c r="K59089" s="1"/>
      <c r="L59089" s="1"/>
    </row>
    <row r="59097" spans="11:12" x14ac:dyDescent="0.25">
      <c r="K59097" s="1"/>
      <c r="L59097" s="1"/>
    </row>
    <row r="59105" spans="11:12" x14ac:dyDescent="0.25">
      <c r="K59105" s="1"/>
      <c r="L59105" s="1"/>
    </row>
    <row r="59113" spans="11:12" x14ac:dyDescent="0.25">
      <c r="K59113" s="1"/>
      <c r="L59113" s="1"/>
    </row>
    <row r="59121" spans="11:12" x14ac:dyDescent="0.25">
      <c r="K59121" s="1"/>
      <c r="L59121" s="1"/>
    </row>
    <row r="59129" spans="11:12" x14ac:dyDescent="0.25">
      <c r="K59129" s="1"/>
      <c r="L59129" s="1"/>
    </row>
    <row r="59137" spans="11:12" x14ac:dyDescent="0.25">
      <c r="K59137" s="1"/>
      <c r="L59137" s="1"/>
    </row>
    <row r="59145" spans="11:12" x14ac:dyDescent="0.25">
      <c r="K59145" s="1"/>
      <c r="L59145" s="1"/>
    </row>
    <row r="59153" spans="11:12" x14ac:dyDescent="0.25">
      <c r="K59153" s="1"/>
      <c r="L59153" s="1"/>
    </row>
    <row r="59161" spans="11:12" x14ac:dyDescent="0.25">
      <c r="K59161" s="1"/>
      <c r="L59161" s="1"/>
    </row>
    <row r="59169" spans="11:12" x14ac:dyDescent="0.25">
      <c r="K59169" s="1"/>
      <c r="L59169" s="1"/>
    </row>
    <row r="59177" spans="11:12" x14ac:dyDescent="0.25">
      <c r="K59177" s="1"/>
      <c r="L59177" s="1"/>
    </row>
    <row r="59185" spans="11:12" x14ac:dyDescent="0.25">
      <c r="K59185" s="1"/>
      <c r="L59185" s="1"/>
    </row>
    <row r="59193" spans="11:12" x14ac:dyDescent="0.25">
      <c r="K59193" s="1"/>
      <c r="L59193" s="1"/>
    </row>
    <row r="59201" spans="11:12" x14ac:dyDescent="0.25">
      <c r="K59201" s="1"/>
      <c r="L59201" s="1"/>
    </row>
    <row r="59209" spans="11:12" x14ac:dyDescent="0.25">
      <c r="K59209" s="1"/>
      <c r="L59209" s="1"/>
    </row>
    <row r="59217" spans="11:12" x14ac:dyDescent="0.25">
      <c r="K59217" s="1"/>
      <c r="L59217" s="1"/>
    </row>
    <row r="59225" spans="11:12" x14ac:dyDescent="0.25">
      <c r="K59225" s="1"/>
      <c r="L59225" s="1"/>
    </row>
    <row r="59233" spans="11:12" x14ac:dyDescent="0.25">
      <c r="K59233" s="1"/>
      <c r="L59233" s="1"/>
    </row>
    <row r="59241" spans="11:12" x14ac:dyDescent="0.25">
      <c r="K59241" s="1"/>
      <c r="L59241" s="1"/>
    </row>
    <row r="59249" spans="11:12" x14ac:dyDescent="0.25">
      <c r="K59249" s="1"/>
      <c r="L59249" s="1"/>
    </row>
    <row r="59257" spans="11:12" x14ac:dyDescent="0.25">
      <c r="K59257" s="1"/>
      <c r="L59257" s="1"/>
    </row>
    <row r="59265" spans="11:12" x14ac:dyDescent="0.25">
      <c r="K59265" s="1"/>
      <c r="L59265" s="1"/>
    </row>
    <row r="59273" spans="11:12" x14ac:dyDescent="0.25">
      <c r="K59273" s="1"/>
      <c r="L59273" s="1"/>
    </row>
    <row r="59281" spans="11:12" x14ac:dyDescent="0.25">
      <c r="K59281" s="1"/>
      <c r="L59281" s="1"/>
    </row>
    <row r="59289" spans="11:12" x14ac:dyDescent="0.25">
      <c r="K59289" s="1"/>
      <c r="L59289" s="1"/>
    </row>
    <row r="59297" spans="11:12" x14ac:dyDescent="0.25">
      <c r="K59297" s="1"/>
      <c r="L59297" s="1"/>
    </row>
    <row r="59305" spans="11:12" x14ac:dyDescent="0.25">
      <c r="K59305" s="1"/>
      <c r="L59305" s="1"/>
    </row>
    <row r="59313" spans="11:12" x14ac:dyDescent="0.25">
      <c r="K59313" s="1"/>
      <c r="L59313" s="1"/>
    </row>
    <row r="59321" spans="11:12" x14ac:dyDescent="0.25">
      <c r="K59321" s="1"/>
      <c r="L59321" s="1"/>
    </row>
    <row r="59329" spans="11:12" x14ac:dyDescent="0.25">
      <c r="K59329" s="1"/>
      <c r="L59329" s="1"/>
    </row>
    <row r="59337" spans="11:12" x14ac:dyDescent="0.25">
      <c r="K59337" s="1"/>
      <c r="L59337" s="1"/>
    </row>
    <row r="59345" spans="11:12" x14ac:dyDescent="0.25">
      <c r="K59345" s="1"/>
      <c r="L59345" s="1"/>
    </row>
    <row r="59353" spans="11:12" x14ac:dyDescent="0.25">
      <c r="K59353" s="1"/>
      <c r="L59353" s="1"/>
    </row>
    <row r="59361" spans="11:12" x14ac:dyDescent="0.25">
      <c r="K59361" s="1"/>
      <c r="L59361" s="1"/>
    </row>
    <row r="59369" spans="11:12" x14ac:dyDescent="0.25">
      <c r="K59369" s="1"/>
      <c r="L59369" s="1"/>
    </row>
    <row r="59377" spans="11:12" x14ac:dyDescent="0.25">
      <c r="K59377" s="1"/>
      <c r="L59377" s="1"/>
    </row>
    <row r="59385" spans="11:12" x14ac:dyDescent="0.25">
      <c r="K59385" s="1"/>
      <c r="L59385" s="1"/>
    </row>
    <row r="59393" spans="11:12" x14ac:dyDescent="0.25">
      <c r="K59393" s="1"/>
      <c r="L59393" s="1"/>
    </row>
    <row r="59401" spans="11:12" x14ac:dyDescent="0.25">
      <c r="K59401" s="1"/>
      <c r="L59401" s="1"/>
    </row>
    <row r="59409" spans="11:12" x14ac:dyDescent="0.25">
      <c r="K59409" s="1"/>
      <c r="L59409" s="1"/>
    </row>
    <row r="59417" spans="11:12" x14ac:dyDescent="0.25">
      <c r="K59417" s="1"/>
      <c r="L59417" s="1"/>
    </row>
    <row r="59425" spans="11:12" x14ac:dyDescent="0.25">
      <c r="K59425" s="1"/>
      <c r="L59425" s="1"/>
    </row>
    <row r="59433" spans="11:12" x14ac:dyDescent="0.25">
      <c r="K59433" s="1"/>
      <c r="L59433" s="1"/>
    </row>
    <row r="59441" spans="11:12" x14ac:dyDescent="0.25">
      <c r="K59441" s="1"/>
      <c r="L59441" s="1"/>
    </row>
    <row r="59449" spans="11:12" x14ac:dyDescent="0.25">
      <c r="K59449" s="1"/>
      <c r="L59449" s="1"/>
    </row>
    <row r="59457" spans="11:12" x14ac:dyDescent="0.25">
      <c r="K59457" s="1"/>
      <c r="L59457" s="1"/>
    </row>
    <row r="59465" spans="11:12" x14ac:dyDescent="0.25">
      <c r="K59465" s="1"/>
      <c r="L59465" s="1"/>
    </row>
    <row r="59473" spans="11:12" x14ac:dyDescent="0.25">
      <c r="K59473" s="1"/>
      <c r="L59473" s="1"/>
    </row>
    <row r="59481" spans="11:12" x14ac:dyDescent="0.25">
      <c r="K59481" s="1"/>
      <c r="L59481" s="1"/>
    </row>
    <row r="59489" spans="11:12" x14ac:dyDescent="0.25">
      <c r="K59489" s="1"/>
      <c r="L59489" s="1"/>
    </row>
    <row r="59497" spans="11:12" x14ac:dyDescent="0.25">
      <c r="K59497" s="1"/>
      <c r="L59497" s="1"/>
    </row>
    <row r="59505" spans="11:12" x14ac:dyDescent="0.25">
      <c r="K59505" s="1"/>
      <c r="L59505" s="1"/>
    </row>
    <row r="59513" spans="11:12" x14ac:dyDescent="0.25">
      <c r="K59513" s="1"/>
      <c r="L59513" s="1"/>
    </row>
    <row r="59521" spans="11:12" x14ac:dyDescent="0.25">
      <c r="K59521" s="1"/>
      <c r="L59521" s="1"/>
    </row>
    <row r="59529" spans="11:12" x14ac:dyDescent="0.25">
      <c r="K59529" s="1"/>
      <c r="L59529" s="1"/>
    </row>
    <row r="59537" spans="11:12" x14ac:dyDescent="0.25">
      <c r="K59537" s="1"/>
      <c r="L59537" s="1"/>
    </row>
    <row r="59545" spans="11:12" x14ac:dyDescent="0.25">
      <c r="K59545" s="1"/>
      <c r="L59545" s="1"/>
    </row>
    <row r="59553" spans="11:12" x14ac:dyDescent="0.25">
      <c r="K59553" s="1"/>
      <c r="L59553" s="1"/>
    </row>
    <row r="59561" spans="11:12" x14ac:dyDescent="0.25">
      <c r="K59561" s="1"/>
      <c r="L59561" s="1"/>
    </row>
    <row r="59569" spans="11:12" x14ac:dyDescent="0.25">
      <c r="K59569" s="1"/>
      <c r="L59569" s="1"/>
    </row>
    <row r="59577" spans="11:12" x14ac:dyDescent="0.25">
      <c r="K59577" s="1"/>
      <c r="L59577" s="1"/>
    </row>
    <row r="59585" spans="11:12" x14ac:dyDescent="0.25">
      <c r="K59585" s="1"/>
      <c r="L59585" s="1"/>
    </row>
    <row r="59593" spans="11:12" x14ac:dyDescent="0.25">
      <c r="K59593" s="1"/>
      <c r="L59593" s="1"/>
    </row>
    <row r="59601" spans="11:12" x14ac:dyDescent="0.25">
      <c r="K59601" s="1"/>
      <c r="L59601" s="1"/>
    </row>
    <row r="59609" spans="11:12" x14ac:dyDescent="0.25">
      <c r="K59609" s="1"/>
      <c r="L59609" s="1"/>
    </row>
    <row r="59617" spans="11:12" x14ac:dyDescent="0.25">
      <c r="K59617" s="1"/>
      <c r="L59617" s="1"/>
    </row>
    <row r="59625" spans="11:12" x14ac:dyDescent="0.25">
      <c r="K59625" s="1"/>
      <c r="L59625" s="1"/>
    </row>
    <row r="59633" spans="11:12" x14ac:dyDescent="0.25">
      <c r="K59633" s="1"/>
      <c r="L59633" s="1"/>
    </row>
    <row r="59641" spans="11:12" x14ac:dyDescent="0.25">
      <c r="K59641" s="1"/>
      <c r="L59641" s="1"/>
    </row>
    <row r="59649" spans="11:12" x14ac:dyDescent="0.25">
      <c r="K59649" s="1"/>
      <c r="L59649" s="1"/>
    </row>
    <row r="59657" spans="11:12" x14ac:dyDescent="0.25">
      <c r="K59657" s="1"/>
      <c r="L59657" s="1"/>
    </row>
    <row r="59665" spans="11:12" x14ac:dyDescent="0.25">
      <c r="K59665" s="1"/>
      <c r="L59665" s="1"/>
    </row>
    <row r="59673" spans="11:12" x14ac:dyDescent="0.25">
      <c r="K59673" s="1"/>
      <c r="L59673" s="1"/>
    </row>
    <row r="59681" spans="11:12" x14ac:dyDescent="0.25">
      <c r="K59681" s="1"/>
      <c r="L59681" s="1"/>
    </row>
    <row r="59689" spans="11:12" x14ac:dyDescent="0.25">
      <c r="K59689" s="1"/>
      <c r="L59689" s="1"/>
    </row>
    <row r="59697" spans="11:12" x14ac:dyDescent="0.25">
      <c r="K59697" s="1"/>
      <c r="L59697" s="1"/>
    </row>
    <row r="59705" spans="11:12" x14ac:dyDescent="0.25">
      <c r="K59705" s="1"/>
      <c r="L59705" s="1"/>
    </row>
    <row r="59713" spans="11:12" x14ac:dyDescent="0.25">
      <c r="K59713" s="1"/>
      <c r="L59713" s="1"/>
    </row>
    <row r="59721" spans="11:12" x14ac:dyDescent="0.25">
      <c r="K59721" s="1"/>
      <c r="L59721" s="1"/>
    </row>
    <row r="59729" spans="11:12" x14ac:dyDescent="0.25">
      <c r="K59729" s="1"/>
      <c r="L59729" s="1"/>
    </row>
    <row r="59737" spans="11:12" x14ac:dyDescent="0.25">
      <c r="K59737" s="1"/>
      <c r="L59737" s="1"/>
    </row>
    <row r="59745" spans="11:12" x14ac:dyDescent="0.25">
      <c r="K59745" s="1"/>
      <c r="L59745" s="1"/>
    </row>
    <row r="59753" spans="11:12" x14ac:dyDescent="0.25">
      <c r="K59753" s="1"/>
      <c r="L59753" s="1"/>
    </row>
    <row r="59761" spans="11:12" x14ac:dyDescent="0.25">
      <c r="K59761" s="1"/>
      <c r="L59761" s="1"/>
    </row>
    <row r="59769" spans="11:12" x14ac:dyDescent="0.25">
      <c r="K59769" s="1"/>
      <c r="L59769" s="1"/>
    </row>
    <row r="59777" spans="11:12" x14ac:dyDescent="0.25">
      <c r="K59777" s="1"/>
      <c r="L59777" s="1"/>
    </row>
    <row r="59785" spans="11:12" x14ac:dyDescent="0.25">
      <c r="K59785" s="1"/>
      <c r="L59785" s="1"/>
    </row>
    <row r="59793" spans="11:12" x14ac:dyDescent="0.25">
      <c r="K59793" s="1"/>
      <c r="L59793" s="1"/>
    </row>
    <row r="59801" spans="11:12" x14ac:dyDescent="0.25">
      <c r="K59801" s="1"/>
      <c r="L59801" s="1"/>
    </row>
    <row r="59809" spans="11:12" x14ac:dyDescent="0.25">
      <c r="K59809" s="1"/>
      <c r="L59809" s="1"/>
    </row>
    <row r="59817" spans="11:12" x14ac:dyDescent="0.25">
      <c r="K59817" s="1"/>
      <c r="L59817" s="1"/>
    </row>
    <row r="59825" spans="11:12" x14ac:dyDescent="0.25">
      <c r="K59825" s="1"/>
      <c r="L59825" s="1"/>
    </row>
    <row r="59833" spans="11:12" x14ac:dyDescent="0.25">
      <c r="K59833" s="1"/>
      <c r="L59833" s="1"/>
    </row>
    <row r="59841" spans="11:12" x14ac:dyDescent="0.25">
      <c r="K59841" s="1"/>
      <c r="L59841" s="1"/>
    </row>
    <row r="59849" spans="11:12" x14ac:dyDescent="0.25">
      <c r="K59849" s="1"/>
      <c r="L59849" s="1"/>
    </row>
    <row r="59857" spans="11:12" x14ac:dyDescent="0.25">
      <c r="K59857" s="1"/>
      <c r="L59857" s="1"/>
    </row>
    <row r="59865" spans="11:12" x14ac:dyDescent="0.25">
      <c r="K59865" s="1"/>
      <c r="L59865" s="1"/>
    </row>
    <row r="59873" spans="11:12" x14ac:dyDescent="0.25">
      <c r="K59873" s="1"/>
      <c r="L59873" s="1"/>
    </row>
    <row r="59881" spans="11:12" x14ac:dyDescent="0.25">
      <c r="K59881" s="1"/>
      <c r="L59881" s="1"/>
    </row>
    <row r="59889" spans="11:12" x14ac:dyDescent="0.25">
      <c r="K59889" s="1"/>
      <c r="L59889" s="1"/>
    </row>
    <row r="59897" spans="11:12" x14ac:dyDescent="0.25">
      <c r="K59897" s="1"/>
      <c r="L59897" s="1"/>
    </row>
    <row r="59905" spans="11:12" x14ac:dyDescent="0.25">
      <c r="K59905" s="1"/>
      <c r="L59905" s="1"/>
    </row>
    <row r="59913" spans="11:12" x14ac:dyDescent="0.25">
      <c r="K59913" s="1"/>
      <c r="L59913" s="1"/>
    </row>
    <row r="59921" spans="11:12" x14ac:dyDescent="0.25">
      <c r="K59921" s="1"/>
      <c r="L59921" s="1"/>
    </row>
    <row r="59929" spans="11:12" x14ac:dyDescent="0.25">
      <c r="K59929" s="1"/>
      <c r="L59929" s="1"/>
    </row>
    <row r="59937" spans="11:12" x14ac:dyDescent="0.25">
      <c r="K59937" s="1"/>
      <c r="L59937" s="1"/>
    </row>
    <row r="59945" spans="11:12" x14ac:dyDescent="0.25">
      <c r="K59945" s="1"/>
      <c r="L59945" s="1"/>
    </row>
    <row r="59953" spans="11:12" x14ac:dyDescent="0.25">
      <c r="K59953" s="1"/>
      <c r="L59953" s="1"/>
    </row>
    <row r="59961" spans="11:12" x14ac:dyDescent="0.25">
      <c r="K59961" s="1"/>
      <c r="L59961" s="1"/>
    </row>
    <row r="59969" spans="11:12" x14ac:dyDescent="0.25">
      <c r="K59969" s="1"/>
      <c r="L59969" s="1"/>
    </row>
    <row r="59977" spans="11:12" x14ac:dyDescent="0.25">
      <c r="K59977" s="1"/>
      <c r="L59977" s="1"/>
    </row>
    <row r="59985" spans="11:12" x14ac:dyDescent="0.25">
      <c r="K59985" s="1"/>
      <c r="L59985" s="1"/>
    </row>
    <row r="59993" spans="11:12" x14ac:dyDescent="0.25">
      <c r="K59993" s="1"/>
      <c r="L59993" s="1"/>
    </row>
    <row r="60001" spans="11:12" x14ac:dyDescent="0.25">
      <c r="K60001" s="1"/>
      <c r="L60001" s="1"/>
    </row>
    <row r="60009" spans="11:12" x14ac:dyDescent="0.25">
      <c r="K60009" s="1"/>
      <c r="L60009" s="1"/>
    </row>
    <row r="60017" spans="11:12" x14ac:dyDescent="0.25">
      <c r="K60017" s="1"/>
      <c r="L60017" s="1"/>
    </row>
    <row r="60025" spans="11:12" x14ac:dyDescent="0.25">
      <c r="K60025" s="1"/>
      <c r="L60025" s="1"/>
    </row>
    <row r="60033" spans="11:12" x14ac:dyDescent="0.25">
      <c r="K60033" s="1"/>
      <c r="L60033" s="1"/>
    </row>
    <row r="60041" spans="11:12" x14ac:dyDescent="0.25">
      <c r="K60041" s="1"/>
      <c r="L60041" s="1"/>
    </row>
    <row r="60049" spans="11:12" x14ac:dyDescent="0.25">
      <c r="K60049" s="1"/>
      <c r="L60049" s="1"/>
    </row>
    <row r="60057" spans="11:12" x14ac:dyDescent="0.25">
      <c r="K60057" s="1"/>
      <c r="L60057" s="1"/>
    </row>
    <row r="60065" spans="11:12" x14ac:dyDescent="0.25">
      <c r="K60065" s="1"/>
      <c r="L60065" s="1"/>
    </row>
    <row r="60073" spans="11:12" x14ac:dyDescent="0.25">
      <c r="K60073" s="1"/>
      <c r="L60073" s="1"/>
    </row>
    <row r="60081" spans="11:12" x14ac:dyDescent="0.25">
      <c r="K60081" s="1"/>
      <c r="L60081" s="1"/>
    </row>
    <row r="60089" spans="11:12" x14ac:dyDescent="0.25">
      <c r="K60089" s="1"/>
      <c r="L60089" s="1"/>
    </row>
    <row r="60097" spans="11:12" x14ac:dyDescent="0.25">
      <c r="K60097" s="1"/>
      <c r="L60097" s="1"/>
    </row>
    <row r="60105" spans="11:12" x14ac:dyDescent="0.25">
      <c r="K60105" s="1"/>
      <c r="L60105" s="1"/>
    </row>
    <row r="60113" spans="11:12" x14ac:dyDescent="0.25">
      <c r="K60113" s="1"/>
      <c r="L60113" s="1"/>
    </row>
    <row r="60121" spans="11:12" x14ac:dyDescent="0.25">
      <c r="K60121" s="1"/>
      <c r="L60121" s="1"/>
    </row>
    <row r="60129" spans="11:12" x14ac:dyDescent="0.25">
      <c r="K60129" s="1"/>
      <c r="L60129" s="1"/>
    </row>
    <row r="60137" spans="11:12" x14ac:dyDescent="0.25">
      <c r="K60137" s="1"/>
      <c r="L60137" s="1"/>
    </row>
    <row r="60145" spans="11:12" x14ac:dyDescent="0.25">
      <c r="K60145" s="1"/>
      <c r="L60145" s="1"/>
    </row>
    <row r="60153" spans="11:12" x14ac:dyDescent="0.25">
      <c r="K60153" s="1"/>
      <c r="L60153" s="1"/>
    </row>
    <row r="60161" spans="11:12" x14ac:dyDescent="0.25">
      <c r="K60161" s="1"/>
      <c r="L60161" s="1"/>
    </row>
    <row r="60169" spans="11:12" x14ac:dyDescent="0.25">
      <c r="K60169" s="1"/>
      <c r="L60169" s="1"/>
    </row>
    <row r="60177" spans="11:12" x14ac:dyDescent="0.25">
      <c r="K60177" s="1"/>
      <c r="L60177" s="1"/>
    </row>
    <row r="60185" spans="11:12" x14ac:dyDescent="0.25">
      <c r="K60185" s="1"/>
      <c r="L60185" s="1"/>
    </row>
    <row r="60193" spans="11:12" x14ac:dyDescent="0.25">
      <c r="K60193" s="1"/>
      <c r="L60193" s="1"/>
    </row>
    <row r="60201" spans="11:12" x14ac:dyDescent="0.25">
      <c r="K60201" s="1"/>
      <c r="L60201" s="1"/>
    </row>
    <row r="60209" spans="11:12" x14ac:dyDescent="0.25">
      <c r="K60209" s="1"/>
      <c r="L60209" s="1"/>
    </row>
    <row r="60217" spans="11:12" x14ac:dyDescent="0.25">
      <c r="K60217" s="1"/>
      <c r="L60217" s="1"/>
    </row>
    <row r="60225" spans="11:12" x14ac:dyDescent="0.25">
      <c r="K60225" s="1"/>
      <c r="L60225" s="1"/>
    </row>
    <row r="60233" spans="11:12" x14ac:dyDescent="0.25">
      <c r="K60233" s="1"/>
      <c r="L60233" s="1"/>
    </row>
    <row r="60241" spans="11:12" x14ac:dyDescent="0.25">
      <c r="K60241" s="1"/>
      <c r="L60241" s="1"/>
    </row>
    <row r="60249" spans="11:12" x14ac:dyDescent="0.25">
      <c r="K60249" s="1"/>
      <c r="L60249" s="1"/>
    </row>
    <row r="60257" spans="11:12" x14ac:dyDescent="0.25">
      <c r="K60257" s="1"/>
      <c r="L60257" s="1"/>
    </row>
    <row r="60265" spans="11:12" x14ac:dyDescent="0.25">
      <c r="K60265" s="1"/>
      <c r="L60265" s="1"/>
    </row>
    <row r="60273" spans="11:12" x14ac:dyDescent="0.25">
      <c r="K60273" s="1"/>
      <c r="L60273" s="1"/>
    </row>
    <row r="60281" spans="11:12" x14ac:dyDescent="0.25">
      <c r="K60281" s="1"/>
      <c r="L60281" s="1"/>
    </row>
    <row r="60289" spans="11:12" x14ac:dyDescent="0.25">
      <c r="K60289" s="1"/>
      <c r="L60289" s="1"/>
    </row>
    <row r="60297" spans="11:12" x14ac:dyDescent="0.25">
      <c r="K60297" s="1"/>
      <c r="L60297" s="1"/>
    </row>
    <row r="60305" spans="11:12" x14ac:dyDescent="0.25">
      <c r="K60305" s="1"/>
      <c r="L60305" s="1"/>
    </row>
    <row r="60313" spans="11:12" x14ac:dyDescent="0.25">
      <c r="K60313" s="1"/>
      <c r="L60313" s="1"/>
    </row>
    <row r="60321" spans="11:12" x14ac:dyDescent="0.25">
      <c r="K60321" s="1"/>
      <c r="L60321" s="1"/>
    </row>
    <row r="60329" spans="11:12" x14ac:dyDescent="0.25">
      <c r="K60329" s="1"/>
      <c r="L60329" s="1"/>
    </row>
    <row r="60337" spans="11:12" x14ac:dyDescent="0.25">
      <c r="K60337" s="1"/>
      <c r="L60337" s="1"/>
    </row>
    <row r="60345" spans="11:12" x14ac:dyDescent="0.25">
      <c r="K60345" s="1"/>
      <c r="L60345" s="1"/>
    </row>
    <row r="60353" spans="11:12" x14ac:dyDescent="0.25">
      <c r="K60353" s="1"/>
      <c r="L60353" s="1"/>
    </row>
    <row r="60361" spans="11:12" x14ac:dyDescent="0.25">
      <c r="K60361" s="1"/>
      <c r="L60361" s="1"/>
    </row>
    <row r="60369" spans="11:12" x14ac:dyDescent="0.25">
      <c r="K60369" s="1"/>
      <c r="L60369" s="1"/>
    </row>
    <row r="60377" spans="11:12" x14ac:dyDescent="0.25">
      <c r="K60377" s="1"/>
      <c r="L60377" s="1"/>
    </row>
    <row r="60385" spans="11:12" x14ac:dyDescent="0.25">
      <c r="K60385" s="1"/>
      <c r="L60385" s="1"/>
    </row>
    <row r="60393" spans="11:12" x14ac:dyDescent="0.25">
      <c r="K60393" s="1"/>
      <c r="L60393" s="1"/>
    </row>
    <row r="60401" spans="11:12" x14ac:dyDescent="0.25">
      <c r="K60401" s="1"/>
      <c r="L60401" s="1"/>
    </row>
    <row r="60409" spans="11:12" x14ac:dyDescent="0.25">
      <c r="K60409" s="1"/>
      <c r="L60409" s="1"/>
    </row>
    <row r="60417" spans="11:12" x14ac:dyDescent="0.25">
      <c r="K60417" s="1"/>
      <c r="L60417" s="1"/>
    </row>
    <row r="60425" spans="11:12" x14ac:dyDescent="0.25">
      <c r="K60425" s="1"/>
      <c r="L60425" s="1"/>
    </row>
    <row r="60433" spans="11:12" x14ac:dyDescent="0.25">
      <c r="K60433" s="1"/>
      <c r="L60433" s="1"/>
    </row>
    <row r="60441" spans="11:12" x14ac:dyDescent="0.25">
      <c r="K60441" s="1"/>
      <c r="L60441" s="1"/>
    </row>
    <row r="60449" spans="11:12" x14ac:dyDescent="0.25">
      <c r="K60449" s="1"/>
      <c r="L60449" s="1"/>
    </row>
    <row r="60457" spans="11:12" x14ac:dyDescent="0.25">
      <c r="K60457" s="1"/>
      <c r="L60457" s="1"/>
    </row>
    <row r="60465" spans="11:12" x14ac:dyDescent="0.25">
      <c r="K60465" s="1"/>
      <c r="L60465" s="1"/>
    </row>
    <row r="60473" spans="11:12" x14ac:dyDescent="0.25">
      <c r="K60473" s="1"/>
      <c r="L60473" s="1"/>
    </row>
    <row r="60481" spans="11:12" x14ac:dyDescent="0.25">
      <c r="K60481" s="1"/>
      <c r="L60481" s="1"/>
    </row>
    <row r="60489" spans="11:12" x14ac:dyDescent="0.25">
      <c r="K60489" s="1"/>
      <c r="L60489" s="1"/>
    </row>
    <row r="60497" spans="11:12" x14ac:dyDescent="0.25">
      <c r="K60497" s="1"/>
      <c r="L60497" s="1"/>
    </row>
    <row r="60505" spans="11:12" x14ac:dyDescent="0.25">
      <c r="K60505" s="1"/>
      <c r="L60505" s="1"/>
    </row>
    <row r="60513" spans="11:12" x14ac:dyDescent="0.25">
      <c r="K60513" s="1"/>
      <c r="L60513" s="1"/>
    </row>
    <row r="60521" spans="11:12" x14ac:dyDescent="0.25">
      <c r="K60521" s="1"/>
      <c r="L60521" s="1"/>
    </row>
    <row r="60529" spans="11:12" x14ac:dyDescent="0.25">
      <c r="K60529" s="1"/>
      <c r="L60529" s="1"/>
    </row>
    <row r="60537" spans="11:12" x14ac:dyDescent="0.25">
      <c r="K60537" s="1"/>
      <c r="L60537" s="1"/>
    </row>
    <row r="60545" spans="11:12" x14ac:dyDescent="0.25">
      <c r="K60545" s="1"/>
      <c r="L60545" s="1"/>
    </row>
    <row r="60553" spans="11:12" x14ac:dyDescent="0.25">
      <c r="K60553" s="1"/>
      <c r="L60553" s="1"/>
    </row>
    <row r="60561" spans="11:12" x14ac:dyDescent="0.25">
      <c r="K60561" s="1"/>
      <c r="L60561" s="1"/>
    </row>
    <row r="60569" spans="11:12" x14ac:dyDescent="0.25">
      <c r="K60569" s="1"/>
      <c r="L60569" s="1"/>
    </row>
    <row r="60577" spans="11:12" x14ac:dyDescent="0.25">
      <c r="K60577" s="1"/>
      <c r="L60577" s="1"/>
    </row>
    <row r="60585" spans="11:12" x14ac:dyDescent="0.25">
      <c r="K60585" s="1"/>
      <c r="L60585" s="1"/>
    </row>
    <row r="60593" spans="11:12" x14ac:dyDescent="0.25">
      <c r="K60593" s="1"/>
      <c r="L60593" s="1"/>
    </row>
    <row r="60601" spans="11:12" x14ac:dyDescent="0.25">
      <c r="K60601" s="1"/>
      <c r="L60601" s="1"/>
    </row>
    <row r="60609" spans="11:12" x14ac:dyDescent="0.25">
      <c r="K60609" s="1"/>
      <c r="L60609" s="1"/>
    </row>
    <row r="60617" spans="11:12" x14ac:dyDescent="0.25">
      <c r="K60617" s="1"/>
      <c r="L60617" s="1"/>
    </row>
    <row r="60625" spans="11:12" x14ac:dyDescent="0.25">
      <c r="K60625" s="1"/>
      <c r="L60625" s="1"/>
    </row>
    <row r="60633" spans="11:12" x14ac:dyDescent="0.25">
      <c r="K60633" s="1"/>
      <c r="L60633" s="1"/>
    </row>
    <row r="60641" spans="11:12" x14ac:dyDescent="0.25">
      <c r="K60641" s="1"/>
      <c r="L60641" s="1"/>
    </row>
    <row r="60649" spans="11:12" x14ac:dyDescent="0.25">
      <c r="K60649" s="1"/>
      <c r="L60649" s="1"/>
    </row>
    <row r="60657" spans="11:12" x14ac:dyDescent="0.25">
      <c r="K60657" s="1"/>
      <c r="L60657" s="1"/>
    </row>
    <row r="60665" spans="11:12" x14ac:dyDescent="0.25">
      <c r="K60665" s="1"/>
      <c r="L60665" s="1"/>
    </row>
    <row r="60673" spans="11:12" x14ac:dyDescent="0.25">
      <c r="K60673" s="1"/>
      <c r="L60673" s="1"/>
    </row>
    <row r="60681" spans="11:12" x14ac:dyDescent="0.25">
      <c r="K60681" s="1"/>
      <c r="L60681" s="1"/>
    </row>
    <row r="60689" spans="11:12" x14ac:dyDescent="0.25">
      <c r="K60689" s="1"/>
      <c r="L60689" s="1"/>
    </row>
    <row r="60697" spans="11:12" x14ac:dyDescent="0.25">
      <c r="K60697" s="1"/>
      <c r="L60697" s="1"/>
    </row>
    <row r="60705" spans="11:12" x14ac:dyDescent="0.25">
      <c r="K60705" s="1"/>
      <c r="L60705" s="1"/>
    </row>
    <row r="60713" spans="11:12" x14ac:dyDescent="0.25">
      <c r="K60713" s="1"/>
      <c r="L60713" s="1"/>
    </row>
    <row r="60721" spans="11:12" x14ac:dyDescent="0.25">
      <c r="K60721" s="1"/>
      <c r="L60721" s="1"/>
    </row>
    <row r="60729" spans="11:12" x14ac:dyDescent="0.25">
      <c r="K60729" s="1"/>
      <c r="L60729" s="1"/>
    </row>
    <row r="60737" spans="11:12" x14ac:dyDescent="0.25">
      <c r="K60737" s="1"/>
      <c r="L60737" s="1"/>
    </row>
    <row r="60745" spans="11:12" x14ac:dyDescent="0.25">
      <c r="K60745" s="1"/>
      <c r="L60745" s="1"/>
    </row>
    <row r="60753" spans="11:12" x14ac:dyDescent="0.25">
      <c r="K60753" s="1"/>
      <c r="L60753" s="1"/>
    </row>
    <row r="60761" spans="11:12" x14ac:dyDescent="0.25">
      <c r="K60761" s="1"/>
      <c r="L60761" s="1"/>
    </row>
    <row r="60769" spans="11:12" x14ac:dyDescent="0.25">
      <c r="K60769" s="1"/>
      <c r="L60769" s="1"/>
    </row>
    <row r="60777" spans="11:12" x14ac:dyDescent="0.25">
      <c r="K60777" s="1"/>
      <c r="L60777" s="1"/>
    </row>
    <row r="60785" spans="11:12" x14ac:dyDescent="0.25">
      <c r="K60785" s="1"/>
      <c r="L60785" s="1"/>
    </row>
    <row r="60793" spans="11:12" x14ac:dyDescent="0.25">
      <c r="K60793" s="1"/>
      <c r="L60793" s="1"/>
    </row>
    <row r="60801" spans="11:12" x14ac:dyDescent="0.25">
      <c r="K60801" s="1"/>
      <c r="L60801" s="1"/>
    </row>
    <row r="60809" spans="11:12" x14ac:dyDescent="0.25">
      <c r="K60809" s="1"/>
      <c r="L60809" s="1"/>
    </row>
    <row r="60817" spans="11:12" x14ac:dyDescent="0.25">
      <c r="K60817" s="1"/>
      <c r="L60817" s="1"/>
    </row>
    <row r="60825" spans="11:12" x14ac:dyDescent="0.25">
      <c r="K60825" s="1"/>
      <c r="L60825" s="1"/>
    </row>
    <row r="60833" spans="11:12" x14ac:dyDescent="0.25">
      <c r="K60833" s="1"/>
      <c r="L60833" s="1"/>
    </row>
    <row r="60841" spans="11:12" x14ac:dyDescent="0.25">
      <c r="K60841" s="1"/>
      <c r="L60841" s="1"/>
    </row>
    <row r="60849" spans="11:12" x14ac:dyDescent="0.25">
      <c r="K60849" s="1"/>
      <c r="L60849" s="1"/>
    </row>
    <row r="60857" spans="11:12" x14ac:dyDescent="0.25">
      <c r="K60857" s="1"/>
      <c r="L60857" s="1"/>
    </row>
    <row r="60865" spans="11:12" x14ac:dyDescent="0.25">
      <c r="K60865" s="1"/>
      <c r="L60865" s="1"/>
    </row>
    <row r="60873" spans="11:12" x14ac:dyDescent="0.25">
      <c r="K60873" s="1"/>
      <c r="L60873" s="1"/>
    </row>
    <row r="60881" spans="11:12" x14ac:dyDescent="0.25">
      <c r="K60881" s="1"/>
      <c r="L60881" s="1"/>
    </row>
    <row r="60889" spans="11:12" x14ac:dyDescent="0.25">
      <c r="K60889" s="1"/>
      <c r="L60889" s="1"/>
    </row>
    <row r="60897" spans="11:12" x14ac:dyDescent="0.25">
      <c r="K60897" s="1"/>
      <c r="L60897" s="1"/>
    </row>
    <row r="60905" spans="11:12" x14ac:dyDescent="0.25">
      <c r="K60905" s="1"/>
      <c r="L60905" s="1"/>
    </row>
    <row r="60913" spans="11:12" x14ac:dyDescent="0.25">
      <c r="K60913" s="1"/>
      <c r="L60913" s="1"/>
    </row>
    <row r="60921" spans="11:12" x14ac:dyDescent="0.25">
      <c r="K60921" s="1"/>
      <c r="L60921" s="1"/>
    </row>
    <row r="60929" spans="11:12" x14ac:dyDescent="0.25">
      <c r="K60929" s="1"/>
      <c r="L60929" s="1"/>
    </row>
    <row r="60937" spans="11:12" x14ac:dyDescent="0.25">
      <c r="K60937" s="1"/>
      <c r="L60937" s="1"/>
    </row>
    <row r="60945" spans="11:12" x14ac:dyDescent="0.25">
      <c r="K60945" s="1"/>
      <c r="L60945" s="1"/>
    </row>
    <row r="60953" spans="11:12" x14ac:dyDescent="0.25">
      <c r="K60953" s="1"/>
      <c r="L60953" s="1"/>
    </row>
    <row r="60961" spans="11:12" x14ac:dyDescent="0.25">
      <c r="K60961" s="1"/>
      <c r="L60961" s="1"/>
    </row>
    <row r="60969" spans="11:12" x14ac:dyDescent="0.25">
      <c r="K60969" s="1"/>
      <c r="L60969" s="1"/>
    </row>
    <row r="60977" spans="11:12" x14ac:dyDescent="0.25">
      <c r="K60977" s="1"/>
      <c r="L60977" s="1"/>
    </row>
    <row r="60985" spans="11:12" x14ac:dyDescent="0.25">
      <c r="K60985" s="1"/>
      <c r="L60985" s="1"/>
    </row>
    <row r="60993" spans="11:12" x14ac:dyDescent="0.25">
      <c r="K60993" s="1"/>
      <c r="L60993" s="1"/>
    </row>
    <row r="61001" spans="11:12" x14ac:dyDescent="0.25">
      <c r="K61001" s="1"/>
      <c r="L61001" s="1"/>
    </row>
    <row r="61009" spans="11:12" x14ac:dyDescent="0.25">
      <c r="K61009" s="1"/>
      <c r="L61009" s="1"/>
    </row>
    <row r="61017" spans="11:12" x14ac:dyDescent="0.25">
      <c r="K61017" s="1"/>
      <c r="L61017" s="1"/>
    </row>
    <row r="61025" spans="11:12" x14ac:dyDescent="0.25">
      <c r="K61025" s="1"/>
      <c r="L61025" s="1"/>
    </row>
    <row r="61033" spans="11:12" x14ac:dyDescent="0.25">
      <c r="K61033" s="1"/>
      <c r="L61033" s="1"/>
    </row>
    <row r="61041" spans="11:12" x14ac:dyDescent="0.25">
      <c r="K61041" s="1"/>
      <c r="L61041" s="1"/>
    </row>
    <row r="61049" spans="11:12" x14ac:dyDescent="0.25">
      <c r="K61049" s="1"/>
      <c r="L61049" s="1"/>
    </row>
    <row r="61057" spans="11:12" x14ac:dyDescent="0.25">
      <c r="K61057" s="1"/>
      <c r="L61057" s="1"/>
    </row>
    <row r="61065" spans="11:12" x14ac:dyDescent="0.25">
      <c r="K61065" s="1"/>
      <c r="L61065" s="1"/>
    </row>
    <row r="61073" spans="11:12" x14ac:dyDescent="0.25">
      <c r="K61073" s="1"/>
      <c r="L61073" s="1"/>
    </row>
    <row r="61081" spans="11:12" x14ac:dyDescent="0.25">
      <c r="K61081" s="1"/>
      <c r="L61081" s="1"/>
    </row>
    <row r="61089" spans="11:12" x14ac:dyDescent="0.25">
      <c r="K61089" s="1"/>
      <c r="L61089" s="1"/>
    </row>
    <row r="61097" spans="11:12" x14ac:dyDescent="0.25">
      <c r="K61097" s="1"/>
      <c r="L61097" s="1"/>
    </row>
    <row r="61105" spans="11:12" x14ac:dyDescent="0.25">
      <c r="K61105" s="1"/>
      <c r="L61105" s="1"/>
    </row>
    <row r="61113" spans="11:12" x14ac:dyDescent="0.25">
      <c r="K61113" s="1"/>
      <c r="L61113" s="1"/>
    </row>
    <row r="61121" spans="11:12" x14ac:dyDescent="0.25">
      <c r="K61121" s="1"/>
      <c r="L61121" s="1"/>
    </row>
    <row r="61129" spans="11:12" x14ac:dyDescent="0.25">
      <c r="K61129" s="1"/>
      <c r="L61129" s="1"/>
    </row>
    <row r="61137" spans="11:12" x14ac:dyDescent="0.25">
      <c r="K61137" s="1"/>
      <c r="L61137" s="1"/>
    </row>
    <row r="61145" spans="11:12" x14ac:dyDescent="0.25">
      <c r="K61145" s="1"/>
      <c r="L61145" s="1"/>
    </row>
    <row r="61153" spans="11:12" x14ac:dyDescent="0.25">
      <c r="K61153" s="1"/>
      <c r="L61153" s="1"/>
    </row>
    <row r="61161" spans="11:12" x14ac:dyDescent="0.25">
      <c r="K61161" s="1"/>
      <c r="L61161" s="1"/>
    </row>
    <row r="61169" spans="11:12" x14ac:dyDescent="0.25">
      <c r="K61169" s="1"/>
      <c r="L61169" s="1"/>
    </row>
    <row r="61177" spans="11:12" x14ac:dyDescent="0.25">
      <c r="K61177" s="1"/>
      <c r="L61177" s="1"/>
    </row>
    <row r="61185" spans="11:12" x14ac:dyDescent="0.25">
      <c r="K61185" s="1"/>
      <c r="L61185" s="1"/>
    </row>
    <row r="61193" spans="11:12" x14ac:dyDescent="0.25">
      <c r="K61193" s="1"/>
      <c r="L61193" s="1"/>
    </row>
    <row r="61201" spans="11:12" x14ac:dyDescent="0.25">
      <c r="K61201" s="1"/>
      <c r="L61201" s="1"/>
    </row>
    <row r="61209" spans="11:12" x14ac:dyDescent="0.25">
      <c r="K61209" s="1"/>
      <c r="L61209" s="1"/>
    </row>
    <row r="61217" spans="11:12" x14ac:dyDescent="0.25">
      <c r="K61217" s="1"/>
      <c r="L61217" s="1"/>
    </row>
    <row r="61225" spans="11:12" x14ac:dyDescent="0.25">
      <c r="K61225" s="1"/>
      <c r="L61225" s="1"/>
    </row>
    <row r="61233" spans="11:12" x14ac:dyDescent="0.25">
      <c r="K61233" s="1"/>
      <c r="L61233" s="1"/>
    </row>
    <row r="61241" spans="11:12" x14ac:dyDescent="0.25">
      <c r="K61241" s="1"/>
      <c r="L61241" s="1"/>
    </row>
    <row r="61249" spans="11:12" x14ac:dyDescent="0.25">
      <c r="K61249" s="1"/>
      <c r="L61249" s="1"/>
    </row>
    <row r="61257" spans="11:12" x14ac:dyDescent="0.25">
      <c r="K61257" s="1"/>
      <c r="L61257" s="1"/>
    </row>
    <row r="61265" spans="11:12" x14ac:dyDescent="0.25">
      <c r="K61265" s="1"/>
      <c r="L61265" s="1"/>
    </row>
    <row r="61273" spans="11:12" x14ac:dyDescent="0.25">
      <c r="K61273" s="1"/>
      <c r="L61273" s="1"/>
    </row>
    <row r="61281" spans="11:12" x14ac:dyDescent="0.25">
      <c r="K61281" s="1"/>
      <c r="L61281" s="1"/>
    </row>
    <row r="61289" spans="11:12" x14ac:dyDescent="0.25">
      <c r="K61289" s="1"/>
      <c r="L61289" s="1"/>
    </row>
    <row r="61297" spans="11:12" x14ac:dyDescent="0.25">
      <c r="K61297" s="1"/>
      <c r="L61297" s="1"/>
    </row>
    <row r="61305" spans="11:12" x14ac:dyDescent="0.25">
      <c r="K61305" s="1"/>
      <c r="L61305" s="1"/>
    </row>
    <row r="61313" spans="11:12" x14ac:dyDescent="0.25">
      <c r="K61313" s="1"/>
      <c r="L61313" s="1"/>
    </row>
    <row r="61321" spans="11:12" x14ac:dyDescent="0.25">
      <c r="K61321" s="1"/>
      <c r="L61321" s="1"/>
    </row>
    <row r="61329" spans="11:12" x14ac:dyDescent="0.25">
      <c r="K61329" s="1"/>
      <c r="L61329" s="1"/>
    </row>
    <row r="61337" spans="11:12" x14ac:dyDescent="0.25">
      <c r="K61337" s="1"/>
      <c r="L61337" s="1"/>
    </row>
    <row r="61345" spans="11:12" x14ac:dyDescent="0.25">
      <c r="K61345" s="1"/>
      <c r="L61345" s="1"/>
    </row>
    <row r="61353" spans="11:12" x14ac:dyDescent="0.25">
      <c r="K61353" s="1"/>
      <c r="L61353" s="1"/>
    </row>
    <row r="61361" spans="11:12" x14ac:dyDescent="0.25">
      <c r="K61361" s="1"/>
      <c r="L61361" s="1"/>
    </row>
    <row r="61369" spans="11:12" x14ac:dyDescent="0.25">
      <c r="K61369" s="1"/>
      <c r="L61369" s="1"/>
    </row>
    <row r="61377" spans="11:12" x14ac:dyDescent="0.25">
      <c r="K61377" s="1"/>
      <c r="L61377" s="1"/>
    </row>
    <row r="61385" spans="11:12" x14ac:dyDescent="0.25">
      <c r="K61385" s="1"/>
      <c r="L61385" s="1"/>
    </row>
    <row r="61393" spans="11:12" x14ac:dyDescent="0.25">
      <c r="K61393" s="1"/>
      <c r="L61393" s="1"/>
    </row>
    <row r="61401" spans="11:12" x14ac:dyDescent="0.25">
      <c r="K61401" s="1"/>
      <c r="L61401" s="1"/>
    </row>
    <row r="61409" spans="11:12" x14ac:dyDescent="0.25">
      <c r="K61409" s="1"/>
      <c r="L61409" s="1"/>
    </row>
    <row r="61417" spans="11:12" x14ac:dyDescent="0.25">
      <c r="K61417" s="1"/>
      <c r="L61417" s="1"/>
    </row>
    <row r="61425" spans="11:12" x14ac:dyDescent="0.25">
      <c r="K61425" s="1"/>
      <c r="L61425" s="1"/>
    </row>
    <row r="61433" spans="11:12" x14ac:dyDescent="0.25">
      <c r="K61433" s="1"/>
      <c r="L61433" s="1"/>
    </row>
    <row r="61441" spans="11:12" x14ac:dyDescent="0.25">
      <c r="K61441" s="1"/>
      <c r="L61441" s="1"/>
    </row>
    <row r="61449" spans="11:12" x14ac:dyDescent="0.25">
      <c r="K61449" s="1"/>
      <c r="L61449" s="1"/>
    </row>
    <row r="61457" spans="11:12" x14ac:dyDescent="0.25">
      <c r="K61457" s="1"/>
      <c r="L61457" s="1"/>
    </row>
    <row r="61465" spans="11:12" x14ac:dyDescent="0.25">
      <c r="K61465" s="1"/>
      <c r="L61465" s="1"/>
    </row>
    <row r="61473" spans="11:12" x14ac:dyDescent="0.25">
      <c r="K61473" s="1"/>
      <c r="L61473" s="1"/>
    </row>
    <row r="61481" spans="11:12" x14ac:dyDescent="0.25">
      <c r="K61481" s="1"/>
      <c r="L61481" s="1"/>
    </row>
    <row r="61489" spans="11:12" x14ac:dyDescent="0.25">
      <c r="K61489" s="1"/>
      <c r="L61489" s="1"/>
    </row>
    <row r="61497" spans="11:12" x14ac:dyDescent="0.25">
      <c r="K61497" s="1"/>
      <c r="L61497" s="1"/>
    </row>
    <row r="61505" spans="11:12" x14ac:dyDescent="0.25">
      <c r="K61505" s="1"/>
      <c r="L61505" s="1"/>
    </row>
    <row r="61513" spans="11:12" x14ac:dyDescent="0.25">
      <c r="K61513" s="1"/>
      <c r="L61513" s="1"/>
    </row>
    <row r="61521" spans="11:12" x14ac:dyDescent="0.25">
      <c r="K61521" s="1"/>
      <c r="L61521" s="1"/>
    </row>
    <row r="61529" spans="11:12" x14ac:dyDescent="0.25">
      <c r="K61529" s="1"/>
      <c r="L61529" s="1"/>
    </row>
    <row r="61537" spans="11:12" x14ac:dyDescent="0.25">
      <c r="K61537" s="1"/>
      <c r="L61537" s="1"/>
    </row>
    <row r="61545" spans="11:12" x14ac:dyDescent="0.25">
      <c r="K61545" s="1"/>
      <c r="L61545" s="1"/>
    </row>
    <row r="61553" spans="11:12" x14ac:dyDescent="0.25">
      <c r="K61553" s="1"/>
      <c r="L61553" s="1"/>
    </row>
    <row r="61561" spans="11:12" x14ac:dyDescent="0.25">
      <c r="K61561" s="1"/>
      <c r="L61561" s="1"/>
    </row>
    <row r="61569" spans="11:12" x14ac:dyDescent="0.25">
      <c r="K61569" s="1"/>
      <c r="L61569" s="1"/>
    </row>
    <row r="61577" spans="11:12" x14ac:dyDescent="0.25">
      <c r="K61577" s="1"/>
      <c r="L61577" s="1"/>
    </row>
    <row r="61585" spans="11:12" x14ac:dyDescent="0.25">
      <c r="K61585" s="1"/>
      <c r="L61585" s="1"/>
    </row>
    <row r="61593" spans="11:12" x14ac:dyDescent="0.25">
      <c r="K61593" s="1"/>
      <c r="L61593" s="1"/>
    </row>
    <row r="61601" spans="11:12" x14ac:dyDescent="0.25">
      <c r="K61601" s="1"/>
      <c r="L61601" s="1"/>
    </row>
    <row r="61609" spans="11:12" x14ac:dyDescent="0.25">
      <c r="K61609" s="1"/>
      <c r="L61609" s="1"/>
    </row>
    <row r="61617" spans="11:12" x14ac:dyDescent="0.25">
      <c r="K61617" s="1"/>
      <c r="L61617" s="1"/>
    </row>
    <row r="61625" spans="11:12" x14ac:dyDescent="0.25">
      <c r="K61625" s="1"/>
      <c r="L61625" s="1"/>
    </row>
    <row r="61633" spans="11:12" x14ac:dyDescent="0.25">
      <c r="K61633" s="1"/>
      <c r="L61633" s="1"/>
    </row>
    <row r="61641" spans="11:12" x14ac:dyDescent="0.25">
      <c r="K61641" s="1"/>
      <c r="L61641" s="1"/>
    </row>
    <row r="61649" spans="11:12" x14ac:dyDescent="0.25">
      <c r="K61649" s="1"/>
      <c r="L61649" s="1"/>
    </row>
    <row r="61657" spans="11:12" x14ac:dyDescent="0.25">
      <c r="K61657" s="1"/>
      <c r="L61657" s="1"/>
    </row>
    <row r="61665" spans="11:12" x14ac:dyDescent="0.25">
      <c r="K61665" s="1"/>
      <c r="L61665" s="1"/>
    </row>
    <row r="61673" spans="11:12" x14ac:dyDescent="0.25">
      <c r="K61673" s="1"/>
      <c r="L61673" s="1"/>
    </row>
    <row r="61681" spans="11:12" x14ac:dyDescent="0.25">
      <c r="K61681" s="1"/>
      <c r="L61681" s="1"/>
    </row>
    <row r="61689" spans="11:12" x14ac:dyDescent="0.25">
      <c r="K61689" s="1"/>
      <c r="L61689" s="1"/>
    </row>
    <row r="61697" spans="11:12" x14ac:dyDescent="0.25">
      <c r="K61697" s="1"/>
      <c r="L61697" s="1"/>
    </row>
    <row r="61705" spans="11:12" x14ac:dyDescent="0.25">
      <c r="K61705" s="1"/>
      <c r="L61705" s="1"/>
    </row>
    <row r="61713" spans="11:12" x14ac:dyDescent="0.25">
      <c r="K61713" s="1"/>
      <c r="L61713" s="1"/>
    </row>
    <row r="61721" spans="11:12" x14ac:dyDescent="0.25">
      <c r="K61721" s="1"/>
      <c r="L61721" s="1"/>
    </row>
    <row r="61729" spans="11:12" x14ac:dyDescent="0.25">
      <c r="K61729" s="1"/>
      <c r="L61729" s="1"/>
    </row>
    <row r="61737" spans="11:12" x14ac:dyDescent="0.25">
      <c r="K61737" s="1"/>
      <c r="L61737" s="1"/>
    </row>
    <row r="61745" spans="11:12" x14ac:dyDescent="0.25">
      <c r="K61745" s="1"/>
      <c r="L61745" s="1"/>
    </row>
    <row r="61753" spans="11:12" x14ac:dyDescent="0.25">
      <c r="K61753" s="1"/>
      <c r="L61753" s="1"/>
    </row>
    <row r="61761" spans="11:12" x14ac:dyDescent="0.25">
      <c r="K61761" s="1"/>
      <c r="L61761" s="1"/>
    </row>
    <row r="61769" spans="11:12" x14ac:dyDescent="0.25">
      <c r="K61769" s="1"/>
      <c r="L61769" s="1"/>
    </row>
    <row r="61777" spans="11:12" x14ac:dyDescent="0.25">
      <c r="K61777" s="1"/>
      <c r="L61777" s="1"/>
    </row>
    <row r="61785" spans="11:12" x14ac:dyDescent="0.25">
      <c r="K61785" s="1"/>
      <c r="L61785" s="1"/>
    </row>
    <row r="61793" spans="11:12" x14ac:dyDescent="0.25">
      <c r="K61793" s="1"/>
      <c r="L61793" s="1"/>
    </row>
    <row r="61801" spans="11:12" x14ac:dyDescent="0.25">
      <c r="K61801" s="1"/>
      <c r="L61801" s="1"/>
    </row>
    <row r="61809" spans="11:12" x14ac:dyDescent="0.25">
      <c r="K61809" s="1"/>
      <c r="L61809" s="1"/>
    </row>
    <row r="61817" spans="11:12" x14ac:dyDescent="0.25">
      <c r="K61817" s="1"/>
      <c r="L61817" s="1"/>
    </row>
    <row r="61825" spans="11:12" x14ac:dyDescent="0.25">
      <c r="K61825" s="1"/>
      <c r="L61825" s="1"/>
    </row>
    <row r="61833" spans="11:12" x14ac:dyDescent="0.25">
      <c r="K61833" s="1"/>
      <c r="L61833" s="1"/>
    </row>
    <row r="61841" spans="11:12" x14ac:dyDescent="0.25">
      <c r="K61841" s="1"/>
      <c r="L61841" s="1"/>
    </row>
    <row r="61849" spans="11:12" x14ac:dyDescent="0.25">
      <c r="K61849" s="1"/>
      <c r="L61849" s="1"/>
    </row>
    <row r="61857" spans="11:12" x14ac:dyDescent="0.25">
      <c r="K61857" s="1"/>
      <c r="L61857" s="1"/>
    </row>
    <row r="61865" spans="11:12" x14ac:dyDescent="0.25">
      <c r="K61865" s="1"/>
      <c r="L61865" s="1"/>
    </row>
    <row r="61873" spans="11:12" x14ac:dyDescent="0.25">
      <c r="K61873" s="1"/>
      <c r="L61873" s="1"/>
    </row>
    <row r="61881" spans="11:12" x14ac:dyDescent="0.25">
      <c r="K61881" s="1"/>
      <c r="L61881" s="1"/>
    </row>
    <row r="61889" spans="11:12" x14ac:dyDescent="0.25">
      <c r="K61889" s="1"/>
      <c r="L61889" s="1"/>
    </row>
    <row r="61897" spans="11:12" x14ac:dyDescent="0.25">
      <c r="K61897" s="1"/>
      <c r="L61897" s="1"/>
    </row>
    <row r="61905" spans="11:12" x14ac:dyDescent="0.25">
      <c r="K61905" s="1"/>
      <c r="L61905" s="1"/>
    </row>
    <row r="61913" spans="11:12" x14ac:dyDescent="0.25">
      <c r="K61913" s="1"/>
      <c r="L61913" s="1"/>
    </row>
    <row r="61921" spans="11:12" x14ac:dyDescent="0.25">
      <c r="K61921" s="1"/>
      <c r="L61921" s="1"/>
    </row>
    <row r="61929" spans="11:12" x14ac:dyDescent="0.25">
      <c r="K61929" s="1"/>
      <c r="L61929" s="1"/>
    </row>
    <row r="61937" spans="11:12" x14ac:dyDescent="0.25">
      <c r="K61937" s="1"/>
      <c r="L61937" s="1"/>
    </row>
    <row r="61945" spans="11:12" x14ac:dyDescent="0.25">
      <c r="K61945" s="1"/>
      <c r="L61945" s="1"/>
    </row>
    <row r="61953" spans="11:12" x14ac:dyDescent="0.25">
      <c r="K61953" s="1"/>
      <c r="L61953" s="1"/>
    </row>
    <row r="61961" spans="11:12" x14ac:dyDescent="0.25">
      <c r="K61961" s="1"/>
      <c r="L61961" s="1"/>
    </row>
    <row r="61969" spans="11:12" x14ac:dyDescent="0.25">
      <c r="K61969" s="1"/>
      <c r="L61969" s="1"/>
    </row>
    <row r="61977" spans="11:12" x14ac:dyDescent="0.25">
      <c r="K61977" s="1"/>
      <c r="L61977" s="1"/>
    </row>
    <row r="61985" spans="11:12" x14ac:dyDescent="0.25">
      <c r="K61985" s="1"/>
      <c r="L61985" s="1"/>
    </row>
    <row r="61993" spans="11:12" x14ac:dyDescent="0.25">
      <c r="K61993" s="1"/>
      <c r="L61993" s="1"/>
    </row>
    <row r="62001" spans="11:12" x14ac:dyDescent="0.25">
      <c r="K62001" s="1"/>
      <c r="L62001" s="1"/>
    </row>
    <row r="62009" spans="11:12" x14ac:dyDescent="0.25">
      <c r="K62009" s="1"/>
      <c r="L62009" s="1"/>
    </row>
    <row r="62017" spans="11:12" x14ac:dyDescent="0.25">
      <c r="K62017" s="1"/>
      <c r="L62017" s="1"/>
    </row>
    <row r="62025" spans="11:12" x14ac:dyDescent="0.25">
      <c r="K62025" s="1"/>
      <c r="L62025" s="1"/>
    </row>
    <row r="62033" spans="11:12" x14ac:dyDescent="0.25">
      <c r="K62033" s="1"/>
      <c r="L62033" s="1"/>
    </row>
    <row r="62041" spans="11:12" x14ac:dyDescent="0.25">
      <c r="K62041" s="1"/>
      <c r="L62041" s="1"/>
    </row>
    <row r="62049" spans="11:12" x14ac:dyDescent="0.25">
      <c r="K62049" s="1"/>
      <c r="L62049" s="1"/>
    </row>
    <row r="62057" spans="11:12" x14ac:dyDescent="0.25">
      <c r="K62057" s="1"/>
      <c r="L62057" s="1"/>
    </row>
    <row r="62065" spans="11:12" x14ac:dyDescent="0.25">
      <c r="K62065" s="1"/>
      <c r="L62065" s="1"/>
    </row>
    <row r="62073" spans="11:12" x14ac:dyDescent="0.25">
      <c r="K62073" s="1"/>
      <c r="L62073" s="1"/>
    </row>
    <row r="62081" spans="11:12" x14ac:dyDescent="0.25">
      <c r="K62081" s="1"/>
      <c r="L62081" s="1"/>
    </row>
    <row r="62089" spans="11:12" x14ac:dyDescent="0.25">
      <c r="K62089" s="1"/>
      <c r="L62089" s="1"/>
    </row>
    <row r="62097" spans="11:12" x14ac:dyDescent="0.25">
      <c r="K62097" s="1"/>
      <c r="L62097" s="1"/>
    </row>
    <row r="62105" spans="11:12" x14ac:dyDescent="0.25">
      <c r="K62105" s="1"/>
      <c r="L62105" s="1"/>
    </row>
    <row r="62113" spans="11:12" x14ac:dyDescent="0.25">
      <c r="K62113" s="1"/>
      <c r="L62113" s="1"/>
    </row>
    <row r="62121" spans="11:12" x14ac:dyDescent="0.25">
      <c r="K62121" s="1"/>
      <c r="L62121" s="1"/>
    </row>
    <row r="62129" spans="11:12" x14ac:dyDescent="0.25">
      <c r="K62129" s="1"/>
      <c r="L62129" s="1"/>
    </row>
    <row r="62137" spans="11:12" x14ac:dyDescent="0.25">
      <c r="K62137" s="1"/>
      <c r="L62137" s="1"/>
    </row>
    <row r="62145" spans="11:12" x14ac:dyDescent="0.25">
      <c r="K62145" s="1"/>
      <c r="L62145" s="1"/>
    </row>
    <row r="62153" spans="11:12" x14ac:dyDescent="0.25">
      <c r="K62153" s="1"/>
      <c r="L62153" s="1"/>
    </row>
    <row r="62161" spans="11:12" x14ac:dyDescent="0.25">
      <c r="K62161" s="1"/>
      <c r="L62161" s="1"/>
    </row>
    <row r="62169" spans="11:12" x14ac:dyDescent="0.25">
      <c r="K62169" s="1"/>
      <c r="L62169" s="1"/>
    </row>
    <row r="62177" spans="11:12" x14ac:dyDescent="0.25">
      <c r="K62177" s="1"/>
      <c r="L62177" s="1"/>
    </row>
    <row r="62185" spans="11:12" x14ac:dyDescent="0.25">
      <c r="K62185" s="1"/>
      <c r="L62185" s="1"/>
    </row>
    <row r="62193" spans="11:12" x14ac:dyDescent="0.25">
      <c r="K62193" s="1"/>
      <c r="L62193" s="1"/>
    </row>
    <row r="62201" spans="11:12" x14ac:dyDescent="0.25">
      <c r="K62201" s="1"/>
      <c r="L62201" s="1"/>
    </row>
    <row r="62209" spans="11:12" x14ac:dyDescent="0.25">
      <c r="K62209" s="1"/>
      <c r="L62209" s="1"/>
    </row>
    <row r="62217" spans="11:12" x14ac:dyDescent="0.25">
      <c r="K62217" s="1"/>
      <c r="L62217" s="1"/>
    </row>
    <row r="62225" spans="11:12" x14ac:dyDescent="0.25">
      <c r="K62225" s="1"/>
      <c r="L62225" s="1"/>
    </row>
    <row r="62233" spans="11:12" x14ac:dyDescent="0.25">
      <c r="K62233" s="1"/>
      <c r="L62233" s="1"/>
    </row>
    <row r="62241" spans="11:12" x14ac:dyDescent="0.25">
      <c r="K62241" s="1"/>
      <c r="L62241" s="1"/>
    </row>
    <row r="62249" spans="11:12" x14ac:dyDescent="0.25">
      <c r="K62249" s="1"/>
      <c r="L62249" s="1"/>
    </row>
    <row r="62257" spans="11:12" x14ac:dyDescent="0.25">
      <c r="K62257" s="1"/>
      <c r="L62257" s="1"/>
    </row>
    <row r="62265" spans="11:12" x14ac:dyDescent="0.25">
      <c r="K62265" s="1"/>
      <c r="L62265" s="1"/>
    </row>
    <row r="62273" spans="11:12" x14ac:dyDescent="0.25">
      <c r="K62273" s="1"/>
      <c r="L62273" s="1"/>
    </row>
    <row r="62281" spans="11:12" x14ac:dyDescent="0.25">
      <c r="K62281" s="1"/>
      <c r="L62281" s="1"/>
    </row>
    <row r="62289" spans="11:12" x14ac:dyDescent="0.25">
      <c r="K62289" s="1"/>
      <c r="L62289" s="1"/>
    </row>
    <row r="62297" spans="11:12" x14ac:dyDescent="0.25">
      <c r="K62297" s="1"/>
      <c r="L62297" s="1"/>
    </row>
    <row r="62305" spans="11:12" x14ac:dyDescent="0.25">
      <c r="K62305" s="1"/>
      <c r="L62305" s="1"/>
    </row>
    <row r="62313" spans="11:12" x14ac:dyDescent="0.25">
      <c r="K62313" s="1"/>
      <c r="L62313" s="1"/>
    </row>
    <row r="62321" spans="11:12" x14ac:dyDescent="0.25">
      <c r="K62321" s="1"/>
      <c r="L62321" s="1"/>
    </row>
    <row r="62329" spans="11:12" x14ac:dyDescent="0.25">
      <c r="K62329" s="1"/>
      <c r="L62329" s="1"/>
    </row>
    <row r="62337" spans="11:12" x14ac:dyDescent="0.25">
      <c r="K62337" s="1"/>
      <c r="L62337" s="1"/>
    </row>
    <row r="62345" spans="11:12" x14ac:dyDescent="0.25">
      <c r="K62345" s="1"/>
      <c r="L62345" s="1"/>
    </row>
    <row r="62353" spans="11:12" x14ac:dyDescent="0.25">
      <c r="K62353" s="1"/>
      <c r="L62353" s="1"/>
    </row>
    <row r="62361" spans="11:12" x14ac:dyDescent="0.25">
      <c r="K62361" s="1"/>
      <c r="L62361" s="1"/>
    </row>
    <row r="62369" spans="11:12" x14ac:dyDescent="0.25">
      <c r="K62369" s="1"/>
      <c r="L62369" s="1"/>
    </row>
    <row r="62377" spans="11:12" x14ac:dyDescent="0.25">
      <c r="K62377" s="1"/>
      <c r="L62377" s="1"/>
    </row>
    <row r="62385" spans="11:12" x14ac:dyDescent="0.25">
      <c r="K62385" s="1"/>
      <c r="L62385" s="1"/>
    </row>
    <row r="62393" spans="11:12" x14ac:dyDescent="0.25">
      <c r="K62393" s="1"/>
      <c r="L62393" s="1"/>
    </row>
    <row r="62401" spans="11:12" x14ac:dyDescent="0.25">
      <c r="K62401" s="1"/>
      <c r="L62401" s="1"/>
    </row>
    <row r="62409" spans="11:12" x14ac:dyDescent="0.25">
      <c r="K62409" s="1"/>
      <c r="L62409" s="1"/>
    </row>
    <row r="62417" spans="11:12" x14ac:dyDescent="0.25">
      <c r="K62417" s="1"/>
      <c r="L62417" s="1"/>
    </row>
    <row r="62425" spans="11:12" x14ac:dyDescent="0.25">
      <c r="K62425" s="1"/>
      <c r="L62425" s="1"/>
    </row>
    <row r="62433" spans="11:12" x14ac:dyDescent="0.25">
      <c r="K62433" s="1"/>
      <c r="L62433" s="1"/>
    </row>
    <row r="62441" spans="11:12" x14ac:dyDescent="0.25">
      <c r="K62441" s="1"/>
      <c r="L62441" s="1"/>
    </row>
    <row r="62449" spans="11:12" x14ac:dyDescent="0.25">
      <c r="K62449" s="1"/>
      <c r="L62449" s="1"/>
    </row>
    <row r="62457" spans="11:12" x14ac:dyDescent="0.25">
      <c r="K62457" s="1"/>
      <c r="L62457" s="1"/>
    </row>
    <row r="62465" spans="11:12" x14ac:dyDescent="0.25">
      <c r="K62465" s="1"/>
      <c r="L62465" s="1"/>
    </row>
    <row r="62473" spans="11:12" x14ac:dyDescent="0.25">
      <c r="K62473" s="1"/>
      <c r="L62473" s="1"/>
    </row>
    <row r="62481" spans="11:12" x14ac:dyDescent="0.25">
      <c r="K62481" s="1"/>
      <c r="L62481" s="1"/>
    </row>
    <row r="62489" spans="11:12" x14ac:dyDescent="0.25">
      <c r="K62489" s="1"/>
      <c r="L62489" s="1"/>
    </row>
    <row r="62497" spans="11:12" x14ac:dyDescent="0.25">
      <c r="K62497" s="1"/>
      <c r="L62497" s="1"/>
    </row>
    <row r="62505" spans="11:12" x14ac:dyDescent="0.25">
      <c r="K62505" s="1"/>
      <c r="L62505" s="1"/>
    </row>
    <row r="62513" spans="11:12" x14ac:dyDescent="0.25">
      <c r="K62513" s="1"/>
      <c r="L62513" s="1"/>
    </row>
    <row r="62521" spans="11:12" x14ac:dyDescent="0.25">
      <c r="K62521" s="1"/>
      <c r="L62521" s="1"/>
    </row>
    <row r="62529" spans="11:12" x14ac:dyDescent="0.25">
      <c r="K62529" s="1"/>
      <c r="L62529" s="1"/>
    </row>
    <row r="62537" spans="11:12" x14ac:dyDescent="0.25">
      <c r="K62537" s="1"/>
      <c r="L62537" s="1"/>
    </row>
    <row r="62545" spans="11:12" x14ac:dyDescent="0.25">
      <c r="K62545" s="1"/>
      <c r="L62545" s="1"/>
    </row>
    <row r="62553" spans="11:12" x14ac:dyDescent="0.25">
      <c r="K62553" s="1"/>
      <c r="L62553" s="1"/>
    </row>
    <row r="62561" spans="11:12" x14ac:dyDescent="0.25">
      <c r="K62561" s="1"/>
      <c r="L62561" s="1"/>
    </row>
    <row r="62569" spans="11:12" x14ac:dyDescent="0.25">
      <c r="K62569" s="1"/>
      <c r="L62569" s="1"/>
    </row>
    <row r="62577" spans="11:12" x14ac:dyDescent="0.25">
      <c r="K62577" s="1"/>
      <c r="L62577" s="1"/>
    </row>
    <row r="62585" spans="11:12" x14ac:dyDescent="0.25">
      <c r="K62585" s="1"/>
      <c r="L62585" s="1"/>
    </row>
    <row r="62593" spans="11:12" x14ac:dyDescent="0.25">
      <c r="K62593" s="1"/>
      <c r="L62593" s="1"/>
    </row>
    <row r="62601" spans="11:12" x14ac:dyDescent="0.25">
      <c r="K62601" s="1"/>
      <c r="L62601" s="1"/>
    </row>
    <row r="62609" spans="11:12" x14ac:dyDescent="0.25">
      <c r="K62609" s="1"/>
      <c r="L62609" s="1"/>
    </row>
    <row r="62617" spans="11:12" x14ac:dyDescent="0.25">
      <c r="K62617" s="1"/>
      <c r="L62617" s="1"/>
    </row>
    <row r="62625" spans="11:12" x14ac:dyDescent="0.25">
      <c r="K62625" s="1"/>
      <c r="L62625" s="1"/>
    </row>
    <row r="62633" spans="11:12" x14ac:dyDescent="0.25">
      <c r="K62633" s="1"/>
      <c r="L62633" s="1"/>
    </row>
    <row r="62641" spans="11:12" x14ac:dyDescent="0.25">
      <c r="K62641" s="1"/>
      <c r="L62641" s="1"/>
    </row>
    <row r="62649" spans="11:12" x14ac:dyDescent="0.25">
      <c r="K62649" s="1"/>
      <c r="L62649" s="1"/>
    </row>
    <row r="62657" spans="11:12" x14ac:dyDescent="0.25">
      <c r="K62657" s="1"/>
      <c r="L62657" s="1"/>
    </row>
    <row r="62665" spans="11:12" x14ac:dyDescent="0.25">
      <c r="K62665" s="1"/>
      <c r="L62665" s="1"/>
    </row>
    <row r="62673" spans="11:12" x14ac:dyDescent="0.25">
      <c r="K62673" s="1"/>
      <c r="L62673" s="1"/>
    </row>
    <row r="62681" spans="11:12" x14ac:dyDescent="0.25">
      <c r="K62681" s="1"/>
      <c r="L62681" s="1"/>
    </row>
    <row r="62689" spans="11:12" x14ac:dyDescent="0.25">
      <c r="K62689" s="1"/>
      <c r="L62689" s="1"/>
    </row>
    <row r="62697" spans="11:12" x14ac:dyDescent="0.25">
      <c r="K62697" s="1"/>
      <c r="L62697" s="1"/>
    </row>
    <row r="62705" spans="11:12" x14ac:dyDescent="0.25">
      <c r="K62705" s="1"/>
      <c r="L62705" s="1"/>
    </row>
    <row r="62713" spans="11:12" x14ac:dyDescent="0.25">
      <c r="K62713" s="1"/>
      <c r="L62713" s="1"/>
    </row>
    <row r="62721" spans="11:12" x14ac:dyDescent="0.25">
      <c r="K62721" s="1"/>
      <c r="L62721" s="1"/>
    </row>
    <row r="62729" spans="11:12" x14ac:dyDescent="0.25">
      <c r="K62729" s="1"/>
      <c r="L62729" s="1"/>
    </row>
    <row r="62737" spans="11:12" x14ac:dyDescent="0.25">
      <c r="K62737" s="1"/>
      <c r="L62737" s="1"/>
    </row>
    <row r="62745" spans="11:12" x14ac:dyDescent="0.25">
      <c r="K62745" s="1"/>
      <c r="L62745" s="1"/>
    </row>
    <row r="62753" spans="11:12" x14ac:dyDescent="0.25">
      <c r="K62753" s="1"/>
      <c r="L62753" s="1"/>
    </row>
    <row r="62761" spans="11:12" x14ac:dyDescent="0.25">
      <c r="K62761" s="1"/>
      <c r="L62761" s="1"/>
    </row>
    <row r="62769" spans="11:12" x14ac:dyDescent="0.25">
      <c r="K62769" s="1"/>
      <c r="L62769" s="1"/>
    </row>
    <row r="62777" spans="11:12" x14ac:dyDescent="0.25">
      <c r="K62777" s="1"/>
      <c r="L62777" s="1"/>
    </row>
    <row r="62785" spans="11:12" x14ac:dyDescent="0.25">
      <c r="K62785" s="1"/>
      <c r="L62785" s="1"/>
    </row>
    <row r="62793" spans="11:12" x14ac:dyDescent="0.25">
      <c r="K62793" s="1"/>
      <c r="L62793" s="1"/>
    </row>
    <row r="62801" spans="11:12" x14ac:dyDescent="0.25">
      <c r="K62801" s="1"/>
      <c r="L62801" s="1"/>
    </row>
    <row r="62809" spans="11:12" x14ac:dyDescent="0.25">
      <c r="K62809" s="1"/>
      <c r="L62809" s="1"/>
    </row>
    <row r="62817" spans="11:12" x14ac:dyDescent="0.25">
      <c r="K62817" s="1"/>
      <c r="L62817" s="1"/>
    </row>
    <row r="62825" spans="11:12" x14ac:dyDescent="0.25">
      <c r="K62825" s="1"/>
      <c r="L62825" s="1"/>
    </row>
    <row r="62833" spans="11:12" x14ac:dyDescent="0.25">
      <c r="K62833" s="1"/>
      <c r="L62833" s="1"/>
    </row>
    <row r="62841" spans="11:12" x14ac:dyDescent="0.25">
      <c r="K62841" s="1"/>
      <c r="L62841" s="1"/>
    </row>
    <row r="62849" spans="11:12" x14ac:dyDescent="0.25">
      <c r="K62849" s="1"/>
      <c r="L62849" s="1"/>
    </row>
    <row r="62857" spans="11:12" x14ac:dyDescent="0.25">
      <c r="K62857" s="1"/>
      <c r="L62857" s="1"/>
    </row>
    <row r="62865" spans="11:12" x14ac:dyDescent="0.25">
      <c r="K62865" s="1"/>
      <c r="L62865" s="1"/>
    </row>
    <row r="62873" spans="11:12" x14ac:dyDescent="0.25">
      <c r="K62873" s="1"/>
      <c r="L62873" s="1"/>
    </row>
    <row r="62881" spans="11:12" x14ac:dyDescent="0.25">
      <c r="K62881" s="1"/>
      <c r="L62881" s="1"/>
    </row>
    <row r="62889" spans="11:12" x14ac:dyDescent="0.25">
      <c r="K62889" s="1"/>
      <c r="L62889" s="1"/>
    </row>
    <row r="62897" spans="11:12" x14ac:dyDescent="0.25">
      <c r="K62897" s="1"/>
      <c r="L62897" s="1"/>
    </row>
    <row r="62905" spans="11:12" x14ac:dyDescent="0.25">
      <c r="K62905" s="1"/>
      <c r="L62905" s="1"/>
    </row>
    <row r="62913" spans="11:12" x14ac:dyDescent="0.25">
      <c r="K62913" s="1"/>
      <c r="L62913" s="1"/>
    </row>
    <row r="62921" spans="11:12" x14ac:dyDescent="0.25">
      <c r="K62921" s="1"/>
      <c r="L62921" s="1"/>
    </row>
    <row r="62929" spans="11:12" x14ac:dyDescent="0.25">
      <c r="K62929" s="1"/>
      <c r="L62929" s="1"/>
    </row>
    <row r="62937" spans="11:12" x14ac:dyDescent="0.25">
      <c r="K62937" s="1"/>
      <c r="L62937" s="1"/>
    </row>
    <row r="62945" spans="11:12" x14ac:dyDescent="0.25">
      <c r="K62945" s="1"/>
      <c r="L62945" s="1"/>
    </row>
    <row r="62953" spans="11:12" x14ac:dyDescent="0.25">
      <c r="K62953" s="1"/>
      <c r="L62953" s="1"/>
    </row>
    <row r="62961" spans="11:12" x14ac:dyDescent="0.25">
      <c r="K62961" s="1"/>
      <c r="L62961" s="1"/>
    </row>
    <row r="62969" spans="11:12" x14ac:dyDescent="0.25">
      <c r="K62969" s="1"/>
      <c r="L62969" s="1"/>
    </row>
    <row r="62977" spans="11:12" x14ac:dyDescent="0.25">
      <c r="K62977" s="1"/>
      <c r="L62977" s="1"/>
    </row>
    <row r="62985" spans="11:12" x14ac:dyDescent="0.25">
      <c r="K62985" s="1"/>
      <c r="L62985" s="1"/>
    </row>
    <row r="62993" spans="11:12" x14ac:dyDescent="0.25">
      <c r="K62993" s="1"/>
      <c r="L62993" s="1"/>
    </row>
    <row r="63001" spans="11:12" x14ac:dyDescent="0.25">
      <c r="K63001" s="1"/>
      <c r="L63001" s="1"/>
    </row>
    <row r="63009" spans="11:12" x14ac:dyDescent="0.25">
      <c r="K63009" s="1"/>
      <c r="L63009" s="1"/>
    </row>
    <row r="63017" spans="11:12" x14ac:dyDescent="0.25">
      <c r="K63017" s="1"/>
      <c r="L63017" s="1"/>
    </row>
    <row r="63025" spans="11:12" x14ac:dyDescent="0.25">
      <c r="K63025" s="1"/>
      <c r="L63025" s="1"/>
    </row>
    <row r="63033" spans="11:12" x14ac:dyDescent="0.25">
      <c r="K63033" s="1"/>
      <c r="L63033" s="1"/>
    </row>
    <row r="63041" spans="11:12" x14ac:dyDescent="0.25">
      <c r="K63041" s="1"/>
      <c r="L63041" s="1"/>
    </row>
    <row r="63049" spans="11:12" x14ac:dyDescent="0.25">
      <c r="K63049" s="1"/>
      <c r="L63049" s="1"/>
    </row>
    <row r="63057" spans="11:12" x14ac:dyDescent="0.25">
      <c r="K63057" s="1"/>
      <c r="L63057" s="1"/>
    </row>
    <row r="63065" spans="11:12" x14ac:dyDescent="0.25">
      <c r="K63065" s="1"/>
      <c r="L63065" s="1"/>
    </row>
    <row r="63073" spans="11:12" x14ac:dyDescent="0.25">
      <c r="K63073" s="1"/>
      <c r="L63073" s="1"/>
    </row>
    <row r="63081" spans="11:12" x14ac:dyDescent="0.25">
      <c r="K63081" s="1"/>
      <c r="L63081" s="1"/>
    </row>
    <row r="63089" spans="11:12" x14ac:dyDescent="0.25">
      <c r="K63089" s="1"/>
      <c r="L63089" s="1"/>
    </row>
    <row r="63097" spans="11:12" x14ac:dyDescent="0.25">
      <c r="K63097" s="1"/>
      <c r="L63097" s="1"/>
    </row>
    <row r="63105" spans="11:12" x14ac:dyDescent="0.25">
      <c r="K63105" s="1"/>
      <c r="L63105" s="1"/>
    </row>
    <row r="63113" spans="11:12" x14ac:dyDescent="0.25">
      <c r="K63113" s="1"/>
      <c r="L63113" s="1"/>
    </row>
    <row r="63121" spans="11:12" x14ac:dyDescent="0.25">
      <c r="K63121" s="1"/>
      <c r="L63121" s="1"/>
    </row>
    <row r="63129" spans="11:12" x14ac:dyDescent="0.25">
      <c r="K63129" s="1"/>
      <c r="L63129" s="1"/>
    </row>
    <row r="63137" spans="11:12" x14ac:dyDescent="0.25">
      <c r="K63137" s="1"/>
      <c r="L63137" s="1"/>
    </row>
    <row r="63145" spans="11:12" x14ac:dyDescent="0.25">
      <c r="K63145" s="1"/>
      <c r="L63145" s="1"/>
    </row>
    <row r="63153" spans="11:12" x14ac:dyDescent="0.25">
      <c r="K63153" s="1"/>
      <c r="L63153" s="1"/>
    </row>
    <row r="63161" spans="11:12" x14ac:dyDescent="0.25">
      <c r="K63161" s="1"/>
      <c r="L63161" s="1"/>
    </row>
    <row r="63169" spans="11:12" x14ac:dyDescent="0.25">
      <c r="K63169" s="1"/>
      <c r="L63169" s="1"/>
    </row>
    <row r="63177" spans="11:12" x14ac:dyDescent="0.25">
      <c r="K63177" s="1"/>
      <c r="L63177" s="1"/>
    </row>
    <row r="63185" spans="11:12" x14ac:dyDescent="0.25">
      <c r="K63185" s="1"/>
      <c r="L63185" s="1"/>
    </row>
    <row r="63193" spans="11:12" x14ac:dyDescent="0.25">
      <c r="K63193" s="1"/>
      <c r="L63193" s="1"/>
    </row>
    <row r="63201" spans="11:12" x14ac:dyDescent="0.25">
      <c r="K63201" s="1"/>
      <c r="L63201" s="1"/>
    </row>
    <row r="63209" spans="11:12" x14ac:dyDescent="0.25">
      <c r="K63209" s="1"/>
      <c r="L63209" s="1"/>
    </row>
    <row r="63217" spans="11:12" x14ac:dyDescent="0.25">
      <c r="K63217" s="1"/>
      <c r="L63217" s="1"/>
    </row>
    <row r="63225" spans="11:12" x14ac:dyDescent="0.25">
      <c r="K63225" s="1"/>
      <c r="L63225" s="1"/>
    </row>
    <row r="63233" spans="11:12" x14ac:dyDescent="0.25">
      <c r="K63233" s="1"/>
      <c r="L63233" s="1"/>
    </row>
    <row r="63241" spans="11:12" x14ac:dyDescent="0.25">
      <c r="K63241" s="1"/>
      <c r="L63241" s="1"/>
    </row>
    <row r="63249" spans="11:12" x14ac:dyDescent="0.25">
      <c r="K63249" s="1"/>
      <c r="L63249" s="1"/>
    </row>
    <row r="63257" spans="11:12" x14ac:dyDescent="0.25">
      <c r="K63257" s="1"/>
      <c r="L63257" s="1"/>
    </row>
    <row r="63265" spans="11:12" x14ac:dyDescent="0.25">
      <c r="K63265" s="1"/>
      <c r="L63265" s="1"/>
    </row>
    <row r="63273" spans="11:12" x14ac:dyDescent="0.25">
      <c r="K63273" s="1"/>
      <c r="L63273" s="1"/>
    </row>
    <row r="63281" spans="11:12" x14ac:dyDescent="0.25">
      <c r="K63281" s="1"/>
      <c r="L63281" s="1"/>
    </row>
    <row r="63289" spans="11:12" x14ac:dyDescent="0.25">
      <c r="K63289" s="1"/>
      <c r="L63289" s="1"/>
    </row>
    <row r="63297" spans="11:12" x14ac:dyDescent="0.25">
      <c r="K63297" s="1"/>
      <c r="L63297" s="1"/>
    </row>
    <row r="63305" spans="11:12" x14ac:dyDescent="0.25">
      <c r="K63305" s="1"/>
      <c r="L63305" s="1"/>
    </row>
    <row r="63313" spans="11:12" x14ac:dyDescent="0.25">
      <c r="K63313" s="1"/>
      <c r="L63313" s="1"/>
    </row>
    <row r="63321" spans="11:12" x14ac:dyDescent="0.25">
      <c r="K63321" s="1"/>
      <c r="L63321" s="1"/>
    </row>
    <row r="63329" spans="11:12" x14ac:dyDescent="0.25">
      <c r="K63329" s="1"/>
      <c r="L63329" s="1"/>
    </row>
    <row r="63337" spans="11:12" x14ac:dyDescent="0.25">
      <c r="K63337" s="1"/>
      <c r="L63337" s="1"/>
    </row>
    <row r="63345" spans="11:12" x14ac:dyDescent="0.25">
      <c r="K63345" s="1"/>
      <c r="L63345" s="1"/>
    </row>
    <row r="63353" spans="11:12" x14ac:dyDescent="0.25">
      <c r="K63353" s="1"/>
      <c r="L63353" s="1"/>
    </row>
    <row r="63361" spans="11:12" x14ac:dyDescent="0.25">
      <c r="K63361" s="1"/>
      <c r="L63361" s="1"/>
    </row>
    <row r="63369" spans="11:12" x14ac:dyDescent="0.25">
      <c r="K63369" s="1"/>
      <c r="L63369" s="1"/>
    </row>
    <row r="63377" spans="11:12" x14ac:dyDescent="0.25">
      <c r="K63377" s="1"/>
      <c r="L63377" s="1"/>
    </row>
    <row r="63385" spans="11:12" x14ac:dyDescent="0.25">
      <c r="K63385" s="1"/>
      <c r="L63385" s="1"/>
    </row>
    <row r="63393" spans="11:12" x14ac:dyDescent="0.25">
      <c r="K63393" s="1"/>
      <c r="L63393" s="1"/>
    </row>
    <row r="63401" spans="11:12" x14ac:dyDescent="0.25">
      <c r="K63401" s="1"/>
      <c r="L63401" s="1"/>
    </row>
    <row r="63409" spans="11:12" x14ac:dyDescent="0.25">
      <c r="K63409" s="1"/>
      <c r="L63409" s="1"/>
    </row>
    <row r="63417" spans="11:12" x14ac:dyDescent="0.25">
      <c r="K63417" s="1"/>
      <c r="L63417" s="1"/>
    </row>
    <row r="63425" spans="11:12" x14ac:dyDescent="0.25">
      <c r="K63425" s="1"/>
      <c r="L63425" s="1"/>
    </row>
    <row r="63433" spans="11:12" x14ac:dyDescent="0.25">
      <c r="K63433" s="1"/>
      <c r="L63433" s="1"/>
    </row>
    <row r="63441" spans="11:12" x14ac:dyDescent="0.25">
      <c r="K63441" s="1"/>
      <c r="L63441" s="1"/>
    </row>
    <row r="63449" spans="11:12" x14ac:dyDescent="0.25">
      <c r="K63449" s="1"/>
      <c r="L63449" s="1"/>
    </row>
    <row r="63457" spans="11:12" x14ac:dyDescent="0.25">
      <c r="K63457" s="1"/>
      <c r="L63457" s="1"/>
    </row>
    <row r="63465" spans="11:12" x14ac:dyDescent="0.25">
      <c r="K63465" s="1"/>
      <c r="L63465" s="1"/>
    </row>
    <row r="63473" spans="11:12" x14ac:dyDescent="0.25">
      <c r="K63473" s="1"/>
      <c r="L63473" s="1"/>
    </row>
    <row r="63481" spans="11:12" x14ac:dyDescent="0.25">
      <c r="K63481" s="1"/>
      <c r="L63481" s="1"/>
    </row>
    <row r="63489" spans="11:12" x14ac:dyDescent="0.25">
      <c r="K63489" s="1"/>
      <c r="L63489" s="1"/>
    </row>
    <row r="63497" spans="11:12" x14ac:dyDescent="0.25">
      <c r="K63497" s="1"/>
      <c r="L63497" s="1"/>
    </row>
    <row r="63505" spans="11:12" x14ac:dyDescent="0.25">
      <c r="K63505" s="1"/>
      <c r="L63505" s="1"/>
    </row>
    <row r="63513" spans="11:12" x14ac:dyDescent="0.25">
      <c r="K63513" s="1"/>
      <c r="L63513" s="1"/>
    </row>
    <row r="63521" spans="11:12" x14ac:dyDescent="0.25">
      <c r="K63521" s="1"/>
      <c r="L63521" s="1"/>
    </row>
    <row r="63529" spans="11:12" x14ac:dyDescent="0.25">
      <c r="K63529" s="1"/>
      <c r="L63529" s="1"/>
    </row>
    <row r="63537" spans="11:12" x14ac:dyDescent="0.25">
      <c r="K63537" s="1"/>
      <c r="L63537" s="1"/>
    </row>
    <row r="63545" spans="11:12" x14ac:dyDescent="0.25">
      <c r="K63545" s="1"/>
      <c r="L63545" s="1"/>
    </row>
    <row r="63553" spans="11:12" x14ac:dyDescent="0.25">
      <c r="K63553" s="1"/>
      <c r="L63553" s="1"/>
    </row>
    <row r="63561" spans="11:12" x14ac:dyDescent="0.25">
      <c r="K63561" s="1"/>
      <c r="L63561" s="1"/>
    </row>
    <row r="63569" spans="11:12" x14ac:dyDescent="0.25">
      <c r="K63569" s="1"/>
      <c r="L63569" s="1"/>
    </row>
    <row r="63577" spans="11:12" x14ac:dyDescent="0.25">
      <c r="K63577" s="1"/>
      <c r="L63577" s="1"/>
    </row>
    <row r="63585" spans="11:12" x14ac:dyDescent="0.25">
      <c r="K63585" s="1"/>
      <c r="L63585" s="1"/>
    </row>
    <row r="63593" spans="11:12" x14ac:dyDescent="0.25">
      <c r="K63593" s="1"/>
      <c r="L63593" s="1"/>
    </row>
    <row r="63601" spans="11:12" x14ac:dyDescent="0.25">
      <c r="K63601" s="1"/>
      <c r="L63601" s="1"/>
    </row>
    <row r="63609" spans="11:12" x14ac:dyDescent="0.25">
      <c r="K63609" s="1"/>
      <c r="L63609" s="1"/>
    </row>
    <row r="63617" spans="11:12" x14ac:dyDescent="0.25">
      <c r="K63617" s="1"/>
      <c r="L63617" s="1"/>
    </row>
    <row r="63625" spans="11:12" x14ac:dyDescent="0.25">
      <c r="K63625" s="1"/>
      <c r="L63625" s="1"/>
    </row>
    <row r="63633" spans="11:12" x14ac:dyDescent="0.25">
      <c r="K63633" s="1"/>
      <c r="L63633" s="1"/>
    </row>
    <row r="63641" spans="11:12" x14ac:dyDescent="0.25">
      <c r="K63641" s="1"/>
      <c r="L63641" s="1"/>
    </row>
    <row r="63649" spans="11:12" x14ac:dyDescent="0.25">
      <c r="K63649" s="1"/>
      <c r="L63649" s="1"/>
    </row>
    <row r="63657" spans="11:12" x14ac:dyDescent="0.25">
      <c r="K63657" s="1"/>
      <c r="L63657" s="1"/>
    </row>
    <row r="63665" spans="11:12" x14ac:dyDescent="0.25">
      <c r="K63665" s="1"/>
      <c r="L63665" s="1"/>
    </row>
    <row r="63673" spans="11:12" x14ac:dyDescent="0.25">
      <c r="K63673" s="1"/>
      <c r="L63673" s="1"/>
    </row>
    <row r="63681" spans="11:12" x14ac:dyDescent="0.25">
      <c r="K63681" s="1"/>
      <c r="L63681" s="1"/>
    </row>
    <row r="63689" spans="11:12" x14ac:dyDescent="0.25">
      <c r="K63689" s="1"/>
      <c r="L63689" s="1"/>
    </row>
    <row r="63697" spans="11:12" x14ac:dyDescent="0.25">
      <c r="K63697" s="1"/>
      <c r="L63697" s="1"/>
    </row>
    <row r="63705" spans="11:12" x14ac:dyDescent="0.25">
      <c r="K63705" s="1"/>
      <c r="L63705" s="1"/>
    </row>
    <row r="63713" spans="11:12" x14ac:dyDescent="0.25">
      <c r="K63713" s="1"/>
      <c r="L63713" s="1"/>
    </row>
    <row r="63721" spans="11:12" x14ac:dyDescent="0.25">
      <c r="K63721" s="1"/>
      <c r="L63721" s="1"/>
    </row>
    <row r="63729" spans="11:12" x14ac:dyDescent="0.25">
      <c r="K63729" s="1"/>
      <c r="L63729" s="1"/>
    </row>
    <row r="63737" spans="11:12" x14ac:dyDescent="0.25">
      <c r="K63737" s="1"/>
      <c r="L63737" s="1"/>
    </row>
    <row r="63745" spans="11:12" x14ac:dyDescent="0.25">
      <c r="K63745" s="1"/>
      <c r="L63745" s="1"/>
    </row>
    <row r="63753" spans="11:12" x14ac:dyDescent="0.25">
      <c r="K63753" s="1"/>
      <c r="L63753" s="1"/>
    </row>
    <row r="63761" spans="11:12" x14ac:dyDescent="0.25">
      <c r="K63761" s="1"/>
      <c r="L63761" s="1"/>
    </row>
    <row r="63769" spans="11:12" x14ac:dyDescent="0.25">
      <c r="K63769" s="1"/>
      <c r="L63769" s="1"/>
    </row>
    <row r="63777" spans="11:12" x14ac:dyDescent="0.25">
      <c r="K63777" s="1"/>
      <c r="L63777" s="1"/>
    </row>
    <row r="63785" spans="11:12" x14ac:dyDescent="0.25">
      <c r="K63785" s="1"/>
      <c r="L63785" s="1"/>
    </row>
    <row r="63793" spans="11:12" x14ac:dyDescent="0.25">
      <c r="K63793" s="1"/>
      <c r="L63793" s="1"/>
    </row>
    <row r="63801" spans="11:12" x14ac:dyDescent="0.25">
      <c r="K63801" s="1"/>
      <c r="L63801" s="1"/>
    </row>
    <row r="63809" spans="11:12" x14ac:dyDescent="0.25">
      <c r="K63809" s="1"/>
      <c r="L63809" s="1"/>
    </row>
    <row r="63817" spans="11:12" x14ac:dyDescent="0.25">
      <c r="K63817" s="1"/>
      <c r="L63817" s="1"/>
    </row>
    <row r="63825" spans="11:12" x14ac:dyDescent="0.25">
      <c r="K63825" s="1"/>
      <c r="L63825" s="1"/>
    </row>
    <row r="63833" spans="11:12" x14ac:dyDescent="0.25">
      <c r="K63833" s="1"/>
      <c r="L63833" s="1"/>
    </row>
    <row r="63841" spans="11:12" x14ac:dyDescent="0.25">
      <c r="K63841" s="1"/>
      <c r="L63841" s="1"/>
    </row>
    <row r="63849" spans="11:12" x14ac:dyDescent="0.25">
      <c r="K63849" s="1"/>
      <c r="L63849" s="1"/>
    </row>
    <row r="63857" spans="11:12" x14ac:dyDescent="0.25">
      <c r="K63857" s="1"/>
      <c r="L63857" s="1"/>
    </row>
    <row r="63865" spans="11:12" x14ac:dyDescent="0.25">
      <c r="K63865" s="1"/>
      <c r="L63865" s="1"/>
    </row>
    <row r="63873" spans="11:12" x14ac:dyDescent="0.25">
      <c r="K63873" s="1"/>
      <c r="L63873" s="1"/>
    </row>
    <row r="63881" spans="11:12" x14ac:dyDescent="0.25">
      <c r="K63881" s="1"/>
      <c r="L63881" s="1"/>
    </row>
    <row r="63889" spans="11:12" x14ac:dyDescent="0.25">
      <c r="K63889" s="1"/>
      <c r="L63889" s="1"/>
    </row>
    <row r="63897" spans="11:12" x14ac:dyDescent="0.25">
      <c r="K63897" s="1"/>
      <c r="L63897" s="1"/>
    </row>
    <row r="63905" spans="11:12" x14ac:dyDescent="0.25">
      <c r="K63905" s="1"/>
      <c r="L63905" s="1"/>
    </row>
    <row r="63913" spans="11:12" x14ac:dyDescent="0.25">
      <c r="K63913" s="1"/>
      <c r="L63913" s="1"/>
    </row>
    <row r="63921" spans="11:12" x14ac:dyDescent="0.25">
      <c r="K63921" s="1"/>
      <c r="L63921" s="1"/>
    </row>
    <row r="63929" spans="11:12" x14ac:dyDescent="0.25">
      <c r="K63929" s="1"/>
      <c r="L63929" s="1"/>
    </row>
    <row r="63937" spans="11:12" x14ac:dyDescent="0.25">
      <c r="K63937" s="1"/>
      <c r="L63937" s="1"/>
    </row>
    <row r="63945" spans="11:12" x14ac:dyDescent="0.25">
      <c r="K63945" s="1"/>
      <c r="L63945" s="1"/>
    </row>
    <row r="63953" spans="11:12" x14ac:dyDescent="0.25">
      <c r="K63953" s="1"/>
      <c r="L63953" s="1"/>
    </row>
    <row r="63961" spans="11:12" x14ac:dyDescent="0.25">
      <c r="K63961" s="1"/>
      <c r="L63961" s="1"/>
    </row>
    <row r="63969" spans="11:12" x14ac:dyDescent="0.25">
      <c r="K63969" s="1"/>
      <c r="L63969" s="1"/>
    </row>
    <row r="63977" spans="11:12" x14ac:dyDescent="0.25">
      <c r="K63977" s="1"/>
      <c r="L63977" s="1"/>
    </row>
    <row r="63985" spans="11:12" x14ac:dyDescent="0.25">
      <c r="K63985" s="1"/>
      <c r="L63985" s="1"/>
    </row>
    <row r="63993" spans="11:12" x14ac:dyDescent="0.25">
      <c r="K63993" s="1"/>
      <c r="L63993" s="1"/>
    </row>
    <row r="64001" spans="11:12" x14ac:dyDescent="0.25">
      <c r="K64001" s="1"/>
      <c r="L64001" s="1"/>
    </row>
    <row r="64009" spans="11:12" x14ac:dyDescent="0.25">
      <c r="K64009" s="1"/>
      <c r="L64009" s="1"/>
    </row>
    <row r="64017" spans="11:12" x14ac:dyDescent="0.25">
      <c r="K64017" s="1"/>
      <c r="L64017" s="1"/>
    </row>
    <row r="64025" spans="11:12" x14ac:dyDescent="0.25">
      <c r="K64025" s="1"/>
      <c r="L64025" s="1"/>
    </row>
    <row r="64033" spans="11:12" x14ac:dyDescent="0.25">
      <c r="K64033" s="1"/>
      <c r="L64033" s="1"/>
    </row>
    <row r="64041" spans="11:12" x14ac:dyDescent="0.25">
      <c r="K64041" s="1"/>
      <c r="L64041" s="1"/>
    </row>
    <row r="64049" spans="11:12" x14ac:dyDescent="0.25">
      <c r="K64049" s="1"/>
      <c r="L64049" s="1"/>
    </row>
    <row r="64057" spans="11:12" x14ac:dyDescent="0.25">
      <c r="K64057" s="1"/>
      <c r="L64057" s="1"/>
    </row>
    <row r="64065" spans="11:12" x14ac:dyDescent="0.25">
      <c r="K64065" s="1"/>
      <c r="L64065" s="1"/>
    </row>
    <row r="64073" spans="11:12" x14ac:dyDescent="0.25">
      <c r="K64073" s="1"/>
      <c r="L64073" s="1"/>
    </row>
    <row r="64081" spans="11:12" x14ac:dyDescent="0.25">
      <c r="K64081" s="1"/>
      <c r="L64081" s="1"/>
    </row>
    <row r="64089" spans="11:12" x14ac:dyDescent="0.25">
      <c r="K64089" s="1"/>
      <c r="L64089" s="1"/>
    </row>
    <row r="64097" spans="11:12" x14ac:dyDescent="0.25">
      <c r="K64097" s="1"/>
      <c r="L64097" s="1"/>
    </row>
    <row r="64105" spans="11:12" x14ac:dyDescent="0.25">
      <c r="K64105" s="1"/>
      <c r="L64105" s="1"/>
    </row>
    <row r="64113" spans="11:12" x14ac:dyDescent="0.25">
      <c r="K64113" s="1"/>
      <c r="L64113" s="1"/>
    </row>
    <row r="64121" spans="11:12" x14ac:dyDescent="0.25">
      <c r="K64121" s="1"/>
      <c r="L64121" s="1"/>
    </row>
    <row r="64129" spans="11:12" x14ac:dyDescent="0.25">
      <c r="K64129" s="1"/>
      <c r="L64129" s="1"/>
    </row>
    <row r="64137" spans="11:12" x14ac:dyDescent="0.25">
      <c r="K64137" s="1"/>
      <c r="L64137" s="1"/>
    </row>
    <row r="64145" spans="11:12" x14ac:dyDescent="0.25">
      <c r="K64145" s="1"/>
      <c r="L64145" s="1"/>
    </row>
    <row r="64153" spans="11:12" x14ac:dyDescent="0.25">
      <c r="K64153" s="1"/>
      <c r="L64153" s="1"/>
    </row>
    <row r="64161" spans="11:12" x14ac:dyDescent="0.25">
      <c r="K64161" s="1"/>
      <c r="L64161" s="1"/>
    </row>
    <row r="64169" spans="11:12" x14ac:dyDescent="0.25">
      <c r="K64169" s="1"/>
      <c r="L64169" s="1"/>
    </row>
    <row r="64177" spans="11:12" x14ac:dyDescent="0.25">
      <c r="K64177" s="1"/>
      <c r="L64177" s="1"/>
    </row>
    <row r="64185" spans="11:12" x14ac:dyDescent="0.25">
      <c r="K64185" s="1"/>
      <c r="L64185" s="1"/>
    </row>
    <row r="64193" spans="11:12" x14ac:dyDescent="0.25">
      <c r="K64193" s="1"/>
      <c r="L64193" s="1"/>
    </row>
    <row r="64201" spans="11:12" x14ac:dyDescent="0.25">
      <c r="K64201" s="1"/>
      <c r="L64201" s="1"/>
    </row>
    <row r="64209" spans="11:12" x14ac:dyDescent="0.25">
      <c r="K64209" s="1"/>
      <c r="L64209" s="1"/>
    </row>
    <row r="64217" spans="11:12" x14ac:dyDescent="0.25">
      <c r="K64217" s="1"/>
      <c r="L64217" s="1"/>
    </row>
    <row r="64225" spans="11:12" x14ac:dyDescent="0.25">
      <c r="K64225" s="1"/>
      <c r="L64225" s="1"/>
    </row>
    <row r="64233" spans="11:12" x14ac:dyDescent="0.25">
      <c r="K64233" s="1"/>
      <c r="L64233" s="1"/>
    </row>
    <row r="64241" spans="11:12" x14ac:dyDescent="0.25">
      <c r="K64241" s="1"/>
      <c r="L64241" s="1"/>
    </row>
    <row r="64249" spans="11:12" x14ac:dyDescent="0.25">
      <c r="K64249" s="1"/>
      <c r="L64249" s="1"/>
    </row>
    <row r="64257" spans="11:12" x14ac:dyDescent="0.25">
      <c r="K64257" s="1"/>
      <c r="L64257" s="1"/>
    </row>
    <row r="64265" spans="11:12" x14ac:dyDescent="0.25">
      <c r="K64265" s="1"/>
      <c r="L64265" s="1"/>
    </row>
    <row r="64273" spans="11:12" x14ac:dyDescent="0.25">
      <c r="K64273" s="1"/>
      <c r="L64273" s="1"/>
    </row>
    <row r="64281" spans="11:12" x14ac:dyDescent="0.25">
      <c r="K64281" s="1"/>
      <c r="L64281" s="1"/>
    </row>
    <row r="64289" spans="11:12" x14ac:dyDescent="0.25">
      <c r="K64289" s="1"/>
      <c r="L64289" s="1"/>
    </row>
    <row r="64297" spans="11:12" x14ac:dyDescent="0.25">
      <c r="K64297" s="1"/>
      <c r="L64297" s="1"/>
    </row>
    <row r="64305" spans="11:12" x14ac:dyDescent="0.25">
      <c r="K64305" s="1"/>
      <c r="L64305" s="1"/>
    </row>
    <row r="64313" spans="11:12" x14ac:dyDescent="0.25">
      <c r="K64313" s="1"/>
      <c r="L64313" s="1"/>
    </row>
    <row r="64321" spans="11:12" x14ac:dyDescent="0.25">
      <c r="K64321" s="1"/>
      <c r="L64321" s="1"/>
    </row>
    <row r="64329" spans="11:12" x14ac:dyDescent="0.25">
      <c r="K64329" s="1"/>
      <c r="L64329" s="1"/>
    </row>
    <row r="64337" spans="11:12" x14ac:dyDescent="0.25">
      <c r="K64337" s="1"/>
      <c r="L64337" s="1"/>
    </row>
    <row r="64345" spans="11:12" x14ac:dyDescent="0.25">
      <c r="K64345" s="1"/>
      <c r="L64345" s="1"/>
    </row>
    <row r="64353" spans="11:12" x14ac:dyDescent="0.25">
      <c r="K64353" s="1"/>
      <c r="L64353" s="1"/>
    </row>
    <row r="64361" spans="11:12" x14ac:dyDescent="0.25">
      <c r="K64361" s="1"/>
      <c r="L64361" s="1"/>
    </row>
    <row r="64369" spans="11:12" x14ac:dyDescent="0.25">
      <c r="K64369" s="1"/>
      <c r="L64369" s="1"/>
    </row>
    <row r="64377" spans="11:12" x14ac:dyDescent="0.25">
      <c r="K64377" s="1"/>
      <c r="L64377" s="1"/>
    </row>
    <row r="64385" spans="11:12" x14ac:dyDescent="0.25">
      <c r="K64385" s="1"/>
      <c r="L64385" s="1"/>
    </row>
    <row r="64393" spans="11:12" x14ac:dyDescent="0.25">
      <c r="K64393" s="1"/>
      <c r="L64393" s="1"/>
    </row>
    <row r="64401" spans="11:12" x14ac:dyDescent="0.25">
      <c r="K64401" s="1"/>
      <c r="L64401" s="1"/>
    </row>
    <row r="64409" spans="11:12" x14ac:dyDescent="0.25">
      <c r="K64409" s="1"/>
      <c r="L64409" s="1"/>
    </row>
    <row r="64417" spans="11:12" x14ac:dyDescent="0.25">
      <c r="K64417" s="1"/>
      <c r="L64417" s="1"/>
    </row>
    <row r="64425" spans="11:12" x14ac:dyDescent="0.25">
      <c r="K64425" s="1"/>
      <c r="L64425" s="1"/>
    </row>
    <row r="64433" spans="11:12" x14ac:dyDescent="0.25">
      <c r="K64433" s="1"/>
      <c r="L64433" s="1"/>
    </row>
    <row r="64441" spans="11:12" x14ac:dyDescent="0.25">
      <c r="K64441" s="1"/>
      <c r="L64441" s="1"/>
    </row>
    <row r="64449" spans="11:12" x14ac:dyDescent="0.25">
      <c r="K64449" s="1"/>
      <c r="L64449" s="1"/>
    </row>
    <row r="64457" spans="11:12" x14ac:dyDescent="0.25">
      <c r="K64457" s="1"/>
      <c r="L64457" s="1"/>
    </row>
    <row r="64465" spans="11:12" x14ac:dyDescent="0.25">
      <c r="K64465" s="1"/>
      <c r="L64465" s="1"/>
    </row>
    <row r="64473" spans="11:12" x14ac:dyDescent="0.25">
      <c r="K64473" s="1"/>
      <c r="L64473" s="1"/>
    </row>
    <row r="64481" spans="11:12" x14ac:dyDescent="0.25">
      <c r="K64481" s="1"/>
      <c r="L64481" s="1"/>
    </row>
    <row r="64489" spans="11:12" x14ac:dyDescent="0.25">
      <c r="K64489" s="1"/>
      <c r="L64489" s="1"/>
    </row>
    <row r="64497" spans="11:12" x14ac:dyDescent="0.25">
      <c r="K64497" s="1"/>
      <c r="L64497" s="1"/>
    </row>
    <row r="64505" spans="11:12" x14ac:dyDescent="0.25">
      <c r="K64505" s="1"/>
      <c r="L64505" s="1"/>
    </row>
    <row r="64513" spans="11:12" x14ac:dyDescent="0.25">
      <c r="K64513" s="1"/>
      <c r="L64513" s="1"/>
    </row>
    <row r="64521" spans="11:12" x14ac:dyDescent="0.25">
      <c r="K64521" s="1"/>
      <c r="L64521" s="1"/>
    </row>
    <row r="64529" spans="11:12" x14ac:dyDescent="0.25">
      <c r="K64529" s="1"/>
      <c r="L64529" s="1"/>
    </row>
    <row r="64537" spans="11:12" x14ac:dyDescent="0.25">
      <c r="K64537" s="1"/>
      <c r="L64537" s="1"/>
    </row>
    <row r="64545" spans="11:12" x14ac:dyDescent="0.25">
      <c r="K64545" s="1"/>
      <c r="L64545" s="1"/>
    </row>
    <row r="64553" spans="11:12" x14ac:dyDescent="0.25">
      <c r="K64553" s="1"/>
      <c r="L64553" s="1"/>
    </row>
    <row r="64561" spans="11:12" x14ac:dyDescent="0.25">
      <c r="K64561" s="1"/>
      <c r="L64561" s="1"/>
    </row>
    <row r="64569" spans="11:12" x14ac:dyDescent="0.25">
      <c r="K64569" s="1"/>
      <c r="L64569" s="1"/>
    </row>
    <row r="64577" spans="11:12" x14ac:dyDescent="0.25">
      <c r="K64577" s="1"/>
      <c r="L64577" s="1"/>
    </row>
    <row r="64585" spans="11:12" x14ac:dyDescent="0.25">
      <c r="K64585" s="1"/>
      <c r="L64585" s="1"/>
    </row>
    <row r="64593" spans="11:12" x14ac:dyDescent="0.25">
      <c r="K64593" s="1"/>
      <c r="L64593" s="1"/>
    </row>
    <row r="64601" spans="11:12" x14ac:dyDescent="0.25">
      <c r="K64601" s="1"/>
      <c r="L64601" s="1"/>
    </row>
    <row r="64609" spans="11:12" x14ac:dyDescent="0.25">
      <c r="K64609" s="1"/>
      <c r="L64609" s="1"/>
    </row>
    <row r="64617" spans="11:12" x14ac:dyDescent="0.25">
      <c r="K64617" s="1"/>
      <c r="L64617" s="1"/>
    </row>
    <row r="64625" spans="11:12" x14ac:dyDescent="0.25">
      <c r="K64625" s="1"/>
      <c r="L64625" s="1"/>
    </row>
    <row r="64633" spans="11:12" x14ac:dyDescent="0.25">
      <c r="K64633" s="1"/>
      <c r="L64633" s="1"/>
    </row>
    <row r="64641" spans="11:12" x14ac:dyDescent="0.25">
      <c r="K64641" s="1"/>
      <c r="L64641" s="1"/>
    </row>
    <row r="64649" spans="11:12" x14ac:dyDescent="0.25">
      <c r="K64649" s="1"/>
      <c r="L64649" s="1"/>
    </row>
    <row r="64657" spans="11:12" x14ac:dyDescent="0.25">
      <c r="K64657" s="1"/>
      <c r="L64657" s="1"/>
    </row>
    <row r="64665" spans="11:12" x14ac:dyDescent="0.25">
      <c r="K64665" s="1"/>
      <c r="L64665" s="1"/>
    </row>
    <row r="64673" spans="11:12" x14ac:dyDescent="0.25">
      <c r="K64673" s="1"/>
      <c r="L64673" s="1"/>
    </row>
    <row r="64681" spans="11:12" x14ac:dyDescent="0.25">
      <c r="K64681" s="1"/>
      <c r="L64681" s="1"/>
    </row>
    <row r="64689" spans="11:12" x14ac:dyDescent="0.25">
      <c r="K64689" s="1"/>
      <c r="L64689" s="1"/>
    </row>
    <row r="64697" spans="11:12" x14ac:dyDescent="0.25">
      <c r="K64697" s="1"/>
      <c r="L64697" s="1"/>
    </row>
    <row r="64705" spans="11:12" x14ac:dyDescent="0.25">
      <c r="K64705" s="1"/>
      <c r="L64705" s="1"/>
    </row>
    <row r="64713" spans="11:12" x14ac:dyDescent="0.25">
      <c r="K64713" s="1"/>
      <c r="L64713" s="1"/>
    </row>
    <row r="64721" spans="11:12" x14ac:dyDescent="0.25">
      <c r="K64721" s="1"/>
      <c r="L64721" s="1"/>
    </row>
    <row r="64729" spans="11:12" x14ac:dyDescent="0.25">
      <c r="K64729" s="1"/>
      <c r="L64729" s="1"/>
    </row>
    <row r="64737" spans="11:12" x14ac:dyDescent="0.25">
      <c r="K64737" s="1"/>
      <c r="L64737" s="1"/>
    </row>
    <row r="64745" spans="11:12" x14ac:dyDescent="0.25">
      <c r="K64745" s="1"/>
      <c r="L64745" s="1"/>
    </row>
    <row r="64753" spans="11:12" x14ac:dyDescent="0.25">
      <c r="K64753" s="1"/>
      <c r="L64753" s="1"/>
    </row>
    <row r="64761" spans="11:12" x14ac:dyDescent="0.25">
      <c r="K64761" s="1"/>
      <c r="L64761" s="1"/>
    </row>
    <row r="64769" spans="11:12" x14ac:dyDescent="0.25">
      <c r="K64769" s="1"/>
      <c r="L64769" s="1"/>
    </row>
    <row r="64777" spans="11:12" x14ac:dyDescent="0.25">
      <c r="K64777" s="1"/>
      <c r="L64777" s="1"/>
    </row>
    <row r="64785" spans="11:12" x14ac:dyDescent="0.25">
      <c r="K64785" s="1"/>
      <c r="L64785" s="1"/>
    </row>
    <row r="64793" spans="11:12" x14ac:dyDescent="0.25">
      <c r="K64793" s="1"/>
      <c r="L64793" s="1"/>
    </row>
    <row r="64801" spans="11:12" x14ac:dyDescent="0.25">
      <c r="K64801" s="1"/>
      <c r="L64801" s="1"/>
    </row>
    <row r="64809" spans="11:12" x14ac:dyDescent="0.25">
      <c r="K64809" s="1"/>
      <c r="L64809" s="1"/>
    </row>
    <row r="64817" spans="11:12" x14ac:dyDescent="0.25">
      <c r="K64817" s="1"/>
      <c r="L64817" s="1"/>
    </row>
    <row r="64825" spans="11:12" x14ac:dyDescent="0.25">
      <c r="K64825" s="1"/>
      <c r="L64825" s="1"/>
    </row>
    <row r="64833" spans="11:12" x14ac:dyDescent="0.25">
      <c r="K64833" s="1"/>
      <c r="L64833" s="1"/>
    </row>
    <row r="64841" spans="11:12" x14ac:dyDescent="0.25">
      <c r="K64841" s="1"/>
      <c r="L64841" s="1"/>
    </row>
    <row r="64849" spans="11:12" x14ac:dyDescent="0.25">
      <c r="K64849" s="1"/>
      <c r="L64849" s="1"/>
    </row>
    <row r="64857" spans="11:12" x14ac:dyDescent="0.25">
      <c r="K64857" s="1"/>
      <c r="L64857" s="1"/>
    </row>
    <row r="64865" spans="11:12" x14ac:dyDescent="0.25">
      <c r="K64865" s="1"/>
      <c r="L64865" s="1"/>
    </row>
    <row r="64873" spans="11:12" x14ac:dyDescent="0.25">
      <c r="K64873" s="1"/>
      <c r="L64873" s="1"/>
    </row>
    <row r="64881" spans="11:12" x14ac:dyDescent="0.25">
      <c r="K64881" s="1"/>
      <c r="L64881" s="1"/>
    </row>
    <row r="64889" spans="11:12" x14ac:dyDescent="0.25">
      <c r="K64889" s="1"/>
      <c r="L64889" s="1"/>
    </row>
    <row r="64897" spans="11:12" x14ac:dyDescent="0.25">
      <c r="K64897" s="1"/>
      <c r="L64897" s="1"/>
    </row>
    <row r="64905" spans="11:12" x14ac:dyDescent="0.25">
      <c r="K64905" s="1"/>
      <c r="L64905" s="1"/>
    </row>
    <row r="64913" spans="11:12" x14ac:dyDescent="0.25">
      <c r="K64913" s="1"/>
      <c r="L64913" s="1"/>
    </row>
    <row r="64921" spans="11:12" x14ac:dyDescent="0.25">
      <c r="K64921" s="1"/>
      <c r="L64921" s="1"/>
    </row>
    <row r="64929" spans="11:12" x14ac:dyDescent="0.25">
      <c r="K64929" s="1"/>
      <c r="L64929" s="1"/>
    </row>
    <row r="64937" spans="11:12" x14ac:dyDescent="0.25">
      <c r="K64937" s="1"/>
      <c r="L64937" s="1"/>
    </row>
    <row r="64945" spans="11:12" x14ac:dyDescent="0.25">
      <c r="K64945" s="1"/>
      <c r="L64945" s="1"/>
    </row>
    <row r="64953" spans="11:12" x14ac:dyDescent="0.25">
      <c r="K64953" s="1"/>
      <c r="L64953" s="1"/>
    </row>
    <row r="64961" spans="11:12" x14ac:dyDescent="0.25">
      <c r="K64961" s="1"/>
      <c r="L64961" s="1"/>
    </row>
    <row r="64969" spans="11:12" x14ac:dyDescent="0.25">
      <c r="K64969" s="1"/>
      <c r="L64969" s="1"/>
    </row>
    <row r="64977" spans="11:12" x14ac:dyDescent="0.25">
      <c r="K64977" s="1"/>
      <c r="L64977" s="1"/>
    </row>
    <row r="64985" spans="11:12" x14ac:dyDescent="0.25">
      <c r="K64985" s="1"/>
      <c r="L64985" s="1"/>
    </row>
    <row r="64993" spans="11:12" x14ac:dyDescent="0.25">
      <c r="K64993" s="1"/>
      <c r="L64993" s="1"/>
    </row>
    <row r="65001" spans="11:12" x14ac:dyDescent="0.25">
      <c r="K65001" s="1"/>
      <c r="L65001" s="1"/>
    </row>
    <row r="65009" spans="11:12" x14ac:dyDescent="0.25">
      <c r="K65009" s="1"/>
      <c r="L65009" s="1"/>
    </row>
    <row r="65017" spans="11:12" x14ac:dyDescent="0.25">
      <c r="K65017" s="1"/>
      <c r="L65017" s="1"/>
    </row>
    <row r="65025" spans="11:12" x14ac:dyDescent="0.25">
      <c r="K65025" s="1"/>
      <c r="L65025" s="1"/>
    </row>
    <row r="65033" spans="11:12" x14ac:dyDescent="0.25">
      <c r="K65033" s="1"/>
      <c r="L65033" s="1"/>
    </row>
    <row r="65041" spans="11:12" x14ac:dyDescent="0.25">
      <c r="K65041" s="1"/>
      <c r="L65041" s="1"/>
    </row>
    <row r="65049" spans="11:12" x14ac:dyDescent="0.25">
      <c r="K65049" s="1"/>
      <c r="L65049" s="1"/>
    </row>
    <row r="65057" spans="11:12" x14ac:dyDescent="0.25">
      <c r="K65057" s="1"/>
      <c r="L65057" s="1"/>
    </row>
    <row r="65065" spans="11:12" x14ac:dyDescent="0.25">
      <c r="K65065" s="1"/>
      <c r="L65065" s="1"/>
    </row>
    <row r="65073" spans="11:12" x14ac:dyDescent="0.25">
      <c r="K65073" s="1"/>
      <c r="L65073" s="1"/>
    </row>
    <row r="65081" spans="11:12" x14ac:dyDescent="0.25">
      <c r="K65081" s="1"/>
      <c r="L65081" s="1"/>
    </row>
    <row r="65089" spans="11:12" x14ac:dyDescent="0.25">
      <c r="K65089" s="1"/>
      <c r="L65089" s="1"/>
    </row>
    <row r="65097" spans="11:12" x14ac:dyDescent="0.25">
      <c r="K65097" s="1"/>
      <c r="L65097" s="1"/>
    </row>
    <row r="65105" spans="11:12" x14ac:dyDescent="0.25">
      <c r="K65105" s="1"/>
      <c r="L65105" s="1"/>
    </row>
    <row r="65113" spans="11:12" x14ac:dyDescent="0.25">
      <c r="K65113" s="1"/>
      <c r="L65113" s="1"/>
    </row>
    <row r="65121" spans="11:12" x14ac:dyDescent="0.25">
      <c r="K65121" s="1"/>
      <c r="L65121" s="1"/>
    </row>
    <row r="65129" spans="11:12" x14ac:dyDescent="0.25">
      <c r="K65129" s="1"/>
      <c r="L65129" s="1"/>
    </row>
    <row r="65137" spans="11:12" x14ac:dyDescent="0.25">
      <c r="K65137" s="1"/>
      <c r="L65137" s="1"/>
    </row>
    <row r="65145" spans="11:12" x14ac:dyDescent="0.25">
      <c r="K65145" s="1"/>
      <c r="L65145" s="1"/>
    </row>
    <row r="65153" spans="11:12" x14ac:dyDescent="0.25">
      <c r="K65153" s="1"/>
      <c r="L65153" s="1"/>
    </row>
    <row r="65161" spans="11:12" x14ac:dyDescent="0.25">
      <c r="K65161" s="1"/>
      <c r="L65161" s="1"/>
    </row>
    <row r="65169" spans="11:12" x14ac:dyDescent="0.25">
      <c r="K65169" s="1"/>
      <c r="L65169" s="1"/>
    </row>
    <row r="65177" spans="11:12" x14ac:dyDescent="0.25">
      <c r="K65177" s="1"/>
      <c r="L65177" s="1"/>
    </row>
    <row r="65185" spans="11:12" x14ac:dyDescent="0.25">
      <c r="K65185" s="1"/>
      <c r="L65185" s="1"/>
    </row>
    <row r="65193" spans="11:12" x14ac:dyDescent="0.25">
      <c r="K65193" s="1"/>
      <c r="L65193" s="1"/>
    </row>
    <row r="65201" spans="11:12" x14ac:dyDescent="0.25">
      <c r="K65201" s="1"/>
      <c r="L65201" s="1"/>
    </row>
    <row r="65209" spans="11:12" x14ac:dyDescent="0.25">
      <c r="K65209" s="1"/>
      <c r="L65209" s="1"/>
    </row>
    <row r="65217" spans="11:12" x14ac:dyDescent="0.25">
      <c r="K65217" s="1"/>
      <c r="L65217" s="1"/>
    </row>
    <row r="65225" spans="11:12" x14ac:dyDescent="0.25">
      <c r="K65225" s="1"/>
      <c r="L65225" s="1"/>
    </row>
    <row r="65233" spans="11:12" x14ac:dyDescent="0.25">
      <c r="K65233" s="1"/>
      <c r="L65233" s="1"/>
    </row>
    <row r="65241" spans="11:12" x14ac:dyDescent="0.25">
      <c r="K65241" s="1"/>
      <c r="L65241" s="1"/>
    </row>
    <row r="65249" spans="11:12" x14ac:dyDescent="0.25">
      <c r="K65249" s="1"/>
      <c r="L65249" s="1"/>
    </row>
    <row r="65257" spans="11:12" x14ac:dyDescent="0.25">
      <c r="K65257" s="1"/>
      <c r="L65257" s="1"/>
    </row>
    <row r="65265" spans="11:12" x14ac:dyDescent="0.25">
      <c r="K65265" s="1"/>
      <c r="L65265" s="1"/>
    </row>
    <row r="65273" spans="11:12" x14ac:dyDescent="0.25">
      <c r="K65273" s="1"/>
      <c r="L65273" s="1"/>
    </row>
    <row r="65281" spans="11:12" x14ac:dyDescent="0.25">
      <c r="K65281" s="1"/>
      <c r="L65281" s="1"/>
    </row>
    <row r="65289" spans="11:12" x14ac:dyDescent="0.25">
      <c r="K65289" s="1"/>
      <c r="L65289" s="1"/>
    </row>
    <row r="65297" spans="11:12" x14ac:dyDescent="0.25">
      <c r="K65297" s="1"/>
      <c r="L65297" s="1"/>
    </row>
    <row r="65305" spans="11:12" x14ac:dyDescent="0.25">
      <c r="K65305" s="1"/>
      <c r="L65305" s="1"/>
    </row>
    <row r="65313" spans="11:12" x14ac:dyDescent="0.25">
      <c r="K65313" s="1"/>
      <c r="L65313" s="1"/>
    </row>
    <row r="65321" spans="11:12" x14ac:dyDescent="0.25">
      <c r="K65321" s="1"/>
      <c r="L65321" s="1"/>
    </row>
    <row r="65329" spans="11:12" x14ac:dyDescent="0.25">
      <c r="K65329" s="1"/>
      <c r="L65329" s="1"/>
    </row>
    <row r="65337" spans="11:12" x14ac:dyDescent="0.25">
      <c r="K65337" s="1"/>
      <c r="L65337" s="1"/>
    </row>
    <row r="65345" spans="11:12" x14ac:dyDescent="0.25">
      <c r="K65345" s="1"/>
      <c r="L65345" s="1"/>
    </row>
    <row r="65353" spans="11:12" x14ac:dyDescent="0.25">
      <c r="K65353" s="1"/>
      <c r="L65353" s="1"/>
    </row>
    <row r="65361" spans="11:12" x14ac:dyDescent="0.25">
      <c r="K65361" s="1"/>
      <c r="L65361" s="1"/>
    </row>
    <row r="65369" spans="11:12" x14ac:dyDescent="0.25">
      <c r="K65369" s="1"/>
      <c r="L65369" s="1"/>
    </row>
    <row r="65377" spans="11:12" x14ac:dyDescent="0.25">
      <c r="K65377" s="1"/>
      <c r="L65377" s="1"/>
    </row>
    <row r="65385" spans="11:12" x14ac:dyDescent="0.25">
      <c r="K65385" s="1"/>
      <c r="L65385" s="1"/>
    </row>
    <row r="65393" spans="11:12" x14ac:dyDescent="0.25">
      <c r="K65393" s="1"/>
      <c r="L65393" s="1"/>
    </row>
    <row r="65401" spans="11:12" x14ac:dyDescent="0.25">
      <c r="K65401" s="1"/>
      <c r="L65401" s="1"/>
    </row>
    <row r="65409" spans="11:12" x14ac:dyDescent="0.25">
      <c r="K65409" s="1"/>
      <c r="L65409" s="1"/>
    </row>
    <row r="65417" spans="11:12" x14ac:dyDescent="0.25">
      <c r="K65417" s="1"/>
      <c r="L65417" s="1"/>
    </row>
    <row r="65425" spans="11:12" x14ac:dyDescent="0.25">
      <c r="K65425" s="1"/>
      <c r="L65425" s="1"/>
    </row>
    <row r="65433" spans="11:12" x14ac:dyDescent="0.25">
      <c r="K65433" s="1"/>
      <c r="L65433" s="1"/>
    </row>
    <row r="65441" spans="11:12" x14ac:dyDescent="0.25">
      <c r="K65441" s="1"/>
      <c r="L65441" s="1"/>
    </row>
    <row r="65449" spans="11:12" x14ac:dyDescent="0.25">
      <c r="K65449" s="1"/>
      <c r="L65449" s="1"/>
    </row>
    <row r="65457" spans="11:12" x14ac:dyDescent="0.25">
      <c r="K65457" s="1"/>
      <c r="L65457" s="1"/>
    </row>
    <row r="65465" spans="11:12" x14ac:dyDescent="0.25">
      <c r="K65465" s="1"/>
      <c r="L65465" s="1"/>
    </row>
    <row r="65473" spans="11:12" x14ac:dyDescent="0.25">
      <c r="K65473" s="1"/>
      <c r="L65473" s="1"/>
    </row>
    <row r="65481" spans="11:12" x14ac:dyDescent="0.25">
      <c r="K65481" s="1"/>
      <c r="L65481" s="1"/>
    </row>
    <row r="65489" spans="11:12" x14ac:dyDescent="0.25">
      <c r="K65489" s="1"/>
      <c r="L65489" s="1"/>
    </row>
    <row r="65497" spans="11:12" x14ac:dyDescent="0.25">
      <c r="K65497" s="1"/>
      <c r="L65497" s="1"/>
    </row>
    <row r="65505" spans="11:12" x14ac:dyDescent="0.25">
      <c r="K65505" s="1"/>
      <c r="L65505" s="1"/>
    </row>
    <row r="65513" spans="11:12" x14ac:dyDescent="0.25">
      <c r="K65513" s="1"/>
      <c r="L65513" s="1"/>
    </row>
    <row r="65521" spans="11:12" x14ac:dyDescent="0.25">
      <c r="K65521" s="1"/>
      <c r="L65521" s="1"/>
    </row>
    <row r="65529" spans="11:12" x14ac:dyDescent="0.25">
      <c r="K65529" s="1"/>
      <c r="L65529" s="1"/>
    </row>
    <row r="65537" spans="11:12" x14ac:dyDescent="0.25">
      <c r="K65537" s="1"/>
      <c r="L65537" s="1"/>
    </row>
    <row r="65545" spans="11:12" x14ac:dyDescent="0.25">
      <c r="K65545" s="1"/>
      <c r="L65545" s="1"/>
    </row>
    <row r="65553" spans="11:12" x14ac:dyDescent="0.25">
      <c r="K65553" s="1"/>
      <c r="L65553" s="1"/>
    </row>
    <row r="65561" spans="11:12" x14ac:dyDescent="0.25">
      <c r="K65561" s="1"/>
      <c r="L65561" s="1"/>
    </row>
    <row r="65569" spans="11:12" x14ac:dyDescent="0.25">
      <c r="K65569" s="1"/>
      <c r="L65569" s="1"/>
    </row>
    <row r="65577" spans="11:12" x14ac:dyDescent="0.25">
      <c r="K65577" s="1"/>
      <c r="L65577" s="1"/>
    </row>
    <row r="65585" spans="11:12" x14ac:dyDescent="0.25">
      <c r="K65585" s="1"/>
      <c r="L65585" s="1"/>
    </row>
    <row r="65593" spans="11:12" x14ac:dyDescent="0.25">
      <c r="K65593" s="1"/>
      <c r="L65593" s="1"/>
    </row>
    <row r="65601" spans="11:12" x14ac:dyDescent="0.25">
      <c r="K65601" s="1"/>
      <c r="L65601" s="1"/>
    </row>
    <row r="65609" spans="11:12" x14ac:dyDescent="0.25">
      <c r="K65609" s="1"/>
      <c r="L65609" s="1"/>
    </row>
    <row r="65617" spans="11:12" x14ac:dyDescent="0.25">
      <c r="K65617" s="1"/>
      <c r="L65617" s="1"/>
    </row>
    <row r="65625" spans="11:12" x14ac:dyDescent="0.25">
      <c r="K65625" s="1"/>
      <c r="L65625" s="1"/>
    </row>
    <row r="65633" spans="11:12" x14ac:dyDescent="0.25">
      <c r="K65633" s="1"/>
      <c r="L65633" s="1"/>
    </row>
    <row r="65641" spans="11:12" x14ac:dyDescent="0.25">
      <c r="K65641" s="1"/>
      <c r="L65641" s="1"/>
    </row>
    <row r="65649" spans="11:12" x14ac:dyDescent="0.25">
      <c r="K65649" s="1"/>
      <c r="L65649" s="1"/>
    </row>
    <row r="65657" spans="11:12" x14ac:dyDescent="0.25">
      <c r="K65657" s="1"/>
      <c r="L65657" s="1"/>
    </row>
    <row r="65665" spans="11:12" x14ac:dyDescent="0.25">
      <c r="K65665" s="1"/>
      <c r="L65665" s="1"/>
    </row>
    <row r="65673" spans="11:12" x14ac:dyDescent="0.25">
      <c r="K65673" s="1"/>
      <c r="L65673" s="1"/>
    </row>
    <row r="65681" spans="11:12" x14ac:dyDescent="0.25">
      <c r="K65681" s="1"/>
      <c r="L65681" s="1"/>
    </row>
    <row r="65689" spans="11:12" x14ac:dyDescent="0.25">
      <c r="K65689" s="1"/>
      <c r="L65689" s="1"/>
    </row>
    <row r="65697" spans="11:12" x14ac:dyDescent="0.25">
      <c r="K65697" s="1"/>
      <c r="L65697" s="1"/>
    </row>
    <row r="65705" spans="11:12" x14ac:dyDescent="0.25">
      <c r="K65705" s="1"/>
      <c r="L65705" s="1"/>
    </row>
    <row r="65713" spans="11:12" x14ac:dyDescent="0.25">
      <c r="K65713" s="1"/>
      <c r="L65713" s="1"/>
    </row>
    <row r="65721" spans="11:12" x14ac:dyDescent="0.25">
      <c r="K65721" s="1"/>
      <c r="L65721" s="1"/>
    </row>
    <row r="65729" spans="11:12" x14ac:dyDescent="0.25">
      <c r="K65729" s="1"/>
      <c r="L65729" s="1"/>
    </row>
    <row r="65737" spans="11:12" x14ac:dyDescent="0.25">
      <c r="K65737" s="1"/>
      <c r="L65737" s="1"/>
    </row>
    <row r="65745" spans="11:12" x14ac:dyDescent="0.25">
      <c r="K65745" s="1"/>
      <c r="L65745" s="1"/>
    </row>
    <row r="65753" spans="11:12" x14ac:dyDescent="0.25">
      <c r="K65753" s="1"/>
      <c r="L65753" s="1"/>
    </row>
    <row r="65761" spans="11:12" x14ac:dyDescent="0.25">
      <c r="K65761" s="1"/>
      <c r="L65761" s="1"/>
    </row>
    <row r="65769" spans="11:12" x14ac:dyDescent="0.25">
      <c r="K65769" s="1"/>
      <c r="L65769" s="1"/>
    </row>
    <row r="65777" spans="11:12" x14ac:dyDescent="0.25">
      <c r="K65777" s="1"/>
      <c r="L65777" s="1"/>
    </row>
    <row r="65785" spans="11:12" x14ac:dyDescent="0.25">
      <c r="K65785" s="1"/>
      <c r="L65785" s="1"/>
    </row>
    <row r="65793" spans="11:12" x14ac:dyDescent="0.25">
      <c r="K65793" s="1"/>
      <c r="L65793" s="1"/>
    </row>
    <row r="65801" spans="11:12" x14ac:dyDescent="0.25">
      <c r="K65801" s="1"/>
      <c r="L65801" s="1"/>
    </row>
    <row r="65809" spans="11:12" x14ac:dyDescent="0.25">
      <c r="K65809" s="1"/>
      <c r="L65809" s="1"/>
    </row>
    <row r="65817" spans="11:12" x14ac:dyDescent="0.25">
      <c r="K65817" s="1"/>
      <c r="L65817" s="1"/>
    </row>
    <row r="65825" spans="11:12" x14ac:dyDescent="0.25">
      <c r="K65825" s="1"/>
      <c r="L65825" s="1"/>
    </row>
    <row r="65833" spans="11:12" x14ac:dyDescent="0.25">
      <c r="K65833" s="1"/>
      <c r="L65833" s="1"/>
    </row>
    <row r="65841" spans="11:12" x14ac:dyDescent="0.25">
      <c r="K65841" s="1"/>
      <c r="L65841" s="1"/>
    </row>
    <row r="65849" spans="11:12" x14ac:dyDescent="0.25">
      <c r="K65849" s="1"/>
      <c r="L65849" s="1"/>
    </row>
    <row r="65857" spans="11:12" x14ac:dyDescent="0.25">
      <c r="K65857" s="1"/>
      <c r="L65857" s="1"/>
    </row>
    <row r="65865" spans="11:12" x14ac:dyDescent="0.25">
      <c r="K65865" s="1"/>
      <c r="L65865" s="1"/>
    </row>
    <row r="65873" spans="11:12" x14ac:dyDescent="0.25">
      <c r="K65873" s="1"/>
      <c r="L65873" s="1"/>
    </row>
    <row r="65881" spans="11:12" x14ac:dyDescent="0.25">
      <c r="K65881" s="1"/>
      <c r="L65881" s="1"/>
    </row>
    <row r="65889" spans="11:12" x14ac:dyDescent="0.25">
      <c r="K65889" s="1"/>
      <c r="L65889" s="1"/>
    </row>
    <row r="65897" spans="11:12" x14ac:dyDescent="0.25">
      <c r="K65897" s="1"/>
      <c r="L65897" s="1"/>
    </row>
    <row r="65905" spans="11:12" x14ac:dyDescent="0.25">
      <c r="K65905" s="1"/>
      <c r="L65905" s="1"/>
    </row>
    <row r="65913" spans="11:12" x14ac:dyDescent="0.25">
      <c r="K65913" s="1"/>
      <c r="L65913" s="1"/>
    </row>
    <row r="65921" spans="11:12" x14ac:dyDescent="0.25">
      <c r="K65921" s="1"/>
      <c r="L65921" s="1"/>
    </row>
    <row r="65929" spans="11:12" x14ac:dyDescent="0.25">
      <c r="K65929" s="1"/>
      <c r="L65929" s="1"/>
    </row>
    <row r="65937" spans="11:12" x14ac:dyDescent="0.25">
      <c r="K65937" s="1"/>
      <c r="L65937" s="1"/>
    </row>
    <row r="65945" spans="11:12" x14ac:dyDescent="0.25">
      <c r="K65945" s="1"/>
      <c r="L65945" s="1"/>
    </row>
    <row r="65953" spans="11:12" x14ac:dyDescent="0.25">
      <c r="K65953" s="1"/>
      <c r="L65953" s="1"/>
    </row>
    <row r="65961" spans="11:12" x14ac:dyDescent="0.25">
      <c r="K65961" s="1"/>
      <c r="L65961" s="1"/>
    </row>
    <row r="65969" spans="11:12" x14ac:dyDescent="0.25">
      <c r="K65969" s="1"/>
      <c r="L65969" s="1"/>
    </row>
    <row r="65977" spans="11:12" x14ac:dyDescent="0.25">
      <c r="K65977" s="1"/>
      <c r="L65977" s="1"/>
    </row>
    <row r="65985" spans="11:12" x14ac:dyDescent="0.25">
      <c r="K65985" s="1"/>
      <c r="L65985" s="1"/>
    </row>
    <row r="65993" spans="11:12" x14ac:dyDescent="0.25">
      <c r="K65993" s="1"/>
      <c r="L65993" s="1"/>
    </row>
    <row r="66001" spans="11:12" x14ac:dyDescent="0.25">
      <c r="K66001" s="1"/>
      <c r="L66001" s="1"/>
    </row>
    <row r="66009" spans="11:12" x14ac:dyDescent="0.25">
      <c r="K66009" s="1"/>
      <c r="L66009" s="1"/>
    </row>
    <row r="66017" spans="11:12" x14ac:dyDescent="0.25">
      <c r="K66017" s="1"/>
      <c r="L66017" s="1"/>
    </row>
    <row r="66025" spans="11:12" x14ac:dyDescent="0.25">
      <c r="K66025" s="1"/>
      <c r="L66025" s="1"/>
    </row>
    <row r="66033" spans="11:12" x14ac:dyDescent="0.25">
      <c r="K66033" s="1"/>
      <c r="L66033" s="1"/>
    </row>
    <row r="66041" spans="11:12" x14ac:dyDescent="0.25">
      <c r="K66041" s="1"/>
      <c r="L66041" s="1"/>
    </row>
    <row r="66049" spans="11:12" x14ac:dyDescent="0.25">
      <c r="K66049" s="1"/>
      <c r="L66049" s="1"/>
    </row>
    <row r="66057" spans="11:12" x14ac:dyDescent="0.25">
      <c r="K66057" s="1"/>
      <c r="L66057" s="1"/>
    </row>
    <row r="66065" spans="11:12" x14ac:dyDescent="0.25">
      <c r="K66065" s="1"/>
      <c r="L66065" s="1"/>
    </row>
    <row r="66073" spans="11:12" x14ac:dyDescent="0.25">
      <c r="K66073" s="1"/>
      <c r="L66073" s="1"/>
    </row>
    <row r="66081" spans="11:12" x14ac:dyDescent="0.25">
      <c r="K66081" s="1"/>
      <c r="L66081" s="1"/>
    </row>
    <row r="66089" spans="11:12" x14ac:dyDescent="0.25">
      <c r="K66089" s="1"/>
      <c r="L66089" s="1"/>
    </row>
    <row r="66097" spans="11:12" x14ac:dyDescent="0.25">
      <c r="K66097" s="1"/>
      <c r="L66097" s="1"/>
    </row>
    <row r="66105" spans="11:12" x14ac:dyDescent="0.25">
      <c r="K66105" s="1"/>
      <c r="L66105" s="1"/>
    </row>
    <row r="66113" spans="11:12" x14ac:dyDescent="0.25">
      <c r="K66113" s="1"/>
      <c r="L66113" s="1"/>
    </row>
    <row r="66121" spans="11:12" x14ac:dyDescent="0.25">
      <c r="K66121" s="1"/>
      <c r="L66121" s="1"/>
    </row>
    <row r="66129" spans="11:12" x14ac:dyDescent="0.25">
      <c r="K66129" s="1"/>
      <c r="L66129" s="1"/>
    </row>
    <row r="66137" spans="11:12" x14ac:dyDescent="0.25">
      <c r="K66137" s="1"/>
      <c r="L66137" s="1"/>
    </row>
    <row r="66145" spans="11:12" x14ac:dyDescent="0.25">
      <c r="K66145" s="1"/>
      <c r="L66145" s="1"/>
    </row>
    <row r="66153" spans="11:12" x14ac:dyDescent="0.25">
      <c r="K66153" s="1"/>
      <c r="L66153" s="1"/>
    </row>
    <row r="66161" spans="11:12" x14ac:dyDescent="0.25">
      <c r="K66161" s="1"/>
      <c r="L66161" s="1"/>
    </row>
    <row r="66169" spans="11:12" x14ac:dyDescent="0.25">
      <c r="K66169" s="1"/>
      <c r="L66169" s="1"/>
    </row>
    <row r="66177" spans="11:12" x14ac:dyDescent="0.25">
      <c r="K66177" s="1"/>
      <c r="L66177" s="1"/>
    </row>
    <row r="66185" spans="11:12" x14ac:dyDescent="0.25">
      <c r="K66185" s="1"/>
      <c r="L66185" s="1"/>
    </row>
    <row r="66193" spans="11:12" x14ac:dyDescent="0.25">
      <c r="K66193" s="1"/>
      <c r="L66193" s="1"/>
    </row>
    <row r="66201" spans="11:12" x14ac:dyDescent="0.25">
      <c r="K66201" s="1"/>
      <c r="L66201" s="1"/>
    </row>
    <row r="66209" spans="11:12" x14ac:dyDescent="0.25">
      <c r="K66209" s="1"/>
      <c r="L66209" s="1"/>
    </row>
    <row r="66217" spans="11:12" x14ac:dyDescent="0.25">
      <c r="K66217" s="1"/>
      <c r="L66217" s="1"/>
    </row>
    <row r="66225" spans="11:12" x14ac:dyDescent="0.25">
      <c r="K66225" s="1"/>
      <c r="L66225" s="1"/>
    </row>
    <row r="66233" spans="11:12" x14ac:dyDescent="0.25">
      <c r="K66233" s="1"/>
      <c r="L66233" s="1"/>
    </row>
    <row r="66241" spans="11:12" x14ac:dyDescent="0.25">
      <c r="K66241" s="1"/>
      <c r="L66241" s="1"/>
    </row>
    <row r="66249" spans="11:12" x14ac:dyDescent="0.25">
      <c r="K66249" s="1"/>
      <c r="L66249" s="1"/>
    </row>
    <row r="66257" spans="11:12" x14ac:dyDescent="0.25">
      <c r="K66257" s="1"/>
      <c r="L66257" s="1"/>
    </row>
    <row r="66265" spans="11:12" x14ac:dyDescent="0.25">
      <c r="K66265" s="1"/>
      <c r="L66265" s="1"/>
    </row>
    <row r="66273" spans="11:12" x14ac:dyDescent="0.25">
      <c r="K66273" s="1"/>
      <c r="L66273" s="1"/>
    </row>
    <row r="66281" spans="11:12" x14ac:dyDescent="0.25">
      <c r="K66281" s="1"/>
      <c r="L66281" s="1"/>
    </row>
    <row r="66289" spans="11:12" x14ac:dyDescent="0.25">
      <c r="K66289" s="1"/>
      <c r="L66289" s="1"/>
    </row>
    <row r="66297" spans="11:12" x14ac:dyDescent="0.25">
      <c r="K66297" s="1"/>
      <c r="L66297" s="1"/>
    </row>
    <row r="66305" spans="11:12" x14ac:dyDescent="0.25">
      <c r="K66305" s="1"/>
      <c r="L66305" s="1"/>
    </row>
    <row r="66313" spans="11:12" x14ac:dyDescent="0.25">
      <c r="K66313" s="1"/>
      <c r="L66313" s="1"/>
    </row>
    <row r="66321" spans="11:12" x14ac:dyDescent="0.25">
      <c r="K66321" s="1"/>
      <c r="L66321" s="1"/>
    </row>
    <row r="66329" spans="11:12" x14ac:dyDescent="0.25">
      <c r="K66329" s="1"/>
      <c r="L66329" s="1"/>
    </row>
    <row r="66337" spans="11:12" x14ac:dyDescent="0.25">
      <c r="K66337" s="1"/>
      <c r="L66337" s="1"/>
    </row>
    <row r="66345" spans="11:12" x14ac:dyDescent="0.25">
      <c r="K66345" s="1"/>
      <c r="L66345" s="1"/>
    </row>
    <row r="66353" spans="11:12" x14ac:dyDescent="0.25">
      <c r="K66353" s="1"/>
      <c r="L66353" s="1"/>
    </row>
    <row r="66361" spans="11:12" x14ac:dyDescent="0.25">
      <c r="K66361" s="1"/>
      <c r="L66361" s="1"/>
    </row>
    <row r="66369" spans="11:12" x14ac:dyDescent="0.25">
      <c r="K66369" s="1"/>
      <c r="L66369" s="1"/>
    </row>
    <row r="66377" spans="11:12" x14ac:dyDescent="0.25">
      <c r="K66377" s="1"/>
      <c r="L66377" s="1"/>
    </row>
    <row r="66385" spans="11:12" x14ac:dyDescent="0.25">
      <c r="K66385" s="1"/>
      <c r="L66385" s="1"/>
    </row>
    <row r="66393" spans="11:12" x14ac:dyDescent="0.25">
      <c r="K66393" s="1"/>
      <c r="L66393" s="1"/>
    </row>
    <row r="66401" spans="11:12" x14ac:dyDescent="0.25">
      <c r="K66401" s="1"/>
      <c r="L66401" s="1"/>
    </row>
    <row r="66409" spans="11:12" x14ac:dyDescent="0.25">
      <c r="K66409" s="1"/>
      <c r="L66409" s="1"/>
    </row>
    <row r="66417" spans="11:12" x14ac:dyDescent="0.25">
      <c r="K66417" s="1"/>
      <c r="L66417" s="1"/>
    </row>
    <row r="66425" spans="11:12" x14ac:dyDescent="0.25">
      <c r="K66425" s="1"/>
      <c r="L66425" s="1"/>
    </row>
    <row r="66433" spans="11:12" x14ac:dyDescent="0.25">
      <c r="K66433" s="1"/>
      <c r="L66433" s="1"/>
    </row>
    <row r="66441" spans="11:12" x14ac:dyDescent="0.25">
      <c r="K66441" s="1"/>
      <c r="L66441" s="1"/>
    </row>
    <row r="66449" spans="11:12" x14ac:dyDescent="0.25">
      <c r="K66449" s="1"/>
      <c r="L66449" s="1"/>
    </row>
    <row r="66457" spans="11:12" x14ac:dyDescent="0.25">
      <c r="K66457" s="1"/>
      <c r="L66457" s="1"/>
    </row>
    <row r="66465" spans="11:12" x14ac:dyDescent="0.25">
      <c r="K66465" s="1"/>
      <c r="L66465" s="1"/>
    </row>
    <row r="66473" spans="11:12" x14ac:dyDescent="0.25">
      <c r="K66473" s="1"/>
      <c r="L66473" s="1"/>
    </row>
    <row r="66481" spans="11:12" x14ac:dyDescent="0.25">
      <c r="K66481" s="1"/>
      <c r="L66481" s="1"/>
    </row>
    <row r="66489" spans="11:12" x14ac:dyDescent="0.25">
      <c r="K66489" s="1"/>
      <c r="L66489" s="1"/>
    </row>
    <row r="66497" spans="11:12" x14ac:dyDescent="0.25">
      <c r="K66497" s="1"/>
      <c r="L66497" s="1"/>
    </row>
    <row r="66505" spans="11:12" x14ac:dyDescent="0.25">
      <c r="K66505" s="1"/>
      <c r="L66505" s="1"/>
    </row>
    <row r="66513" spans="11:12" x14ac:dyDescent="0.25">
      <c r="K66513" s="1"/>
      <c r="L66513" s="1"/>
    </row>
    <row r="66521" spans="11:12" x14ac:dyDescent="0.25">
      <c r="K66521" s="1"/>
      <c r="L66521" s="1"/>
    </row>
    <row r="66529" spans="11:12" x14ac:dyDescent="0.25">
      <c r="K66529" s="1"/>
      <c r="L66529" s="1"/>
    </row>
    <row r="66537" spans="11:12" x14ac:dyDescent="0.25">
      <c r="K66537" s="1"/>
      <c r="L66537" s="1"/>
    </row>
    <row r="66545" spans="11:12" x14ac:dyDescent="0.25">
      <c r="K66545" s="1"/>
      <c r="L66545" s="1"/>
    </row>
    <row r="66553" spans="11:12" x14ac:dyDescent="0.25">
      <c r="K66553" s="1"/>
      <c r="L66553" s="1"/>
    </row>
    <row r="66561" spans="11:12" x14ac:dyDescent="0.25">
      <c r="K66561" s="1"/>
      <c r="L66561" s="1"/>
    </row>
    <row r="66569" spans="11:12" x14ac:dyDescent="0.25">
      <c r="K66569" s="1"/>
      <c r="L66569" s="1"/>
    </row>
    <row r="66577" spans="11:12" x14ac:dyDescent="0.25">
      <c r="K66577" s="1"/>
      <c r="L66577" s="1"/>
    </row>
    <row r="66585" spans="11:12" x14ac:dyDescent="0.25">
      <c r="K66585" s="1"/>
      <c r="L66585" s="1"/>
    </row>
    <row r="66593" spans="11:12" x14ac:dyDescent="0.25">
      <c r="K66593" s="1"/>
      <c r="L66593" s="1"/>
    </row>
    <row r="66601" spans="11:12" x14ac:dyDescent="0.25">
      <c r="K66601" s="1"/>
      <c r="L66601" s="1"/>
    </row>
    <row r="66609" spans="11:12" x14ac:dyDescent="0.25">
      <c r="K66609" s="1"/>
      <c r="L66609" s="1"/>
    </row>
    <row r="66617" spans="11:12" x14ac:dyDescent="0.25">
      <c r="K66617" s="1"/>
      <c r="L66617" s="1"/>
    </row>
    <row r="66625" spans="11:12" x14ac:dyDescent="0.25">
      <c r="K66625" s="1"/>
      <c r="L66625" s="1"/>
    </row>
    <row r="66633" spans="11:12" x14ac:dyDescent="0.25">
      <c r="K66633" s="1"/>
      <c r="L66633" s="1"/>
    </row>
    <row r="66641" spans="11:12" x14ac:dyDescent="0.25">
      <c r="K66641" s="1"/>
      <c r="L66641" s="1"/>
    </row>
    <row r="66649" spans="11:12" x14ac:dyDescent="0.25">
      <c r="K66649" s="1"/>
      <c r="L66649" s="1"/>
    </row>
    <row r="66657" spans="11:12" x14ac:dyDescent="0.25">
      <c r="K66657" s="1"/>
      <c r="L66657" s="1"/>
    </row>
    <row r="66665" spans="11:12" x14ac:dyDescent="0.25">
      <c r="K66665" s="1"/>
      <c r="L66665" s="1"/>
    </row>
    <row r="66673" spans="11:12" x14ac:dyDescent="0.25">
      <c r="K66673" s="1"/>
      <c r="L66673" s="1"/>
    </row>
    <row r="66681" spans="11:12" x14ac:dyDescent="0.25">
      <c r="K66681" s="1"/>
      <c r="L66681" s="1"/>
    </row>
    <row r="66689" spans="11:12" x14ac:dyDescent="0.25">
      <c r="K66689" s="1"/>
      <c r="L66689" s="1"/>
    </row>
    <row r="66697" spans="11:12" x14ac:dyDescent="0.25">
      <c r="K66697" s="1"/>
      <c r="L66697" s="1"/>
    </row>
    <row r="66705" spans="11:12" x14ac:dyDescent="0.25">
      <c r="K66705" s="1"/>
      <c r="L66705" s="1"/>
    </row>
    <row r="66713" spans="11:12" x14ac:dyDescent="0.25">
      <c r="K66713" s="1"/>
      <c r="L66713" s="1"/>
    </row>
    <row r="66721" spans="11:12" x14ac:dyDescent="0.25">
      <c r="K66721" s="1"/>
      <c r="L66721" s="1"/>
    </row>
    <row r="66729" spans="11:12" x14ac:dyDescent="0.25">
      <c r="K66729" s="1"/>
      <c r="L66729" s="1"/>
    </row>
    <row r="66737" spans="11:12" x14ac:dyDescent="0.25">
      <c r="K66737" s="1"/>
      <c r="L66737" s="1"/>
    </row>
    <row r="66745" spans="11:12" x14ac:dyDescent="0.25">
      <c r="K66745" s="1"/>
      <c r="L66745" s="1"/>
    </row>
    <row r="66753" spans="11:12" x14ac:dyDescent="0.25">
      <c r="K66753" s="1"/>
      <c r="L66753" s="1"/>
    </row>
    <row r="66761" spans="11:12" x14ac:dyDescent="0.25">
      <c r="K66761" s="1"/>
      <c r="L66761" s="1"/>
    </row>
    <row r="66769" spans="11:12" x14ac:dyDescent="0.25">
      <c r="K66769" s="1"/>
      <c r="L66769" s="1"/>
    </row>
    <row r="66777" spans="11:12" x14ac:dyDescent="0.25">
      <c r="K66777" s="1"/>
      <c r="L66777" s="1"/>
    </row>
    <row r="66785" spans="11:12" x14ac:dyDescent="0.25">
      <c r="K66785" s="1"/>
      <c r="L66785" s="1"/>
    </row>
    <row r="66793" spans="11:12" x14ac:dyDescent="0.25">
      <c r="K66793" s="1"/>
      <c r="L66793" s="1"/>
    </row>
    <row r="66801" spans="11:12" x14ac:dyDescent="0.25">
      <c r="K66801" s="1"/>
      <c r="L66801" s="1"/>
    </row>
    <row r="66809" spans="11:12" x14ac:dyDescent="0.25">
      <c r="K66809" s="1"/>
      <c r="L66809" s="1"/>
    </row>
    <row r="66817" spans="11:12" x14ac:dyDescent="0.25">
      <c r="K66817" s="1"/>
      <c r="L66817" s="1"/>
    </row>
    <row r="66825" spans="11:12" x14ac:dyDescent="0.25">
      <c r="K66825" s="1"/>
      <c r="L66825" s="1"/>
    </row>
    <row r="66833" spans="11:12" x14ac:dyDescent="0.25">
      <c r="K66833" s="1"/>
      <c r="L66833" s="1"/>
    </row>
    <row r="66841" spans="11:12" x14ac:dyDescent="0.25">
      <c r="K66841" s="1"/>
      <c r="L66841" s="1"/>
    </row>
    <row r="66849" spans="11:12" x14ac:dyDescent="0.25">
      <c r="K66849" s="1"/>
      <c r="L66849" s="1"/>
    </row>
    <row r="66857" spans="11:12" x14ac:dyDescent="0.25">
      <c r="K66857" s="1"/>
      <c r="L66857" s="1"/>
    </row>
    <row r="66865" spans="11:12" x14ac:dyDescent="0.25">
      <c r="K66865" s="1"/>
      <c r="L66865" s="1"/>
    </row>
    <row r="66873" spans="11:12" x14ac:dyDescent="0.25">
      <c r="K66873" s="1"/>
      <c r="L66873" s="1"/>
    </row>
    <row r="66881" spans="11:12" x14ac:dyDescent="0.25">
      <c r="K66881" s="1"/>
      <c r="L66881" s="1"/>
    </row>
    <row r="66889" spans="11:12" x14ac:dyDescent="0.25">
      <c r="K66889" s="1"/>
      <c r="L66889" s="1"/>
    </row>
    <row r="66897" spans="11:12" x14ac:dyDescent="0.25">
      <c r="K66897" s="1"/>
      <c r="L66897" s="1"/>
    </row>
    <row r="66905" spans="11:12" x14ac:dyDescent="0.25">
      <c r="K66905" s="1"/>
      <c r="L66905" s="1"/>
    </row>
    <row r="66913" spans="11:12" x14ac:dyDescent="0.25">
      <c r="K66913" s="1"/>
      <c r="L66913" s="1"/>
    </row>
    <row r="66921" spans="11:12" x14ac:dyDescent="0.25">
      <c r="K66921" s="1"/>
      <c r="L66921" s="1"/>
    </row>
    <row r="66929" spans="11:12" x14ac:dyDescent="0.25">
      <c r="K66929" s="1"/>
      <c r="L66929" s="1"/>
    </row>
    <row r="66937" spans="11:12" x14ac:dyDescent="0.25">
      <c r="K66937" s="1"/>
      <c r="L66937" s="1"/>
    </row>
    <row r="66945" spans="11:12" x14ac:dyDescent="0.25">
      <c r="K66945" s="1"/>
      <c r="L66945" s="1"/>
    </row>
    <row r="66953" spans="11:12" x14ac:dyDescent="0.25">
      <c r="K66953" s="1"/>
      <c r="L66953" s="1"/>
    </row>
    <row r="66961" spans="11:12" x14ac:dyDescent="0.25">
      <c r="K66961" s="1"/>
      <c r="L66961" s="1"/>
    </row>
    <row r="66969" spans="11:12" x14ac:dyDescent="0.25">
      <c r="K66969" s="1"/>
      <c r="L66969" s="1"/>
    </row>
    <row r="66977" spans="11:12" x14ac:dyDescent="0.25">
      <c r="K66977" s="1"/>
      <c r="L66977" s="1"/>
    </row>
    <row r="66985" spans="11:12" x14ac:dyDescent="0.25">
      <c r="K66985" s="1"/>
      <c r="L66985" s="1"/>
    </row>
    <row r="66993" spans="11:12" x14ac:dyDescent="0.25">
      <c r="K66993" s="1"/>
      <c r="L66993" s="1"/>
    </row>
    <row r="67001" spans="11:12" x14ac:dyDescent="0.25">
      <c r="K67001" s="1"/>
      <c r="L67001" s="1"/>
    </row>
    <row r="67009" spans="11:12" x14ac:dyDescent="0.25">
      <c r="K67009" s="1"/>
      <c r="L67009" s="1"/>
    </row>
    <row r="67017" spans="11:12" x14ac:dyDescent="0.25">
      <c r="K67017" s="1"/>
      <c r="L67017" s="1"/>
    </row>
    <row r="67025" spans="11:12" x14ac:dyDescent="0.25">
      <c r="K67025" s="1"/>
      <c r="L67025" s="1"/>
    </row>
    <row r="67033" spans="11:12" x14ac:dyDescent="0.25">
      <c r="K67033" s="1"/>
      <c r="L67033" s="1"/>
    </row>
    <row r="67041" spans="11:12" x14ac:dyDescent="0.25">
      <c r="K67041" s="1"/>
      <c r="L67041" s="1"/>
    </row>
    <row r="67049" spans="11:12" x14ac:dyDescent="0.25">
      <c r="K67049" s="1"/>
      <c r="L67049" s="1"/>
    </row>
    <row r="67057" spans="11:12" x14ac:dyDescent="0.25">
      <c r="K67057" s="1"/>
      <c r="L67057" s="1"/>
    </row>
    <row r="67065" spans="11:12" x14ac:dyDescent="0.25">
      <c r="K67065" s="1"/>
      <c r="L67065" s="1"/>
    </row>
    <row r="67073" spans="11:12" x14ac:dyDescent="0.25">
      <c r="K67073" s="1"/>
      <c r="L67073" s="1"/>
    </row>
    <row r="67081" spans="11:12" x14ac:dyDescent="0.25">
      <c r="K67081" s="1"/>
      <c r="L67081" s="1"/>
    </row>
    <row r="67089" spans="11:12" x14ac:dyDescent="0.25">
      <c r="K67089" s="1"/>
      <c r="L67089" s="1"/>
    </row>
    <row r="67097" spans="11:12" x14ac:dyDescent="0.25">
      <c r="K67097" s="1"/>
      <c r="L67097" s="1"/>
    </row>
    <row r="67105" spans="11:12" x14ac:dyDescent="0.25">
      <c r="K67105" s="1"/>
      <c r="L67105" s="1"/>
    </row>
    <row r="67113" spans="11:12" x14ac:dyDescent="0.25">
      <c r="K67113" s="1"/>
      <c r="L67113" s="1"/>
    </row>
    <row r="67121" spans="11:12" x14ac:dyDescent="0.25">
      <c r="K67121" s="1"/>
      <c r="L67121" s="1"/>
    </row>
    <row r="67129" spans="11:12" x14ac:dyDescent="0.25">
      <c r="K67129" s="1"/>
      <c r="L67129" s="1"/>
    </row>
    <row r="67137" spans="11:12" x14ac:dyDescent="0.25">
      <c r="K67137" s="1"/>
      <c r="L67137" s="1"/>
    </row>
    <row r="67145" spans="11:12" x14ac:dyDescent="0.25">
      <c r="K67145" s="1"/>
      <c r="L67145" s="1"/>
    </row>
    <row r="67153" spans="11:12" x14ac:dyDescent="0.25">
      <c r="K67153" s="1"/>
      <c r="L67153" s="1"/>
    </row>
    <row r="67161" spans="11:12" x14ac:dyDescent="0.25">
      <c r="K67161" s="1"/>
      <c r="L67161" s="1"/>
    </row>
    <row r="67169" spans="11:12" x14ac:dyDescent="0.25">
      <c r="K67169" s="1"/>
      <c r="L67169" s="1"/>
    </row>
    <row r="67177" spans="11:12" x14ac:dyDescent="0.25">
      <c r="K67177" s="1"/>
      <c r="L67177" s="1"/>
    </row>
    <row r="67185" spans="11:12" x14ac:dyDescent="0.25">
      <c r="K67185" s="1"/>
      <c r="L67185" s="1"/>
    </row>
    <row r="67193" spans="11:12" x14ac:dyDescent="0.25">
      <c r="K67193" s="1"/>
      <c r="L67193" s="1"/>
    </row>
    <row r="67201" spans="11:12" x14ac:dyDescent="0.25">
      <c r="K67201" s="1"/>
      <c r="L67201" s="1"/>
    </row>
    <row r="67209" spans="11:12" x14ac:dyDescent="0.25">
      <c r="K67209" s="1"/>
      <c r="L67209" s="1"/>
    </row>
    <row r="67217" spans="11:12" x14ac:dyDescent="0.25">
      <c r="K67217" s="1"/>
      <c r="L67217" s="1"/>
    </row>
    <row r="67225" spans="11:12" x14ac:dyDescent="0.25">
      <c r="K67225" s="1"/>
      <c r="L67225" s="1"/>
    </row>
    <row r="67233" spans="11:12" x14ac:dyDescent="0.25">
      <c r="K67233" s="1"/>
      <c r="L67233" s="1"/>
    </row>
    <row r="67241" spans="11:12" x14ac:dyDescent="0.25">
      <c r="K67241" s="1"/>
      <c r="L67241" s="1"/>
    </row>
    <row r="67249" spans="11:12" x14ac:dyDescent="0.25">
      <c r="K67249" s="1"/>
      <c r="L67249" s="1"/>
    </row>
    <row r="67257" spans="11:12" x14ac:dyDescent="0.25">
      <c r="K67257" s="1"/>
      <c r="L67257" s="1"/>
    </row>
    <row r="67265" spans="11:12" x14ac:dyDescent="0.25">
      <c r="K67265" s="1"/>
      <c r="L67265" s="1"/>
    </row>
    <row r="67273" spans="11:12" x14ac:dyDescent="0.25">
      <c r="K67273" s="1"/>
      <c r="L67273" s="1"/>
    </row>
    <row r="67281" spans="11:12" x14ac:dyDescent="0.25">
      <c r="K67281" s="1"/>
      <c r="L67281" s="1"/>
    </row>
    <row r="67289" spans="11:12" x14ac:dyDescent="0.25">
      <c r="K67289" s="1"/>
      <c r="L67289" s="1"/>
    </row>
    <row r="67297" spans="11:12" x14ac:dyDescent="0.25">
      <c r="K67297" s="1"/>
      <c r="L67297" s="1"/>
    </row>
    <row r="67305" spans="11:12" x14ac:dyDescent="0.25">
      <c r="K67305" s="1"/>
      <c r="L67305" s="1"/>
    </row>
    <row r="67313" spans="11:12" x14ac:dyDescent="0.25">
      <c r="K67313" s="1"/>
      <c r="L67313" s="1"/>
    </row>
    <row r="67321" spans="11:12" x14ac:dyDescent="0.25">
      <c r="K67321" s="1"/>
      <c r="L67321" s="1"/>
    </row>
    <row r="67329" spans="11:12" x14ac:dyDescent="0.25">
      <c r="K67329" s="1"/>
      <c r="L67329" s="1"/>
    </row>
    <row r="67337" spans="11:12" x14ac:dyDescent="0.25">
      <c r="K67337" s="1"/>
      <c r="L67337" s="1"/>
    </row>
    <row r="67345" spans="11:12" x14ac:dyDescent="0.25">
      <c r="K67345" s="1"/>
      <c r="L67345" s="1"/>
    </row>
    <row r="67353" spans="11:12" x14ac:dyDescent="0.25">
      <c r="K67353" s="1"/>
      <c r="L67353" s="1"/>
    </row>
    <row r="67361" spans="11:12" x14ac:dyDescent="0.25">
      <c r="K67361" s="1"/>
      <c r="L67361" s="1"/>
    </row>
    <row r="67369" spans="11:12" x14ac:dyDescent="0.25">
      <c r="K67369" s="1"/>
      <c r="L67369" s="1"/>
    </row>
    <row r="67377" spans="11:12" x14ac:dyDescent="0.25">
      <c r="K67377" s="1"/>
      <c r="L67377" s="1"/>
    </row>
    <row r="67385" spans="11:12" x14ac:dyDescent="0.25">
      <c r="K67385" s="1"/>
      <c r="L67385" s="1"/>
    </row>
    <row r="67393" spans="11:12" x14ac:dyDescent="0.25">
      <c r="K67393" s="1"/>
      <c r="L67393" s="1"/>
    </row>
    <row r="67401" spans="11:12" x14ac:dyDescent="0.25">
      <c r="K67401" s="1"/>
      <c r="L67401" s="1"/>
    </row>
    <row r="67409" spans="11:12" x14ac:dyDescent="0.25">
      <c r="K67409" s="1"/>
      <c r="L67409" s="1"/>
    </row>
    <row r="67417" spans="11:12" x14ac:dyDescent="0.25">
      <c r="K67417" s="1"/>
      <c r="L67417" s="1"/>
    </row>
    <row r="67425" spans="11:12" x14ac:dyDescent="0.25">
      <c r="K67425" s="1"/>
      <c r="L67425" s="1"/>
    </row>
    <row r="67433" spans="11:12" x14ac:dyDescent="0.25">
      <c r="K67433" s="1"/>
      <c r="L67433" s="1"/>
    </row>
    <row r="67441" spans="11:12" x14ac:dyDescent="0.25">
      <c r="K67441" s="1"/>
      <c r="L67441" s="1"/>
    </row>
    <row r="67449" spans="11:12" x14ac:dyDescent="0.25">
      <c r="K67449" s="1"/>
      <c r="L67449" s="1"/>
    </row>
    <row r="67457" spans="11:12" x14ac:dyDescent="0.25">
      <c r="K67457" s="1"/>
      <c r="L67457" s="1"/>
    </row>
    <row r="67465" spans="11:12" x14ac:dyDescent="0.25">
      <c r="K67465" s="1"/>
      <c r="L67465" s="1"/>
    </row>
    <row r="67473" spans="11:12" x14ac:dyDescent="0.25">
      <c r="K67473" s="1"/>
      <c r="L67473" s="1"/>
    </row>
    <row r="67481" spans="11:12" x14ac:dyDescent="0.25">
      <c r="K67481" s="1"/>
      <c r="L67481" s="1"/>
    </row>
    <row r="67489" spans="11:12" x14ac:dyDescent="0.25">
      <c r="K67489" s="1"/>
      <c r="L67489" s="1"/>
    </row>
    <row r="67497" spans="11:12" x14ac:dyDescent="0.25">
      <c r="K67497" s="1"/>
      <c r="L67497" s="1"/>
    </row>
    <row r="67505" spans="11:12" x14ac:dyDescent="0.25">
      <c r="K67505" s="1"/>
      <c r="L67505" s="1"/>
    </row>
    <row r="67513" spans="11:12" x14ac:dyDescent="0.25">
      <c r="K67513" s="1"/>
      <c r="L67513" s="1"/>
    </row>
    <row r="67521" spans="11:12" x14ac:dyDescent="0.25">
      <c r="K67521" s="1"/>
      <c r="L67521" s="1"/>
    </row>
    <row r="67529" spans="11:12" x14ac:dyDescent="0.25">
      <c r="K67529" s="1"/>
      <c r="L67529" s="1"/>
    </row>
    <row r="67537" spans="11:12" x14ac:dyDescent="0.25">
      <c r="K67537" s="1"/>
      <c r="L67537" s="1"/>
    </row>
    <row r="67545" spans="11:12" x14ac:dyDescent="0.25">
      <c r="K67545" s="1"/>
      <c r="L67545" s="1"/>
    </row>
    <row r="67553" spans="11:12" x14ac:dyDescent="0.25">
      <c r="K67553" s="1"/>
      <c r="L67553" s="1"/>
    </row>
    <row r="67561" spans="11:12" x14ac:dyDescent="0.25">
      <c r="K67561" s="1"/>
      <c r="L67561" s="1"/>
    </row>
    <row r="67569" spans="11:12" x14ac:dyDescent="0.25">
      <c r="K67569" s="1"/>
      <c r="L67569" s="1"/>
    </row>
    <row r="67577" spans="11:12" x14ac:dyDescent="0.25">
      <c r="K67577" s="1"/>
      <c r="L67577" s="1"/>
    </row>
    <row r="67585" spans="11:12" x14ac:dyDescent="0.25">
      <c r="K67585" s="1"/>
      <c r="L67585" s="1"/>
    </row>
    <row r="67593" spans="11:12" x14ac:dyDescent="0.25">
      <c r="K67593" s="1"/>
      <c r="L67593" s="1"/>
    </row>
    <row r="67601" spans="11:12" x14ac:dyDescent="0.25">
      <c r="K67601" s="1"/>
      <c r="L67601" s="1"/>
    </row>
    <row r="67609" spans="11:12" x14ac:dyDescent="0.25">
      <c r="K67609" s="1"/>
      <c r="L67609" s="1"/>
    </row>
    <row r="67617" spans="11:12" x14ac:dyDescent="0.25">
      <c r="K67617" s="1"/>
      <c r="L67617" s="1"/>
    </row>
    <row r="67625" spans="11:12" x14ac:dyDescent="0.25">
      <c r="K67625" s="1"/>
      <c r="L67625" s="1"/>
    </row>
    <row r="67633" spans="11:12" x14ac:dyDescent="0.25">
      <c r="K67633" s="1"/>
      <c r="L67633" s="1"/>
    </row>
    <row r="67641" spans="11:12" x14ac:dyDescent="0.25">
      <c r="K67641" s="1"/>
      <c r="L67641" s="1"/>
    </row>
    <row r="67649" spans="11:12" x14ac:dyDescent="0.25">
      <c r="K67649" s="1"/>
      <c r="L67649" s="1"/>
    </row>
    <row r="67657" spans="11:12" x14ac:dyDescent="0.25">
      <c r="K67657" s="1"/>
      <c r="L67657" s="1"/>
    </row>
    <row r="67665" spans="11:12" x14ac:dyDescent="0.25">
      <c r="K67665" s="1"/>
      <c r="L67665" s="1"/>
    </row>
    <row r="67673" spans="11:12" x14ac:dyDescent="0.25">
      <c r="K67673" s="1"/>
      <c r="L67673" s="1"/>
    </row>
    <row r="67681" spans="11:12" x14ac:dyDescent="0.25">
      <c r="K67681" s="1"/>
      <c r="L67681" s="1"/>
    </row>
    <row r="67689" spans="11:12" x14ac:dyDescent="0.25">
      <c r="K67689" s="1"/>
      <c r="L67689" s="1"/>
    </row>
    <row r="67697" spans="11:12" x14ac:dyDescent="0.25">
      <c r="K67697" s="1"/>
      <c r="L67697" s="1"/>
    </row>
    <row r="67705" spans="11:12" x14ac:dyDescent="0.25">
      <c r="K67705" s="1"/>
      <c r="L67705" s="1"/>
    </row>
    <row r="67713" spans="11:12" x14ac:dyDescent="0.25">
      <c r="K67713" s="1"/>
      <c r="L67713" s="1"/>
    </row>
    <row r="67721" spans="11:12" x14ac:dyDescent="0.25">
      <c r="K67721" s="1"/>
      <c r="L67721" s="1"/>
    </row>
    <row r="67729" spans="11:12" x14ac:dyDescent="0.25">
      <c r="K67729" s="1"/>
      <c r="L67729" s="1"/>
    </row>
    <row r="67737" spans="11:12" x14ac:dyDescent="0.25">
      <c r="K67737" s="1"/>
      <c r="L67737" s="1"/>
    </row>
    <row r="67745" spans="11:12" x14ac:dyDescent="0.25">
      <c r="K67745" s="1"/>
      <c r="L67745" s="1"/>
    </row>
    <row r="67753" spans="11:12" x14ac:dyDescent="0.25">
      <c r="K67753" s="1"/>
      <c r="L67753" s="1"/>
    </row>
    <row r="67761" spans="11:12" x14ac:dyDescent="0.25">
      <c r="K67761" s="1"/>
      <c r="L67761" s="1"/>
    </row>
    <row r="67769" spans="11:12" x14ac:dyDescent="0.25">
      <c r="K67769" s="1"/>
      <c r="L67769" s="1"/>
    </row>
    <row r="67777" spans="11:12" x14ac:dyDescent="0.25">
      <c r="K67777" s="1"/>
      <c r="L67777" s="1"/>
    </row>
    <row r="67785" spans="11:12" x14ac:dyDescent="0.25">
      <c r="K67785" s="1"/>
      <c r="L67785" s="1"/>
    </row>
    <row r="67793" spans="11:12" x14ac:dyDescent="0.25">
      <c r="K67793" s="1"/>
      <c r="L67793" s="1"/>
    </row>
    <row r="67801" spans="11:12" x14ac:dyDescent="0.25">
      <c r="K67801" s="1"/>
      <c r="L67801" s="1"/>
    </row>
    <row r="67809" spans="11:12" x14ac:dyDescent="0.25">
      <c r="K67809" s="1"/>
      <c r="L67809" s="1"/>
    </row>
    <row r="67817" spans="11:12" x14ac:dyDescent="0.25">
      <c r="K67817" s="1"/>
      <c r="L67817" s="1"/>
    </row>
    <row r="67825" spans="11:12" x14ac:dyDescent="0.25">
      <c r="K67825" s="1"/>
      <c r="L67825" s="1"/>
    </row>
    <row r="67833" spans="11:12" x14ac:dyDescent="0.25">
      <c r="K67833" s="1"/>
      <c r="L67833" s="1"/>
    </row>
    <row r="67841" spans="11:12" x14ac:dyDescent="0.25">
      <c r="K67841" s="1"/>
      <c r="L67841" s="1"/>
    </row>
    <row r="67849" spans="11:12" x14ac:dyDescent="0.25">
      <c r="K67849" s="1"/>
      <c r="L67849" s="1"/>
    </row>
    <row r="67857" spans="11:12" x14ac:dyDescent="0.25">
      <c r="K67857" s="1"/>
      <c r="L67857" s="1"/>
    </row>
    <row r="67865" spans="11:12" x14ac:dyDescent="0.25">
      <c r="K67865" s="1"/>
      <c r="L67865" s="1"/>
    </row>
    <row r="67873" spans="11:12" x14ac:dyDescent="0.25">
      <c r="K67873" s="1"/>
      <c r="L67873" s="1"/>
    </row>
    <row r="67881" spans="11:12" x14ac:dyDescent="0.25">
      <c r="K67881" s="1"/>
      <c r="L67881" s="1"/>
    </row>
    <row r="67889" spans="11:12" x14ac:dyDescent="0.25">
      <c r="K67889" s="1"/>
      <c r="L67889" s="1"/>
    </row>
    <row r="67897" spans="11:12" x14ac:dyDescent="0.25">
      <c r="K67897" s="1"/>
      <c r="L67897" s="1"/>
    </row>
    <row r="67905" spans="11:12" x14ac:dyDescent="0.25">
      <c r="K67905" s="1"/>
      <c r="L67905" s="1"/>
    </row>
    <row r="67913" spans="11:12" x14ac:dyDescent="0.25">
      <c r="K67913" s="1"/>
      <c r="L67913" s="1"/>
    </row>
    <row r="67921" spans="11:12" x14ac:dyDescent="0.25">
      <c r="K67921" s="1"/>
      <c r="L67921" s="1"/>
    </row>
    <row r="67929" spans="11:12" x14ac:dyDescent="0.25">
      <c r="K67929" s="1"/>
      <c r="L67929" s="1"/>
    </row>
    <row r="67937" spans="11:12" x14ac:dyDescent="0.25">
      <c r="K67937" s="1"/>
      <c r="L67937" s="1"/>
    </row>
    <row r="67945" spans="11:12" x14ac:dyDescent="0.25">
      <c r="K67945" s="1"/>
      <c r="L67945" s="1"/>
    </row>
    <row r="67953" spans="11:12" x14ac:dyDescent="0.25">
      <c r="K67953" s="1"/>
      <c r="L67953" s="1"/>
    </row>
    <row r="67961" spans="11:12" x14ac:dyDescent="0.25">
      <c r="K67961" s="1"/>
      <c r="L67961" s="1"/>
    </row>
    <row r="67969" spans="11:12" x14ac:dyDescent="0.25">
      <c r="K67969" s="1"/>
      <c r="L67969" s="1"/>
    </row>
    <row r="67977" spans="11:12" x14ac:dyDescent="0.25">
      <c r="K67977" s="1"/>
      <c r="L67977" s="1"/>
    </row>
    <row r="67985" spans="11:12" x14ac:dyDescent="0.25">
      <c r="K67985" s="1"/>
      <c r="L67985" s="1"/>
    </row>
    <row r="67993" spans="11:12" x14ac:dyDescent="0.25">
      <c r="K67993" s="1"/>
      <c r="L67993" s="1"/>
    </row>
    <row r="68001" spans="11:12" x14ac:dyDescent="0.25">
      <c r="K68001" s="1"/>
      <c r="L68001" s="1"/>
    </row>
    <row r="68009" spans="11:12" x14ac:dyDescent="0.25">
      <c r="K68009" s="1"/>
      <c r="L68009" s="1"/>
    </row>
    <row r="68017" spans="11:12" x14ac:dyDescent="0.25">
      <c r="K68017" s="1"/>
      <c r="L68017" s="1"/>
    </row>
    <row r="68025" spans="11:12" x14ac:dyDescent="0.25">
      <c r="K68025" s="1"/>
      <c r="L68025" s="1"/>
    </row>
    <row r="68033" spans="11:12" x14ac:dyDescent="0.25">
      <c r="K68033" s="1"/>
      <c r="L68033" s="1"/>
    </row>
    <row r="68041" spans="11:12" x14ac:dyDescent="0.25">
      <c r="K68041" s="1"/>
      <c r="L68041" s="1"/>
    </row>
    <row r="68049" spans="11:12" x14ac:dyDescent="0.25">
      <c r="K68049" s="1"/>
      <c r="L68049" s="1"/>
    </row>
    <row r="68057" spans="11:12" x14ac:dyDescent="0.25">
      <c r="K68057" s="1"/>
      <c r="L68057" s="1"/>
    </row>
    <row r="68065" spans="11:12" x14ac:dyDescent="0.25">
      <c r="K68065" s="1"/>
      <c r="L68065" s="1"/>
    </row>
    <row r="68073" spans="11:12" x14ac:dyDescent="0.25">
      <c r="K68073" s="1"/>
      <c r="L68073" s="1"/>
    </row>
    <row r="68081" spans="11:12" x14ac:dyDescent="0.25">
      <c r="K68081" s="1"/>
      <c r="L68081" s="1"/>
    </row>
    <row r="68089" spans="11:12" x14ac:dyDescent="0.25">
      <c r="K68089" s="1"/>
      <c r="L68089" s="1"/>
    </row>
    <row r="68097" spans="11:12" x14ac:dyDescent="0.25">
      <c r="K68097" s="1"/>
      <c r="L68097" s="1"/>
    </row>
    <row r="68105" spans="11:12" x14ac:dyDescent="0.25">
      <c r="K68105" s="1"/>
      <c r="L68105" s="1"/>
    </row>
    <row r="68113" spans="11:12" x14ac:dyDescent="0.25">
      <c r="K68113" s="1"/>
      <c r="L68113" s="1"/>
    </row>
    <row r="68121" spans="11:12" x14ac:dyDescent="0.25">
      <c r="K68121" s="1"/>
      <c r="L68121" s="1"/>
    </row>
    <row r="68129" spans="11:12" x14ac:dyDescent="0.25">
      <c r="K68129" s="1"/>
      <c r="L68129" s="1"/>
    </row>
    <row r="68137" spans="11:12" x14ac:dyDescent="0.25">
      <c r="K68137" s="1"/>
      <c r="L68137" s="1"/>
    </row>
    <row r="68145" spans="11:12" x14ac:dyDescent="0.25">
      <c r="K68145" s="1"/>
      <c r="L68145" s="1"/>
    </row>
    <row r="68153" spans="11:12" x14ac:dyDescent="0.25">
      <c r="K68153" s="1"/>
      <c r="L68153" s="1"/>
    </row>
    <row r="68161" spans="11:12" x14ac:dyDescent="0.25">
      <c r="K68161" s="1"/>
      <c r="L68161" s="1"/>
    </row>
    <row r="68169" spans="11:12" x14ac:dyDescent="0.25">
      <c r="K68169" s="1"/>
      <c r="L68169" s="1"/>
    </row>
    <row r="68177" spans="11:12" x14ac:dyDescent="0.25">
      <c r="K68177" s="1"/>
      <c r="L68177" s="1"/>
    </row>
    <row r="68185" spans="11:12" x14ac:dyDescent="0.25">
      <c r="K68185" s="1"/>
      <c r="L68185" s="1"/>
    </row>
    <row r="68193" spans="11:12" x14ac:dyDescent="0.25">
      <c r="K68193" s="1"/>
      <c r="L68193" s="1"/>
    </row>
    <row r="68201" spans="11:12" x14ac:dyDescent="0.25">
      <c r="K68201" s="1"/>
      <c r="L68201" s="1"/>
    </row>
    <row r="68209" spans="11:12" x14ac:dyDescent="0.25">
      <c r="K68209" s="1"/>
      <c r="L68209" s="1"/>
    </row>
    <row r="68217" spans="11:12" x14ac:dyDescent="0.25">
      <c r="K68217" s="1"/>
      <c r="L68217" s="1"/>
    </row>
    <row r="68225" spans="11:12" x14ac:dyDescent="0.25">
      <c r="K68225" s="1"/>
      <c r="L68225" s="1"/>
    </row>
    <row r="68233" spans="11:12" x14ac:dyDescent="0.25">
      <c r="K68233" s="1"/>
      <c r="L68233" s="1"/>
    </row>
    <row r="68241" spans="11:12" x14ac:dyDescent="0.25">
      <c r="K68241" s="1"/>
      <c r="L68241" s="1"/>
    </row>
    <row r="68249" spans="11:12" x14ac:dyDescent="0.25">
      <c r="K68249" s="1"/>
      <c r="L68249" s="1"/>
    </row>
    <row r="68257" spans="11:12" x14ac:dyDescent="0.25">
      <c r="K68257" s="1"/>
      <c r="L68257" s="1"/>
    </row>
    <row r="68265" spans="11:12" x14ac:dyDescent="0.25">
      <c r="K68265" s="1"/>
      <c r="L68265" s="1"/>
    </row>
    <row r="68273" spans="11:12" x14ac:dyDescent="0.25">
      <c r="K68273" s="1"/>
      <c r="L68273" s="1"/>
    </row>
    <row r="68281" spans="11:12" x14ac:dyDescent="0.25">
      <c r="K68281" s="1"/>
      <c r="L68281" s="1"/>
    </row>
    <row r="68289" spans="11:12" x14ac:dyDescent="0.25">
      <c r="K68289" s="1"/>
      <c r="L68289" s="1"/>
    </row>
    <row r="68297" spans="11:12" x14ac:dyDescent="0.25">
      <c r="K68297" s="1"/>
      <c r="L68297" s="1"/>
    </row>
    <row r="68305" spans="11:12" x14ac:dyDescent="0.25">
      <c r="K68305" s="1"/>
      <c r="L68305" s="1"/>
    </row>
    <row r="68313" spans="11:12" x14ac:dyDescent="0.25">
      <c r="K68313" s="1"/>
      <c r="L68313" s="1"/>
    </row>
    <row r="68321" spans="11:12" x14ac:dyDescent="0.25">
      <c r="K68321" s="1"/>
      <c r="L68321" s="1"/>
    </row>
    <row r="68329" spans="11:12" x14ac:dyDescent="0.25">
      <c r="K68329" s="1"/>
      <c r="L68329" s="1"/>
    </row>
    <row r="68337" spans="11:12" x14ac:dyDescent="0.25">
      <c r="K68337" s="1"/>
      <c r="L68337" s="1"/>
    </row>
    <row r="68345" spans="11:12" x14ac:dyDescent="0.25">
      <c r="K68345" s="1"/>
      <c r="L68345" s="1"/>
    </row>
    <row r="68353" spans="11:12" x14ac:dyDescent="0.25">
      <c r="K68353" s="1"/>
      <c r="L68353" s="1"/>
    </row>
    <row r="68361" spans="11:12" x14ac:dyDescent="0.25">
      <c r="K68361" s="1"/>
      <c r="L68361" s="1"/>
    </row>
    <row r="68369" spans="11:12" x14ac:dyDescent="0.25">
      <c r="K68369" s="1"/>
      <c r="L68369" s="1"/>
    </row>
    <row r="68377" spans="11:12" x14ac:dyDescent="0.25">
      <c r="K68377" s="1"/>
      <c r="L68377" s="1"/>
    </row>
    <row r="68385" spans="11:12" x14ac:dyDescent="0.25">
      <c r="K68385" s="1"/>
      <c r="L68385" s="1"/>
    </row>
    <row r="68393" spans="11:12" x14ac:dyDescent="0.25">
      <c r="K68393" s="1"/>
      <c r="L68393" s="1"/>
    </row>
    <row r="68401" spans="11:12" x14ac:dyDescent="0.25">
      <c r="K68401" s="1"/>
      <c r="L68401" s="1"/>
    </row>
    <row r="68409" spans="11:12" x14ac:dyDescent="0.25">
      <c r="K68409" s="1"/>
      <c r="L68409" s="1"/>
    </row>
    <row r="68417" spans="11:12" x14ac:dyDescent="0.25">
      <c r="K68417" s="1"/>
      <c r="L68417" s="1"/>
    </row>
    <row r="68425" spans="11:12" x14ac:dyDescent="0.25">
      <c r="K68425" s="1"/>
      <c r="L68425" s="1"/>
    </row>
    <row r="68433" spans="11:12" x14ac:dyDescent="0.25">
      <c r="K68433" s="1"/>
      <c r="L68433" s="1"/>
    </row>
    <row r="68441" spans="11:12" x14ac:dyDescent="0.25">
      <c r="K68441" s="1"/>
      <c r="L68441" s="1"/>
    </row>
    <row r="68449" spans="11:12" x14ac:dyDescent="0.25">
      <c r="K68449" s="1"/>
      <c r="L68449" s="1"/>
    </row>
    <row r="68457" spans="11:12" x14ac:dyDescent="0.25">
      <c r="K68457" s="1"/>
      <c r="L68457" s="1"/>
    </row>
    <row r="68465" spans="11:12" x14ac:dyDescent="0.25">
      <c r="K68465" s="1"/>
      <c r="L68465" s="1"/>
    </row>
    <row r="68473" spans="11:12" x14ac:dyDescent="0.25">
      <c r="K68473" s="1"/>
      <c r="L68473" s="1"/>
    </row>
    <row r="68481" spans="11:12" x14ac:dyDescent="0.25">
      <c r="K68481" s="1"/>
      <c r="L68481" s="1"/>
    </row>
    <row r="68489" spans="11:12" x14ac:dyDescent="0.25">
      <c r="K68489" s="1"/>
      <c r="L68489" s="1"/>
    </row>
    <row r="68497" spans="11:12" x14ac:dyDescent="0.25">
      <c r="K68497" s="1"/>
      <c r="L68497" s="1"/>
    </row>
    <row r="68505" spans="11:12" x14ac:dyDescent="0.25">
      <c r="K68505" s="1"/>
      <c r="L68505" s="1"/>
    </row>
    <row r="68513" spans="11:12" x14ac:dyDescent="0.25">
      <c r="K68513" s="1"/>
      <c r="L68513" s="1"/>
    </row>
    <row r="68521" spans="11:12" x14ac:dyDescent="0.25">
      <c r="K68521" s="1"/>
      <c r="L68521" s="1"/>
    </row>
    <row r="68529" spans="11:12" x14ac:dyDescent="0.25">
      <c r="K68529" s="1"/>
      <c r="L68529" s="1"/>
    </row>
    <row r="68537" spans="11:12" x14ac:dyDescent="0.25">
      <c r="K68537" s="1"/>
      <c r="L68537" s="1"/>
    </row>
    <row r="68545" spans="11:12" x14ac:dyDescent="0.25">
      <c r="K68545" s="1"/>
      <c r="L68545" s="1"/>
    </row>
    <row r="68553" spans="11:12" x14ac:dyDescent="0.25">
      <c r="K68553" s="1"/>
      <c r="L68553" s="1"/>
    </row>
    <row r="68561" spans="11:12" x14ac:dyDescent="0.25">
      <c r="K68561" s="1"/>
      <c r="L68561" s="1"/>
    </row>
    <row r="68569" spans="11:12" x14ac:dyDescent="0.25">
      <c r="K68569" s="1"/>
      <c r="L68569" s="1"/>
    </row>
    <row r="68577" spans="11:12" x14ac:dyDescent="0.25">
      <c r="K68577" s="1"/>
      <c r="L68577" s="1"/>
    </row>
    <row r="68585" spans="11:12" x14ac:dyDescent="0.25">
      <c r="K68585" s="1"/>
      <c r="L68585" s="1"/>
    </row>
    <row r="68593" spans="11:12" x14ac:dyDescent="0.25">
      <c r="K68593" s="1"/>
      <c r="L68593" s="1"/>
    </row>
    <row r="68601" spans="11:12" x14ac:dyDescent="0.25">
      <c r="K68601" s="1"/>
      <c r="L68601" s="1"/>
    </row>
    <row r="68609" spans="11:12" x14ac:dyDescent="0.25">
      <c r="K68609" s="1"/>
      <c r="L68609" s="1"/>
    </row>
    <row r="68617" spans="11:12" x14ac:dyDescent="0.25">
      <c r="K68617" s="1"/>
      <c r="L68617" s="1"/>
    </row>
    <row r="68625" spans="11:12" x14ac:dyDescent="0.25">
      <c r="K68625" s="1"/>
      <c r="L68625" s="1"/>
    </row>
    <row r="68633" spans="11:12" x14ac:dyDescent="0.25">
      <c r="K68633" s="1"/>
      <c r="L68633" s="1"/>
    </row>
    <row r="68641" spans="11:12" x14ac:dyDescent="0.25">
      <c r="K68641" s="1"/>
      <c r="L68641" s="1"/>
    </row>
    <row r="68649" spans="11:12" x14ac:dyDescent="0.25">
      <c r="K68649" s="1"/>
      <c r="L68649" s="1"/>
    </row>
    <row r="68657" spans="11:12" x14ac:dyDescent="0.25">
      <c r="K68657" s="1"/>
      <c r="L68657" s="1"/>
    </row>
    <row r="68665" spans="11:12" x14ac:dyDescent="0.25">
      <c r="K68665" s="1"/>
      <c r="L68665" s="1"/>
    </row>
    <row r="68673" spans="11:12" x14ac:dyDescent="0.25">
      <c r="K68673" s="1"/>
      <c r="L68673" s="1"/>
    </row>
    <row r="68681" spans="11:12" x14ac:dyDescent="0.25">
      <c r="K68681" s="1"/>
      <c r="L68681" s="1"/>
    </row>
    <row r="68689" spans="11:12" x14ac:dyDescent="0.25">
      <c r="K68689" s="1"/>
      <c r="L68689" s="1"/>
    </row>
    <row r="68697" spans="11:12" x14ac:dyDescent="0.25">
      <c r="K68697" s="1"/>
      <c r="L68697" s="1"/>
    </row>
    <row r="68705" spans="11:12" x14ac:dyDescent="0.25">
      <c r="K68705" s="1"/>
      <c r="L68705" s="1"/>
    </row>
    <row r="68713" spans="11:12" x14ac:dyDescent="0.25">
      <c r="K68713" s="1"/>
      <c r="L68713" s="1"/>
    </row>
    <row r="68721" spans="11:12" x14ac:dyDescent="0.25">
      <c r="K68721" s="1"/>
      <c r="L68721" s="1"/>
    </row>
    <row r="68729" spans="11:12" x14ac:dyDescent="0.25">
      <c r="K68729" s="1"/>
      <c r="L68729" s="1"/>
    </row>
    <row r="68737" spans="11:12" x14ac:dyDescent="0.25">
      <c r="K68737" s="1"/>
      <c r="L68737" s="1"/>
    </row>
    <row r="68745" spans="11:12" x14ac:dyDescent="0.25">
      <c r="K68745" s="1"/>
      <c r="L68745" s="1"/>
    </row>
    <row r="68753" spans="11:12" x14ac:dyDescent="0.25">
      <c r="K68753" s="1"/>
      <c r="L68753" s="1"/>
    </row>
    <row r="68761" spans="11:12" x14ac:dyDescent="0.25">
      <c r="K68761" s="1"/>
      <c r="L68761" s="1"/>
    </row>
    <row r="68769" spans="11:12" x14ac:dyDescent="0.25">
      <c r="K68769" s="1"/>
      <c r="L68769" s="1"/>
    </row>
    <row r="68777" spans="11:12" x14ac:dyDescent="0.25">
      <c r="K68777" s="1"/>
      <c r="L68777" s="1"/>
    </row>
    <row r="68785" spans="11:12" x14ac:dyDescent="0.25">
      <c r="K68785" s="1"/>
      <c r="L68785" s="1"/>
    </row>
    <row r="68793" spans="11:12" x14ac:dyDescent="0.25">
      <c r="K68793" s="1"/>
      <c r="L68793" s="1"/>
    </row>
    <row r="68801" spans="11:12" x14ac:dyDescent="0.25">
      <c r="K68801" s="1"/>
      <c r="L68801" s="1"/>
    </row>
    <row r="68809" spans="11:12" x14ac:dyDescent="0.25">
      <c r="K68809" s="1"/>
      <c r="L68809" s="1"/>
    </row>
    <row r="68817" spans="11:12" x14ac:dyDescent="0.25">
      <c r="K68817" s="1"/>
      <c r="L68817" s="1"/>
    </row>
    <row r="68825" spans="11:12" x14ac:dyDescent="0.25">
      <c r="K68825" s="1"/>
      <c r="L68825" s="1"/>
    </row>
    <row r="68833" spans="11:12" x14ac:dyDescent="0.25">
      <c r="K68833" s="1"/>
      <c r="L68833" s="1"/>
    </row>
    <row r="68841" spans="11:12" x14ac:dyDescent="0.25">
      <c r="K68841" s="1"/>
      <c r="L68841" s="1"/>
    </row>
    <row r="68849" spans="11:12" x14ac:dyDescent="0.25">
      <c r="K68849" s="1"/>
      <c r="L68849" s="1"/>
    </row>
    <row r="68857" spans="11:12" x14ac:dyDescent="0.25">
      <c r="K68857" s="1"/>
      <c r="L68857" s="1"/>
    </row>
    <row r="68865" spans="11:12" x14ac:dyDescent="0.25">
      <c r="K68865" s="1"/>
      <c r="L68865" s="1"/>
    </row>
    <row r="68873" spans="11:12" x14ac:dyDescent="0.25">
      <c r="K68873" s="1"/>
      <c r="L68873" s="1"/>
    </row>
    <row r="68881" spans="11:12" x14ac:dyDescent="0.25">
      <c r="K68881" s="1"/>
      <c r="L68881" s="1"/>
    </row>
    <row r="68889" spans="11:12" x14ac:dyDescent="0.25">
      <c r="K68889" s="1"/>
      <c r="L68889" s="1"/>
    </row>
    <row r="68897" spans="11:12" x14ac:dyDescent="0.25">
      <c r="K68897" s="1"/>
      <c r="L68897" s="1"/>
    </row>
    <row r="68905" spans="11:12" x14ac:dyDescent="0.25">
      <c r="K68905" s="1"/>
      <c r="L68905" s="1"/>
    </row>
    <row r="68913" spans="11:12" x14ac:dyDescent="0.25">
      <c r="K68913" s="1"/>
      <c r="L68913" s="1"/>
    </row>
    <row r="68921" spans="11:12" x14ac:dyDescent="0.25">
      <c r="K68921" s="1"/>
      <c r="L68921" s="1"/>
    </row>
    <row r="68929" spans="11:12" x14ac:dyDescent="0.25">
      <c r="K68929" s="1"/>
      <c r="L68929" s="1"/>
    </row>
    <row r="68937" spans="11:12" x14ac:dyDescent="0.25">
      <c r="K68937" s="1"/>
      <c r="L68937" s="1"/>
    </row>
    <row r="68945" spans="11:12" x14ac:dyDescent="0.25">
      <c r="K68945" s="1"/>
      <c r="L68945" s="1"/>
    </row>
    <row r="68953" spans="11:12" x14ac:dyDescent="0.25">
      <c r="K68953" s="1"/>
      <c r="L68953" s="1"/>
    </row>
    <row r="68961" spans="11:12" x14ac:dyDescent="0.25">
      <c r="K68961" s="1"/>
      <c r="L68961" s="1"/>
    </row>
    <row r="68969" spans="11:12" x14ac:dyDescent="0.25">
      <c r="K68969" s="1"/>
      <c r="L68969" s="1"/>
    </row>
    <row r="68977" spans="11:12" x14ac:dyDescent="0.25">
      <c r="K68977" s="1"/>
      <c r="L68977" s="1"/>
    </row>
    <row r="68985" spans="11:12" x14ac:dyDescent="0.25">
      <c r="K68985" s="1"/>
      <c r="L68985" s="1"/>
    </row>
    <row r="68993" spans="11:12" x14ac:dyDescent="0.25">
      <c r="K68993" s="1"/>
      <c r="L68993" s="1"/>
    </row>
    <row r="69001" spans="11:12" x14ac:dyDescent="0.25">
      <c r="K69001" s="1"/>
      <c r="L69001" s="1"/>
    </row>
    <row r="69009" spans="11:12" x14ac:dyDescent="0.25">
      <c r="K69009" s="1"/>
      <c r="L69009" s="1"/>
    </row>
    <row r="69017" spans="11:12" x14ac:dyDescent="0.25">
      <c r="K69017" s="1"/>
      <c r="L69017" s="1"/>
    </row>
    <row r="69025" spans="11:12" x14ac:dyDescent="0.25">
      <c r="K69025" s="1"/>
      <c r="L69025" s="1"/>
    </row>
    <row r="69033" spans="11:12" x14ac:dyDescent="0.25">
      <c r="K69033" s="1"/>
      <c r="L69033" s="1"/>
    </row>
    <row r="69041" spans="11:12" x14ac:dyDescent="0.25">
      <c r="K69041" s="1"/>
      <c r="L69041" s="1"/>
    </row>
    <row r="69049" spans="11:12" x14ac:dyDescent="0.25">
      <c r="K69049" s="1"/>
      <c r="L69049" s="1"/>
    </row>
    <row r="69057" spans="11:12" x14ac:dyDescent="0.25">
      <c r="K69057" s="1"/>
      <c r="L69057" s="1"/>
    </row>
    <row r="69065" spans="11:12" x14ac:dyDescent="0.25">
      <c r="K69065" s="1"/>
      <c r="L69065" s="1"/>
    </row>
    <row r="69073" spans="11:12" x14ac:dyDescent="0.25">
      <c r="K69073" s="1"/>
      <c r="L69073" s="1"/>
    </row>
    <row r="69081" spans="11:12" x14ac:dyDescent="0.25">
      <c r="K69081" s="1"/>
      <c r="L69081" s="1"/>
    </row>
    <row r="69089" spans="11:12" x14ac:dyDescent="0.25">
      <c r="K69089" s="1"/>
      <c r="L69089" s="1"/>
    </row>
    <row r="69097" spans="11:12" x14ac:dyDescent="0.25">
      <c r="K69097" s="1"/>
      <c r="L69097" s="1"/>
    </row>
    <row r="69105" spans="11:12" x14ac:dyDescent="0.25">
      <c r="K69105" s="1"/>
      <c r="L69105" s="1"/>
    </row>
    <row r="69113" spans="11:12" x14ac:dyDescent="0.25">
      <c r="K69113" s="1"/>
      <c r="L69113" s="1"/>
    </row>
    <row r="69121" spans="11:12" x14ac:dyDescent="0.25">
      <c r="K69121" s="1"/>
      <c r="L69121" s="1"/>
    </row>
    <row r="69129" spans="11:12" x14ac:dyDescent="0.25">
      <c r="K69129" s="1"/>
      <c r="L69129" s="1"/>
    </row>
    <row r="69137" spans="11:12" x14ac:dyDescent="0.25">
      <c r="K69137" s="1"/>
      <c r="L69137" s="1"/>
    </row>
    <row r="69145" spans="11:12" x14ac:dyDescent="0.25">
      <c r="K69145" s="1"/>
      <c r="L69145" s="1"/>
    </row>
    <row r="69153" spans="11:12" x14ac:dyDescent="0.25">
      <c r="K69153" s="1"/>
      <c r="L69153" s="1"/>
    </row>
    <row r="69161" spans="11:12" x14ac:dyDescent="0.25">
      <c r="K69161" s="1"/>
      <c r="L69161" s="1"/>
    </row>
    <row r="69169" spans="11:12" x14ac:dyDescent="0.25">
      <c r="K69169" s="1"/>
      <c r="L69169" s="1"/>
    </row>
    <row r="69177" spans="11:12" x14ac:dyDescent="0.25">
      <c r="K69177" s="1"/>
      <c r="L69177" s="1"/>
    </row>
    <row r="69185" spans="11:12" x14ac:dyDescent="0.25">
      <c r="K69185" s="1"/>
      <c r="L69185" s="1"/>
    </row>
    <row r="69193" spans="11:12" x14ac:dyDescent="0.25">
      <c r="K69193" s="1"/>
      <c r="L69193" s="1"/>
    </row>
    <row r="69201" spans="11:12" x14ac:dyDescent="0.25">
      <c r="K69201" s="1"/>
      <c r="L69201" s="1"/>
    </row>
    <row r="69209" spans="11:12" x14ac:dyDescent="0.25">
      <c r="K69209" s="1"/>
      <c r="L69209" s="1"/>
    </row>
    <row r="69217" spans="11:12" x14ac:dyDescent="0.25">
      <c r="K69217" s="1"/>
      <c r="L69217" s="1"/>
    </row>
    <row r="69225" spans="11:12" x14ac:dyDescent="0.25">
      <c r="K69225" s="1"/>
      <c r="L69225" s="1"/>
    </row>
    <row r="69233" spans="11:12" x14ac:dyDescent="0.25">
      <c r="K69233" s="1"/>
      <c r="L69233" s="1"/>
    </row>
    <row r="69241" spans="11:12" x14ac:dyDescent="0.25">
      <c r="K69241" s="1"/>
      <c r="L69241" s="1"/>
    </row>
    <row r="69249" spans="11:12" x14ac:dyDescent="0.25">
      <c r="K69249" s="1"/>
      <c r="L69249" s="1"/>
    </row>
    <row r="69257" spans="11:12" x14ac:dyDescent="0.25">
      <c r="K69257" s="1"/>
      <c r="L69257" s="1"/>
    </row>
    <row r="69265" spans="11:12" x14ac:dyDescent="0.25">
      <c r="K69265" s="1"/>
      <c r="L69265" s="1"/>
    </row>
    <row r="69273" spans="11:12" x14ac:dyDescent="0.25">
      <c r="K69273" s="1"/>
      <c r="L69273" s="1"/>
    </row>
    <row r="69281" spans="11:12" x14ac:dyDescent="0.25">
      <c r="K69281" s="1"/>
      <c r="L69281" s="1"/>
    </row>
    <row r="69289" spans="11:12" x14ac:dyDescent="0.25">
      <c r="K69289" s="1"/>
      <c r="L69289" s="1"/>
    </row>
    <row r="69297" spans="11:12" x14ac:dyDescent="0.25">
      <c r="K69297" s="1"/>
      <c r="L69297" s="1"/>
    </row>
    <row r="69305" spans="11:12" x14ac:dyDescent="0.25">
      <c r="K69305" s="1"/>
      <c r="L69305" s="1"/>
    </row>
    <row r="69313" spans="11:12" x14ac:dyDescent="0.25">
      <c r="K69313" s="1"/>
      <c r="L69313" s="1"/>
    </row>
    <row r="69321" spans="11:12" x14ac:dyDescent="0.25">
      <c r="K69321" s="1"/>
      <c r="L69321" s="1"/>
    </row>
    <row r="69329" spans="11:12" x14ac:dyDescent="0.25">
      <c r="K69329" s="1"/>
      <c r="L69329" s="1"/>
    </row>
    <row r="69337" spans="11:12" x14ac:dyDescent="0.25">
      <c r="K69337" s="1"/>
      <c r="L69337" s="1"/>
    </row>
    <row r="69345" spans="11:12" x14ac:dyDescent="0.25">
      <c r="K69345" s="1"/>
      <c r="L69345" s="1"/>
    </row>
    <row r="69353" spans="11:12" x14ac:dyDescent="0.25">
      <c r="K69353" s="1"/>
      <c r="L69353" s="1"/>
    </row>
    <row r="69361" spans="11:12" x14ac:dyDescent="0.25">
      <c r="K69361" s="1"/>
      <c r="L69361" s="1"/>
    </row>
    <row r="69369" spans="11:12" x14ac:dyDescent="0.25">
      <c r="K69369" s="1"/>
      <c r="L69369" s="1"/>
    </row>
    <row r="69377" spans="11:12" x14ac:dyDescent="0.25">
      <c r="K69377" s="1"/>
      <c r="L69377" s="1"/>
    </row>
    <row r="69385" spans="11:12" x14ac:dyDescent="0.25">
      <c r="K69385" s="1"/>
      <c r="L69385" s="1"/>
    </row>
    <row r="69393" spans="11:12" x14ac:dyDescent="0.25">
      <c r="K69393" s="1"/>
      <c r="L69393" s="1"/>
    </row>
    <row r="69401" spans="11:12" x14ac:dyDescent="0.25">
      <c r="K69401" s="1"/>
      <c r="L69401" s="1"/>
    </row>
    <row r="69409" spans="11:12" x14ac:dyDescent="0.25">
      <c r="K69409" s="1"/>
      <c r="L69409" s="1"/>
    </row>
    <row r="69417" spans="11:12" x14ac:dyDescent="0.25">
      <c r="K69417" s="1"/>
      <c r="L69417" s="1"/>
    </row>
    <row r="69425" spans="11:12" x14ac:dyDescent="0.25">
      <c r="K69425" s="1"/>
      <c r="L69425" s="1"/>
    </row>
    <row r="69433" spans="11:12" x14ac:dyDescent="0.25">
      <c r="K69433" s="1"/>
      <c r="L69433" s="1"/>
    </row>
    <row r="69441" spans="11:12" x14ac:dyDescent="0.25">
      <c r="K69441" s="1"/>
      <c r="L69441" s="1"/>
    </row>
    <row r="69449" spans="11:12" x14ac:dyDescent="0.25">
      <c r="K69449" s="1"/>
      <c r="L69449" s="1"/>
    </row>
    <row r="69457" spans="11:12" x14ac:dyDescent="0.25">
      <c r="K69457" s="1"/>
      <c r="L69457" s="1"/>
    </row>
    <row r="69465" spans="11:12" x14ac:dyDescent="0.25">
      <c r="K69465" s="1"/>
      <c r="L69465" s="1"/>
    </row>
    <row r="69473" spans="11:12" x14ac:dyDescent="0.25">
      <c r="K69473" s="1"/>
      <c r="L69473" s="1"/>
    </row>
    <row r="69481" spans="11:12" x14ac:dyDescent="0.25">
      <c r="K69481" s="1"/>
      <c r="L69481" s="1"/>
    </row>
    <row r="69489" spans="11:12" x14ac:dyDescent="0.25">
      <c r="K69489" s="1"/>
      <c r="L69489" s="1"/>
    </row>
    <row r="69497" spans="11:12" x14ac:dyDescent="0.25">
      <c r="K69497" s="1"/>
      <c r="L69497" s="1"/>
    </row>
    <row r="69505" spans="11:12" x14ac:dyDescent="0.25">
      <c r="K69505" s="1"/>
      <c r="L69505" s="1"/>
    </row>
    <row r="69513" spans="11:12" x14ac:dyDescent="0.25">
      <c r="K69513" s="1"/>
      <c r="L69513" s="1"/>
    </row>
    <row r="69521" spans="11:12" x14ac:dyDescent="0.25">
      <c r="K69521" s="1"/>
      <c r="L69521" s="1"/>
    </row>
    <row r="69529" spans="11:12" x14ac:dyDescent="0.25">
      <c r="K69529" s="1"/>
      <c r="L69529" s="1"/>
    </row>
    <row r="69537" spans="11:12" x14ac:dyDescent="0.25">
      <c r="K69537" s="1"/>
      <c r="L69537" s="1"/>
    </row>
    <row r="69545" spans="11:12" x14ac:dyDescent="0.25">
      <c r="K69545" s="1"/>
      <c r="L69545" s="1"/>
    </row>
    <row r="69553" spans="11:12" x14ac:dyDescent="0.25">
      <c r="K69553" s="1"/>
      <c r="L69553" s="1"/>
    </row>
    <row r="69561" spans="11:12" x14ac:dyDescent="0.25">
      <c r="K69561" s="1"/>
      <c r="L69561" s="1"/>
    </row>
    <row r="69569" spans="11:12" x14ac:dyDescent="0.25">
      <c r="K69569" s="1"/>
      <c r="L69569" s="1"/>
    </row>
    <row r="69577" spans="11:12" x14ac:dyDescent="0.25">
      <c r="K69577" s="1"/>
      <c r="L69577" s="1"/>
    </row>
    <row r="69585" spans="11:12" x14ac:dyDescent="0.25">
      <c r="K69585" s="1"/>
      <c r="L69585" s="1"/>
    </row>
    <row r="69593" spans="11:12" x14ac:dyDescent="0.25">
      <c r="K69593" s="1"/>
      <c r="L69593" s="1"/>
    </row>
    <row r="69601" spans="11:12" x14ac:dyDescent="0.25">
      <c r="K69601" s="1"/>
      <c r="L69601" s="1"/>
    </row>
    <row r="69609" spans="11:12" x14ac:dyDescent="0.25">
      <c r="K69609" s="1"/>
      <c r="L69609" s="1"/>
    </row>
    <row r="69617" spans="11:12" x14ac:dyDescent="0.25">
      <c r="K69617" s="1"/>
      <c r="L69617" s="1"/>
    </row>
    <row r="69625" spans="11:12" x14ac:dyDescent="0.25">
      <c r="K69625" s="1"/>
      <c r="L69625" s="1"/>
    </row>
    <row r="69633" spans="11:12" x14ac:dyDescent="0.25">
      <c r="K69633" s="1"/>
      <c r="L69633" s="1"/>
    </row>
    <row r="69641" spans="11:12" x14ac:dyDescent="0.25">
      <c r="K69641" s="1"/>
      <c r="L69641" s="1"/>
    </row>
    <row r="69649" spans="11:12" x14ac:dyDescent="0.25">
      <c r="K69649" s="1"/>
      <c r="L69649" s="1"/>
    </row>
    <row r="69657" spans="11:12" x14ac:dyDescent="0.25">
      <c r="K69657" s="1"/>
      <c r="L69657" s="1"/>
    </row>
    <row r="69665" spans="11:12" x14ac:dyDescent="0.25">
      <c r="K69665" s="1"/>
      <c r="L69665" s="1"/>
    </row>
    <row r="69673" spans="11:12" x14ac:dyDescent="0.25">
      <c r="K69673" s="1"/>
      <c r="L69673" s="1"/>
    </row>
    <row r="69681" spans="11:12" x14ac:dyDescent="0.25">
      <c r="K69681" s="1"/>
      <c r="L69681" s="1"/>
    </row>
    <row r="69689" spans="11:12" x14ac:dyDescent="0.25">
      <c r="K69689" s="1"/>
      <c r="L69689" s="1"/>
    </row>
    <row r="69697" spans="11:12" x14ac:dyDescent="0.25">
      <c r="K69697" s="1"/>
      <c r="L69697" s="1"/>
    </row>
    <row r="69705" spans="11:12" x14ac:dyDescent="0.25">
      <c r="K69705" s="1"/>
      <c r="L69705" s="1"/>
    </row>
    <row r="69713" spans="11:12" x14ac:dyDescent="0.25">
      <c r="K69713" s="1"/>
      <c r="L69713" s="1"/>
    </row>
    <row r="69721" spans="11:12" x14ac:dyDescent="0.25">
      <c r="K69721" s="1"/>
      <c r="L69721" s="1"/>
    </row>
    <row r="69729" spans="11:12" x14ac:dyDescent="0.25">
      <c r="K69729" s="1"/>
      <c r="L69729" s="1"/>
    </row>
    <row r="69737" spans="11:12" x14ac:dyDescent="0.25">
      <c r="K69737" s="1"/>
      <c r="L69737" s="1"/>
    </row>
    <row r="69745" spans="11:12" x14ac:dyDescent="0.25">
      <c r="K69745" s="1"/>
      <c r="L69745" s="1"/>
    </row>
    <row r="69753" spans="11:12" x14ac:dyDescent="0.25">
      <c r="K69753" s="1"/>
      <c r="L69753" s="1"/>
    </row>
    <row r="69761" spans="11:12" x14ac:dyDescent="0.25">
      <c r="K69761" s="1"/>
      <c r="L69761" s="1"/>
    </row>
    <row r="69769" spans="11:12" x14ac:dyDescent="0.25">
      <c r="K69769" s="1"/>
      <c r="L69769" s="1"/>
    </row>
    <row r="69777" spans="11:12" x14ac:dyDescent="0.25">
      <c r="K69777" s="1"/>
      <c r="L69777" s="1"/>
    </row>
    <row r="69785" spans="11:12" x14ac:dyDescent="0.25">
      <c r="K69785" s="1"/>
      <c r="L69785" s="1"/>
    </row>
    <row r="69793" spans="11:12" x14ac:dyDescent="0.25">
      <c r="K69793" s="1"/>
      <c r="L69793" s="1"/>
    </row>
    <row r="69801" spans="11:12" x14ac:dyDescent="0.25">
      <c r="K69801" s="1"/>
      <c r="L69801" s="1"/>
    </row>
    <row r="69809" spans="11:12" x14ac:dyDescent="0.25">
      <c r="K69809" s="1"/>
      <c r="L69809" s="1"/>
    </row>
    <row r="69817" spans="11:12" x14ac:dyDescent="0.25">
      <c r="K69817" s="1"/>
      <c r="L69817" s="1"/>
    </row>
    <row r="69825" spans="11:12" x14ac:dyDescent="0.25">
      <c r="K69825" s="1"/>
      <c r="L69825" s="1"/>
    </row>
    <row r="69833" spans="11:12" x14ac:dyDescent="0.25">
      <c r="K69833" s="1"/>
      <c r="L69833" s="1"/>
    </row>
    <row r="69841" spans="11:12" x14ac:dyDescent="0.25">
      <c r="K69841" s="1"/>
      <c r="L69841" s="1"/>
    </row>
    <row r="69849" spans="11:12" x14ac:dyDescent="0.25">
      <c r="K69849" s="1"/>
      <c r="L69849" s="1"/>
    </row>
    <row r="69857" spans="11:12" x14ac:dyDescent="0.25">
      <c r="K69857" s="1"/>
      <c r="L69857" s="1"/>
    </row>
    <row r="69865" spans="11:12" x14ac:dyDescent="0.25">
      <c r="K69865" s="1"/>
      <c r="L69865" s="1"/>
    </row>
    <row r="69873" spans="11:12" x14ac:dyDescent="0.25">
      <c r="K69873" s="1"/>
      <c r="L69873" s="1"/>
    </row>
    <row r="69881" spans="11:12" x14ac:dyDescent="0.25">
      <c r="K69881" s="1"/>
      <c r="L69881" s="1"/>
    </row>
    <row r="69889" spans="11:12" x14ac:dyDescent="0.25">
      <c r="K69889" s="1"/>
      <c r="L69889" s="1"/>
    </row>
    <row r="69897" spans="11:12" x14ac:dyDescent="0.25">
      <c r="K69897" s="1"/>
      <c r="L69897" s="1"/>
    </row>
    <row r="69905" spans="11:12" x14ac:dyDescent="0.25">
      <c r="K69905" s="1"/>
      <c r="L69905" s="1"/>
    </row>
    <row r="69913" spans="11:12" x14ac:dyDescent="0.25">
      <c r="K69913" s="1"/>
      <c r="L69913" s="1"/>
    </row>
    <row r="69921" spans="11:12" x14ac:dyDescent="0.25">
      <c r="K69921" s="1"/>
      <c r="L69921" s="1"/>
    </row>
    <row r="69929" spans="11:12" x14ac:dyDescent="0.25">
      <c r="K69929" s="1"/>
      <c r="L69929" s="1"/>
    </row>
    <row r="69937" spans="11:12" x14ac:dyDescent="0.25">
      <c r="K69937" s="1"/>
      <c r="L69937" s="1"/>
    </row>
    <row r="69945" spans="11:12" x14ac:dyDescent="0.25">
      <c r="K69945" s="1"/>
      <c r="L69945" s="1"/>
    </row>
    <row r="69953" spans="11:12" x14ac:dyDescent="0.25">
      <c r="K69953" s="1"/>
      <c r="L69953" s="1"/>
    </row>
    <row r="69961" spans="11:12" x14ac:dyDescent="0.25">
      <c r="K69961" s="1"/>
      <c r="L69961" s="1"/>
    </row>
    <row r="69969" spans="11:12" x14ac:dyDescent="0.25">
      <c r="K69969" s="1"/>
      <c r="L69969" s="1"/>
    </row>
    <row r="69977" spans="11:12" x14ac:dyDescent="0.25">
      <c r="K69977" s="1"/>
      <c r="L69977" s="1"/>
    </row>
    <row r="69985" spans="11:12" x14ac:dyDescent="0.25">
      <c r="K69985" s="1"/>
      <c r="L69985" s="1"/>
    </row>
    <row r="69993" spans="11:12" x14ac:dyDescent="0.25">
      <c r="K69993" s="1"/>
      <c r="L69993" s="1"/>
    </row>
    <row r="70001" spans="11:12" x14ac:dyDescent="0.25">
      <c r="K70001" s="1"/>
      <c r="L70001" s="1"/>
    </row>
    <row r="70009" spans="11:12" x14ac:dyDescent="0.25">
      <c r="K70009" s="1"/>
      <c r="L70009" s="1"/>
    </row>
    <row r="70017" spans="11:12" x14ac:dyDescent="0.25">
      <c r="K70017" s="1"/>
      <c r="L70017" s="1"/>
    </row>
    <row r="70025" spans="11:12" x14ac:dyDescent="0.25">
      <c r="K70025" s="1"/>
      <c r="L70025" s="1"/>
    </row>
    <row r="70033" spans="11:12" x14ac:dyDescent="0.25">
      <c r="K70033" s="1"/>
      <c r="L70033" s="1"/>
    </row>
    <row r="70041" spans="11:12" x14ac:dyDescent="0.25">
      <c r="K70041" s="1"/>
      <c r="L70041" s="1"/>
    </row>
    <row r="70049" spans="11:12" x14ac:dyDescent="0.25">
      <c r="K70049" s="1"/>
      <c r="L70049" s="1"/>
    </row>
    <row r="70057" spans="11:12" x14ac:dyDescent="0.25">
      <c r="K70057" s="1"/>
      <c r="L70057" s="1"/>
    </row>
    <row r="70065" spans="11:12" x14ac:dyDescent="0.25">
      <c r="K70065" s="1"/>
      <c r="L70065" s="1"/>
    </row>
    <row r="70073" spans="11:12" x14ac:dyDescent="0.25">
      <c r="K70073" s="1"/>
      <c r="L70073" s="1"/>
    </row>
    <row r="70081" spans="11:12" x14ac:dyDescent="0.25">
      <c r="K70081" s="1"/>
      <c r="L70081" s="1"/>
    </row>
    <row r="70089" spans="11:12" x14ac:dyDescent="0.25">
      <c r="K70089" s="1"/>
      <c r="L70089" s="1"/>
    </row>
    <row r="70097" spans="11:12" x14ac:dyDescent="0.25">
      <c r="K70097" s="1"/>
      <c r="L70097" s="1"/>
    </row>
    <row r="70105" spans="11:12" x14ac:dyDescent="0.25">
      <c r="K70105" s="1"/>
      <c r="L70105" s="1"/>
    </row>
    <row r="70113" spans="11:12" x14ac:dyDescent="0.25">
      <c r="K70113" s="1"/>
      <c r="L70113" s="1"/>
    </row>
    <row r="70121" spans="11:12" x14ac:dyDescent="0.25">
      <c r="K70121" s="1"/>
      <c r="L70121" s="1"/>
    </row>
    <row r="70129" spans="11:12" x14ac:dyDescent="0.25">
      <c r="K70129" s="1"/>
      <c r="L70129" s="1"/>
    </row>
    <row r="70137" spans="11:12" x14ac:dyDescent="0.25">
      <c r="K70137" s="1"/>
      <c r="L70137" s="1"/>
    </row>
    <row r="70145" spans="11:12" x14ac:dyDescent="0.25">
      <c r="K70145" s="1"/>
      <c r="L70145" s="1"/>
    </row>
    <row r="70153" spans="11:12" x14ac:dyDescent="0.25">
      <c r="K70153" s="1"/>
      <c r="L70153" s="1"/>
    </row>
    <row r="70161" spans="11:12" x14ac:dyDescent="0.25">
      <c r="K70161" s="1"/>
      <c r="L70161" s="1"/>
    </row>
    <row r="70169" spans="11:12" x14ac:dyDescent="0.25">
      <c r="K70169" s="1"/>
      <c r="L70169" s="1"/>
    </row>
    <row r="70177" spans="11:12" x14ac:dyDescent="0.25">
      <c r="K70177" s="1"/>
      <c r="L70177" s="1"/>
    </row>
    <row r="70185" spans="11:12" x14ac:dyDescent="0.25">
      <c r="K70185" s="1"/>
      <c r="L70185" s="1"/>
    </row>
    <row r="70193" spans="11:12" x14ac:dyDescent="0.25">
      <c r="K70193" s="1"/>
      <c r="L70193" s="1"/>
    </row>
    <row r="70201" spans="11:12" x14ac:dyDescent="0.25">
      <c r="K70201" s="1"/>
      <c r="L70201" s="1"/>
    </row>
    <row r="70209" spans="11:12" x14ac:dyDescent="0.25">
      <c r="K70209" s="1"/>
      <c r="L70209" s="1"/>
    </row>
    <row r="70217" spans="11:12" x14ac:dyDescent="0.25">
      <c r="K70217" s="1"/>
      <c r="L70217" s="1"/>
    </row>
    <row r="70225" spans="11:12" x14ac:dyDescent="0.25">
      <c r="K70225" s="1"/>
      <c r="L70225" s="1"/>
    </row>
    <row r="70233" spans="11:12" x14ac:dyDescent="0.25">
      <c r="K70233" s="1"/>
      <c r="L70233" s="1"/>
    </row>
    <row r="70241" spans="11:12" x14ac:dyDescent="0.25">
      <c r="K70241" s="1"/>
      <c r="L70241" s="1"/>
    </row>
    <row r="70249" spans="11:12" x14ac:dyDescent="0.25">
      <c r="K70249" s="1"/>
      <c r="L70249" s="1"/>
    </row>
    <row r="70257" spans="11:12" x14ac:dyDescent="0.25">
      <c r="K70257" s="1"/>
      <c r="L70257" s="1"/>
    </row>
    <row r="70265" spans="11:12" x14ac:dyDescent="0.25">
      <c r="K70265" s="1"/>
      <c r="L70265" s="1"/>
    </row>
    <row r="70273" spans="11:12" x14ac:dyDescent="0.25">
      <c r="K70273" s="1"/>
      <c r="L70273" s="1"/>
    </row>
    <row r="70281" spans="11:12" x14ac:dyDescent="0.25">
      <c r="K70281" s="1"/>
      <c r="L70281" s="1"/>
    </row>
    <row r="70289" spans="11:12" x14ac:dyDescent="0.25">
      <c r="K70289" s="1"/>
      <c r="L70289" s="1"/>
    </row>
    <row r="70297" spans="11:12" x14ac:dyDescent="0.25">
      <c r="K70297" s="1"/>
      <c r="L70297" s="1"/>
    </row>
    <row r="70305" spans="11:12" x14ac:dyDescent="0.25">
      <c r="K70305" s="1"/>
      <c r="L70305" s="1"/>
    </row>
    <row r="70313" spans="11:12" x14ac:dyDescent="0.25">
      <c r="K70313" s="1"/>
      <c r="L70313" s="1"/>
    </row>
    <row r="70321" spans="11:12" x14ac:dyDescent="0.25">
      <c r="K70321" s="1"/>
      <c r="L70321" s="1"/>
    </row>
    <row r="70329" spans="11:12" x14ac:dyDescent="0.25">
      <c r="K70329" s="1"/>
      <c r="L70329" s="1"/>
    </row>
    <row r="70337" spans="11:12" x14ac:dyDescent="0.25">
      <c r="K70337" s="1"/>
      <c r="L70337" s="1"/>
    </row>
    <row r="70345" spans="11:12" x14ac:dyDescent="0.25">
      <c r="K70345" s="1"/>
      <c r="L70345" s="1"/>
    </row>
    <row r="70353" spans="11:12" x14ac:dyDescent="0.25">
      <c r="K70353" s="1"/>
      <c r="L70353" s="1"/>
    </row>
    <row r="70361" spans="11:12" x14ac:dyDescent="0.25">
      <c r="K70361" s="1"/>
      <c r="L70361" s="1"/>
    </row>
    <row r="70369" spans="11:12" x14ac:dyDescent="0.25">
      <c r="K70369" s="1"/>
      <c r="L70369" s="1"/>
    </row>
    <row r="70377" spans="11:12" x14ac:dyDescent="0.25">
      <c r="K70377" s="1"/>
      <c r="L70377" s="1"/>
    </row>
    <row r="70385" spans="11:12" x14ac:dyDescent="0.25">
      <c r="K70385" s="1"/>
      <c r="L70385" s="1"/>
    </row>
    <row r="70393" spans="11:12" x14ac:dyDescent="0.25">
      <c r="K70393" s="1"/>
      <c r="L70393" s="1"/>
    </row>
    <row r="70401" spans="11:12" x14ac:dyDescent="0.25">
      <c r="K70401" s="1"/>
      <c r="L70401" s="1"/>
    </row>
    <row r="70409" spans="11:12" x14ac:dyDescent="0.25">
      <c r="K70409" s="1"/>
      <c r="L70409" s="1"/>
    </row>
    <row r="70417" spans="11:12" x14ac:dyDescent="0.25">
      <c r="K70417" s="1"/>
      <c r="L70417" s="1"/>
    </row>
    <row r="70425" spans="11:12" x14ac:dyDescent="0.25">
      <c r="K70425" s="1"/>
      <c r="L70425" s="1"/>
    </row>
    <row r="70433" spans="11:12" x14ac:dyDescent="0.25">
      <c r="K70433" s="1"/>
      <c r="L70433" s="1"/>
    </row>
    <row r="70441" spans="11:12" x14ac:dyDescent="0.25">
      <c r="K70441" s="1"/>
      <c r="L70441" s="1"/>
    </row>
    <row r="70449" spans="11:12" x14ac:dyDescent="0.25">
      <c r="K70449" s="1"/>
      <c r="L70449" s="1"/>
    </row>
    <row r="70457" spans="11:12" x14ac:dyDescent="0.25">
      <c r="K70457" s="1"/>
      <c r="L70457" s="1"/>
    </row>
    <row r="70465" spans="11:12" x14ac:dyDescent="0.25">
      <c r="K70465" s="1"/>
      <c r="L70465" s="1"/>
    </row>
    <row r="70473" spans="11:12" x14ac:dyDescent="0.25">
      <c r="K70473" s="1"/>
      <c r="L70473" s="1"/>
    </row>
    <row r="70481" spans="11:12" x14ac:dyDescent="0.25">
      <c r="K70481" s="1"/>
      <c r="L70481" s="1"/>
    </row>
    <row r="70489" spans="11:12" x14ac:dyDescent="0.25">
      <c r="K70489" s="1"/>
      <c r="L70489" s="1"/>
    </row>
    <row r="70497" spans="11:12" x14ac:dyDescent="0.25">
      <c r="K70497" s="1"/>
      <c r="L70497" s="1"/>
    </row>
    <row r="70505" spans="11:12" x14ac:dyDescent="0.25">
      <c r="K70505" s="1"/>
      <c r="L70505" s="1"/>
    </row>
    <row r="70513" spans="11:12" x14ac:dyDescent="0.25">
      <c r="K70513" s="1"/>
      <c r="L70513" s="1"/>
    </row>
    <row r="70521" spans="11:12" x14ac:dyDescent="0.25">
      <c r="K70521" s="1"/>
      <c r="L70521" s="1"/>
    </row>
    <row r="70529" spans="11:12" x14ac:dyDescent="0.25">
      <c r="K70529" s="1"/>
      <c r="L70529" s="1"/>
    </row>
    <row r="70537" spans="11:12" x14ac:dyDescent="0.25">
      <c r="K70537" s="1"/>
      <c r="L70537" s="1"/>
    </row>
    <row r="70545" spans="11:12" x14ac:dyDescent="0.25">
      <c r="K70545" s="1"/>
      <c r="L70545" s="1"/>
    </row>
    <row r="70553" spans="11:12" x14ac:dyDescent="0.25">
      <c r="K70553" s="1"/>
      <c r="L70553" s="1"/>
    </row>
    <row r="70561" spans="11:12" x14ac:dyDescent="0.25">
      <c r="K70561" s="1"/>
      <c r="L70561" s="1"/>
    </row>
    <row r="70569" spans="11:12" x14ac:dyDescent="0.25">
      <c r="K70569" s="1"/>
      <c r="L70569" s="1"/>
    </row>
    <row r="70577" spans="11:12" x14ac:dyDescent="0.25">
      <c r="K70577" s="1"/>
      <c r="L70577" s="1"/>
    </row>
    <row r="70585" spans="11:12" x14ac:dyDescent="0.25">
      <c r="K70585" s="1"/>
      <c r="L70585" s="1"/>
    </row>
    <row r="70593" spans="11:12" x14ac:dyDescent="0.25">
      <c r="K70593" s="1"/>
      <c r="L70593" s="1"/>
    </row>
    <row r="70601" spans="11:12" x14ac:dyDescent="0.25">
      <c r="K70601" s="1"/>
      <c r="L70601" s="1"/>
    </row>
    <row r="70609" spans="11:12" x14ac:dyDescent="0.25">
      <c r="K70609" s="1"/>
      <c r="L70609" s="1"/>
    </row>
    <row r="70617" spans="11:12" x14ac:dyDescent="0.25">
      <c r="K70617" s="1"/>
      <c r="L70617" s="1"/>
    </row>
    <row r="70625" spans="11:12" x14ac:dyDescent="0.25">
      <c r="K70625" s="1"/>
      <c r="L70625" s="1"/>
    </row>
    <row r="70633" spans="11:12" x14ac:dyDescent="0.25">
      <c r="K70633" s="1"/>
      <c r="L70633" s="1"/>
    </row>
    <row r="70641" spans="11:12" x14ac:dyDescent="0.25">
      <c r="K70641" s="1"/>
      <c r="L70641" s="1"/>
    </row>
    <row r="70649" spans="11:12" x14ac:dyDescent="0.25">
      <c r="K70649" s="1"/>
      <c r="L70649" s="1"/>
    </row>
    <row r="70657" spans="11:12" x14ac:dyDescent="0.25">
      <c r="K70657" s="1"/>
      <c r="L70657" s="1"/>
    </row>
    <row r="70665" spans="11:12" x14ac:dyDescent="0.25">
      <c r="K70665" s="1"/>
      <c r="L70665" s="1"/>
    </row>
    <row r="70673" spans="11:12" x14ac:dyDescent="0.25">
      <c r="K70673" s="1"/>
      <c r="L70673" s="1"/>
    </row>
    <row r="70681" spans="11:12" x14ac:dyDescent="0.25">
      <c r="K70681" s="1"/>
      <c r="L70681" s="1"/>
    </row>
    <row r="70689" spans="11:12" x14ac:dyDescent="0.25">
      <c r="K70689" s="1"/>
      <c r="L70689" s="1"/>
    </row>
    <row r="70697" spans="11:12" x14ac:dyDescent="0.25">
      <c r="K70697" s="1"/>
      <c r="L70697" s="1"/>
    </row>
    <row r="70705" spans="11:12" x14ac:dyDescent="0.25">
      <c r="K70705" s="1"/>
      <c r="L70705" s="1"/>
    </row>
    <row r="70713" spans="11:12" x14ac:dyDescent="0.25">
      <c r="K70713" s="1"/>
      <c r="L70713" s="1"/>
    </row>
    <row r="70721" spans="11:12" x14ac:dyDescent="0.25">
      <c r="K70721" s="1"/>
      <c r="L70721" s="1"/>
    </row>
    <row r="70729" spans="11:12" x14ac:dyDescent="0.25">
      <c r="K70729" s="1"/>
      <c r="L70729" s="1"/>
    </row>
    <row r="70737" spans="11:12" x14ac:dyDescent="0.25">
      <c r="K70737" s="1"/>
      <c r="L70737" s="1"/>
    </row>
    <row r="70745" spans="11:12" x14ac:dyDescent="0.25">
      <c r="K70745" s="1"/>
      <c r="L70745" s="1"/>
    </row>
    <row r="70753" spans="11:12" x14ac:dyDescent="0.25">
      <c r="K70753" s="1"/>
      <c r="L70753" s="1"/>
    </row>
    <row r="70761" spans="11:12" x14ac:dyDescent="0.25">
      <c r="K70761" s="1"/>
      <c r="L70761" s="1"/>
    </row>
    <row r="70769" spans="11:12" x14ac:dyDescent="0.25">
      <c r="K70769" s="1"/>
      <c r="L70769" s="1"/>
    </row>
    <row r="70777" spans="11:12" x14ac:dyDescent="0.25">
      <c r="K70777" s="1"/>
      <c r="L70777" s="1"/>
    </row>
    <row r="70785" spans="11:12" x14ac:dyDescent="0.25">
      <c r="K70785" s="1"/>
      <c r="L70785" s="1"/>
    </row>
    <row r="70793" spans="11:12" x14ac:dyDescent="0.25">
      <c r="K70793" s="1"/>
      <c r="L70793" s="1"/>
    </row>
    <row r="70801" spans="11:12" x14ac:dyDescent="0.25">
      <c r="K70801" s="1"/>
      <c r="L70801" s="1"/>
    </row>
    <row r="70809" spans="11:12" x14ac:dyDescent="0.25">
      <c r="K70809" s="1"/>
      <c r="L70809" s="1"/>
    </row>
    <row r="70817" spans="11:12" x14ac:dyDescent="0.25">
      <c r="K70817" s="1"/>
      <c r="L70817" s="1"/>
    </row>
    <row r="70825" spans="11:12" x14ac:dyDescent="0.25">
      <c r="K70825" s="1"/>
      <c r="L70825" s="1"/>
    </row>
    <row r="70833" spans="11:12" x14ac:dyDescent="0.25">
      <c r="K70833" s="1"/>
      <c r="L70833" s="1"/>
    </row>
    <row r="70841" spans="11:12" x14ac:dyDescent="0.25">
      <c r="K70841" s="1"/>
      <c r="L70841" s="1"/>
    </row>
    <row r="70849" spans="11:12" x14ac:dyDescent="0.25">
      <c r="K70849" s="1"/>
      <c r="L70849" s="1"/>
    </row>
    <row r="70857" spans="11:12" x14ac:dyDescent="0.25">
      <c r="K70857" s="1"/>
      <c r="L70857" s="1"/>
    </row>
    <row r="70865" spans="11:12" x14ac:dyDescent="0.25">
      <c r="K70865" s="1"/>
      <c r="L70865" s="1"/>
    </row>
    <row r="70873" spans="11:12" x14ac:dyDescent="0.25">
      <c r="K70873" s="1"/>
      <c r="L70873" s="1"/>
    </row>
    <row r="70881" spans="11:12" x14ac:dyDescent="0.25">
      <c r="K70881" s="1"/>
      <c r="L70881" s="1"/>
    </row>
    <row r="70889" spans="11:12" x14ac:dyDescent="0.25">
      <c r="K70889" s="1"/>
      <c r="L70889" s="1"/>
    </row>
    <row r="70897" spans="11:12" x14ac:dyDescent="0.25">
      <c r="K70897" s="1"/>
      <c r="L70897" s="1"/>
    </row>
    <row r="70905" spans="11:12" x14ac:dyDescent="0.25">
      <c r="K70905" s="1"/>
      <c r="L70905" s="1"/>
    </row>
    <row r="70913" spans="11:12" x14ac:dyDescent="0.25">
      <c r="K70913" s="1"/>
      <c r="L70913" s="1"/>
    </row>
    <row r="70921" spans="11:12" x14ac:dyDescent="0.25">
      <c r="K70921" s="1"/>
      <c r="L70921" s="1"/>
    </row>
    <row r="70929" spans="11:12" x14ac:dyDescent="0.25">
      <c r="K70929" s="1"/>
      <c r="L70929" s="1"/>
    </row>
    <row r="70937" spans="11:12" x14ac:dyDescent="0.25">
      <c r="K70937" s="1"/>
      <c r="L70937" s="1"/>
    </row>
    <row r="70945" spans="11:12" x14ac:dyDescent="0.25">
      <c r="K70945" s="1"/>
      <c r="L70945" s="1"/>
    </row>
    <row r="70953" spans="11:12" x14ac:dyDescent="0.25">
      <c r="K70953" s="1"/>
      <c r="L70953" s="1"/>
    </row>
    <row r="70961" spans="11:12" x14ac:dyDescent="0.25">
      <c r="K70961" s="1"/>
      <c r="L70961" s="1"/>
    </row>
    <row r="70969" spans="11:12" x14ac:dyDescent="0.25">
      <c r="K70969" s="1"/>
      <c r="L70969" s="1"/>
    </row>
    <row r="70977" spans="11:12" x14ac:dyDescent="0.25">
      <c r="K70977" s="1"/>
      <c r="L70977" s="1"/>
    </row>
    <row r="70985" spans="11:12" x14ac:dyDescent="0.25">
      <c r="K70985" s="1"/>
      <c r="L70985" s="1"/>
    </row>
    <row r="70993" spans="11:12" x14ac:dyDescent="0.25">
      <c r="K70993" s="1"/>
      <c r="L70993" s="1"/>
    </row>
    <row r="71001" spans="11:12" x14ac:dyDescent="0.25">
      <c r="K71001" s="1"/>
      <c r="L71001" s="1"/>
    </row>
    <row r="71009" spans="11:12" x14ac:dyDescent="0.25">
      <c r="K71009" s="1"/>
      <c r="L71009" s="1"/>
    </row>
    <row r="71017" spans="11:12" x14ac:dyDescent="0.25">
      <c r="K71017" s="1"/>
      <c r="L71017" s="1"/>
    </row>
    <row r="71025" spans="11:12" x14ac:dyDescent="0.25">
      <c r="K71025" s="1"/>
      <c r="L71025" s="1"/>
    </row>
    <row r="71033" spans="11:12" x14ac:dyDescent="0.25">
      <c r="K71033" s="1"/>
      <c r="L71033" s="1"/>
    </row>
    <row r="71041" spans="11:12" x14ac:dyDescent="0.25">
      <c r="K71041" s="1"/>
      <c r="L71041" s="1"/>
    </row>
    <row r="71049" spans="11:12" x14ac:dyDescent="0.25">
      <c r="K71049" s="1"/>
      <c r="L71049" s="1"/>
    </row>
    <row r="71057" spans="11:12" x14ac:dyDescent="0.25">
      <c r="K71057" s="1"/>
      <c r="L71057" s="1"/>
    </row>
    <row r="71065" spans="11:12" x14ac:dyDescent="0.25">
      <c r="K71065" s="1"/>
      <c r="L71065" s="1"/>
    </row>
    <row r="71073" spans="11:12" x14ac:dyDescent="0.25">
      <c r="K71073" s="1"/>
      <c r="L71073" s="1"/>
    </row>
    <row r="71081" spans="11:12" x14ac:dyDescent="0.25">
      <c r="K71081" s="1"/>
      <c r="L71081" s="1"/>
    </row>
    <row r="71089" spans="11:12" x14ac:dyDescent="0.25">
      <c r="K71089" s="1"/>
      <c r="L71089" s="1"/>
    </row>
    <row r="71097" spans="11:12" x14ac:dyDescent="0.25">
      <c r="K71097" s="1"/>
      <c r="L71097" s="1"/>
    </row>
    <row r="71105" spans="11:12" x14ac:dyDescent="0.25">
      <c r="K71105" s="1"/>
      <c r="L71105" s="1"/>
    </row>
    <row r="71113" spans="11:12" x14ac:dyDescent="0.25">
      <c r="K71113" s="1"/>
      <c r="L71113" s="1"/>
    </row>
    <row r="71121" spans="11:12" x14ac:dyDescent="0.25">
      <c r="K71121" s="1"/>
      <c r="L71121" s="1"/>
    </row>
    <row r="71129" spans="11:12" x14ac:dyDescent="0.25">
      <c r="K71129" s="1"/>
      <c r="L71129" s="1"/>
    </row>
    <row r="71137" spans="11:12" x14ac:dyDescent="0.25">
      <c r="K71137" s="1"/>
      <c r="L71137" s="1"/>
    </row>
    <row r="71145" spans="11:12" x14ac:dyDescent="0.25">
      <c r="K71145" s="1"/>
      <c r="L71145" s="1"/>
    </row>
    <row r="71153" spans="11:12" x14ac:dyDescent="0.25">
      <c r="K71153" s="1"/>
      <c r="L71153" s="1"/>
    </row>
    <row r="71161" spans="11:12" x14ac:dyDescent="0.25">
      <c r="K71161" s="1"/>
      <c r="L71161" s="1"/>
    </row>
    <row r="71169" spans="11:12" x14ac:dyDescent="0.25">
      <c r="K71169" s="1"/>
      <c r="L71169" s="1"/>
    </row>
    <row r="71177" spans="11:12" x14ac:dyDescent="0.25">
      <c r="K71177" s="1"/>
      <c r="L71177" s="1"/>
    </row>
    <row r="71185" spans="11:12" x14ac:dyDescent="0.25">
      <c r="K71185" s="1"/>
      <c r="L71185" s="1"/>
    </row>
    <row r="71193" spans="11:12" x14ac:dyDescent="0.25">
      <c r="K71193" s="1"/>
      <c r="L71193" s="1"/>
    </row>
    <row r="71201" spans="11:12" x14ac:dyDescent="0.25">
      <c r="K71201" s="1"/>
      <c r="L71201" s="1"/>
    </row>
    <row r="71209" spans="11:12" x14ac:dyDescent="0.25">
      <c r="K71209" s="1"/>
      <c r="L71209" s="1"/>
    </row>
    <row r="71217" spans="11:12" x14ac:dyDescent="0.25">
      <c r="K71217" s="1"/>
      <c r="L71217" s="1"/>
    </row>
    <row r="71225" spans="11:12" x14ac:dyDescent="0.25">
      <c r="K71225" s="1"/>
      <c r="L71225" s="1"/>
    </row>
    <row r="71233" spans="11:12" x14ac:dyDescent="0.25">
      <c r="K71233" s="1"/>
      <c r="L71233" s="1"/>
    </row>
    <row r="71241" spans="11:12" x14ac:dyDescent="0.25">
      <c r="K71241" s="1"/>
      <c r="L71241" s="1"/>
    </row>
    <row r="71249" spans="11:12" x14ac:dyDescent="0.25">
      <c r="K71249" s="1"/>
      <c r="L71249" s="1"/>
    </row>
    <row r="71257" spans="11:12" x14ac:dyDescent="0.25">
      <c r="K71257" s="1"/>
      <c r="L71257" s="1"/>
    </row>
    <row r="71265" spans="11:12" x14ac:dyDescent="0.25">
      <c r="K71265" s="1"/>
      <c r="L71265" s="1"/>
    </row>
    <row r="71273" spans="11:12" x14ac:dyDescent="0.25">
      <c r="K71273" s="1"/>
      <c r="L71273" s="1"/>
    </row>
    <row r="71281" spans="11:12" x14ac:dyDescent="0.25">
      <c r="K71281" s="1"/>
      <c r="L71281" s="1"/>
    </row>
    <row r="71289" spans="11:12" x14ac:dyDescent="0.25">
      <c r="K71289" s="1"/>
      <c r="L71289" s="1"/>
    </row>
    <row r="71297" spans="11:12" x14ac:dyDescent="0.25">
      <c r="K71297" s="1"/>
      <c r="L71297" s="1"/>
    </row>
    <row r="71305" spans="11:12" x14ac:dyDescent="0.25">
      <c r="K71305" s="1"/>
      <c r="L71305" s="1"/>
    </row>
    <row r="71313" spans="11:12" x14ac:dyDescent="0.25">
      <c r="K71313" s="1"/>
      <c r="L71313" s="1"/>
    </row>
    <row r="71321" spans="11:12" x14ac:dyDescent="0.25">
      <c r="K71321" s="1"/>
      <c r="L71321" s="1"/>
    </row>
    <row r="71329" spans="11:12" x14ac:dyDescent="0.25">
      <c r="K71329" s="1"/>
      <c r="L71329" s="1"/>
    </row>
    <row r="71337" spans="11:12" x14ac:dyDescent="0.25">
      <c r="K71337" s="1"/>
      <c r="L71337" s="1"/>
    </row>
    <row r="71345" spans="11:12" x14ac:dyDescent="0.25">
      <c r="K71345" s="1"/>
      <c r="L71345" s="1"/>
    </row>
    <row r="71353" spans="11:12" x14ac:dyDescent="0.25">
      <c r="K71353" s="1"/>
      <c r="L71353" s="1"/>
    </row>
    <row r="71361" spans="11:12" x14ac:dyDescent="0.25">
      <c r="K71361" s="1"/>
      <c r="L71361" s="1"/>
    </row>
    <row r="71369" spans="11:12" x14ac:dyDescent="0.25">
      <c r="K71369" s="1"/>
      <c r="L71369" s="1"/>
    </row>
    <row r="71377" spans="11:12" x14ac:dyDescent="0.25">
      <c r="K71377" s="1"/>
      <c r="L71377" s="1"/>
    </row>
    <row r="71385" spans="11:12" x14ac:dyDescent="0.25">
      <c r="K71385" s="1"/>
      <c r="L71385" s="1"/>
    </row>
    <row r="71393" spans="11:12" x14ac:dyDescent="0.25">
      <c r="K71393" s="1"/>
      <c r="L71393" s="1"/>
    </row>
    <row r="71401" spans="11:12" x14ac:dyDescent="0.25">
      <c r="K71401" s="1"/>
      <c r="L71401" s="1"/>
    </row>
    <row r="71409" spans="11:12" x14ac:dyDescent="0.25">
      <c r="K71409" s="1"/>
      <c r="L71409" s="1"/>
    </row>
    <row r="71417" spans="11:12" x14ac:dyDescent="0.25">
      <c r="K71417" s="1"/>
      <c r="L71417" s="1"/>
    </row>
    <row r="71425" spans="11:12" x14ac:dyDescent="0.25">
      <c r="K71425" s="1"/>
      <c r="L71425" s="1"/>
    </row>
    <row r="71433" spans="11:12" x14ac:dyDescent="0.25">
      <c r="K71433" s="1"/>
      <c r="L71433" s="1"/>
    </row>
    <row r="71441" spans="11:12" x14ac:dyDescent="0.25">
      <c r="K71441" s="1"/>
      <c r="L71441" s="1"/>
    </row>
    <row r="71449" spans="11:12" x14ac:dyDescent="0.25">
      <c r="K71449" s="1"/>
      <c r="L71449" s="1"/>
    </row>
    <row r="71457" spans="11:12" x14ac:dyDescent="0.25">
      <c r="K71457" s="1"/>
      <c r="L71457" s="1"/>
    </row>
    <row r="71465" spans="11:12" x14ac:dyDescent="0.25">
      <c r="K71465" s="1"/>
      <c r="L71465" s="1"/>
    </row>
    <row r="71473" spans="11:12" x14ac:dyDescent="0.25">
      <c r="K71473" s="1"/>
      <c r="L71473" s="1"/>
    </row>
    <row r="71481" spans="11:12" x14ac:dyDescent="0.25">
      <c r="K71481" s="1"/>
      <c r="L71481" s="1"/>
    </row>
    <row r="71489" spans="11:12" x14ac:dyDescent="0.25">
      <c r="K71489" s="1"/>
      <c r="L71489" s="1"/>
    </row>
    <row r="71497" spans="11:12" x14ac:dyDescent="0.25">
      <c r="K71497" s="1"/>
      <c r="L71497" s="1"/>
    </row>
    <row r="71505" spans="11:12" x14ac:dyDescent="0.25">
      <c r="K71505" s="1"/>
      <c r="L71505" s="1"/>
    </row>
    <row r="71513" spans="11:12" x14ac:dyDescent="0.25">
      <c r="K71513" s="1"/>
      <c r="L71513" s="1"/>
    </row>
    <row r="71521" spans="11:12" x14ac:dyDescent="0.25">
      <c r="K71521" s="1"/>
      <c r="L71521" s="1"/>
    </row>
    <row r="71529" spans="11:12" x14ac:dyDescent="0.25">
      <c r="K71529" s="1"/>
      <c r="L71529" s="1"/>
    </row>
    <row r="71537" spans="11:12" x14ac:dyDescent="0.25">
      <c r="K71537" s="1"/>
      <c r="L71537" s="1"/>
    </row>
    <row r="71545" spans="11:12" x14ac:dyDescent="0.25">
      <c r="K71545" s="1"/>
      <c r="L71545" s="1"/>
    </row>
    <row r="71553" spans="11:12" x14ac:dyDescent="0.25">
      <c r="K71553" s="1"/>
      <c r="L71553" s="1"/>
    </row>
    <row r="71561" spans="11:12" x14ac:dyDescent="0.25">
      <c r="K71561" s="1"/>
      <c r="L71561" s="1"/>
    </row>
    <row r="71569" spans="11:12" x14ac:dyDescent="0.25">
      <c r="K71569" s="1"/>
      <c r="L71569" s="1"/>
    </row>
    <row r="71577" spans="11:12" x14ac:dyDescent="0.25">
      <c r="K71577" s="1"/>
      <c r="L71577" s="1"/>
    </row>
    <row r="71585" spans="11:12" x14ac:dyDescent="0.25">
      <c r="K71585" s="1"/>
      <c r="L71585" s="1"/>
    </row>
    <row r="71593" spans="11:12" x14ac:dyDescent="0.25">
      <c r="K71593" s="1"/>
      <c r="L71593" s="1"/>
    </row>
    <row r="71601" spans="11:12" x14ac:dyDescent="0.25">
      <c r="K71601" s="1"/>
      <c r="L71601" s="1"/>
    </row>
    <row r="71609" spans="11:12" x14ac:dyDescent="0.25">
      <c r="K71609" s="1"/>
      <c r="L71609" s="1"/>
    </row>
    <row r="71617" spans="11:12" x14ac:dyDescent="0.25">
      <c r="K71617" s="1"/>
      <c r="L71617" s="1"/>
    </row>
    <row r="71625" spans="11:12" x14ac:dyDescent="0.25">
      <c r="K71625" s="1"/>
      <c r="L71625" s="1"/>
    </row>
    <row r="71633" spans="11:12" x14ac:dyDescent="0.25">
      <c r="K71633" s="1"/>
      <c r="L71633" s="1"/>
    </row>
    <row r="71641" spans="11:12" x14ac:dyDescent="0.25">
      <c r="K71641" s="1"/>
      <c r="L71641" s="1"/>
    </row>
    <row r="71649" spans="11:12" x14ac:dyDescent="0.25">
      <c r="K71649" s="1"/>
      <c r="L71649" s="1"/>
    </row>
    <row r="71657" spans="11:12" x14ac:dyDescent="0.25">
      <c r="K71657" s="1"/>
      <c r="L71657" s="1"/>
    </row>
    <row r="71665" spans="11:12" x14ac:dyDescent="0.25">
      <c r="K71665" s="1"/>
      <c r="L71665" s="1"/>
    </row>
    <row r="71673" spans="11:12" x14ac:dyDescent="0.25">
      <c r="K71673" s="1"/>
      <c r="L71673" s="1"/>
    </row>
    <row r="71681" spans="11:12" x14ac:dyDescent="0.25">
      <c r="K71681" s="1"/>
      <c r="L71681" s="1"/>
    </row>
    <row r="71689" spans="11:12" x14ac:dyDescent="0.25">
      <c r="K71689" s="1"/>
      <c r="L71689" s="1"/>
    </row>
    <row r="71697" spans="11:12" x14ac:dyDescent="0.25">
      <c r="K71697" s="1"/>
      <c r="L71697" s="1"/>
    </row>
    <row r="71705" spans="11:12" x14ac:dyDescent="0.25">
      <c r="K71705" s="1"/>
      <c r="L71705" s="1"/>
    </row>
    <row r="71713" spans="11:12" x14ac:dyDescent="0.25">
      <c r="K71713" s="1"/>
      <c r="L71713" s="1"/>
    </row>
    <row r="71721" spans="11:12" x14ac:dyDescent="0.25">
      <c r="K71721" s="1"/>
      <c r="L71721" s="1"/>
    </row>
    <row r="71729" spans="11:12" x14ac:dyDescent="0.25">
      <c r="K71729" s="1"/>
      <c r="L71729" s="1"/>
    </row>
    <row r="71737" spans="11:12" x14ac:dyDescent="0.25">
      <c r="K71737" s="1"/>
      <c r="L71737" s="1"/>
    </row>
    <row r="71745" spans="11:12" x14ac:dyDescent="0.25">
      <c r="K71745" s="1"/>
      <c r="L71745" s="1"/>
    </row>
    <row r="71753" spans="11:12" x14ac:dyDescent="0.25">
      <c r="K71753" s="1"/>
      <c r="L71753" s="1"/>
    </row>
    <row r="71761" spans="11:12" x14ac:dyDescent="0.25">
      <c r="K71761" s="1"/>
      <c r="L71761" s="1"/>
    </row>
    <row r="71769" spans="11:12" x14ac:dyDescent="0.25">
      <c r="K71769" s="1"/>
      <c r="L71769" s="1"/>
    </row>
    <row r="71777" spans="11:12" x14ac:dyDescent="0.25">
      <c r="K71777" s="1"/>
      <c r="L71777" s="1"/>
    </row>
    <row r="71785" spans="11:12" x14ac:dyDescent="0.25">
      <c r="K71785" s="1"/>
      <c r="L71785" s="1"/>
    </row>
    <row r="71793" spans="11:12" x14ac:dyDescent="0.25">
      <c r="K71793" s="1"/>
      <c r="L71793" s="1"/>
    </row>
    <row r="71801" spans="11:12" x14ac:dyDescent="0.25">
      <c r="K71801" s="1"/>
      <c r="L71801" s="1"/>
    </row>
    <row r="71809" spans="11:12" x14ac:dyDescent="0.25">
      <c r="K71809" s="1"/>
      <c r="L71809" s="1"/>
    </row>
    <row r="71817" spans="11:12" x14ac:dyDescent="0.25">
      <c r="K71817" s="1"/>
      <c r="L71817" s="1"/>
    </row>
    <row r="71825" spans="11:12" x14ac:dyDescent="0.25">
      <c r="K71825" s="1"/>
      <c r="L71825" s="1"/>
    </row>
    <row r="71833" spans="11:12" x14ac:dyDescent="0.25">
      <c r="K71833" s="1"/>
      <c r="L71833" s="1"/>
    </row>
    <row r="71841" spans="11:12" x14ac:dyDescent="0.25">
      <c r="K71841" s="1"/>
      <c r="L71841" s="1"/>
    </row>
    <row r="71849" spans="11:12" x14ac:dyDescent="0.25">
      <c r="K71849" s="1"/>
      <c r="L71849" s="1"/>
    </row>
    <row r="71857" spans="11:12" x14ac:dyDescent="0.25">
      <c r="K71857" s="1"/>
      <c r="L71857" s="1"/>
    </row>
    <row r="71865" spans="11:12" x14ac:dyDescent="0.25">
      <c r="K71865" s="1"/>
      <c r="L71865" s="1"/>
    </row>
    <row r="71873" spans="11:12" x14ac:dyDescent="0.25">
      <c r="K71873" s="1"/>
      <c r="L71873" s="1"/>
    </row>
    <row r="71881" spans="11:12" x14ac:dyDescent="0.25">
      <c r="K71881" s="1"/>
      <c r="L71881" s="1"/>
    </row>
    <row r="71889" spans="11:12" x14ac:dyDescent="0.25">
      <c r="K71889" s="1"/>
      <c r="L71889" s="1"/>
    </row>
    <row r="71897" spans="11:12" x14ac:dyDescent="0.25">
      <c r="K71897" s="1"/>
      <c r="L71897" s="1"/>
    </row>
    <row r="71905" spans="11:12" x14ac:dyDescent="0.25">
      <c r="K71905" s="1"/>
      <c r="L71905" s="1"/>
    </row>
    <row r="71913" spans="11:12" x14ac:dyDescent="0.25">
      <c r="K71913" s="1"/>
      <c r="L71913" s="1"/>
    </row>
    <row r="71921" spans="11:12" x14ac:dyDescent="0.25">
      <c r="K71921" s="1"/>
      <c r="L71921" s="1"/>
    </row>
    <row r="71929" spans="11:12" x14ac:dyDescent="0.25">
      <c r="K71929" s="1"/>
      <c r="L71929" s="1"/>
    </row>
    <row r="71937" spans="11:12" x14ac:dyDescent="0.25">
      <c r="K71937" s="1"/>
      <c r="L71937" s="1"/>
    </row>
    <row r="71945" spans="11:12" x14ac:dyDescent="0.25">
      <c r="K71945" s="1"/>
      <c r="L71945" s="1"/>
    </row>
    <row r="71953" spans="11:12" x14ac:dyDescent="0.25">
      <c r="K71953" s="1"/>
      <c r="L71953" s="1"/>
    </row>
    <row r="71961" spans="11:12" x14ac:dyDescent="0.25">
      <c r="K71961" s="1"/>
      <c r="L71961" s="1"/>
    </row>
    <row r="71969" spans="11:12" x14ac:dyDescent="0.25">
      <c r="K71969" s="1"/>
      <c r="L71969" s="1"/>
    </row>
    <row r="71977" spans="11:12" x14ac:dyDescent="0.25">
      <c r="K71977" s="1"/>
      <c r="L71977" s="1"/>
    </row>
    <row r="71985" spans="11:12" x14ac:dyDescent="0.25">
      <c r="K71985" s="1"/>
      <c r="L71985" s="1"/>
    </row>
    <row r="71993" spans="11:12" x14ac:dyDescent="0.25">
      <c r="K71993" s="1"/>
      <c r="L71993" s="1"/>
    </row>
    <row r="72001" spans="11:12" x14ac:dyDescent="0.25">
      <c r="K72001" s="1"/>
      <c r="L72001" s="1"/>
    </row>
    <row r="72009" spans="11:12" x14ac:dyDescent="0.25">
      <c r="K72009" s="1"/>
      <c r="L72009" s="1"/>
    </row>
    <row r="72017" spans="11:12" x14ac:dyDescent="0.25">
      <c r="K72017" s="1"/>
      <c r="L72017" s="1"/>
    </row>
    <row r="72025" spans="11:12" x14ac:dyDescent="0.25">
      <c r="K72025" s="1"/>
      <c r="L72025" s="1"/>
    </row>
    <row r="72033" spans="11:12" x14ac:dyDescent="0.25">
      <c r="K72033" s="1"/>
      <c r="L72033" s="1"/>
    </row>
    <row r="72041" spans="11:12" x14ac:dyDescent="0.25">
      <c r="K72041" s="1"/>
      <c r="L72041" s="1"/>
    </row>
    <row r="72049" spans="11:12" x14ac:dyDescent="0.25">
      <c r="K72049" s="1"/>
      <c r="L72049" s="1"/>
    </row>
    <row r="72057" spans="11:12" x14ac:dyDescent="0.25">
      <c r="K72057" s="1"/>
      <c r="L72057" s="1"/>
    </row>
    <row r="72065" spans="11:12" x14ac:dyDescent="0.25">
      <c r="K72065" s="1"/>
      <c r="L72065" s="1"/>
    </row>
    <row r="72073" spans="11:12" x14ac:dyDescent="0.25">
      <c r="K72073" s="1"/>
      <c r="L72073" s="1"/>
    </row>
    <row r="72081" spans="11:12" x14ac:dyDescent="0.25">
      <c r="K72081" s="1"/>
      <c r="L72081" s="1"/>
    </row>
    <row r="72089" spans="11:12" x14ac:dyDescent="0.25">
      <c r="K72089" s="1"/>
      <c r="L72089" s="1"/>
    </row>
    <row r="72097" spans="11:12" x14ac:dyDescent="0.25">
      <c r="K72097" s="1"/>
      <c r="L72097" s="1"/>
    </row>
    <row r="72105" spans="11:12" x14ac:dyDescent="0.25">
      <c r="K72105" s="1"/>
      <c r="L72105" s="1"/>
    </row>
    <row r="72113" spans="11:12" x14ac:dyDescent="0.25">
      <c r="K72113" s="1"/>
      <c r="L72113" s="1"/>
    </row>
    <row r="72121" spans="11:12" x14ac:dyDescent="0.25">
      <c r="K72121" s="1"/>
      <c r="L72121" s="1"/>
    </row>
    <row r="72129" spans="11:12" x14ac:dyDescent="0.25">
      <c r="K72129" s="1"/>
      <c r="L72129" s="1"/>
    </row>
    <row r="72137" spans="11:12" x14ac:dyDescent="0.25">
      <c r="K72137" s="1"/>
      <c r="L72137" s="1"/>
    </row>
    <row r="72145" spans="11:12" x14ac:dyDescent="0.25">
      <c r="K72145" s="1"/>
      <c r="L72145" s="1"/>
    </row>
    <row r="72153" spans="11:12" x14ac:dyDescent="0.25">
      <c r="K72153" s="1"/>
      <c r="L72153" s="1"/>
    </row>
    <row r="72161" spans="11:12" x14ac:dyDescent="0.25">
      <c r="K72161" s="1"/>
      <c r="L72161" s="1"/>
    </row>
    <row r="72169" spans="11:12" x14ac:dyDescent="0.25">
      <c r="K72169" s="1"/>
      <c r="L72169" s="1"/>
    </row>
    <row r="72177" spans="11:12" x14ac:dyDescent="0.25">
      <c r="K72177" s="1"/>
      <c r="L72177" s="1"/>
    </row>
    <row r="72185" spans="11:12" x14ac:dyDescent="0.25">
      <c r="K72185" s="1"/>
      <c r="L72185" s="1"/>
    </row>
    <row r="72193" spans="11:12" x14ac:dyDescent="0.25">
      <c r="K72193" s="1"/>
      <c r="L72193" s="1"/>
    </row>
    <row r="72201" spans="11:12" x14ac:dyDescent="0.25">
      <c r="K72201" s="1"/>
      <c r="L72201" s="1"/>
    </row>
    <row r="72209" spans="11:12" x14ac:dyDescent="0.25">
      <c r="K72209" s="1"/>
      <c r="L72209" s="1"/>
    </row>
    <row r="72217" spans="11:12" x14ac:dyDescent="0.25">
      <c r="K72217" s="1"/>
      <c r="L72217" s="1"/>
    </row>
    <row r="72225" spans="11:12" x14ac:dyDescent="0.25">
      <c r="K72225" s="1"/>
      <c r="L72225" s="1"/>
    </row>
    <row r="72233" spans="11:12" x14ac:dyDescent="0.25">
      <c r="K72233" s="1"/>
      <c r="L72233" s="1"/>
    </row>
    <row r="72241" spans="11:12" x14ac:dyDescent="0.25">
      <c r="K72241" s="1"/>
      <c r="L72241" s="1"/>
    </row>
    <row r="72249" spans="11:12" x14ac:dyDescent="0.25">
      <c r="K72249" s="1"/>
      <c r="L72249" s="1"/>
    </row>
    <row r="72257" spans="11:12" x14ac:dyDescent="0.25">
      <c r="K72257" s="1"/>
      <c r="L72257" s="1"/>
    </row>
    <row r="72265" spans="11:12" x14ac:dyDescent="0.25">
      <c r="K72265" s="1"/>
      <c r="L72265" s="1"/>
    </row>
    <row r="72273" spans="11:12" x14ac:dyDescent="0.25">
      <c r="K72273" s="1"/>
      <c r="L72273" s="1"/>
    </row>
    <row r="72281" spans="11:12" x14ac:dyDescent="0.25">
      <c r="K72281" s="1"/>
      <c r="L72281" s="1"/>
    </row>
    <row r="72289" spans="11:12" x14ac:dyDescent="0.25">
      <c r="K72289" s="1"/>
      <c r="L72289" s="1"/>
    </row>
    <row r="72297" spans="11:12" x14ac:dyDescent="0.25">
      <c r="K72297" s="1"/>
      <c r="L72297" s="1"/>
    </row>
    <row r="72305" spans="11:12" x14ac:dyDescent="0.25">
      <c r="K72305" s="1"/>
      <c r="L72305" s="1"/>
    </row>
    <row r="72313" spans="11:12" x14ac:dyDescent="0.25">
      <c r="K72313" s="1"/>
      <c r="L72313" s="1"/>
    </row>
    <row r="72321" spans="11:12" x14ac:dyDescent="0.25">
      <c r="K72321" s="1"/>
      <c r="L72321" s="1"/>
    </row>
    <row r="72329" spans="11:12" x14ac:dyDescent="0.25">
      <c r="K72329" s="1"/>
      <c r="L72329" s="1"/>
    </row>
    <row r="72337" spans="11:12" x14ac:dyDescent="0.25">
      <c r="K72337" s="1"/>
      <c r="L72337" s="1"/>
    </row>
    <row r="72345" spans="11:12" x14ac:dyDescent="0.25">
      <c r="K72345" s="1"/>
      <c r="L72345" s="1"/>
    </row>
    <row r="72353" spans="11:12" x14ac:dyDescent="0.25">
      <c r="K72353" s="1"/>
      <c r="L72353" s="1"/>
    </row>
    <row r="72361" spans="11:12" x14ac:dyDescent="0.25">
      <c r="K72361" s="1"/>
      <c r="L72361" s="1"/>
    </row>
    <row r="72369" spans="11:12" x14ac:dyDescent="0.25">
      <c r="K72369" s="1"/>
      <c r="L72369" s="1"/>
    </row>
    <row r="72377" spans="11:12" x14ac:dyDescent="0.25">
      <c r="K72377" s="1"/>
      <c r="L72377" s="1"/>
    </row>
    <row r="72385" spans="11:12" x14ac:dyDescent="0.25">
      <c r="K72385" s="1"/>
      <c r="L72385" s="1"/>
    </row>
    <row r="72393" spans="11:12" x14ac:dyDescent="0.25">
      <c r="K72393" s="1"/>
      <c r="L72393" s="1"/>
    </row>
    <row r="72401" spans="11:12" x14ac:dyDescent="0.25">
      <c r="K72401" s="1"/>
      <c r="L72401" s="1"/>
    </row>
    <row r="72409" spans="11:12" x14ac:dyDescent="0.25">
      <c r="K72409" s="1"/>
      <c r="L72409" s="1"/>
    </row>
    <row r="72417" spans="11:12" x14ac:dyDescent="0.25">
      <c r="K72417" s="1"/>
      <c r="L72417" s="1"/>
    </row>
    <row r="72425" spans="11:12" x14ac:dyDescent="0.25">
      <c r="K72425" s="1"/>
      <c r="L72425" s="1"/>
    </row>
    <row r="72433" spans="11:12" x14ac:dyDescent="0.25">
      <c r="K72433" s="1"/>
      <c r="L72433" s="1"/>
    </row>
    <row r="72441" spans="11:12" x14ac:dyDescent="0.25">
      <c r="K72441" s="1"/>
      <c r="L72441" s="1"/>
    </row>
    <row r="72449" spans="11:12" x14ac:dyDescent="0.25">
      <c r="K72449" s="1"/>
      <c r="L72449" s="1"/>
    </row>
    <row r="72457" spans="11:12" x14ac:dyDescent="0.25">
      <c r="K72457" s="1"/>
      <c r="L72457" s="1"/>
    </row>
    <row r="72465" spans="11:12" x14ac:dyDescent="0.25">
      <c r="K72465" s="1"/>
      <c r="L72465" s="1"/>
    </row>
    <row r="72473" spans="11:12" x14ac:dyDescent="0.25">
      <c r="K72473" s="1"/>
      <c r="L72473" s="1"/>
    </row>
    <row r="72481" spans="11:12" x14ac:dyDescent="0.25">
      <c r="K72481" s="1"/>
      <c r="L72481" s="1"/>
    </row>
    <row r="72489" spans="11:12" x14ac:dyDescent="0.25">
      <c r="K72489" s="1"/>
      <c r="L72489" s="1"/>
    </row>
    <row r="72497" spans="11:12" x14ac:dyDescent="0.25">
      <c r="K72497" s="1"/>
      <c r="L72497" s="1"/>
    </row>
    <row r="72505" spans="11:12" x14ac:dyDescent="0.25">
      <c r="K72505" s="1"/>
      <c r="L72505" s="1"/>
    </row>
    <row r="72513" spans="11:12" x14ac:dyDescent="0.25">
      <c r="K72513" s="1"/>
      <c r="L72513" s="1"/>
    </row>
    <row r="72521" spans="11:12" x14ac:dyDescent="0.25">
      <c r="K72521" s="1"/>
      <c r="L72521" s="1"/>
    </row>
    <row r="72529" spans="11:12" x14ac:dyDescent="0.25">
      <c r="K72529" s="1"/>
      <c r="L72529" s="1"/>
    </row>
    <row r="72537" spans="11:12" x14ac:dyDescent="0.25">
      <c r="K72537" s="1"/>
      <c r="L72537" s="1"/>
    </row>
    <row r="72545" spans="11:12" x14ac:dyDescent="0.25">
      <c r="K72545" s="1"/>
      <c r="L72545" s="1"/>
    </row>
    <row r="72553" spans="11:12" x14ac:dyDescent="0.25">
      <c r="K72553" s="1"/>
      <c r="L72553" s="1"/>
    </row>
    <row r="72561" spans="11:12" x14ac:dyDescent="0.25">
      <c r="K72561" s="1"/>
      <c r="L72561" s="1"/>
    </row>
    <row r="72569" spans="11:12" x14ac:dyDescent="0.25">
      <c r="K72569" s="1"/>
      <c r="L72569" s="1"/>
    </row>
    <row r="72577" spans="11:12" x14ac:dyDescent="0.25">
      <c r="K72577" s="1"/>
      <c r="L72577" s="1"/>
    </row>
    <row r="72585" spans="11:12" x14ac:dyDescent="0.25">
      <c r="K72585" s="1"/>
      <c r="L72585" s="1"/>
    </row>
    <row r="72593" spans="11:12" x14ac:dyDescent="0.25">
      <c r="K72593" s="1"/>
      <c r="L72593" s="1"/>
    </row>
    <row r="72601" spans="11:12" x14ac:dyDescent="0.25">
      <c r="K72601" s="1"/>
      <c r="L72601" s="1"/>
    </row>
    <row r="72609" spans="11:12" x14ac:dyDescent="0.25">
      <c r="K72609" s="1"/>
      <c r="L72609" s="1"/>
    </row>
    <row r="72617" spans="11:12" x14ac:dyDescent="0.25">
      <c r="K72617" s="1"/>
      <c r="L72617" s="1"/>
    </row>
    <row r="72625" spans="11:12" x14ac:dyDescent="0.25">
      <c r="K72625" s="1"/>
      <c r="L72625" s="1"/>
    </row>
    <row r="72633" spans="11:12" x14ac:dyDescent="0.25">
      <c r="K72633" s="1"/>
      <c r="L72633" s="1"/>
    </row>
    <row r="72641" spans="11:12" x14ac:dyDescent="0.25">
      <c r="K72641" s="1"/>
      <c r="L72641" s="1"/>
    </row>
    <row r="72649" spans="11:12" x14ac:dyDescent="0.25">
      <c r="K72649" s="1"/>
      <c r="L72649" s="1"/>
    </row>
    <row r="72657" spans="11:12" x14ac:dyDescent="0.25">
      <c r="K72657" s="1"/>
      <c r="L72657" s="1"/>
    </row>
    <row r="72665" spans="11:12" x14ac:dyDescent="0.25">
      <c r="K72665" s="1"/>
      <c r="L72665" s="1"/>
    </row>
    <row r="72673" spans="11:12" x14ac:dyDescent="0.25">
      <c r="K72673" s="1"/>
      <c r="L72673" s="1"/>
    </row>
    <row r="72681" spans="11:12" x14ac:dyDescent="0.25">
      <c r="K72681" s="1"/>
      <c r="L72681" s="1"/>
    </row>
    <row r="72689" spans="11:12" x14ac:dyDescent="0.25">
      <c r="K72689" s="1"/>
      <c r="L72689" s="1"/>
    </row>
    <row r="72697" spans="11:12" x14ac:dyDescent="0.25">
      <c r="K72697" s="1"/>
      <c r="L72697" s="1"/>
    </row>
    <row r="72705" spans="11:12" x14ac:dyDescent="0.25">
      <c r="K72705" s="1"/>
      <c r="L72705" s="1"/>
    </row>
    <row r="72713" spans="11:12" x14ac:dyDescent="0.25">
      <c r="K72713" s="1"/>
      <c r="L72713" s="1"/>
    </row>
    <row r="72721" spans="11:12" x14ac:dyDescent="0.25">
      <c r="K72721" s="1"/>
      <c r="L72721" s="1"/>
    </row>
    <row r="72729" spans="11:12" x14ac:dyDescent="0.25">
      <c r="K72729" s="1"/>
      <c r="L72729" s="1"/>
    </row>
    <row r="72737" spans="11:12" x14ac:dyDescent="0.25">
      <c r="K72737" s="1"/>
      <c r="L72737" s="1"/>
    </row>
    <row r="72745" spans="11:12" x14ac:dyDescent="0.25">
      <c r="K72745" s="1"/>
      <c r="L72745" s="1"/>
    </row>
    <row r="72753" spans="11:12" x14ac:dyDescent="0.25">
      <c r="K72753" s="1"/>
      <c r="L72753" s="1"/>
    </row>
    <row r="72761" spans="11:12" x14ac:dyDescent="0.25">
      <c r="K72761" s="1"/>
      <c r="L72761" s="1"/>
    </row>
    <row r="72769" spans="11:12" x14ac:dyDescent="0.25">
      <c r="K72769" s="1"/>
      <c r="L72769" s="1"/>
    </row>
    <row r="72777" spans="11:12" x14ac:dyDescent="0.25">
      <c r="K72777" s="1"/>
      <c r="L72777" s="1"/>
    </row>
    <row r="72785" spans="11:12" x14ac:dyDescent="0.25">
      <c r="K72785" s="1"/>
      <c r="L72785" s="1"/>
    </row>
    <row r="72793" spans="11:12" x14ac:dyDescent="0.25">
      <c r="K72793" s="1"/>
      <c r="L72793" s="1"/>
    </row>
    <row r="72801" spans="11:12" x14ac:dyDescent="0.25">
      <c r="K72801" s="1"/>
      <c r="L72801" s="1"/>
    </row>
    <row r="72809" spans="11:12" x14ac:dyDescent="0.25">
      <c r="K72809" s="1"/>
      <c r="L72809" s="1"/>
    </row>
    <row r="72817" spans="11:12" x14ac:dyDescent="0.25">
      <c r="K72817" s="1"/>
      <c r="L72817" s="1"/>
    </row>
    <row r="72825" spans="11:12" x14ac:dyDescent="0.25">
      <c r="K72825" s="1"/>
      <c r="L72825" s="1"/>
    </row>
    <row r="72833" spans="11:12" x14ac:dyDescent="0.25">
      <c r="K72833" s="1"/>
      <c r="L72833" s="1"/>
    </row>
    <row r="72841" spans="11:12" x14ac:dyDescent="0.25">
      <c r="K72841" s="1"/>
      <c r="L72841" s="1"/>
    </row>
    <row r="72849" spans="11:12" x14ac:dyDescent="0.25">
      <c r="K72849" s="1"/>
      <c r="L72849" s="1"/>
    </row>
    <row r="72857" spans="11:12" x14ac:dyDescent="0.25">
      <c r="K72857" s="1"/>
      <c r="L72857" s="1"/>
    </row>
    <row r="72865" spans="11:12" x14ac:dyDescent="0.25">
      <c r="K72865" s="1"/>
      <c r="L72865" s="1"/>
    </row>
    <row r="72873" spans="11:12" x14ac:dyDescent="0.25">
      <c r="K72873" s="1"/>
      <c r="L72873" s="1"/>
    </row>
    <row r="72881" spans="11:12" x14ac:dyDescent="0.25">
      <c r="K72881" s="1"/>
      <c r="L72881" s="1"/>
    </row>
    <row r="72889" spans="11:12" x14ac:dyDescent="0.25">
      <c r="K72889" s="1"/>
      <c r="L72889" s="1"/>
    </row>
    <row r="72897" spans="11:12" x14ac:dyDescent="0.25">
      <c r="K72897" s="1"/>
      <c r="L72897" s="1"/>
    </row>
    <row r="72905" spans="11:12" x14ac:dyDescent="0.25">
      <c r="K72905" s="1"/>
      <c r="L72905" s="1"/>
    </row>
    <row r="72913" spans="11:12" x14ac:dyDescent="0.25">
      <c r="K72913" s="1"/>
      <c r="L72913" s="1"/>
    </row>
    <row r="72921" spans="11:12" x14ac:dyDescent="0.25">
      <c r="K72921" s="1"/>
      <c r="L72921" s="1"/>
    </row>
    <row r="72929" spans="11:12" x14ac:dyDescent="0.25">
      <c r="K72929" s="1"/>
      <c r="L72929" s="1"/>
    </row>
    <row r="72937" spans="11:12" x14ac:dyDescent="0.25">
      <c r="K72937" s="1"/>
      <c r="L72937" s="1"/>
    </row>
    <row r="72945" spans="11:12" x14ac:dyDescent="0.25">
      <c r="K72945" s="1"/>
      <c r="L72945" s="1"/>
    </row>
    <row r="72953" spans="11:12" x14ac:dyDescent="0.25">
      <c r="K72953" s="1"/>
      <c r="L72953" s="1"/>
    </row>
    <row r="72961" spans="11:12" x14ac:dyDescent="0.25">
      <c r="K72961" s="1"/>
      <c r="L72961" s="1"/>
    </row>
    <row r="72969" spans="11:12" x14ac:dyDescent="0.25">
      <c r="K72969" s="1"/>
      <c r="L72969" s="1"/>
    </row>
    <row r="72977" spans="11:12" x14ac:dyDescent="0.25">
      <c r="K72977" s="1"/>
      <c r="L72977" s="1"/>
    </row>
    <row r="72985" spans="11:12" x14ac:dyDescent="0.25">
      <c r="K72985" s="1"/>
      <c r="L72985" s="1"/>
    </row>
    <row r="72993" spans="11:12" x14ac:dyDescent="0.25">
      <c r="K72993" s="1"/>
      <c r="L72993" s="1"/>
    </row>
    <row r="73001" spans="11:12" x14ac:dyDescent="0.25">
      <c r="K73001" s="1"/>
      <c r="L73001" s="1"/>
    </row>
    <row r="73009" spans="11:12" x14ac:dyDescent="0.25">
      <c r="K73009" s="1"/>
      <c r="L73009" s="1"/>
    </row>
    <row r="73017" spans="11:12" x14ac:dyDescent="0.25">
      <c r="K73017" s="1"/>
      <c r="L73017" s="1"/>
    </row>
    <row r="73025" spans="11:12" x14ac:dyDescent="0.25">
      <c r="K73025" s="1"/>
      <c r="L73025" s="1"/>
    </row>
    <row r="73033" spans="11:12" x14ac:dyDescent="0.25">
      <c r="K73033" s="1"/>
      <c r="L73033" s="1"/>
    </row>
    <row r="73041" spans="11:12" x14ac:dyDescent="0.25">
      <c r="K73041" s="1"/>
      <c r="L73041" s="1"/>
    </row>
    <row r="73049" spans="11:12" x14ac:dyDescent="0.25">
      <c r="K73049" s="1"/>
      <c r="L73049" s="1"/>
    </row>
    <row r="73057" spans="11:12" x14ac:dyDescent="0.25">
      <c r="K73057" s="1"/>
      <c r="L73057" s="1"/>
    </row>
    <row r="73065" spans="11:12" x14ac:dyDescent="0.25">
      <c r="K73065" s="1"/>
      <c r="L73065" s="1"/>
    </row>
    <row r="73073" spans="11:12" x14ac:dyDescent="0.25">
      <c r="K73073" s="1"/>
      <c r="L73073" s="1"/>
    </row>
    <row r="73081" spans="11:12" x14ac:dyDescent="0.25">
      <c r="K73081" s="1"/>
      <c r="L73081" s="1"/>
    </row>
    <row r="73089" spans="11:12" x14ac:dyDescent="0.25">
      <c r="K73089" s="1"/>
      <c r="L73089" s="1"/>
    </row>
    <row r="73097" spans="11:12" x14ac:dyDescent="0.25">
      <c r="K73097" s="1"/>
      <c r="L73097" s="1"/>
    </row>
    <row r="73105" spans="11:12" x14ac:dyDescent="0.25">
      <c r="K73105" s="1"/>
      <c r="L73105" s="1"/>
    </row>
    <row r="73113" spans="11:12" x14ac:dyDescent="0.25">
      <c r="K73113" s="1"/>
      <c r="L73113" s="1"/>
    </row>
    <row r="73121" spans="11:12" x14ac:dyDescent="0.25">
      <c r="K73121" s="1"/>
      <c r="L73121" s="1"/>
    </row>
    <row r="73129" spans="11:12" x14ac:dyDescent="0.25">
      <c r="K73129" s="1"/>
      <c r="L73129" s="1"/>
    </row>
    <row r="73137" spans="11:12" x14ac:dyDescent="0.25">
      <c r="K73137" s="1"/>
      <c r="L73137" s="1"/>
    </row>
    <row r="73145" spans="11:12" x14ac:dyDescent="0.25">
      <c r="K73145" s="1"/>
      <c r="L73145" s="1"/>
    </row>
    <row r="73153" spans="11:12" x14ac:dyDescent="0.25">
      <c r="K73153" s="1"/>
      <c r="L73153" s="1"/>
    </row>
    <row r="73161" spans="11:12" x14ac:dyDescent="0.25">
      <c r="K73161" s="1"/>
      <c r="L73161" s="1"/>
    </row>
    <row r="73169" spans="11:12" x14ac:dyDescent="0.25">
      <c r="K73169" s="1"/>
      <c r="L73169" s="1"/>
    </row>
    <row r="73177" spans="11:12" x14ac:dyDescent="0.25">
      <c r="K73177" s="1"/>
      <c r="L73177" s="1"/>
    </row>
    <row r="73185" spans="11:12" x14ac:dyDescent="0.25">
      <c r="K73185" s="1"/>
      <c r="L73185" s="1"/>
    </row>
    <row r="73193" spans="11:12" x14ac:dyDescent="0.25">
      <c r="K73193" s="1"/>
      <c r="L73193" s="1"/>
    </row>
    <row r="73201" spans="11:12" x14ac:dyDescent="0.25">
      <c r="K73201" s="1"/>
      <c r="L73201" s="1"/>
    </row>
    <row r="73209" spans="11:12" x14ac:dyDescent="0.25">
      <c r="K73209" s="1"/>
      <c r="L73209" s="1"/>
    </row>
    <row r="73217" spans="11:12" x14ac:dyDescent="0.25">
      <c r="K73217" s="1"/>
      <c r="L73217" s="1"/>
    </row>
    <row r="73225" spans="11:12" x14ac:dyDescent="0.25">
      <c r="K73225" s="1"/>
      <c r="L73225" s="1"/>
    </row>
    <row r="73233" spans="11:12" x14ac:dyDescent="0.25">
      <c r="K73233" s="1"/>
      <c r="L73233" s="1"/>
    </row>
    <row r="73241" spans="11:12" x14ac:dyDescent="0.25">
      <c r="K73241" s="1"/>
      <c r="L73241" s="1"/>
    </row>
    <row r="73249" spans="11:12" x14ac:dyDescent="0.25">
      <c r="K73249" s="1"/>
      <c r="L73249" s="1"/>
    </row>
    <row r="73257" spans="11:12" x14ac:dyDescent="0.25">
      <c r="K73257" s="1"/>
      <c r="L73257" s="1"/>
    </row>
    <row r="73265" spans="11:12" x14ac:dyDescent="0.25">
      <c r="K73265" s="1"/>
      <c r="L73265" s="1"/>
    </row>
    <row r="73273" spans="11:12" x14ac:dyDescent="0.25">
      <c r="K73273" s="1"/>
      <c r="L73273" s="1"/>
    </row>
    <row r="73281" spans="11:12" x14ac:dyDescent="0.25">
      <c r="K73281" s="1"/>
      <c r="L73281" s="1"/>
    </row>
    <row r="73289" spans="11:12" x14ac:dyDescent="0.25">
      <c r="K73289" s="1"/>
      <c r="L73289" s="1"/>
    </row>
    <row r="73297" spans="11:12" x14ac:dyDescent="0.25">
      <c r="K73297" s="1"/>
      <c r="L73297" s="1"/>
    </row>
    <row r="73305" spans="11:12" x14ac:dyDescent="0.25">
      <c r="K73305" s="1"/>
      <c r="L73305" s="1"/>
    </row>
    <row r="73313" spans="11:12" x14ac:dyDescent="0.25">
      <c r="K73313" s="1"/>
      <c r="L73313" s="1"/>
    </row>
    <row r="73321" spans="11:12" x14ac:dyDescent="0.25">
      <c r="K73321" s="1"/>
      <c r="L73321" s="1"/>
    </row>
    <row r="73329" spans="11:12" x14ac:dyDescent="0.25">
      <c r="K73329" s="1"/>
      <c r="L73329" s="1"/>
    </row>
    <row r="73337" spans="11:12" x14ac:dyDescent="0.25">
      <c r="K73337" s="1"/>
      <c r="L73337" s="1"/>
    </row>
    <row r="73345" spans="11:12" x14ac:dyDescent="0.25">
      <c r="K73345" s="1"/>
      <c r="L73345" s="1"/>
    </row>
    <row r="73353" spans="11:12" x14ac:dyDescent="0.25">
      <c r="K73353" s="1"/>
      <c r="L73353" s="1"/>
    </row>
    <row r="73361" spans="11:12" x14ac:dyDescent="0.25">
      <c r="K73361" s="1"/>
      <c r="L73361" s="1"/>
    </row>
    <row r="73369" spans="11:12" x14ac:dyDescent="0.25">
      <c r="K73369" s="1"/>
      <c r="L73369" s="1"/>
    </row>
    <row r="73377" spans="11:12" x14ac:dyDescent="0.25">
      <c r="K73377" s="1"/>
      <c r="L73377" s="1"/>
    </row>
    <row r="73385" spans="11:12" x14ac:dyDescent="0.25">
      <c r="K73385" s="1"/>
      <c r="L73385" s="1"/>
    </row>
    <row r="73393" spans="11:12" x14ac:dyDescent="0.25">
      <c r="K73393" s="1"/>
      <c r="L73393" s="1"/>
    </row>
    <row r="73401" spans="11:12" x14ac:dyDescent="0.25">
      <c r="K73401" s="1"/>
      <c r="L73401" s="1"/>
    </row>
    <row r="73409" spans="11:12" x14ac:dyDescent="0.25">
      <c r="K73409" s="1"/>
      <c r="L73409" s="1"/>
    </row>
    <row r="73417" spans="11:12" x14ac:dyDescent="0.25">
      <c r="K73417" s="1"/>
      <c r="L73417" s="1"/>
    </row>
    <row r="73425" spans="11:12" x14ac:dyDescent="0.25">
      <c r="K73425" s="1"/>
      <c r="L73425" s="1"/>
    </row>
    <row r="73433" spans="11:12" x14ac:dyDescent="0.25">
      <c r="K73433" s="1"/>
      <c r="L73433" s="1"/>
    </row>
    <row r="73441" spans="11:12" x14ac:dyDescent="0.25">
      <c r="K73441" s="1"/>
      <c r="L73441" s="1"/>
    </row>
    <row r="73449" spans="11:12" x14ac:dyDescent="0.25">
      <c r="K73449" s="1"/>
      <c r="L73449" s="1"/>
    </row>
    <row r="73457" spans="11:12" x14ac:dyDescent="0.25">
      <c r="K73457" s="1"/>
      <c r="L73457" s="1"/>
    </row>
    <row r="73465" spans="11:12" x14ac:dyDescent="0.25">
      <c r="K73465" s="1"/>
      <c r="L73465" s="1"/>
    </row>
    <row r="73473" spans="11:12" x14ac:dyDescent="0.25">
      <c r="K73473" s="1"/>
      <c r="L73473" s="1"/>
    </row>
    <row r="73481" spans="11:12" x14ac:dyDescent="0.25">
      <c r="K73481" s="1"/>
      <c r="L73481" s="1"/>
    </row>
    <row r="73489" spans="11:12" x14ac:dyDescent="0.25">
      <c r="K73489" s="1"/>
      <c r="L73489" s="1"/>
    </row>
    <row r="73497" spans="11:12" x14ac:dyDescent="0.25">
      <c r="K73497" s="1"/>
      <c r="L73497" s="1"/>
    </row>
    <row r="73505" spans="11:12" x14ac:dyDescent="0.25">
      <c r="K73505" s="1"/>
      <c r="L73505" s="1"/>
    </row>
    <row r="73513" spans="11:12" x14ac:dyDescent="0.25">
      <c r="K73513" s="1"/>
      <c r="L73513" s="1"/>
    </row>
    <row r="73521" spans="11:12" x14ac:dyDescent="0.25">
      <c r="K73521" s="1"/>
      <c r="L73521" s="1"/>
    </row>
    <row r="73529" spans="11:12" x14ac:dyDescent="0.25">
      <c r="K73529" s="1"/>
      <c r="L73529" s="1"/>
    </row>
    <row r="73537" spans="11:12" x14ac:dyDescent="0.25">
      <c r="K73537" s="1"/>
      <c r="L73537" s="1"/>
    </row>
    <row r="73545" spans="11:12" x14ac:dyDescent="0.25">
      <c r="K73545" s="1"/>
      <c r="L73545" s="1"/>
    </row>
    <row r="73553" spans="11:12" x14ac:dyDescent="0.25">
      <c r="K73553" s="1"/>
      <c r="L73553" s="1"/>
    </row>
    <row r="73561" spans="11:12" x14ac:dyDescent="0.25">
      <c r="K73561" s="1"/>
      <c r="L73561" s="1"/>
    </row>
    <row r="73569" spans="11:12" x14ac:dyDescent="0.25">
      <c r="K73569" s="1"/>
      <c r="L73569" s="1"/>
    </row>
    <row r="73577" spans="11:12" x14ac:dyDescent="0.25">
      <c r="K73577" s="1"/>
      <c r="L73577" s="1"/>
    </row>
    <row r="73585" spans="11:12" x14ac:dyDescent="0.25">
      <c r="K73585" s="1"/>
      <c r="L73585" s="1"/>
    </row>
    <row r="73593" spans="11:12" x14ac:dyDescent="0.25">
      <c r="K73593" s="1"/>
      <c r="L73593" s="1"/>
    </row>
    <row r="73601" spans="11:12" x14ac:dyDescent="0.25">
      <c r="K73601" s="1"/>
      <c r="L73601" s="1"/>
    </row>
    <row r="73609" spans="11:12" x14ac:dyDescent="0.25">
      <c r="K73609" s="1"/>
      <c r="L73609" s="1"/>
    </row>
    <row r="73617" spans="11:12" x14ac:dyDescent="0.25">
      <c r="K73617" s="1"/>
      <c r="L73617" s="1"/>
    </row>
    <row r="73625" spans="11:12" x14ac:dyDescent="0.25">
      <c r="K73625" s="1"/>
      <c r="L73625" s="1"/>
    </row>
    <row r="73633" spans="11:12" x14ac:dyDescent="0.25">
      <c r="K73633" s="1"/>
      <c r="L73633" s="1"/>
    </row>
    <row r="73641" spans="11:12" x14ac:dyDescent="0.25">
      <c r="K73641" s="1"/>
      <c r="L73641" s="1"/>
    </row>
    <row r="73649" spans="11:12" x14ac:dyDescent="0.25">
      <c r="K73649" s="1"/>
      <c r="L73649" s="1"/>
    </row>
    <row r="73657" spans="11:12" x14ac:dyDescent="0.25">
      <c r="K73657" s="1"/>
      <c r="L73657" s="1"/>
    </row>
    <row r="73665" spans="11:12" x14ac:dyDescent="0.25">
      <c r="K73665" s="1"/>
      <c r="L73665" s="1"/>
    </row>
    <row r="73673" spans="11:12" x14ac:dyDescent="0.25">
      <c r="K73673" s="1"/>
      <c r="L73673" s="1"/>
    </row>
    <row r="73681" spans="11:12" x14ac:dyDescent="0.25">
      <c r="K73681" s="1"/>
      <c r="L73681" s="1"/>
    </row>
    <row r="73689" spans="11:12" x14ac:dyDescent="0.25">
      <c r="K73689" s="1"/>
      <c r="L73689" s="1"/>
    </row>
    <row r="73697" spans="11:12" x14ac:dyDescent="0.25">
      <c r="K73697" s="1"/>
      <c r="L73697" s="1"/>
    </row>
    <row r="73705" spans="11:12" x14ac:dyDescent="0.25">
      <c r="K73705" s="1"/>
      <c r="L73705" s="1"/>
    </row>
    <row r="73713" spans="11:12" x14ac:dyDescent="0.25">
      <c r="K73713" s="1"/>
      <c r="L73713" s="1"/>
    </row>
    <row r="73721" spans="11:12" x14ac:dyDescent="0.25">
      <c r="K73721" s="1"/>
      <c r="L73721" s="1"/>
    </row>
    <row r="73729" spans="11:12" x14ac:dyDescent="0.25">
      <c r="K73729" s="1"/>
      <c r="L73729" s="1"/>
    </row>
    <row r="73737" spans="11:12" x14ac:dyDescent="0.25">
      <c r="K73737" s="1"/>
      <c r="L73737" s="1"/>
    </row>
    <row r="73745" spans="11:12" x14ac:dyDescent="0.25">
      <c r="K73745" s="1"/>
      <c r="L73745" s="1"/>
    </row>
    <row r="73753" spans="11:12" x14ac:dyDescent="0.25">
      <c r="K73753" s="1"/>
      <c r="L73753" s="1"/>
    </row>
    <row r="73761" spans="11:12" x14ac:dyDescent="0.25">
      <c r="K73761" s="1"/>
      <c r="L73761" s="1"/>
    </row>
    <row r="73769" spans="11:12" x14ac:dyDescent="0.25">
      <c r="K73769" s="1"/>
      <c r="L73769" s="1"/>
    </row>
    <row r="73777" spans="11:12" x14ac:dyDescent="0.25">
      <c r="K73777" s="1"/>
      <c r="L73777" s="1"/>
    </row>
    <row r="73785" spans="11:12" x14ac:dyDescent="0.25">
      <c r="K73785" s="1"/>
      <c r="L73785" s="1"/>
    </row>
    <row r="73793" spans="11:12" x14ac:dyDescent="0.25">
      <c r="K73793" s="1"/>
      <c r="L73793" s="1"/>
    </row>
    <row r="73801" spans="11:12" x14ac:dyDescent="0.25">
      <c r="K73801" s="1"/>
      <c r="L73801" s="1"/>
    </row>
    <row r="73809" spans="11:12" x14ac:dyDescent="0.25">
      <c r="K73809" s="1"/>
      <c r="L73809" s="1"/>
    </row>
    <row r="73817" spans="11:12" x14ac:dyDescent="0.25">
      <c r="K73817" s="1"/>
      <c r="L73817" s="1"/>
    </row>
    <row r="73825" spans="11:12" x14ac:dyDescent="0.25">
      <c r="K73825" s="1"/>
      <c r="L73825" s="1"/>
    </row>
    <row r="73833" spans="11:12" x14ac:dyDescent="0.25">
      <c r="K73833" s="1"/>
      <c r="L73833" s="1"/>
    </row>
    <row r="73841" spans="11:12" x14ac:dyDescent="0.25">
      <c r="K73841" s="1"/>
      <c r="L73841" s="1"/>
    </row>
    <row r="73849" spans="11:12" x14ac:dyDescent="0.25">
      <c r="K73849" s="1"/>
      <c r="L73849" s="1"/>
    </row>
    <row r="73857" spans="11:12" x14ac:dyDescent="0.25">
      <c r="K73857" s="1"/>
      <c r="L73857" s="1"/>
    </row>
    <row r="73865" spans="11:12" x14ac:dyDescent="0.25">
      <c r="K73865" s="1"/>
      <c r="L73865" s="1"/>
    </row>
    <row r="73873" spans="11:12" x14ac:dyDescent="0.25">
      <c r="K73873" s="1"/>
      <c r="L73873" s="1"/>
    </row>
    <row r="73881" spans="11:12" x14ac:dyDescent="0.25">
      <c r="K73881" s="1"/>
      <c r="L73881" s="1"/>
    </row>
    <row r="73889" spans="11:12" x14ac:dyDescent="0.25">
      <c r="K73889" s="1"/>
      <c r="L73889" s="1"/>
    </row>
    <row r="73897" spans="11:12" x14ac:dyDescent="0.25">
      <c r="K73897" s="1"/>
      <c r="L73897" s="1"/>
    </row>
    <row r="73905" spans="11:12" x14ac:dyDescent="0.25">
      <c r="K73905" s="1"/>
      <c r="L73905" s="1"/>
    </row>
    <row r="73913" spans="11:12" x14ac:dyDescent="0.25">
      <c r="K73913" s="1"/>
      <c r="L73913" s="1"/>
    </row>
    <row r="73921" spans="11:12" x14ac:dyDescent="0.25">
      <c r="K73921" s="1"/>
      <c r="L73921" s="1"/>
    </row>
    <row r="73929" spans="11:12" x14ac:dyDescent="0.25">
      <c r="K73929" s="1"/>
      <c r="L73929" s="1"/>
    </row>
    <row r="73937" spans="11:12" x14ac:dyDescent="0.25">
      <c r="K73937" s="1"/>
      <c r="L73937" s="1"/>
    </row>
    <row r="73945" spans="11:12" x14ac:dyDescent="0.25">
      <c r="K73945" s="1"/>
      <c r="L73945" s="1"/>
    </row>
    <row r="73953" spans="11:12" x14ac:dyDescent="0.25">
      <c r="K73953" s="1"/>
      <c r="L73953" s="1"/>
    </row>
    <row r="73961" spans="11:12" x14ac:dyDescent="0.25">
      <c r="K73961" s="1"/>
      <c r="L73961" s="1"/>
    </row>
    <row r="73969" spans="11:12" x14ac:dyDescent="0.25">
      <c r="K73969" s="1"/>
      <c r="L73969" s="1"/>
    </row>
    <row r="73977" spans="11:12" x14ac:dyDescent="0.25">
      <c r="K73977" s="1"/>
      <c r="L73977" s="1"/>
    </row>
    <row r="73985" spans="11:12" x14ac:dyDescent="0.25">
      <c r="K73985" s="1"/>
      <c r="L73985" s="1"/>
    </row>
    <row r="73993" spans="11:12" x14ac:dyDescent="0.25">
      <c r="K73993" s="1"/>
      <c r="L73993" s="1"/>
    </row>
    <row r="74001" spans="11:12" x14ac:dyDescent="0.25">
      <c r="K74001" s="1"/>
      <c r="L74001" s="1"/>
    </row>
    <row r="74009" spans="11:12" x14ac:dyDescent="0.25">
      <c r="K74009" s="1"/>
      <c r="L74009" s="1"/>
    </row>
    <row r="74017" spans="11:12" x14ac:dyDescent="0.25">
      <c r="K74017" s="1"/>
      <c r="L74017" s="1"/>
    </row>
    <row r="74025" spans="11:12" x14ac:dyDescent="0.25">
      <c r="K74025" s="1"/>
      <c r="L74025" s="1"/>
    </row>
    <row r="74033" spans="11:12" x14ac:dyDescent="0.25">
      <c r="K74033" s="1"/>
      <c r="L74033" s="1"/>
    </row>
    <row r="74041" spans="11:12" x14ac:dyDescent="0.25">
      <c r="K74041" s="1"/>
      <c r="L74041" s="1"/>
    </row>
    <row r="74049" spans="11:12" x14ac:dyDescent="0.25">
      <c r="K74049" s="1"/>
      <c r="L74049" s="1"/>
    </row>
    <row r="74057" spans="11:12" x14ac:dyDescent="0.25">
      <c r="K74057" s="1"/>
      <c r="L74057" s="1"/>
    </row>
    <row r="74065" spans="11:12" x14ac:dyDescent="0.25">
      <c r="K74065" s="1"/>
      <c r="L74065" s="1"/>
    </row>
    <row r="74073" spans="11:12" x14ac:dyDescent="0.25">
      <c r="K74073" s="1"/>
      <c r="L74073" s="1"/>
    </row>
    <row r="74081" spans="11:12" x14ac:dyDescent="0.25">
      <c r="K74081" s="1"/>
      <c r="L74081" s="1"/>
    </row>
    <row r="74089" spans="11:12" x14ac:dyDescent="0.25">
      <c r="K74089" s="1"/>
      <c r="L74089" s="1"/>
    </row>
    <row r="74097" spans="11:12" x14ac:dyDescent="0.25">
      <c r="K74097" s="1"/>
      <c r="L74097" s="1"/>
    </row>
    <row r="74105" spans="11:12" x14ac:dyDescent="0.25">
      <c r="K74105" s="1"/>
      <c r="L74105" s="1"/>
    </row>
    <row r="74113" spans="11:12" x14ac:dyDescent="0.25">
      <c r="K74113" s="1"/>
      <c r="L74113" s="1"/>
    </row>
    <row r="74121" spans="11:12" x14ac:dyDescent="0.25">
      <c r="K74121" s="1"/>
      <c r="L74121" s="1"/>
    </row>
    <row r="74129" spans="11:12" x14ac:dyDescent="0.25">
      <c r="K74129" s="1"/>
      <c r="L74129" s="1"/>
    </row>
    <row r="74137" spans="11:12" x14ac:dyDescent="0.25">
      <c r="K74137" s="1"/>
      <c r="L74137" s="1"/>
    </row>
    <row r="74145" spans="11:12" x14ac:dyDescent="0.25">
      <c r="K74145" s="1"/>
      <c r="L74145" s="1"/>
    </row>
    <row r="74153" spans="11:12" x14ac:dyDescent="0.25">
      <c r="K74153" s="1"/>
      <c r="L74153" s="1"/>
    </row>
    <row r="74161" spans="11:12" x14ac:dyDescent="0.25">
      <c r="K74161" s="1"/>
      <c r="L74161" s="1"/>
    </row>
    <row r="74169" spans="11:12" x14ac:dyDescent="0.25">
      <c r="K74169" s="1"/>
      <c r="L74169" s="1"/>
    </row>
    <row r="74177" spans="11:12" x14ac:dyDescent="0.25">
      <c r="K74177" s="1"/>
      <c r="L74177" s="1"/>
    </row>
    <row r="74185" spans="11:12" x14ac:dyDescent="0.25">
      <c r="K74185" s="1"/>
      <c r="L74185" s="1"/>
    </row>
    <row r="74193" spans="11:12" x14ac:dyDescent="0.25">
      <c r="K74193" s="1"/>
      <c r="L74193" s="1"/>
    </row>
    <row r="74201" spans="11:12" x14ac:dyDescent="0.25">
      <c r="K74201" s="1"/>
      <c r="L74201" s="1"/>
    </row>
    <row r="74209" spans="11:12" x14ac:dyDescent="0.25">
      <c r="K74209" s="1"/>
      <c r="L74209" s="1"/>
    </row>
    <row r="74217" spans="11:12" x14ac:dyDescent="0.25">
      <c r="K74217" s="1"/>
      <c r="L74217" s="1"/>
    </row>
    <row r="74225" spans="11:12" x14ac:dyDescent="0.25">
      <c r="K74225" s="1"/>
      <c r="L74225" s="1"/>
    </row>
    <row r="74233" spans="11:12" x14ac:dyDescent="0.25">
      <c r="K74233" s="1"/>
      <c r="L74233" s="1"/>
    </row>
    <row r="74241" spans="11:12" x14ac:dyDescent="0.25">
      <c r="K74241" s="1"/>
      <c r="L74241" s="1"/>
    </row>
    <row r="74249" spans="11:12" x14ac:dyDescent="0.25">
      <c r="K74249" s="1"/>
      <c r="L74249" s="1"/>
    </row>
    <row r="74257" spans="11:12" x14ac:dyDescent="0.25">
      <c r="K74257" s="1"/>
      <c r="L74257" s="1"/>
    </row>
    <row r="74265" spans="11:12" x14ac:dyDescent="0.25">
      <c r="K74265" s="1"/>
      <c r="L74265" s="1"/>
    </row>
    <row r="74273" spans="11:12" x14ac:dyDescent="0.25">
      <c r="K74273" s="1"/>
      <c r="L74273" s="1"/>
    </row>
    <row r="74281" spans="11:12" x14ac:dyDescent="0.25">
      <c r="K74281" s="1"/>
      <c r="L74281" s="1"/>
    </row>
    <row r="74289" spans="11:12" x14ac:dyDescent="0.25">
      <c r="K74289" s="1"/>
      <c r="L74289" s="1"/>
    </row>
    <row r="74297" spans="11:12" x14ac:dyDescent="0.25">
      <c r="K74297" s="1"/>
      <c r="L74297" s="1"/>
    </row>
    <row r="74305" spans="11:12" x14ac:dyDescent="0.25">
      <c r="K74305" s="1"/>
      <c r="L74305" s="1"/>
    </row>
    <row r="74313" spans="11:12" x14ac:dyDescent="0.25">
      <c r="K74313" s="1"/>
      <c r="L74313" s="1"/>
    </row>
    <row r="74321" spans="11:12" x14ac:dyDescent="0.25">
      <c r="K74321" s="1"/>
      <c r="L74321" s="1"/>
    </row>
    <row r="74329" spans="11:12" x14ac:dyDescent="0.25">
      <c r="K74329" s="1"/>
      <c r="L74329" s="1"/>
    </row>
    <row r="74337" spans="11:12" x14ac:dyDescent="0.25">
      <c r="K74337" s="1"/>
      <c r="L74337" s="1"/>
    </row>
    <row r="74345" spans="11:12" x14ac:dyDescent="0.25">
      <c r="K74345" s="1"/>
      <c r="L74345" s="1"/>
    </row>
    <row r="74353" spans="11:12" x14ac:dyDescent="0.25">
      <c r="K74353" s="1"/>
      <c r="L74353" s="1"/>
    </row>
    <row r="74361" spans="11:12" x14ac:dyDescent="0.25">
      <c r="K74361" s="1"/>
      <c r="L74361" s="1"/>
    </row>
    <row r="74369" spans="11:12" x14ac:dyDescent="0.25">
      <c r="K74369" s="1"/>
      <c r="L74369" s="1"/>
    </row>
    <row r="74377" spans="11:12" x14ac:dyDescent="0.25">
      <c r="K74377" s="1"/>
      <c r="L74377" s="1"/>
    </row>
    <row r="74385" spans="11:12" x14ac:dyDescent="0.25">
      <c r="K74385" s="1"/>
      <c r="L74385" s="1"/>
    </row>
    <row r="74393" spans="11:12" x14ac:dyDescent="0.25">
      <c r="K74393" s="1"/>
      <c r="L74393" s="1"/>
    </row>
    <row r="74401" spans="11:12" x14ac:dyDescent="0.25">
      <c r="K74401" s="1"/>
      <c r="L74401" s="1"/>
    </row>
    <row r="74409" spans="11:12" x14ac:dyDescent="0.25">
      <c r="K74409" s="1"/>
      <c r="L74409" s="1"/>
    </row>
    <row r="74417" spans="11:12" x14ac:dyDescent="0.25">
      <c r="K74417" s="1"/>
      <c r="L74417" s="1"/>
    </row>
    <row r="74425" spans="11:12" x14ac:dyDescent="0.25">
      <c r="K74425" s="1"/>
      <c r="L74425" s="1"/>
    </row>
    <row r="74433" spans="11:12" x14ac:dyDescent="0.25">
      <c r="K74433" s="1"/>
      <c r="L74433" s="1"/>
    </row>
    <row r="74441" spans="11:12" x14ac:dyDescent="0.25">
      <c r="K74441" s="1"/>
      <c r="L74441" s="1"/>
    </row>
    <row r="74449" spans="11:12" x14ac:dyDescent="0.25">
      <c r="K74449" s="1"/>
      <c r="L74449" s="1"/>
    </row>
    <row r="74457" spans="11:12" x14ac:dyDescent="0.25">
      <c r="K74457" s="1"/>
      <c r="L74457" s="1"/>
    </row>
    <row r="74465" spans="11:12" x14ac:dyDescent="0.25">
      <c r="K74465" s="1"/>
      <c r="L74465" s="1"/>
    </row>
    <row r="74473" spans="11:12" x14ac:dyDescent="0.25">
      <c r="K74473" s="1"/>
      <c r="L74473" s="1"/>
    </row>
    <row r="74481" spans="11:12" x14ac:dyDescent="0.25">
      <c r="K74481" s="1"/>
      <c r="L74481" s="1"/>
    </row>
    <row r="74489" spans="11:12" x14ac:dyDescent="0.25">
      <c r="K74489" s="1"/>
      <c r="L74489" s="1"/>
    </row>
    <row r="74497" spans="11:12" x14ac:dyDescent="0.25">
      <c r="K74497" s="1"/>
      <c r="L74497" s="1"/>
    </row>
    <row r="74505" spans="11:12" x14ac:dyDescent="0.25">
      <c r="K74505" s="1"/>
      <c r="L74505" s="1"/>
    </row>
    <row r="74513" spans="11:12" x14ac:dyDescent="0.25">
      <c r="K74513" s="1"/>
      <c r="L74513" s="1"/>
    </row>
    <row r="74521" spans="11:12" x14ac:dyDescent="0.25">
      <c r="K74521" s="1"/>
      <c r="L74521" s="1"/>
    </row>
    <row r="74529" spans="11:12" x14ac:dyDescent="0.25">
      <c r="K74529" s="1"/>
      <c r="L74529" s="1"/>
    </row>
    <row r="74537" spans="11:12" x14ac:dyDescent="0.25">
      <c r="K74537" s="1"/>
      <c r="L74537" s="1"/>
    </row>
    <row r="74545" spans="11:12" x14ac:dyDescent="0.25">
      <c r="K74545" s="1"/>
      <c r="L74545" s="1"/>
    </row>
    <row r="74553" spans="11:12" x14ac:dyDescent="0.25">
      <c r="K74553" s="1"/>
      <c r="L74553" s="1"/>
    </row>
    <row r="74561" spans="11:12" x14ac:dyDescent="0.25">
      <c r="K74561" s="1"/>
      <c r="L74561" s="1"/>
    </row>
    <row r="74569" spans="11:12" x14ac:dyDescent="0.25">
      <c r="K74569" s="1"/>
      <c r="L74569" s="1"/>
    </row>
    <row r="74577" spans="11:12" x14ac:dyDescent="0.25">
      <c r="K74577" s="1"/>
      <c r="L74577" s="1"/>
    </row>
    <row r="74585" spans="11:12" x14ac:dyDescent="0.25">
      <c r="K74585" s="1"/>
      <c r="L74585" s="1"/>
    </row>
    <row r="74593" spans="11:12" x14ac:dyDescent="0.25">
      <c r="K74593" s="1"/>
      <c r="L74593" s="1"/>
    </row>
    <row r="74601" spans="11:12" x14ac:dyDescent="0.25">
      <c r="K74601" s="1"/>
      <c r="L74601" s="1"/>
    </row>
    <row r="74609" spans="11:12" x14ac:dyDescent="0.25">
      <c r="K74609" s="1"/>
      <c r="L74609" s="1"/>
    </row>
    <row r="74617" spans="11:12" x14ac:dyDescent="0.25">
      <c r="K74617" s="1"/>
      <c r="L74617" s="1"/>
    </row>
    <row r="74625" spans="11:12" x14ac:dyDescent="0.25">
      <c r="K74625" s="1"/>
      <c r="L74625" s="1"/>
    </row>
    <row r="74633" spans="11:12" x14ac:dyDescent="0.25">
      <c r="K74633" s="1"/>
      <c r="L74633" s="1"/>
    </row>
    <row r="74641" spans="11:12" x14ac:dyDescent="0.25">
      <c r="K74641" s="1"/>
      <c r="L74641" s="1"/>
    </row>
    <row r="74649" spans="11:12" x14ac:dyDescent="0.25">
      <c r="K74649" s="1"/>
      <c r="L74649" s="1"/>
    </row>
    <row r="74657" spans="11:12" x14ac:dyDescent="0.25">
      <c r="K74657" s="1"/>
      <c r="L74657" s="1"/>
    </row>
    <row r="74665" spans="11:12" x14ac:dyDescent="0.25">
      <c r="K74665" s="1"/>
      <c r="L74665" s="1"/>
    </row>
    <row r="74673" spans="11:12" x14ac:dyDescent="0.25">
      <c r="K74673" s="1"/>
      <c r="L74673" s="1"/>
    </row>
    <row r="74681" spans="11:12" x14ac:dyDescent="0.25">
      <c r="K74681" s="1"/>
      <c r="L74681" s="1"/>
    </row>
    <row r="74689" spans="11:12" x14ac:dyDescent="0.25">
      <c r="K74689" s="1"/>
      <c r="L74689" s="1"/>
    </row>
    <row r="74697" spans="11:12" x14ac:dyDescent="0.25">
      <c r="K74697" s="1"/>
      <c r="L74697" s="1"/>
    </row>
    <row r="74705" spans="11:12" x14ac:dyDescent="0.25">
      <c r="K74705" s="1"/>
      <c r="L74705" s="1"/>
    </row>
    <row r="74713" spans="11:12" x14ac:dyDescent="0.25">
      <c r="K74713" s="1"/>
      <c r="L74713" s="1"/>
    </row>
    <row r="74721" spans="11:12" x14ac:dyDescent="0.25">
      <c r="K74721" s="1"/>
      <c r="L74721" s="1"/>
    </row>
    <row r="74729" spans="11:12" x14ac:dyDescent="0.25">
      <c r="K74729" s="1"/>
      <c r="L74729" s="1"/>
    </row>
    <row r="74737" spans="11:12" x14ac:dyDescent="0.25">
      <c r="K74737" s="1"/>
      <c r="L74737" s="1"/>
    </row>
    <row r="74745" spans="11:12" x14ac:dyDescent="0.25">
      <c r="K74745" s="1"/>
      <c r="L74745" s="1"/>
    </row>
    <row r="74753" spans="11:12" x14ac:dyDescent="0.25">
      <c r="K74753" s="1"/>
      <c r="L74753" s="1"/>
    </row>
    <row r="74761" spans="11:12" x14ac:dyDescent="0.25">
      <c r="K74761" s="1"/>
      <c r="L74761" s="1"/>
    </row>
    <row r="74769" spans="11:12" x14ac:dyDescent="0.25">
      <c r="K74769" s="1"/>
      <c r="L74769" s="1"/>
    </row>
    <row r="74777" spans="11:12" x14ac:dyDescent="0.25">
      <c r="K74777" s="1"/>
      <c r="L74777" s="1"/>
    </row>
    <row r="74785" spans="11:12" x14ac:dyDescent="0.25">
      <c r="K74785" s="1"/>
      <c r="L74785" s="1"/>
    </row>
    <row r="74793" spans="11:12" x14ac:dyDescent="0.25">
      <c r="K74793" s="1"/>
      <c r="L74793" s="1"/>
    </row>
    <row r="74801" spans="11:12" x14ac:dyDescent="0.25">
      <c r="K74801" s="1"/>
      <c r="L74801" s="1"/>
    </row>
    <row r="74809" spans="11:12" x14ac:dyDescent="0.25">
      <c r="K74809" s="1"/>
      <c r="L74809" s="1"/>
    </row>
    <row r="74817" spans="11:12" x14ac:dyDescent="0.25">
      <c r="K74817" s="1"/>
      <c r="L74817" s="1"/>
    </row>
    <row r="74825" spans="11:12" x14ac:dyDescent="0.25">
      <c r="K74825" s="1"/>
      <c r="L74825" s="1"/>
    </row>
    <row r="74833" spans="11:12" x14ac:dyDescent="0.25">
      <c r="K74833" s="1"/>
      <c r="L74833" s="1"/>
    </row>
    <row r="74841" spans="11:12" x14ac:dyDescent="0.25">
      <c r="K74841" s="1"/>
      <c r="L74841" s="1"/>
    </row>
    <row r="74849" spans="11:12" x14ac:dyDescent="0.25">
      <c r="K74849" s="1"/>
      <c r="L74849" s="1"/>
    </row>
    <row r="74857" spans="11:12" x14ac:dyDescent="0.25">
      <c r="K74857" s="1"/>
      <c r="L74857" s="1"/>
    </row>
    <row r="74865" spans="11:12" x14ac:dyDescent="0.25">
      <c r="K74865" s="1"/>
      <c r="L74865" s="1"/>
    </row>
    <row r="74873" spans="11:12" x14ac:dyDescent="0.25">
      <c r="K74873" s="1"/>
      <c r="L74873" s="1"/>
    </row>
    <row r="74881" spans="11:12" x14ac:dyDescent="0.25">
      <c r="K74881" s="1"/>
      <c r="L74881" s="1"/>
    </row>
    <row r="74889" spans="11:12" x14ac:dyDescent="0.25">
      <c r="K74889" s="1"/>
      <c r="L74889" s="1"/>
    </row>
    <row r="74897" spans="11:12" x14ac:dyDescent="0.25">
      <c r="K74897" s="1"/>
      <c r="L74897" s="1"/>
    </row>
    <row r="74905" spans="11:12" x14ac:dyDescent="0.25">
      <c r="K74905" s="1"/>
      <c r="L74905" s="1"/>
    </row>
    <row r="74913" spans="11:12" x14ac:dyDescent="0.25">
      <c r="K74913" s="1"/>
      <c r="L74913" s="1"/>
    </row>
    <row r="74921" spans="11:12" x14ac:dyDescent="0.25">
      <c r="K74921" s="1"/>
      <c r="L74921" s="1"/>
    </row>
    <row r="74929" spans="11:12" x14ac:dyDescent="0.25">
      <c r="K74929" s="1"/>
      <c r="L74929" s="1"/>
    </row>
    <row r="74937" spans="11:12" x14ac:dyDescent="0.25">
      <c r="K74937" s="1"/>
      <c r="L74937" s="1"/>
    </row>
    <row r="74945" spans="11:12" x14ac:dyDescent="0.25">
      <c r="K74945" s="1"/>
      <c r="L74945" s="1"/>
    </row>
    <row r="74953" spans="11:12" x14ac:dyDescent="0.25">
      <c r="K74953" s="1"/>
      <c r="L74953" s="1"/>
    </row>
    <row r="74961" spans="11:12" x14ac:dyDescent="0.25">
      <c r="K74961" s="1"/>
      <c r="L74961" s="1"/>
    </row>
    <row r="74969" spans="11:12" x14ac:dyDescent="0.25">
      <c r="K74969" s="1"/>
      <c r="L74969" s="1"/>
    </row>
    <row r="74977" spans="11:12" x14ac:dyDescent="0.25">
      <c r="K74977" s="1"/>
      <c r="L74977" s="1"/>
    </row>
    <row r="74985" spans="11:12" x14ac:dyDescent="0.25">
      <c r="K74985" s="1"/>
      <c r="L74985" s="1"/>
    </row>
    <row r="74993" spans="11:12" x14ac:dyDescent="0.25">
      <c r="K74993" s="1"/>
      <c r="L74993" s="1"/>
    </row>
    <row r="75001" spans="11:12" x14ac:dyDescent="0.25">
      <c r="K75001" s="1"/>
      <c r="L75001" s="1"/>
    </row>
    <row r="75009" spans="11:12" x14ac:dyDescent="0.25">
      <c r="K75009" s="1"/>
      <c r="L75009" s="1"/>
    </row>
    <row r="75017" spans="11:12" x14ac:dyDescent="0.25">
      <c r="K75017" s="1"/>
      <c r="L75017" s="1"/>
    </row>
    <row r="75025" spans="11:12" x14ac:dyDescent="0.25">
      <c r="K75025" s="1"/>
      <c r="L75025" s="1"/>
    </row>
    <row r="75033" spans="11:12" x14ac:dyDescent="0.25">
      <c r="K75033" s="1"/>
      <c r="L75033" s="1"/>
    </row>
    <row r="75041" spans="11:12" x14ac:dyDescent="0.25">
      <c r="K75041" s="1"/>
      <c r="L75041" s="1"/>
    </row>
    <row r="75049" spans="11:12" x14ac:dyDescent="0.25">
      <c r="K75049" s="1"/>
      <c r="L75049" s="1"/>
    </row>
    <row r="75057" spans="11:12" x14ac:dyDescent="0.25">
      <c r="K75057" s="1"/>
      <c r="L75057" s="1"/>
    </row>
    <row r="75065" spans="11:12" x14ac:dyDescent="0.25">
      <c r="K75065" s="1"/>
      <c r="L75065" s="1"/>
    </row>
    <row r="75073" spans="11:12" x14ac:dyDescent="0.25">
      <c r="K75073" s="1"/>
      <c r="L75073" s="1"/>
    </row>
    <row r="75081" spans="11:12" x14ac:dyDescent="0.25">
      <c r="K75081" s="1"/>
      <c r="L75081" s="1"/>
    </row>
    <row r="75089" spans="11:12" x14ac:dyDescent="0.25">
      <c r="K75089" s="1"/>
      <c r="L75089" s="1"/>
    </row>
    <row r="75097" spans="11:12" x14ac:dyDescent="0.25">
      <c r="K75097" s="1"/>
      <c r="L75097" s="1"/>
    </row>
    <row r="75105" spans="11:12" x14ac:dyDescent="0.25">
      <c r="K75105" s="1"/>
      <c r="L75105" s="1"/>
    </row>
    <row r="75113" spans="11:12" x14ac:dyDescent="0.25">
      <c r="K75113" s="1"/>
      <c r="L75113" s="1"/>
    </row>
    <row r="75121" spans="11:12" x14ac:dyDescent="0.25">
      <c r="K75121" s="1"/>
      <c r="L75121" s="1"/>
    </row>
    <row r="75129" spans="11:12" x14ac:dyDescent="0.25">
      <c r="K75129" s="1"/>
      <c r="L75129" s="1"/>
    </row>
    <row r="75137" spans="11:12" x14ac:dyDescent="0.25">
      <c r="K75137" s="1"/>
      <c r="L75137" s="1"/>
    </row>
    <row r="75145" spans="11:12" x14ac:dyDescent="0.25">
      <c r="K75145" s="1"/>
      <c r="L75145" s="1"/>
    </row>
    <row r="75153" spans="11:12" x14ac:dyDescent="0.25">
      <c r="K75153" s="1"/>
      <c r="L75153" s="1"/>
    </row>
    <row r="75161" spans="11:12" x14ac:dyDescent="0.25">
      <c r="K75161" s="1"/>
      <c r="L75161" s="1"/>
    </row>
    <row r="75169" spans="11:12" x14ac:dyDescent="0.25">
      <c r="K75169" s="1"/>
      <c r="L75169" s="1"/>
    </row>
    <row r="75177" spans="11:12" x14ac:dyDescent="0.25">
      <c r="K75177" s="1"/>
      <c r="L75177" s="1"/>
    </row>
    <row r="75185" spans="11:12" x14ac:dyDescent="0.25">
      <c r="K75185" s="1"/>
      <c r="L75185" s="1"/>
    </row>
    <row r="75193" spans="11:12" x14ac:dyDescent="0.25">
      <c r="K75193" s="1"/>
      <c r="L75193" s="1"/>
    </row>
    <row r="75201" spans="11:12" x14ac:dyDescent="0.25">
      <c r="K75201" s="1"/>
      <c r="L75201" s="1"/>
    </row>
    <row r="75209" spans="11:12" x14ac:dyDescent="0.25">
      <c r="K75209" s="1"/>
      <c r="L75209" s="1"/>
    </row>
    <row r="75217" spans="11:12" x14ac:dyDescent="0.25">
      <c r="K75217" s="1"/>
      <c r="L75217" s="1"/>
    </row>
    <row r="75225" spans="11:12" x14ac:dyDescent="0.25">
      <c r="K75225" s="1"/>
      <c r="L75225" s="1"/>
    </row>
    <row r="75233" spans="11:12" x14ac:dyDescent="0.25">
      <c r="K75233" s="1"/>
      <c r="L75233" s="1"/>
    </row>
    <row r="75241" spans="11:12" x14ac:dyDescent="0.25">
      <c r="K75241" s="1"/>
      <c r="L75241" s="1"/>
    </row>
    <row r="75249" spans="11:12" x14ac:dyDescent="0.25">
      <c r="K75249" s="1"/>
      <c r="L75249" s="1"/>
    </row>
    <row r="75257" spans="11:12" x14ac:dyDescent="0.25">
      <c r="K75257" s="1"/>
      <c r="L75257" s="1"/>
    </row>
    <row r="75265" spans="11:12" x14ac:dyDescent="0.25">
      <c r="K75265" s="1"/>
      <c r="L75265" s="1"/>
    </row>
    <row r="75273" spans="11:12" x14ac:dyDescent="0.25">
      <c r="K75273" s="1"/>
      <c r="L75273" s="1"/>
    </row>
    <row r="75281" spans="11:12" x14ac:dyDescent="0.25">
      <c r="K75281" s="1"/>
      <c r="L75281" s="1"/>
    </row>
    <row r="75289" spans="11:12" x14ac:dyDescent="0.25">
      <c r="K75289" s="1"/>
      <c r="L75289" s="1"/>
    </row>
    <row r="75297" spans="11:12" x14ac:dyDescent="0.25">
      <c r="K75297" s="1"/>
      <c r="L75297" s="1"/>
    </row>
    <row r="75305" spans="11:12" x14ac:dyDescent="0.25">
      <c r="K75305" s="1"/>
      <c r="L75305" s="1"/>
    </row>
    <row r="75313" spans="11:12" x14ac:dyDescent="0.25">
      <c r="K75313" s="1"/>
      <c r="L75313" s="1"/>
    </row>
    <row r="75321" spans="11:12" x14ac:dyDescent="0.25">
      <c r="K75321" s="1"/>
      <c r="L75321" s="1"/>
    </row>
    <row r="75329" spans="11:12" x14ac:dyDescent="0.25">
      <c r="K75329" s="1"/>
      <c r="L75329" s="1"/>
    </row>
    <row r="75337" spans="11:12" x14ac:dyDescent="0.25">
      <c r="K75337" s="1"/>
      <c r="L75337" s="1"/>
    </row>
    <row r="75345" spans="11:12" x14ac:dyDescent="0.25">
      <c r="K75345" s="1"/>
      <c r="L75345" s="1"/>
    </row>
    <row r="75353" spans="11:12" x14ac:dyDescent="0.25">
      <c r="K75353" s="1"/>
      <c r="L75353" s="1"/>
    </row>
    <row r="75361" spans="11:12" x14ac:dyDescent="0.25">
      <c r="K75361" s="1"/>
      <c r="L75361" s="1"/>
    </row>
    <row r="75369" spans="11:12" x14ac:dyDescent="0.25">
      <c r="K75369" s="1"/>
      <c r="L75369" s="1"/>
    </row>
    <row r="75377" spans="11:12" x14ac:dyDescent="0.25">
      <c r="K75377" s="1"/>
      <c r="L75377" s="1"/>
    </row>
    <row r="75385" spans="11:12" x14ac:dyDescent="0.25">
      <c r="K75385" s="1"/>
      <c r="L75385" s="1"/>
    </row>
    <row r="75393" spans="11:12" x14ac:dyDescent="0.25">
      <c r="K75393" s="1"/>
      <c r="L75393" s="1"/>
    </row>
    <row r="75401" spans="11:12" x14ac:dyDescent="0.25">
      <c r="K75401" s="1"/>
      <c r="L75401" s="1"/>
    </row>
    <row r="75409" spans="11:12" x14ac:dyDescent="0.25">
      <c r="K75409" s="1"/>
      <c r="L75409" s="1"/>
    </row>
    <row r="75417" spans="11:12" x14ac:dyDescent="0.25">
      <c r="K75417" s="1"/>
      <c r="L75417" s="1"/>
    </row>
    <row r="75425" spans="11:12" x14ac:dyDescent="0.25">
      <c r="K75425" s="1"/>
      <c r="L75425" s="1"/>
    </row>
    <row r="75433" spans="11:12" x14ac:dyDescent="0.25">
      <c r="K75433" s="1"/>
      <c r="L75433" s="1"/>
    </row>
    <row r="75441" spans="11:12" x14ac:dyDescent="0.25">
      <c r="K75441" s="1"/>
      <c r="L75441" s="1"/>
    </row>
    <row r="75449" spans="11:12" x14ac:dyDescent="0.25">
      <c r="K75449" s="1"/>
      <c r="L75449" s="1"/>
    </row>
    <row r="75457" spans="11:12" x14ac:dyDescent="0.25">
      <c r="K75457" s="1"/>
      <c r="L75457" s="1"/>
    </row>
    <row r="75465" spans="11:12" x14ac:dyDescent="0.25">
      <c r="K75465" s="1"/>
      <c r="L75465" s="1"/>
    </row>
    <row r="75473" spans="11:12" x14ac:dyDescent="0.25">
      <c r="K75473" s="1"/>
      <c r="L75473" s="1"/>
    </row>
    <row r="75481" spans="11:12" x14ac:dyDescent="0.25">
      <c r="K75481" s="1"/>
      <c r="L75481" s="1"/>
    </row>
    <row r="75489" spans="11:12" x14ac:dyDescent="0.25">
      <c r="K75489" s="1"/>
      <c r="L75489" s="1"/>
    </row>
    <row r="75497" spans="11:12" x14ac:dyDescent="0.25">
      <c r="K75497" s="1"/>
      <c r="L75497" s="1"/>
    </row>
    <row r="75505" spans="11:12" x14ac:dyDescent="0.25">
      <c r="K75505" s="1"/>
      <c r="L75505" s="1"/>
    </row>
    <row r="75513" spans="11:12" x14ac:dyDescent="0.25">
      <c r="K75513" s="1"/>
      <c r="L75513" s="1"/>
    </row>
    <row r="75521" spans="11:12" x14ac:dyDescent="0.25">
      <c r="K75521" s="1"/>
      <c r="L75521" s="1"/>
    </row>
    <row r="75529" spans="11:12" x14ac:dyDescent="0.25">
      <c r="K75529" s="1"/>
      <c r="L75529" s="1"/>
    </row>
    <row r="75537" spans="11:12" x14ac:dyDescent="0.25">
      <c r="K75537" s="1"/>
      <c r="L75537" s="1"/>
    </row>
    <row r="75545" spans="11:12" x14ac:dyDescent="0.25">
      <c r="K75545" s="1"/>
      <c r="L75545" s="1"/>
    </row>
    <row r="75553" spans="11:12" x14ac:dyDescent="0.25">
      <c r="K75553" s="1"/>
      <c r="L75553" s="1"/>
    </row>
    <row r="75561" spans="11:12" x14ac:dyDescent="0.25">
      <c r="K75561" s="1"/>
      <c r="L75561" s="1"/>
    </row>
    <row r="75569" spans="11:12" x14ac:dyDescent="0.25">
      <c r="K75569" s="1"/>
      <c r="L75569" s="1"/>
    </row>
    <row r="75577" spans="11:12" x14ac:dyDescent="0.25">
      <c r="K75577" s="1"/>
      <c r="L75577" s="1"/>
    </row>
    <row r="75585" spans="11:12" x14ac:dyDescent="0.25">
      <c r="K75585" s="1"/>
      <c r="L75585" s="1"/>
    </row>
    <row r="75593" spans="11:12" x14ac:dyDescent="0.25">
      <c r="K75593" s="1"/>
      <c r="L75593" s="1"/>
    </row>
    <row r="75601" spans="11:12" x14ac:dyDescent="0.25">
      <c r="K75601" s="1"/>
      <c r="L75601" s="1"/>
    </row>
    <row r="75609" spans="11:12" x14ac:dyDescent="0.25">
      <c r="K75609" s="1"/>
      <c r="L75609" s="1"/>
    </row>
    <row r="75617" spans="11:12" x14ac:dyDescent="0.25">
      <c r="K75617" s="1"/>
      <c r="L75617" s="1"/>
    </row>
    <row r="75625" spans="11:12" x14ac:dyDescent="0.25">
      <c r="K75625" s="1"/>
      <c r="L75625" s="1"/>
    </row>
    <row r="75633" spans="11:12" x14ac:dyDescent="0.25">
      <c r="K75633" s="1"/>
      <c r="L75633" s="1"/>
    </row>
    <row r="75641" spans="11:12" x14ac:dyDescent="0.25">
      <c r="K75641" s="1"/>
      <c r="L75641" s="1"/>
    </row>
    <row r="75649" spans="11:12" x14ac:dyDescent="0.25">
      <c r="K75649" s="1"/>
      <c r="L75649" s="1"/>
    </row>
    <row r="75657" spans="11:12" x14ac:dyDescent="0.25">
      <c r="K75657" s="1"/>
      <c r="L75657" s="1"/>
    </row>
    <row r="75665" spans="11:12" x14ac:dyDescent="0.25">
      <c r="K75665" s="1"/>
      <c r="L75665" s="1"/>
    </row>
    <row r="75673" spans="11:12" x14ac:dyDescent="0.25">
      <c r="K75673" s="1"/>
      <c r="L75673" s="1"/>
    </row>
    <row r="75681" spans="11:12" x14ac:dyDescent="0.25">
      <c r="K75681" s="1"/>
      <c r="L75681" s="1"/>
    </row>
    <row r="75689" spans="11:12" x14ac:dyDescent="0.25">
      <c r="K75689" s="1"/>
      <c r="L75689" s="1"/>
    </row>
    <row r="75697" spans="11:12" x14ac:dyDescent="0.25">
      <c r="K75697" s="1"/>
      <c r="L75697" s="1"/>
    </row>
    <row r="75705" spans="11:12" x14ac:dyDescent="0.25">
      <c r="K75705" s="1"/>
      <c r="L75705" s="1"/>
    </row>
    <row r="75713" spans="11:12" x14ac:dyDescent="0.25">
      <c r="K75713" s="1"/>
      <c r="L75713" s="1"/>
    </row>
    <row r="75721" spans="11:12" x14ac:dyDescent="0.25">
      <c r="K75721" s="1"/>
      <c r="L75721" s="1"/>
    </row>
    <row r="75729" spans="11:12" x14ac:dyDescent="0.25">
      <c r="K75729" s="1"/>
      <c r="L75729" s="1"/>
    </row>
    <row r="75737" spans="11:12" x14ac:dyDescent="0.25">
      <c r="K75737" s="1"/>
      <c r="L75737" s="1"/>
    </row>
    <row r="75745" spans="11:12" x14ac:dyDescent="0.25">
      <c r="K75745" s="1"/>
      <c r="L75745" s="1"/>
    </row>
    <row r="75753" spans="11:12" x14ac:dyDescent="0.25">
      <c r="K75753" s="1"/>
      <c r="L75753" s="1"/>
    </row>
    <row r="75761" spans="11:12" x14ac:dyDescent="0.25">
      <c r="K75761" s="1"/>
      <c r="L75761" s="1"/>
    </row>
    <row r="75769" spans="11:12" x14ac:dyDescent="0.25">
      <c r="K75769" s="1"/>
      <c r="L75769" s="1"/>
    </row>
    <row r="75777" spans="11:12" x14ac:dyDescent="0.25">
      <c r="K75777" s="1"/>
      <c r="L75777" s="1"/>
    </row>
    <row r="75785" spans="11:12" x14ac:dyDescent="0.25">
      <c r="K75785" s="1"/>
      <c r="L75785" s="1"/>
    </row>
    <row r="75793" spans="11:12" x14ac:dyDescent="0.25">
      <c r="K75793" s="1"/>
      <c r="L75793" s="1"/>
    </row>
    <row r="75801" spans="11:12" x14ac:dyDescent="0.25">
      <c r="K75801" s="1"/>
      <c r="L75801" s="1"/>
    </row>
    <row r="75809" spans="11:12" x14ac:dyDescent="0.25">
      <c r="K75809" s="1"/>
      <c r="L75809" s="1"/>
    </row>
    <row r="75817" spans="11:12" x14ac:dyDescent="0.25">
      <c r="K75817" s="1"/>
      <c r="L75817" s="1"/>
    </row>
    <row r="75825" spans="11:12" x14ac:dyDescent="0.25">
      <c r="K75825" s="1"/>
      <c r="L75825" s="1"/>
    </row>
    <row r="75833" spans="11:12" x14ac:dyDescent="0.25">
      <c r="K75833" s="1"/>
      <c r="L75833" s="1"/>
    </row>
    <row r="75841" spans="11:12" x14ac:dyDescent="0.25">
      <c r="K75841" s="1"/>
      <c r="L75841" s="1"/>
    </row>
    <row r="75849" spans="11:12" x14ac:dyDescent="0.25">
      <c r="K75849" s="1"/>
      <c r="L75849" s="1"/>
    </row>
    <row r="75857" spans="11:12" x14ac:dyDescent="0.25">
      <c r="K75857" s="1"/>
      <c r="L75857" s="1"/>
    </row>
    <row r="75865" spans="11:12" x14ac:dyDescent="0.25">
      <c r="K75865" s="1"/>
      <c r="L75865" s="1"/>
    </row>
    <row r="75873" spans="11:12" x14ac:dyDescent="0.25">
      <c r="K75873" s="1"/>
      <c r="L75873" s="1"/>
    </row>
    <row r="75881" spans="11:12" x14ac:dyDescent="0.25">
      <c r="K75881" s="1"/>
      <c r="L75881" s="1"/>
    </row>
    <row r="75889" spans="11:12" x14ac:dyDescent="0.25">
      <c r="K75889" s="1"/>
      <c r="L75889" s="1"/>
    </row>
    <row r="75897" spans="11:12" x14ac:dyDescent="0.25">
      <c r="K75897" s="1"/>
      <c r="L75897" s="1"/>
    </row>
    <row r="75905" spans="11:12" x14ac:dyDescent="0.25">
      <c r="K75905" s="1"/>
      <c r="L75905" s="1"/>
    </row>
    <row r="75913" spans="11:12" x14ac:dyDescent="0.25">
      <c r="K75913" s="1"/>
      <c r="L75913" s="1"/>
    </row>
    <row r="75921" spans="11:12" x14ac:dyDescent="0.25">
      <c r="K75921" s="1"/>
      <c r="L75921" s="1"/>
    </row>
    <row r="75929" spans="11:12" x14ac:dyDescent="0.25">
      <c r="K75929" s="1"/>
      <c r="L75929" s="1"/>
    </row>
    <row r="75937" spans="11:12" x14ac:dyDescent="0.25">
      <c r="K75937" s="1"/>
      <c r="L75937" s="1"/>
    </row>
    <row r="75945" spans="11:12" x14ac:dyDescent="0.25">
      <c r="K75945" s="1"/>
      <c r="L75945" s="1"/>
    </row>
    <row r="75953" spans="11:12" x14ac:dyDescent="0.25">
      <c r="K75953" s="1"/>
      <c r="L75953" s="1"/>
    </row>
    <row r="75961" spans="11:12" x14ac:dyDescent="0.25">
      <c r="K75961" s="1"/>
      <c r="L75961" s="1"/>
    </row>
    <row r="75969" spans="11:12" x14ac:dyDescent="0.25">
      <c r="K75969" s="1"/>
      <c r="L75969" s="1"/>
    </row>
    <row r="75977" spans="11:12" x14ac:dyDescent="0.25">
      <c r="K75977" s="1"/>
      <c r="L75977" s="1"/>
    </row>
    <row r="75985" spans="11:12" x14ac:dyDescent="0.25">
      <c r="K75985" s="1"/>
      <c r="L75985" s="1"/>
    </row>
    <row r="75993" spans="11:12" x14ac:dyDescent="0.25">
      <c r="K75993" s="1"/>
      <c r="L75993" s="1"/>
    </row>
    <row r="76001" spans="11:12" x14ac:dyDescent="0.25">
      <c r="K76001" s="1"/>
      <c r="L76001" s="1"/>
    </row>
    <row r="76009" spans="11:12" x14ac:dyDescent="0.25">
      <c r="K76009" s="1"/>
      <c r="L76009" s="1"/>
    </row>
    <row r="76017" spans="11:12" x14ac:dyDescent="0.25">
      <c r="K76017" s="1"/>
      <c r="L76017" s="1"/>
    </row>
    <row r="76025" spans="11:12" x14ac:dyDescent="0.25">
      <c r="K76025" s="1"/>
      <c r="L76025" s="1"/>
    </row>
    <row r="76033" spans="11:12" x14ac:dyDescent="0.25">
      <c r="K76033" s="1"/>
      <c r="L76033" s="1"/>
    </row>
    <row r="76041" spans="11:12" x14ac:dyDescent="0.25">
      <c r="K76041" s="1"/>
      <c r="L76041" s="1"/>
    </row>
    <row r="76049" spans="11:12" x14ac:dyDescent="0.25">
      <c r="K76049" s="1"/>
      <c r="L76049" s="1"/>
    </row>
    <row r="76057" spans="11:12" x14ac:dyDescent="0.25">
      <c r="K76057" s="1"/>
      <c r="L76057" s="1"/>
    </row>
    <row r="76065" spans="11:12" x14ac:dyDescent="0.25">
      <c r="K76065" s="1"/>
      <c r="L76065" s="1"/>
    </row>
    <row r="76073" spans="11:12" x14ac:dyDescent="0.25">
      <c r="K76073" s="1"/>
      <c r="L76073" s="1"/>
    </row>
    <row r="76081" spans="11:12" x14ac:dyDescent="0.25">
      <c r="K76081" s="1"/>
      <c r="L76081" s="1"/>
    </row>
    <row r="76089" spans="11:12" x14ac:dyDescent="0.25">
      <c r="K76089" s="1"/>
      <c r="L76089" s="1"/>
    </row>
    <row r="76097" spans="11:12" x14ac:dyDescent="0.25">
      <c r="K76097" s="1"/>
      <c r="L76097" s="1"/>
    </row>
    <row r="76105" spans="11:12" x14ac:dyDescent="0.25">
      <c r="K76105" s="1"/>
      <c r="L76105" s="1"/>
    </row>
    <row r="76113" spans="11:12" x14ac:dyDescent="0.25">
      <c r="K76113" s="1"/>
      <c r="L76113" s="1"/>
    </row>
    <row r="76121" spans="11:12" x14ac:dyDescent="0.25">
      <c r="K76121" s="1"/>
      <c r="L76121" s="1"/>
    </row>
    <row r="76129" spans="11:12" x14ac:dyDescent="0.25">
      <c r="K76129" s="1"/>
      <c r="L76129" s="1"/>
    </row>
    <row r="76137" spans="11:12" x14ac:dyDescent="0.25">
      <c r="K76137" s="1"/>
      <c r="L76137" s="1"/>
    </row>
    <row r="76145" spans="11:12" x14ac:dyDescent="0.25">
      <c r="K76145" s="1"/>
      <c r="L76145" s="1"/>
    </row>
    <row r="76153" spans="11:12" x14ac:dyDescent="0.25">
      <c r="K76153" s="1"/>
      <c r="L76153" s="1"/>
    </row>
    <row r="76161" spans="11:12" x14ac:dyDescent="0.25">
      <c r="K76161" s="1"/>
      <c r="L76161" s="1"/>
    </row>
    <row r="76169" spans="11:12" x14ac:dyDescent="0.25">
      <c r="K76169" s="1"/>
      <c r="L76169" s="1"/>
    </row>
    <row r="76177" spans="11:12" x14ac:dyDescent="0.25">
      <c r="K76177" s="1"/>
      <c r="L76177" s="1"/>
    </row>
    <row r="76185" spans="11:12" x14ac:dyDescent="0.25">
      <c r="K76185" s="1"/>
      <c r="L76185" s="1"/>
    </row>
    <row r="76193" spans="11:12" x14ac:dyDescent="0.25">
      <c r="K76193" s="1"/>
      <c r="L76193" s="1"/>
    </row>
    <row r="76201" spans="11:12" x14ac:dyDescent="0.25">
      <c r="K76201" s="1"/>
      <c r="L76201" s="1"/>
    </row>
    <row r="76209" spans="11:12" x14ac:dyDescent="0.25">
      <c r="K76209" s="1"/>
      <c r="L76209" s="1"/>
    </row>
    <row r="76217" spans="11:12" x14ac:dyDescent="0.25">
      <c r="K76217" s="1"/>
      <c r="L76217" s="1"/>
    </row>
    <row r="76225" spans="11:12" x14ac:dyDescent="0.25">
      <c r="K76225" s="1"/>
      <c r="L76225" s="1"/>
    </row>
    <row r="76233" spans="11:12" x14ac:dyDescent="0.25">
      <c r="K76233" s="1"/>
      <c r="L76233" s="1"/>
    </row>
    <row r="76241" spans="11:12" x14ac:dyDescent="0.25">
      <c r="K76241" s="1"/>
      <c r="L76241" s="1"/>
    </row>
    <row r="76249" spans="11:12" x14ac:dyDescent="0.25">
      <c r="K76249" s="1"/>
      <c r="L76249" s="1"/>
    </row>
    <row r="76257" spans="11:12" x14ac:dyDescent="0.25">
      <c r="K76257" s="1"/>
      <c r="L76257" s="1"/>
    </row>
    <row r="76265" spans="11:12" x14ac:dyDescent="0.25">
      <c r="K76265" s="1"/>
      <c r="L76265" s="1"/>
    </row>
    <row r="76273" spans="11:12" x14ac:dyDescent="0.25">
      <c r="K76273" s="1"/>
      <c r="L76273" s="1"/>
    </row>
    <row r="76281" spans="11:12" x14ac:dyDescent="0.25">
      <c r="K76281" s="1"/>
      <c r="L76281" s="1"/>
    </row>
    <row r="76289" spans="11:12" x14ac:dyDescent="0.25">
      <c r="K76289" s="1"/>
      <c r="L76289" s="1"/>
    </row>
    <row r="76297" spans="11:12" x14ac:dyDescent="0.25">
      <c r="K76297" s="1"/>
      <c r="L76297" s="1"/>
    </row>
    <row r="76305" spans="11:12" x14ac:dyDescent="0.25">
      <c r="K76305" s="1"/>
      <c r="L76305" s="1"/>
    </row>
    <row r="76313" spans="11:12" x14ac:dyDescent="0.25">
      <c r="K76313" s="1"/>
      <c r="L76313" s="1"/>
    </row>
    <row r="76321" spans="11:12" x14ac:dyDescent="0.25">
      <c r="K76321" s="1"/>
      <c r="L76321" s="1"/>
    </row>
    <row r="76329" spans="11:12" x14ac:dyDescent="0.25">
      <c r="K76329" s="1"/>
      <c r="L76329" s="1"/>
    </row>
    <row r="76337" spans="11:12" x14ac:dyDescent="0.25">
      <c r="K76337" s="1"/>
      <c r="L76337" s="1"/>
    </row>
    <row r="76345" spans="11:12" x14ac:dyDescent="0.25">
      <c r="K76345" s="1"/>
      <c r="L76345" s="1"/>
    </row>
    <row r="76353" spans="11:12" x14ac:dyDescent="0.25">
      <c r="K76353" s="1"/>
      <c r="L76353" s="1"/>
    </row>
    <row r="76361" spans="11:12" x14ac:dyDescent="0.25">
      <c r="K76361" s="1"/>
      <c r="L76361" s="1"/>
    </row>
    <row r="76369" spans="11:12" x14ac:dyDescent="0.25">
      <c r="K76369" s="1"/>
      <c r="L76369" s="1"/>
    </row>
    <row r="76377" spans="11:12" x14ac:dyDescent="0.25">
      <c r="K76377" s="1"/>
      <c r="L76377" s="1"/>
    </row>
    <row r="76385" spans="11:12" x14ac:dyDescent="0.25">
      <c r="K76385" s="1"/>
      <c r="L76385" s="1"/>
    </row>
    <row r="76393" spans="11:12" x14ac:dyDescent="0.25">
      <c r="K76393" s="1"/>
      <c r="L76393" s="1"/>
    </row>
    <row r="76401" spans="11:12" x14ac:dyDescent="0.25">
      <c r="K76401" s="1"/>
      <c r="L76401" s="1"/>
    </row>
    <row r="76409" spans="11:12" x14ac:dyDescent="0.25">
      <c r="K76409" s="1"/>
      <c r="L76409" s="1"/>
    </row>
    <row r="76417" spans="11:12" x14ac:dyDescent="0.25">
      <c r="K76417" s="1"/>
      <c r="L76417" s="1"/>
    </row>
    <row r="76425" spans="11:12" x14ac:dyDescent="0.25">
      <c r="K76425" s="1"/>
      <c r="L76425" s="1"/>
    </row>
    <row r="76433" spans="11:12" x14ac:dyDescent="0.25">
      <c r="K76433" s="1"/>
      <c r="L76433" s="1"/>
    </row>
    <row r="76441" spans="11:12" x14ac:dyDescent="0.25">
      <c r="K76441" s="1"/>
      <c r="L76441" s="1"/>
    </row>
    <row r="76449" spans="11:12" x14ac:dyDescent="0.25">
      <c r="K76449" s="1"/>
      <c r="L76449" s="1"/>
    </row>
    <row r="76457" spans="11:12" x14ac:dyDescent="0.25">
      <c r="K76457" s="1"/>
      <c r="L76457" s="1"/>
    </row>
    <row r="76465" spans="11:12" x14ac:dyDescent="0.25">
      <c r="K76465" s="1"/>
      <c r="L76465" s="1"/>
    </row>
    <row r="76473" spans="11:12" x14ac:dyDescent="0.25">
      <c r="K76473" s="1"/>
      <c r="L76473" s="1"/>
    </row>
    <row r="76481" spans="11:12" x14ac:dyDescent="0.25">
      <c r="K76481" s="1"/>
      <c r="L76481" s="1"/>
    </row>
    <row r="76489" spans="11:12" x14ac:dyDescent="0.25">
      <c r="K76489" s="1"/>
      <c r="L76489" s="1"/>
    </row>
    <row r="76497" spans="11:12" x14ac:dyDescent="0.25">
      <c r="K76497" s="1"/>
      <c r="L76497" s="1"/>
    </row>
    <row r="76505" spans="11:12" x14ac:dyDescent="0.25">
      <c r="K76505" s="1"/>
      <c r="L76505" s="1"/>
    </row>
    <row r="76513" spans="11:12" x14ac:dyDescent="0.25">
      <c r="K76513" s="1"/>
      <c r="L76513" s="1"/>
    </row>
    <row r="76521" spans="11:12" x14ac:dyDescent="0.25">
      <c r="K76521" s="1"/>
      <c r="L76521" s="1"/>
    </row>
    <row r="76529" spans="11:12" x14ac:dyDescent="0.25">
      <c r="K76529" s="1"/>
      <c r="L76529" s="1"/>
    </row>
    <row r="76537" spans="11:12" x14ac:dyDescent="0.25">
      <c r="K76537" s="1"/>
      <c r="L76537" s="1"/>
    </row>
    <row r="76545" spans="11:12" x14ac:dyDescent="0.25">
      <c r="K76545" s="1"/>
      <c r="L76545" s="1"/>
    </row>
    <row r="76553" spans="11:12" x14ac:dyDescent="0.25">
      <c r="K76553" s="1"/>
      <c r="L76553" s="1"/>
    </row>
    <row r="76561" spans="11:12" x14ac:dyDescent="0.25">
      <c r="K76561" s="1"/>
      <c r="L76561" s="1"/>
    </row>
    <row r="76569" spans="11:12" x14ac:dyDescent="0.25">
      <c r="K76569" s="1"/>
      <c r="L76569" s="1"/>
    </row>
    <row r="76577" spans="11:12" x14ac:dyDescent="0.25">
      <c r="K76577" s="1"/>
      <c r="L76577" s="1"/>
    </row>
    <row r="76585" spans="11:12" x14ac:dyDescent="0.25">
      <c r="K76585" s="1"/>
      <c r="L76585" s="1"/>
    </row>
    <row r="76593" spans="11:12" x14ac:dyDescent="0.25">
      <c r="K76593" s="1"/>
      <c r="L76593" s="1"/>
    </row>
    <row r="76601" spans="11:12" x14ac:dyDescent="0.25">
      <c r="K76601" s="1"/>
      <c r="L76601" s="1"/>
    </row>
    <row r="76609" spans="11:12" x14ac:dyDescent="0.25">
      <c r="K76609" s="1"/>
      <c r="L76609" s="1"/>
    </row>
    <row r="76617" spans="11:12" x14ac:dyDescent="0.25">
      <c r="K76617" s="1"/>
      <c r="L76617" s="1"/>
    </row>
    <row r="76625" spans="11:12" x14ac:dyDescent="0.25">
      <c r="K76625" s="1"/>
      <c r="L76625" s="1"/>
    </row>
    <row r="76633" spans="11:12" x14ac:dyDescent="0.25">
      <c r="K76633" s="1"/>
      <c r="L76633" s="1"/>
    </row>
    <row r="76641" spans="11:12" x14ac:dyDescent="0.25">
      <c r="K76641" s="1"/>
      <c r="L76641" s="1"/>
    </row>
    <row r="76649" spans="11:12" x14ac:dyDescent="0.25">
      <c r="K76649" s="1"/>
      <c r="L76649" s="1"/>
    </row>
    <row r="76657" spans="11:12" x14ac:dyDescent="0.25">
      <c r="K76657" s="1"/>
      <c r="L76657" s="1"/>
    </row>
    <row r="76665" spans="11:12" x14ac:dyDescent="0.25">
      <c r="K76665" s="1"/>
      <c r="L76665" s="1"/>
    </row>
    <row r="76673" spans="11:12" x14ac:dyDescent="0.25">
      <c r="K76673" s="1"/>
      <c r="L76673" s="1"/>
    </row>
    <row r="76681" spans="11:12" x14ac:dyDescent="0.25">
      <c r="K76681" s="1"/>
      <c r="L76681" s="1"/>
    </row>
    <row r="76689" spans="11:12" x14ac:dyDescent="0.25">
      <c r="K76689" s="1"/>
      <c r="L76689" s="1"/>
    </row>
    <row r="76697" spans="11:12" x14ac:dyDescent="0.25">
      <c r="K76697" s="1"/>
      <c r="L76697" s="1"/>
    </row>
    <row r="76705" spans="11:12" x14ac:dyDescent="0.25">
      <c r="K76705" s="1"/>
      <c r="L76705" s="1"/>
    </row>
    <row r="76713" spans="11:12" x14ac:dyDescent="0.25">
      <c r="K76713" s="1"/>
      <c r="L76713" s="1"/>
    </row>
    <row r="76721" spans="11:12" x14ac:dyDescent="0.25">
      <c r="K76721" s="1"/>
      <c r="L76721" s="1"/>
    </row>
    <row r="76729" spans="11:12" x14ac:dyDescent="0.25">
      <c r="K76729" s="1"/>
      <c r="L76729" s="1"/>
    </row>
    <row r="76737" spans="11:12" x14ac:dyDescent="0.25">
      <c r="K76737" s="1"/>
      <c r="L76737" s="1"/>
    </row>
    <row r="76745" spans="11:12" x14ac:dyDescent="0.25">
      <c r="K76745" s="1"/>
      <c r="L76745" s="1"/>
    </row>
    <row r="76753" spans="11:12" x14ac:dyDescent="0.25">
      <c r="K76753" s="1"/>
      <c r="L76753" s="1"/>
    </row>
    <row r="76761" spans="11:12" x14ac:dyDescent="0.25">
      <c r="K76761" s="1"/>
      <c r="L76761" s="1"/>
    </row>
    <row r="76769" spans="11:12" x14ac:dyDescent="0.25">
      <c r="K76769" s="1"/>
      <c r="L76769" s="1"/>
    </row>
    <row r="76777" spans="11:12" x14ac:dyDescent="0.25">
      <c r="K76777" s="1"/>
      <c r="L76777" s="1"/>
    </row>
    <row r="76785" spans="11:12" x14ac:dyDescent="0.25">
      <c r="K76785" s="1"/>
      <c r="L76785" s="1"/>
    </row>
    <row r="76793" spans="11:12" x14ac:dyDescent="0.25">
      <c r="K76793" s="1"/>
      <c r="L76793" s="1"/>
    </row>
    <row r="76801" spans="11:12" x14ac:dyDescent="0.25">
      <c r="K76801" s="1"/>
      <c r="L76801" s="1"/>
    </row>
    <row r="76809" spans="11:12" x14ac:dyDescent="0.25">
      <c r="K76809" s="1"/>
      <c r="L76809" s="1"/>
    </row>
    <row r="76817" spans="11:12" x14ac:dyDescent="0.25">
      <c r="K76817" s="1"/>
      <c r="L76817" s="1"/>
    </row>
    <row r="76825" spans="11:12" x14ac:dyDescent="0.25">
      <c r="K76825" s="1"/>
      <c r="L76825" s="1"/>
    </row>
    <row r="76833" spans="11:12" x14ac:dyDescent="0.25">
      <c r="K76833" s="1"/>
      <c r="L76833" s="1"/>
    </row>
    <row r="76841" spans="11:12" x14ac:dyDescent="0.25">
      <c r="K76841" s="1"/>
      <c r="L76841" s="1"/>
    </row>
    <row r="76849" spans="11:12" x14ac:dyDescent="0.25">
      <c r="K76849" s="1"/>
      <c r="L76849" s="1"/>
    </row>
    <row r="76857" spans="11:12" x14ac:dyDescent="0.25">
      <c r="K76857" s="1"/>
      <c r="L76857" s="1"/>
    </row>
    <row r="76865" spans="11:12" x14ac:dyDescent="0.25">
      <c r="K76865" s="1"/>
      <c r="L76865" s="1"/>
    </row>
    <row r="76873" spans="11:12" x14ac:dyDescent="0.25">
      <c r="K76873" s="1"/>
      <c r="L76873" s="1"/>
    </row>
    <row r="76881" spans="11:12" x14ac:dyDescent="0.25">
      <c r="K76881" s="1"/>
      <c r="L76881" s="1"/>
    </row>
    <row r="76889" spans="11:12" x14ac:dyDescent="0.25">
      <c r="K76889" s="1"/>
      <c r="L76889" s="1"/>
    </row>
    <row r="76897" spans="11:12" x14ac:dyDescent="0.25">
      <c r="K76897" s="1"/>
      <c r="L76897" s="1"/>
    </row>
    <row r="76905" spans="11:12" x14ac:dyDescent="0.25">
      <c r="K76905" s="1"/>
      <c r="L76905" s="1"/>
    </row>
    <row r="76913" spans="11:12" x14ac:dyDescent="0.25">
      <c r="K76913" s="1"/>
      <c r="L76913" s="1"/>
    </row>
    <row r="76921" spans="11:12" x14ac:dyDescent="0.25">
      <c r="K76921" s="1"/>
      <c r="L76921" s="1"/>
    </row>
    <row r="76929" spans="11:12" x14ac:dyDescent="0.25">
      <c r="K76929" s="1"/>
      <c r="L76929" s="1"/>
    </row>
    <row r="76937" spans="11:12" x14ac:dyDescent="0.25">
      <c r="K76937" s="1"/>
      <c r="L76937" s="1"/>
    </row>
    <row r="76945" spans="11:12" x14ac:dyDescent="0.25">
      <c r="K76945" s="1"/>
      <c r="L76945" s="1"/>
    </row>
    <row r="76953" spans="11:12" x14ac:dyDescent="0.25">
      <c r="K76953" s="1"/>
      <c r="L76953" s="1"/>
    </row>
    <row r="76961" spans="11:12" x14ac:dyDescent="0.25">
      <c r="K76961" s="1"/>
      <c r="L76961" s="1"/>
    </row>
    <row r="76969" spans="11:12" x14ac:dyDescent="0.25">
      <c r="K76969" s="1"/>
      <c r="L76969" s="1"/>
    </row>
    <row r="76977" spans="11:12" x14ac:dyDescent="0.25">
      <c r="K76977" s="1"/>
      <c r="L76977" s="1"/>
    </row>
    <row r="76985" spans="11:12" x14ac:dyDescent="0.25">
      <c r="K76985" s="1"/>
      <c r="L76985" s="1"/>
    </row>
    <row r="76993" spans="11:12" x14ac:dyDescent="0.25">
      <c r="K76993" s="1"/>
      <c r="L76993" s="1"/>
    </row>
    <row r="77001" spans="11:12" x14ac:dyDescent="0.25">
      <c r="K77001" s="1"/>
      <c r="L77001" s="1"/>
    </row>
    <row r="77009" spans="11:12" x14ac:dyDescent="0.25">
      <c r="K77009" s="1"/>
      <c r="L77009" s="1"/>
    </row>
    <row r="77017" spans="11:12" x14ac:dyDescent="0.25">
      <c r="K77017" s="1"/>
      <c r="L77017" s="1"/>
    </row>
    <row r="77025" spans="11:12" x14ac:dyDescent="0.25">
      <c r="K77025" s="1"/>
      <c r="L77025" s="1"/>
    </row>
    <row r="77033" spans="11:12" x14ac:dyDescent="0.25">
      <c r="K77033" s="1"/>
      <c r="L77033" s="1"/>
    </row>
    <row r="77041" spans="11:12" x14ac:dyDescent="0.25">
      <c r="K77041" s="1"/>
      <c r="L77041" s="1"/>
    </row>
    <row r="77049" spans="11:12" x14ac:dyDescent="0.25">
      <c r="K77049" s="1"/>
      <c r="L77049" s="1"/>
    </row>
    <row r="77057" spans="11:12" x14ac:dyDescent="0.25">
      <c r="K77057" s="1"/>
      <c r="L77057" s="1"/>
    </row>
    <row r="77065" spans="11:12" x14ac:dyDescent="0.25">
      <c r="K77065" s="1"/>
      <c r="L77065" s="1"/>
    </row>
    <row r="77073" spans="11:12" x14ac:dyDescent="0.25">
      <c r="K77073" s="1"/>
      <c r="L77073" s="1"/>
    </row>
    <row r="77081" spans="11:12" x14ac:dyDescent="0.25">
      <c r="K77081" s="1"/>
      <c r="L77081" s="1"/>
    </row>
    <row r="77089" spans="11:12" x14ac:dyDescent="0.25">
      <c r="K77089" s="1"/>
      <c r="L77089" s="1"/>
    </row>
    <row r="77097" spans="11:12" x14ac:dyDescent="0.25">
      <c r="K77097" s="1"/>
      <c r="L77097" s="1"/>
    </row>
    <row r="77105" spans="11:12" x14ac:dyDescent="0.25">
      <c r="K77105" s="1"/>
      <c r="L77105" s="1"/>
    </row>
    <row r="77113" spans="11:12" x14ac:dyDescent="0.25">
      <c r="K77113" s="1"/>
      <c r="L77113" s="1"/>
    </row>
    <row r="77121" spans="11:12" x14ac:dyDescent="0.25">
      <c r="K77121" s="1"/>
      <c r="L77121" s="1"/>
    </row>
    <row r="77129" spans="11:12" x14ac:dyDescent="0.25">
      <c r="K77129" s="1"/>
      <c r="L77129" s="1"/>
    </row>
    <row r="77137" spans="11:12" x14ac:dyDescent="0.25">
      <c r="K77137" s="1"/>
      <c r="L77137" s="1"/>
    </row>
    <row r="77145" spans="11:12" x14ac:dyDescent="0.25">
      <c r="K77145" s="1"/>
      <c r="L77145" s="1"/>
    </row>
    <row r="77153" spans="11:12" x14ac:dyDescent="0.25">
      <c r="K77153" s="1"/>
      <c r="L77153" s="1"/>
    </row>
    <row r="77161" spans="11:12" x14ac:dyDescent="0.25">
      <c r="K77161" s="1"/>
      <c r="L77161" s="1"/>
    </row>
    <row r="77169" spans="11:12" x14ac:dyDescent="0.25">
      <c r="K77169" s="1"/>
      <c r="L77169" s="1"/>
    </row>
    <row r="77177" spans="11:12" x14ac:dyDescent="0.25">
      <c r="K77177" s="1"/>
      <c r="L77177" s="1"/>
    </row>
    <row r="77185" spans="11:12" x14ac:dyDescent="0.25">
      <c r="K77185" s="1"/>
      <c r="L77185" s="1"/>
    </row>
    <row r="77193" spans="11:12" x14ac:dyDescent="0.25">
      <c r="K77193" s="1"/>
      <c r="L77193" s="1"/>
    </row>
    <row r="77201" spans="11:12" x14ac:dyDescent="0.25">
      <c r="K77201" s="1"/>
      <c r="L77201" s="1"/>
    </row>
    <row r="77209" spans="11:12" x14ac:dyDescent="0.25">
      <c r="K77209" s="1"/>
      <c r="L77209" s="1"/>
    </row>
    <row r="77217" spans="11:12" x14ac:dyDescent="0.25">
      <c r="K77217" s="1"/>
      <c r="L77217" s="1"/>
    </row>
    <row r="77225" spans="11:12" x14ac:dyDescent="0.25">
      <c r="K77225" s="1"/>
      <c r="L77225" s="1"/>
    </row>
    <row r="77233" spans="11:12" x14ac:dyDescent="0.25">
      <c r="K77233" s="1"/>
      <c r="L77233" s="1"/>
    </row>
    <row r="77241" spans="11:12" x14ac:dyDescent="0.25">
      <c r="K77241" s="1"/>
      <c r="L77241" s="1"/>
    </row>
    <row r="77249" spans="11:12" x14ac:dyDescent="0.25">
      <c r="K77249" s="1"/>
      <c r="L77249" s="1"/>
    </row>
    <row r="77257" spans="11:12" x14ac:dyDescent="0.25">
      <c r="K77257" s="1"/>
      <c r="L77257" s="1"/>
    </row>
    <row r="77265" spans="11:12" x14ac:dyDescent="0.25">
      <c r="K77265" s="1"/>
      <c r="L77265" s="1"/>
    </row>
    <row r="77273" spans="11:12" x14ac:dyDescent="0.25">
      <c r="K77273" s="1"/>
      <c r="L77273" s="1"/>
    </row>
    <row r="77281" spans="11:12" x14ac:dyDescent="0.25">
      <c r="K77281" s="1"/>
      <c r="L77281" s="1"/>
    </row>
    <row r="77289" spans="11:12" x14ac:dyDescent="0.25">
      <c r="K77289" s="1"/>
      <c r="L77289" s="1"/>
    </row>
    <row r="77297" spans="11:12" x14ac:dyDescent="0.25">
      <c r="K77297" s="1"/>
      <c r="L77297" s="1"/>
    </row>
    <row r="77305" spans="11:12" x14ac:dyDescent="0.25">
      <c r="K77305" s="1"/>
      <c r="L77305" s="1"/>
    </row>
    <row r="77313" spans="11:12" x14ac:dyDescent="0.25">
      <c r="K77313" s="1"/>
      <c r="L77313" s="1"/>
    </row>
    <row r="77321" spans="11:12" x14ac:dyDescent="0.25">
      <c r="K77321" s="1"/>
      <c r="L77321" s="1"/>
    </row>
    <row r="77329" spans="11:12" x14ac:dyDescent="0.25">
      <c r="K77329" s="1"/>
      <c r="L77329" s="1"/>
    </row>
    <row r="77337" spans="11:12" x14ac:dyDescent="0.25">
      <c r="K77337" s="1"/>
      <c r="L77337" s="1"/>
    </row>
    <row r="77345" spans="11:12" x14ac:dyDescent="0.25">
      <c r="K77345" s="1"/>
      <c r="L77345" s="1"/>
    </row>
    <row r="77353" spans="11:12" x14ac:dyDescent="0.25">
      <c r="K77353" s="1"/>
      <c r="L77353" s="1"/>
    </row>
    <row r="77361" spans="11:12" x14ac:dyDescent="0.25">
      <c r="K77361" s="1"/>
      <c r="L77361" s="1"/>
    </row>
    <row r="77369" spans="11:12" x14ac:dyDescent="0.25">
      <c r="K77369" s="1"/>
      <c r="L77369" s="1"/>
    </row>
    <row r="77377" spans="11:12" x14ac:dyDescent="0.25">
      <c r="K77377" s="1"/>
      <c r="L77377" s="1"/>
    </row>
    <row r="77385" spans="11:12" x14ac:dyDescent="0.25">
      <c r="K77385" s="1"/>
      <c r="L77385" s="1"/>
    </row>
    <row r="77393" spans="11:12" x14ac:dyDescent="0.25">
      <c r="K77393" s="1"/>
      <c r="L77393" s="1"/>
    </row>
    <row r="77401" spans="11:12" x14ac:dyDescent="0.25">
      <c r="K77401" s="1"/>
      <c r="L77401" s="1"/>
    </row>
    <row r="77409" spans="11:12" x14ac:dyDescent="0.25">
      <c r="K77409" s="1"/>
      <c r="L77409" s="1"/>
    </row>
    <row r="77417" spans="11:12" x14ac:dyDescent="0.25">
      <c r="K77417" s="1"/>
      <c r="L77417" s="1"/>
    </row>
    <row r="77425" spans="11:12" x14ac:dyDescent="0.25">
      <c r="K77425" s="1"/>
      <c r="L77425" s="1"/>
    </row>
    <row r="77433" spans="11:12" x14ac:dyDescent="0.25">
      <c r="K77433" s="1"/>
      <c r="L77433" s="1"/>
    </row>
    <row r="77441" spans="11:12" x14ac:dyDescent="0.25">
      <c r="K77441" s="1"/>
      <c r="L77441" s="1"/>
    </row>
    <row r="77449" spans="11:12" x14ac:dyDescent="0.25">
      <c r="K77449" s="1"/>
      <c r="L77449" s="1"/>
    </row>
    <row r="77457" spans="11:12" x14ac:dyDescent="0.25">
      <c r="K77457" s="1"/>
      <c r="L77457" s="1"/>
    </row>
    <row r="77465" spans="11:12" x14ac:dyDescent="0.25">
      <c r="K77465" s="1"/>
      <c r="L77465" s="1"/>
    </row>
    <row r="77473" spans="11:12" x14ac:dyDescent="0.25">
      <c r="K77473" s="1"/>
      <c r="L77473" s="1"/>
    </row>
    <row r="77481" spans="11:12" x14ac:dyDescent="0.25">
      <c r="K77481" s="1"/>
      <c r="L77481" s="1"/>
    </row>
    <row r="77489" spans="11:12" x14ac:dyDescent="0.25">
      <c r="K77489" s="1"/>
      <c r="L77489" s="1"/>
    </row>
    <row r="77497" spans="11:12" x14ac:dyDescent="0.25">
      <c r="K77497" s="1"/>
      <c r="L77497" s="1"/>
    </row>
    <row r="77505" spans="11:12" x14ac:dyDescent="0.25">
      <c r="K77505" s="1"/>
      <c r="L77505" s="1"/>
    </row>
    <row r="77513" spans="11:12" x14ac:dyDescent="0.25">
      <c r="K77513" s="1"/>
      <c r="L77513" s="1"/>
    </row>
    <row r="77521" spans="11:12" x14ac:dyDescent="0.25">
      <c r="K77521" s="1"/>
      <c r="L77521" s="1"/>
    </row>
    <row r="77529" spans="11:12" x14ac:dyDescent="0.25">
      <c r="K77529" s="1"/>
      <c r="L77529" s="1"/>
    </row>
    <row r="77537" spans="11:12" x14ac:dyDescent="0.25">
      <c r="K77537" s="1"/>
      <c r="L77537" s="1"/>
    </row>
    <row r="77545" spans="11:12" x14ac:dyDescent="0.25">
      <c r="K77545" s="1"/>
      <c r="L77545" s="1"/>
    </row>
    <row r="77553" spans="11:12" x14ac:dyDescent="0.25">
      <c r="K77553" s="1"/>
      <c r="L77553" s="1"/>
    </row>
    <row r="77561" spans="11:12" x14ac:dyDescent="0.25">
      <c r="K77561" s="1"/>
      <c r="L77561" s="1"/>
    </row>
    <row r="77569" spans="11:12" x14ac:dyDescent="0.25">
      <c r="K77569" s="1"/>
      <c r="L77569" s="1"/>
    </row>
    <row r="77577" spans="11:12" x14ac:dyDescent="0.25">
      <c r="K77577" s="1"/>
      <c r="L77577" s="1"/>
    </row>
    <row r="77585" spans="11:12" x14ac:dyDescent="0.25">
      <c r="K77585" s="1"/>
      <c r="L77585" s="1"/>
    </row>
    <row r="77593" spans="11:12" x14ac:dyDescent="0.25">
      <c r="K77593" s="1"/>
      <c r="L77593" s="1"/>
    </row>
    <row r="77601" spans="11:12" x14ac:dyDescent="0.25">
      <c r="K77601" s="1"/>
      <c r="L77601" s="1"/>
    </row>
    <row r="77609" spans="11:12" x14ac:dyDescent="0.25">
      <c r="K77609" s="1"/>
      <c r="L77609" s="1"/>
    </row>
    <row r="77617" spans="11:12" x14ac:dyDescent="0.25">
      <c r="K77617" s="1"/>
      <c r="L77617" s="1"/>
    </row>
    <row r="77625" spans="11:12" x14ac:dyDescent="0.25">
      <c r="K77625" s="1"/>
      <c r="L77625" s="1"/>
    </row>
    <row r="77633" spans="11:12" x14ac:dyDescent="0.25">
      <c r="K77633" s="1"/>
      <c r="L77633" s="1"/>
    </row>
    <row r="77641" spans="11:12" x14ac:dyDescent="0.25">
      <c r="K77641" s="1"/>
      <c r="L77641" s="1"/>
    </row>
    <row r="77649" spans="11:12" x14ac:dyDescent="0.25">
      <c r="K77649" s="1"/>
      <c r="L77649" s="1"/>
    </row>
    <row r="77657" spans="11:12" x14ac:dyDescent="0.25">
      <c r="K77657" s="1"/>
      <c r="L77657" s="1"/>
    </row>
    <row r="77665" spans="11:12" x14ac:dyDescent="0.25">
      <c r="K77665" s="1"/>
      <c r="L77665" s="1"/>
    </row>
    <row r="77673" spans="11:12" x14ac:dyDescent="0.25">
      <c r="K77673" s="1"/>
      <c r="L77673" s="1"/>
    </row>
    <row r="77681" spans="11:12" x14ac:dyDescent="0.25">
      <c r="K77681" s="1"/>
      <c r="L77681" s="1"/>
    </row>
    <row r="77689" spans="11:12" x14ac:dyDescent="0.25">
      <c r="K77689" s="1"/>
      <c r="L77689" s="1"/>
    </row>
    <row r="77697" spans="11:12" x14ac:dyDescent="0.25">
      <c r="K77697" s="1"/>
      <c r="L77697" s="1"/>
    </row>
    <row r="77705" spans="11:12" x14ac:dyDescent="0.25">
      <c r="K77705" s="1"/>
      <c r="L77705" s="1"/>
    </row>
    <row r="77713" spans="11:12" x14ac:dyDescent="0.25">
      <c r="K77713" s="1"/>
      <c r="L77713" s="1"/>
    </row>
    <row r="77721" spans="11:12" x14ac:dyDescent="0.25">
      <c r="K77721" s="1"/>
      <c r="L77721" s="1"/>
    </row>
    <row r="77729" spans="11:12" x14ac:dyDescent="0.25">
      <c r="K77729" s="1"/>
      <c r="L77729" s="1"/>
    </row>
    <row r="77737" spans="11:12" x14ac:dyDescent="0.25">
      <c r="K77737" s="1"/>
      <c r="L77737" s="1"/>
    </row>
    <row r="77745" spans="11:12" x14ac:dyDescent="0.25">
      <c r="K77745" s="1"/>
      <c r="L77745" s="1"/>
    </row>
    <row r="77753" spans="11:12" x14ac:dyDescent="0.25">
      <c r="K77753" s="1"/>
      <c r="L77753" s="1"/>
    </row>
    <row r="77761" spans="11:12" x14ac:dyDescent="0.25">
      <c r="K77761" s="1"/>
      <c r="L77761" s="1"/>
    </row>
    <row r="77769" spans="11:12" x14ac:dyDescent="0.25">
      <c r="K77769" s="1"/>
      <c r="L77769" s="1"/>
    </row>
    <row r="77777" spans="11:12" x14ac:dyDescent="0.25">
      <c r="K77777" s="1"/>
      <c r="L77777" s="1"/>
    </row>
    <row r="77785" spans="11:12" x14ac:dyDescent="0.25">
      <c r="K77785" s="1"/>
      <c r="L77785" s="1"/>
    </row>
    <row r="77793" spans="11:12" x14ac:dyDescent="0.25">
      <c r="K77793" s="1"/>
      <c r="L77793" s="1"/>
    </row>
    <row r="77801" spans="11:12" x14ac:dyDescent="0.25">
      <c r="K77801" s="1"/>
      <c r="L77801" s="1"/>
    </row>
    <row r="77809" spans="11:12" x14ac:dyDescent="0.25">
      <c r="K77809" s="1"/>
      <c r="L77809" s="1"/>
    </row>
    <row r="77817" spans="11:12" x14ac:dyDescent="0.25">
      <c r="K77817" s="1"/>
      <c r="L77817" s="1"/>
    </row>
    <row r="77825" spans="11:12" x14ac:dyDescent="0.25">
      <c r="K77825" s="1"/>
      <c r="L77825" s="1"/>
    </row>
    <row r="77833" spans="11:12" x14ac:dyDescent="0.25">
      <c r="K77833" s="1"/>
      <c r="L77833" s="1"/>
    </row>
    <row r="77841" spans="11:12" x14ac:dyDescent="0.25">
      <c r="K77841" s="1"/>
      <c r="L77841" s="1"/>
    </row>
    <row r="77849" spans="11:12" x14ac:dyDescent="0.25">
      <c r="K77849" s="1"/>
      <c r="L77849" s="1"/>
    </row>
    <row r="77857" spans="11:12" x14ac:dyDescent="0.25">
      <c r="K77857" s="1"/>
      <c r="L77857" s="1"/>
    </row>
    <row r="77865" spans="11:12" x14ac:dyDescent="0.25">
      <c r="K77865" s="1"/>
      <c r="L77865" s="1"/>
    </row>
    <row r="77873" spans="11:12" x14ac:dyDescent="0.25">
      <c r="K77873" s="1"/>
      <c r="L77873" s="1"/>
    </row>
    <row r="77881" spans="11:12" x14ac:dyDescent="0.25">
      <c r="K77881" s="1"/>
      <c r="L77881" s="1"/>
    </row>
    <row r="77889" spans="11:12" x14ac:dyDescent="0.25">
      <c r="K77889" s="1"/>
      <c r="L77889" s="1"/>
    </row>
    <row r="77897" spans="11:12" x14ac:dyDescent="0.25">
      <c r="K77897" s="1"/>
      <c r="L77897" s="1"/>
    </row>
    <row r="77905" spans="11:12" x14ac:dyDescent="0.25">
      <c r="K77905" s="1"/>
      <c r="L77905" s="1"/>
    </row>
    <row r="77913" spans="11:12" x14ac:dyDescent="0.25">
      <c r="K77913" s="1"/>
      <c r="L77913" s="1"/>
    </row>
    <row r="77921" spans="11:12" x14ac:dyDescent="0.25">
      <c r="K77921" s="1"/>
      <c r="L77921" s="1"/>
    </row>
    <row r="77929" spans="11:12" x14ac:dyDescent="0.25">
      <c r="K77929" s="1"/>
      <c r="L77929" s="1"/>
    </row>
    <row r="77937" spans="11:12" x14ac:dyDescent="0.25">
      <c r="K77937" s="1"/>
      <c r="L77937" s="1"/>
    </row>
    <row r="77945" spans="11:12" x14ac:dyDescent="0.25">
      <c r="K77945" s="1"/>
      <c r="L77945" s="1"/>
    </row>
    <row r="77953" spans="11:12" x14ac:dyDescent="0.25">
      <c r="K77953" s="1"/>
      <c r="L77953" s="1"/>
    </row>
    <row r="77961" spans="11:12" x14ac:dyDescent="0.25">
      <c r="K77961" s="1"/>
      <c r="L77961" s="1"/>
    </row>
    <row r="77969" spans="11:12" x14ac:dyDescent="0.25">
      <c r="K77969" s="1"/>
      <c r="L77969" s="1"/>
    </row>
    <row r="77977" spans="11:12" x14ac:dyDescent="0.25">
      <c r="K77977" s="1"/>
      <c r="L77977" s="1"/>
    </row>
    <row r="77985" spans="11:12" x14ac:dyDescent="0.25">
      <c r="K77985" s="1"/>
      <c r="L77985" s="1"/>
    </row>
    <row r="77993" spans="11:12" x14ac:dyDescent="0.25">
      <c r="K77993" s="1"/>
      <c r="L77993" s="1"/>
    </row>
    <row r="78001" spans="11:12" x14ac:dyDescent="0.25">
      <c r="K78001" s="1"/>
      <c r="L78001" s="1"/>
    </row>
    <row r="78009" spans="11:12" x14ac:dyDescent="0.25">
      <c r="K78009" s="1"/>
      <c r="L78009" s="1"/>
    </row>
    <row r="78017" spans="11:12" x14ac:dyDescent="0.25">
      <c r="K78017" s="1"/>
      <c r="L78017" s="1"/>
    </row>
    <row r="78025" spans="11:12" x14ac:dyDescent="0.25">
      <c r="K78025" s="1"/>
      <c r="L78025" s="1"/>
    </row>
    <row r="78033" spans="11:12" x14ac:dyDescent="0.25">
      <c r="K78033" s="1"/>
      <c r="L78033" s="1"/>
    </row>
    <row r="78041" spans="11:12" x14ac:dyDescent="0.25">
      <c r="K78041" s="1"/>
      <c r="L78041" s="1"/>
    </row>
    <row r="78049" spans="11:12" x14ac:dyDescent="0.25">
      <c r="K78049" s="1"/>
      <c r="L78049" s="1"/>
    </row>
    <row r="78057" spans="11:12" x14ac:dyDescent="0.25">
      <c r="K78057" s="1"/>
      <c r="L78057" s="1"/>
    </row>
    <row r="78065" spans="11:12" x14ac:dyDescent="0.25">
      <c r="K78065" s="1"/>
      <c r="L78065" s="1"/>
    </row>
    <row r="78073" spans="11:12" x14ac:dyDescent="0.25">
      <c r="K78073" s="1"/>
      <c r="L78073" s="1"/>
    </row>
    <row r="78081" spans="11:12" x14ac:dyDescent="0.25">
      <c r="K78081" s="1"/>
      <c r="L78081" s="1"/>
    </row>
    <row r="78089" spans="11:12" x14ac:dyDescent="0.25">
      <c r="K78089" s="1"/>
      <c r="L78089" s="1"/>
    </row>
    <row r="78097" spans="11:12" x14ac:dyDescent="0.25">
      <c r="K78097" s="1"/>
      <c r="L78097" s="1"/>
    </row>
    <row r="78105" spans="11:12" x14ac:dyDescent="0.25">
      <c r="K78105" s="1"/>
      <c r="L78105" s="1"/>
    </row>
    <row r="78113" spans="11:12" x14ac:dyDescent="0.25">
      <c r="K78113" s="1"/>
      <c r="L78113" s="1"/>
    </row>
    <row r="78121" spans="11:12" x14ac:dyDescent="0.25">
      <c r="K78121" s="1"/>
      <c r="L78121" s="1"/>
    </row>
    <row r="78129" spans="11:12" x14ac:dyDescent="0.25">
      <c r="K78129" s="1"/>
      <c r="L78129" s="1"/>
    </row>
    <row r="78137" spans="11:12" x14ac:dyDescent="0.25">
      <c r="K78137" s="1"/>
      <c r="L78137" s="1"/>
    </row>
    <row r="78145" spans="11:12" x14ac:dyDescent="0.25">
      <c r="K78145" s="1"/>
      <c r="L78145" s="1"/>
    </row>
    <row r="78153" spans="11:12" x14ac:dyDescent="0.25">
      <c r="K78153" s="1"/>
      <c r="L78153" s="1"/>
    </row>
    <row r="78161" spans="11:12" x14ac:dyDescent="0.25">
      <c r="K78161" s="1"/>
      <c r="L78161" s="1"/>
    </row>
    <row r="78169" spans="11:12" x14ac:dyDescent="0.25">
      <c r="K78169" s="1"/>
      <c r="L78169" s="1"/>
    </row>
    <row r="78177" spans="11:12" x14ac:dyDescent="0.25">
      <c r="K78177" s="1"/>
      <c r="L78177" s="1"/>
    </row>
    <row r="78185" spans="11:12" x14ac:dyDescent="0.25">
      <c r="K78185" s="1"/>
      <c r="L78185" s="1"/>
    </row>
    <row r="78193" spans="11:12" x14ac:dyDescent="0.25">
      <c r="K78193" s="1"/>
      <c r="L78193" s="1"/>
    </row>
    <row r="78201" spans="11:12" x14ac:dyDescent="0.25">
      <c r="K78201" s="1"/>
      <c r="L78201" s="1"/>
    </row>
    <row r="78209" spans="11:12" x14ac:dyDescent="0.25">
      <c r="K78209" s="1"/>
      <c r="L78209" s="1"/>
    </row>
    <row r="78217" spans="11:12" x14ac:dyDescent="0.25">
      <c r="K78217" s="1"/>
      <c r="L78217" s="1"/>
    </row>
    <row r="78225" spans="11:12" x14ac:dyDescent="0.25">
      <c r="K78225" s="1"/>
      <c r="L78225" s="1"/>
    </row>
    <row r="78233" spans="11:12" x14ac:dyDescent="0.25">
      <c r="K78233" s="1"/>
      <c r="L78233" s="1"/>
    </row>
    <row r="78241" spans="11:12" x14ac:dyDescent="0.25">
      <c r="K78241" s="1"/>
      <c r="L78241" s="1"/>
    </row>
    <row r="78249" spans="11:12" x14ac:dyDescent="0.25">
      <c r="K78249" s="1"/>
      <c r="L78249" s="1"/>
    </row>
    <row r="78257" spans="11:12" x14ac:dyDescent="0.25">
      <c r="K78257" s="1"/>
      <c r="L78257" s="1"/>
    </row>
    <row r="78265" spans="11:12" x14ac:dyDescent="0.25">
      <c r="K78265" s="1"/>
      <c r="L78265" s="1"/>
    </row>
    <row r="78273" spans="11:12" x14ac:dyDescent="0.25">
      <c r="K78273" s="1"/>
      <c r="L78273" s="1"/>
    </row>
    <row r="78281" spans="11:12" x14ac:dyDescent="0.25">
      <c r="K78281" s="1"/>
      <c r="L78281" s="1"/>
    </row>
    <row r="78289" spans="11:12" x14ac:dyDescent="0.25">
      <c r="K78289" s="1"/>
      <c r="L78289" s="1"/>
    </row>
    <row r="78297" spans="11:12" x14ac:dyDescent="0.25">
      <c r="K78297" s="1"/>
      <c r="L78297" s="1"/>
    </row>
    <row r="78305" spans="11:12" x14ac:dyDescent="0.25">
      <c r="K78305" s="1"/>
      <c r="L78305" s="1"/>
    </row>
    <row r="78313" spans="11:12" x14ac:dyDescent="0.25">
      <c r="K78313" s="1"/>
      <c r="L78313" s="1"/>
    </row>
    <row r="78321" spans="11:12" x14ac:dyDescent="0.25">
      <c r="K78321" s="1"/>
      <c r="L78321" s="1"/>
    </row>
    <row r="78329" spans="11:12" x14ac:dyDescent="0.25">
      <c r="K78329" s="1"/>
      <c r="L78329" s="1"/>
    </row>
    <row r="78337" spans="11:12" x14ac:dyDescent="0.25">
      <c r="K78337" s="1"/>
      <c r="L78337" s="1"/>
    </row>
    <row r="78345" spans="11:12" x14ac:dyDescent="0.25">
      <c r="K78345" s="1"/>
      <c r="L78345" s="1"/>
    </row>
    <row r="78353" spans="11:12" x14ac:dyDescent="0.25">
      <c r="K78353" s="1"/>
      <c r="L78353" s="1"/>
    </row>
    <row r="78361" spans="11:12" x14ac:dyDescent="0.25">
      <c r="K78361" s="1"/>
      <c r="L78361" s="1"/>
    </row>
    <row r="78369" spans="11:12" x14ac:dyDescent="0.25">
      <c r="K78369" s="1"/>
      <c r="L78369" s="1"/>
    </row>
    <row r="78377" spans="11:12" x14ac:dyDescent="0.25">
      <c r="K78377" s="1"/>
      <c r="L78377" s="1"/>
    </row>
    <row r="78385" spans="11:12" x14ac:dyDescent="0.25">
      <c r="K78385" s="1"/>
      <c r="L78385" s="1"/>
    </row>
    <row r="78393" spans="11:12" x14ac:dyDescent="0.25">
      <c r="K78393" s="1"/>
      <c r="L78393" s="1"/>
    </row>
    <row r="78401" spans="11:12" x14ac:dyDescent="0.25">
      <c r="K78401" s="1"/>
      <c r="L78401" s="1"/>
    </row>
    <row r="78409" spans="11:12" x14ac:dyDescent="0.25">
      <c r="K78409" s="1"/>
      <c r="L78409" s="1"/>
    </row>
    <row r="78417" spans="11:12" x14ac:dyDescent="0.25">
      <c r="K78417" s="1"/>
      <c r="L78417" s="1"/>
    </row>
    <row r="78425" spans="11:12" x14ac:dyDescent="0.25">
      <c r="K78425" s="1"/>
      <c r="L78425" s="1"/>
    </row>
    <row r="78433" spans="11:12" x14ac:dyDescent="0.25">
      <c r="K78433" s="1"/>
      <c r="L78433" s="1"/>
    </row>
    <row r="78441" spans="11:12" x14ac:dyDescent="0.25">
      <c r="K78441" s="1"/>
      <c r="L78441" s="1"/>
    </row>
    <row r="78449" spans="11:12" x14ac:dyDescent="0.25">
      <c r="K78449" s="1"/>
      <c r="L78449" s="1"/>
    </row>
    <row r="78457" spans="11:12" x14ac:dyDescent="0.25">
      <c r="K78457" s="1"/>
      <c r="L78457" s="1"/>
    </row>
    <row r="78465" spans="11:12" x14ac:dyDescent="0.25">
      <c r="K78465" s="1"/>
      <c r="L78465" s="1"/>
    </row>
    <row r="78473" spans="11:12" x14ac:dyDescent="0.25">
      <c r="K78473" s="1"/>
      <c r="L78473" s="1"/>
    </row>
    <row r="78481" spans="11:12" x14ac:dyDescent="0.25">
      <c r="K78481" s="1"/>
      <c r="L78481" s="1"/>
    </row>
    <row r="78489" spans="11:12" x14ac:dyDescent="0.25">
      <c r="K78489" s="1"/>
      <c r="L78489" s="1"/>
    </row>
    <row r="78497" spans="11:12" x14ac:dyDescent="0.25">
      <c r="K78497" s="1"/>
      <c r="L78497" s="1"/>
    </row>
    <row r="78505" spans="11:12" x14ac:dyDescent="0.25">
      <c r="K78505" s="1"/>
      <c r="L78505" s="1"/>
    </row>
    <row r="78513" spans="11:12" x14ac:dyDescent="0.25">
      <c r="K78513" s="1"/>
      <c r="L78513" s="1"/>
    </row>
    <row r="78521" spans="11:12" x14ac:dyDescent="0.25">
      <c r="K78521" s="1"/>
      <c r="L78521" s="1"/>
    </row>
    <row r="78529" spans="11:12" x14ac:dyDescent="0.25">
      <c r="K78529" s="1"/>
      <c r="L78529" s="1"/>
    </row>
    <row r="78537" spans="11:12" x14ac:dyDescent="0.25">
      <c r="K78537" s="1"/>
      <c r="L78537" s="1"/>
    </row>
    <row r="78545" spans="11:12" x14ac:dyDescent="0.25">
      <c r="K78545" s="1"/>
      <c r="L78545" s="1"/>
    </row>
    <row r="78553" spans="11:12" x14ac:dyDescent="0.25">
      <c r="K78553" s="1"/>
      <c r="L78553" s="1"/>
    </row>
    <row r="78561" spans="11:12" x14ac:dyDescent="0.25">
      <c r="K78561" s="1"/>
      <c r="L78561" s="1"/>
    </row>
    <row r="78569" spans="11:12" x14ac:dyDescent="0.25">
      <c r="K78569" s="1"/>
      <c r="L78569" s="1"/>
    </row>
    <row r="78577" spans="11:12" x14ac:dyDescent="0.25">
      <c r="K78577" s="1"/>
      <c r="L78577" s="1"/>
    </row>
    <row r="78585" spans="11:12" x14ac:dyDescent="0.25">
      <c r="K78585" s="1"/>
      <c r="L78585" s="1"/>
    </row>
    <row r="78593" spans="11:12" x14ac:dyDescent="0.25">
      <c r="K78593" s="1"/>
      <c r="L78593" s="1"/>
    </row>
    <row r="78601" spans="11:12" x14ac:dyDescent="0.25">
      <c r="K78601" s="1"/>
      <c r="L78601" s="1"/>
    </row>
    <row r="78609" spans="11:12" x14ac:dyDescent="0.25">
      <c r="K78609" s="1"/>
      <c r="L78609" s="1"/>
    </row>
    <row r="78617" spans="11:12" x14ac:dyDescent="0.25">
      <c r="K78617" s="1"/>
      <c r="L78617" s="1"/>
    </row>
    <row r="78625" spans="11:12" x14ac:dyDescent="0.25">
      <c r="K78625" s="1"/>
      <c r="L78625" s="1"/>
    </row>
    <row r="78633" spans="11:12" x14ac:dyDescent="0.25">
      <c r="K78633" s="1"/>
      <c r="L78633" s="1"/>
    </row>
    <row r="78641" spans="11:12" x14ac:dyDescent="0.25">
      <c r="K78641" s="1"/>
      <c r="L78641" s="1"/>
    </row>
    <row r="78649" spans="11:12" x14ac:dyDescent="0.25">
      <c r="K78649" s="1"/>
      <c r="L78649" s="1"/>
    </row>
    <row r="78657" spans="11:12" x14ac:dyDescent="0.25">
      <c r="K78657" s="1"/>
      <c r="L78657" s="1"/>
    </row>
    <row r="78665" spans="11:12" x14ac:dyDescent="0.25">
      <c r="K78665" s="1"/>
      <c r="L78665" s="1"/>
    </row>
    <row r="78673" spans="11:12" x14ac:dyDescent="0.25">
      <c r="K78673" s="1"/>
      <c r="L78673" s="1"/>
    </row>
    <row r="78681" spans="11:12" x14ac:dyDescent="0.25">
      <c r="K78681" s="1"/>
      <c r="L78681" s="1"/>
    </row>
    <row r="78689" spans="11:12" x14ac:dyDescent="0.25">
      <c r="K78689" s="1"/>
      <c r="L78689" s="1"/>
    </row>
    <row r="78697" spans="11:12" x14ac:dyDescent="0.25">
      <c r="K78697" s="1"/>
      <c r="L78697" s="1"/>
    </row>
    <row r="78705" spans="11:12" x14ac:dyDescent="0.25">
      <c r="K78705" s="1"/>
      <c r="L78705" s="1"/>
    </row>
    <row r="78713" spans="11:12" x14ac:dyDescent="0.25">
      <c r="K78713" s="1"/>
      <c r="L78713" s="1"/>
    </row>
    <row r="78721" spans="11:12" x14ac:dyDescent="0.25">
      <c r="K78721" s="1"/>
      <c r="L78721" s="1"/>
    </row>
    <row r="78729" spans="11:12" x14ac:dyDescent="0.25">
      <c r="K78729" s="1"/>
      <c r="L78729" s="1"/>
    </row>
    <row r="78737" spans="11:12" x14ac:dyDescent="0.25">
      <c r="K78737" s="1"/>
      <c r="L78737" s="1"/>
    </row>
    <row r="78745" spans="11:12" x14ac:dyDescent="0.25">
      <c r="K78745" s="1"/>
      <c r="L78745" s="1"/>
    </row>
    <row r="78753" spans="11:12" x14ac:dyDescent="0.25">
      <c r="K78753" s="1"/>
      <c r="L78753" s="1"/>
    </row>
    <row r="78761" spans="11:12" x14ac:dyDescent="0.25">
      <c r="K78761" s="1"/>
      <c r="L78761" s="1"/>
    </row>
    <row r="78769" spans="11:12" x14ac:dyDescent="0.25">
      <c r="K78769" s="1"/>
      <c r="L78769" s="1"/>
    </row>
    <row r="78777" spans="11:12" x14ac:dyDescent="0.25">
      <c r="K78777" s="1"/>
      <c r="L78777" s="1"/>
    </row>
    <row r="78785" spans="11:12" x14ac:dyDescent="0.25">
      <c r="K78785" s="1"/>
      <c r="L78785" s="1"/>
    </row>
    <row r="78793" spans="11:12" x14ac:dyDescent="0.25">
      <c r="K78793" s="1"/>
      <c r="L78793" s="1"/>
    </row>
    <row r="78801" spans="11:12" x14ac:dyDescent="0.25">
      <c r="K78801" s="1"/>
      <c r="L78801" s="1"/>
    </row>
    <row r="78809" spans="11:12" x14ac:dyDescent="0.25">
      <c r="K78809" s="1"/>
      <c r="L78809" s="1"/>
    </row>
    <row r="78817" spans="11:12" x14ac:dyDescent="0.25">
      <c r="K78817" s="1"/>
      <c r="L78817" s="1"/>
    </row>
    <row r="78825" spans="11:12" x14ac:dyDescent="0.25">
      <c r="K78825" s="1"/>
      <c r="L78825" s="1"/>
    </row>
    <row r="78833" spans="11:12" x14ac:dyDescent="0.25">
      <c r="K78833" s="1"/>
      <c r="L78833" s="1"/>
    </row>
    <row r="78841" spans="11:12" x14ac:dyDescent="0.25">
      <c r="K78841" s="1"/>
      <c r="L78841" s="1"/>
    </row>
    <row r="78849" spans="11:12" x14ac:dyDescent="0.25">
      <c r="K78849" s="1"/>
      <c r="L78849" s="1"/>
    </row>
    <row r="78857" spans="11:12" x14ac:dyDescent="0.25">
      <c r="K78857" s="1"/>
      <c r="L78857" s="1"/>
    </row>
    <row r="78865" spans="11:12" x14ac:dyDescent="0.25">
      <c r="K78865" s="1"/>
      <c r="L78865" s="1"/>
    </row>
    <row r="78873" spans="11:12" x14ac:dyDescent="0.25">
      <c r="K78873" s="1"/>
      <c r="L78873" s="1"/>
    </row>
    <row r="78881" spans="11:12" x14ac:dyDescent="0.25">
      <c r="K78881" s="1"/>
      <c r="L78881" s="1"/>
    </row>
    <row r="78889" spans="11:12" x14ac:dyDescent="0.25">
      <c r="K78889" s="1"/>
      <c r="L78889" s="1"/>
    </row>
    <row r="78897" spans="11:12" x14ac:dyDescent="0.25">
      <c r="K78897" s="1"/>
      <c r="L78897" s="1"/>
    </row>
    <row r="78905" spans="11:12" x14ac:dyDescent="0.25">
      <c r="K78905" s="1"/>
      <c r="L78905" s="1"/>
    </row>
    <row r="78913" spans="11:12" x14ac:dyDescent="0.25">
      <c r="K78913" s="1"/>
      <c r="L78913" s="1"/>
    </row>
    <row r="78921" spans="11:12" x14ac:dyDescent="0.25">
      <c r="K78921" s="1"/>
      <c r="L78921" s="1"/>
    </row>
    <row r="78929" spans="11:12" x14ac:dyDescent="0.25">
      <c r="K78929" s="1"/>
      <c r="L78929" s="1"/>
    </row>
    <row r="78937" spans="11:12" x14ac:dyDescent="0.25">
      <c r="K78937" s="1"/>
      <c r="L78937" s="1"/>
    </row>
    <row r="78945" spans="11:12" x14ac:dyDescent="0.25">
      <c r="K78945" s="1"/>
      <c r="L78945" s="1"/>
    </row>
    <row r="78953" spans="11:12" x14ac:dyDescent="0.25">
      <c r="K78953" s="1"/>
      <c r="L78953" s="1"/>
    </row>
    <row r="78961" spans="11:12" x14ac:dyDescent="0.25">
      <c r="K78961" s="1"/>
      <c r="L78961" s="1"/>
    </row>
    <row r="78969" spans="11:12" x14ac:dyDescent="0.25">
      <c r="K78969" s="1"/>
      <c r="L78969" s="1"/>
    </row>
    <row r="78977" spans="11:12" x14ac:dyDescent="0.25">
      <c r="K78977" s="1"/>
      <c r="L78977" s="1"/>
    </row>
    <row r="78985" spans="11:12" x14ac:dyDescent="0.25">
      <c r="K78985" s="1"/>
      <c r="L78985" s="1"/>
    </row>
    <row r="78993" spans="11:12" x14ac:dyDescent="0.25">
      <c r="K78993" s="1"/>
      <c r="L78993" s="1"/>
    </row>
    <row r="79001" spans="11:12" x14ac:dyDescent="0.25">
      <c r="K79001" s="1"/>
      <c r="L79001" s="1"/>
    </row>
    <row r="79009" spans="11:12" x14ac:dyDescent="0.25">
      <c r="K79009" s="1"/>
      <c r="L79009" s="1"/>
    </row>
    <row r="79017" spans="11:12" x14ac:dyDescent="0.25">
      <c r="K79017" s="1"/>
      <c r="L79017" s="1"/>
    </row>
    <row r="79025" spans="11:12" x14ac:dyDescent="0.25">
      <c r="K79025" s="1"/>
      <c r="L79025" s="1"/>
    </row>
    <row r="79033" spans="11:12" x14ac:dyDescent="0.25">
      <c r="K79033" s="1"/>
      <c r="L79033" s="1"/>
    </row>
    <row r="79041" spans="11:12" x14ac:dyDescent="0.25">
      <c r="K79041" s="1"/>
      <c r="L79041" s="1"/>
    </row>
    <row r="79049" spans="11:12" x14ac:dyDescent="0.25">
      <c r="K79049" s="1"/>
      <c r="L79049" s="1"/>
    </row>
    <row r="79057" spans="11:12" x14ac:dyDescent="0.25">
      <c r="K79057" s="1"/>
      <c r="L79057" s="1"/>
    </row>
    <row r="79065" spans="11:12" x14ac:dyDescent="0.25">
      <c r="K79065" s="1"/>
      <c r="L79065" s="1"/>
    </row>
    <row r="79073" spans="11:12" x14ac:dyDescent="0.25">
      <c r="K79073" s="1"/>
      <c r="L79073" s="1"/>
    </row>
    <row r="79081" spans="11:12" x14ac:dyDescent="0.25">
      <c r="K79081" s="1"/>
      <c r="L79081" s="1"/>
    </row>
    <row r="79089" spans="11:12" x14ac:dyDescent="0.25">
      <c r="K79089" s="1"/>
      <c r="L79089" s="1"/>
    </row>
    <row r="79097" spans="11:12" x14ac:dyDescent="0.25">
      <c r="K79097" s="1"/>
      <c r="L79097" s="1"/>
    </row>
    <row r="79105" spans="11:12" x14ac:dyDescent="0.25">
      <c r="K79105" s="1"/>
      <c r="L79105" s="1"/>
    </row>
    <row r="79113" spans="11:12" x14ac:dyDescent="0.25">
      <c r="K79113" s="1"/>
      <c r="L79113" s="1"/>
    </row>
    <row r="79121" spans="11:12" x14ac:dyDescent="0.25">
      <c r="K79121" s="1"/>
      <c r="L79121" s="1"/>
    </row>
    <row r="79129" spans="11:12" x14ac:dyDescent="0.25">
      <c r="K79129" s="1"/>
      <c r="L79129" s="1"/>
    </row>
    <row r="79137" spans="11:12" x14ac:dyDescent="0.25">
      <c r="K79137" s="1"/>
      <c r="L79137" s="1"/>
    </row>
    <row r="79145" spans="11:12" x14ac:dyDescent="0.25">
      <c r="K79145" s="1"/>
      <c r="L79145" s="1"/>
    </row>
    <row r="79153" spans="11:12" x14ac:dyDescent="0.25">
      <c r="K79153" s="1"/>
      <c r="L79153" s="1"/>
    </row>
    <row r="79161" spans="11:12" x14ac:dyDescent="0.25">
      <c r="K79161" s="1"/>
      <c r="L79161" s="1"/>
    </row>
    <row r="79169" spans="11:12" x14ac:dyDescent="0.25">
      <c r="K79169" s="1"/>
      <c r="L79169" s="1"/>
    </row>
    <row r="79177" spans="11:12" x14ac:dyDescent="0.25">
      <c r="K79177" s="1"/>
      <c r="L79177" s="1"/>
    </row>
    <row r="79185" spans="11:12" x14ac:dyDescent="0.25">
      <c r="K79185" s="1"/>
      <c r="L79185" s="1"/>
    </row>
    <row r="79193" spans="11:12" x14ac:dyDescent="0.25">
      <c r="K79193" s="1"/>
      <c r="L79193" s="1"/>
    </row>
    <row r="79201" spans="11:12" x14ac:dyDescent="0.25">
      <c r="K79201" s="1"/>
      <c r="L79201" s="1"/>
    </row>
    <row r="79209" spans="11:12" x14ac:dyDescent="0.25">
      <c r="K79209" s="1"/>
      <c r="L79209" s="1"/>
    </row>
    <row r="79217" spans="11:12" x14ac:dyDescent="0.25">
      <c r="K79217" s="1"/>
      <c r="L79217" s="1"/>
    </row>
    <row r="79225" spans="11:12" x14ac:dyDescent="0.25">
      <c r="K79225" s="1"/>
      <c r="L79225" s="1"/>
    </row>
    <row r="79233" spans="11:12" x14ac:dyDescent="0.25">
      <c r="K79233" s="1"/>
      <c r="L79233" s="1"/>
    </row>
    <row r="79241" spans="11:12" x14ac:dyDescent="0.25">
      <c r="K79241" s="1"/>
      <c r="L79241" s="1"/>
    </row>
    <row r="79249" spans="11:12" x14ac:dyDescent="0.25">
      <c r="K79249" s="1"/>
      <c r="L79249" s="1"/>
    </row>
    <row r="79257" spans="11:12" x14ac:dyDescent="0.25">
      <c r="K79257" s="1"/>
      <c r="L79257" s="1"/>
    </row>
    <row r="79265" spans="11:12" x14ac:dyDescent="0.25">
      <c r="K79265" s="1"/>
      <c r="L79265" s="1"/>
    </row>
    <row r="79273" spans="11:12" x14ac:dyDescent="0.25">
      <c r="K79273" s="1"/>
      <c r="L79273" s="1"/>
    </row>
    <row r="79281" spans="11:12" x14ac:dyDescent="0.25">
      <c r="K79281" s="1"/>
      <c r="L79281" s="1"/>
    </row>
    <row r="79289" spans="11:12" x14ac:dyDescent="0.25">
      <c r="K79289" s="1"/>
      <c r="L79289" s="1"/>
    </row>
    <row r="79297" spans="11:12" x14ac:dyDescent="0.25">
      <c r="K79297" s="1"/>
      <c r="L79297" s="1"/>
    </row>
    <row r="79305" spans="11:12" x14ac:dyDescent="0.25">
      <c r="K79305" s="1"/>
      <c r="L79305" s="1"/>
    </row>
    <row r="79313" spans="11:12" x14ac:dyDescent="0.25">
      <c r="K79313" s="1"/>
      <c r="L79313" s="1"/>
    </row>
    <row r="79321" spans="11:12" x14ac:dyDescent="0.25">
      <c r="K79321" s="1"/>
      <c r="L79321" s="1"/>
    </row>
    <row r="79329" spans="11:12" x14ac:dyDescent="0.25">
      <c r="K79329" s="1"/>
      <c r="L79329" s="1"/>
    </row>
    <row r="79337" spans="11:12" x14ac:dyDescent="0.25">
      <c r="K79337" s="1"/>
      <c r="L79337" s="1"/>
    </row>
    <row r="79345" spans="11:12" x14ac:dyDescent="0.25">
      <c r="K79345" s="1"/>
      <c r="L79345" s="1"/>
    </row>
    <row r="79353" spans="11:12" x14ac:dyDescent="0.25">
      <c r="K79353" s="1"/>
      <c r="L79353" s="1"/>
    </row>
    <row r="79361" spans="11:12" x14ac:dyDescent="0.25">
      <c r="K79361" s="1"/>
      <c r="L79361" s="1"/>
    </row>
    <row r="79369" spans="11:12" x14ac:dyDescent="0.25">
      <c r="K79369" s="1"/>
      <c r="L79369" s="1"/>
    </row>
    <row r="79377" spans="11:12" x14ac:dyDescent="0.25">
      <c r="K79377" s="1"/>
      <c r="L79377" s="1"/>
    </row>
    <row r="79385" spans="11:12" x14ac:dyDescent="0.25">
      <c r="K79385" s="1"/>
      <c r="L79385" s="1"/>
    </row>
    <row r="79393" spans="11:12" x14ac:dyDescent="0.25">
      <c r="K79393" s="1"/>
      <c r="L79393" s="1"/>
    </row>
    <row r="79401" spans="11:12" x14ac:dyDescent="0.25">
      <c r="K79401" s="1"/>
      <c r="L79401" s="1"/>
    </row>
    <row r="79409" spans="11:12" x14ac:dyDescent="0.25">
      <c r="K79409" s="1"/>
      <c r="L79409" s="1"/>
    </row>
    <row r="79417" spans="11:12" x14ac:dyDescent="0.25">
      <c r="K79417" s="1"/>
      <c r="L79417" s="1"/>
    </row>
    <row r="79425" spans="11:12" x14ac:dyDescent="0.25">
      <c r="K79425" s="1"/>
      <c r="L79425" s="1"/>
    </row>
    <row r="79433" spans="11:12" x14ac:dyDescent="0.25">
      <c r="K79433" s="1"/>
      <c r="L79433" s="1"/>
    </row>
    <row r="79441" spans="11:12" x14ac:dyDescent="0.25">
      <c r="K79441" s="1"/>
      <c r="L79441" s="1"/>
    </row>
    <row r="79449" spans="11:12" x14ac:dyDescent="0.25">
      <c r="K79449" s="1"/>
      <c r="L79449" s="1"/>
    </row>
    <row r="79457" spans="11:12" x14ac:dyDescent="0.25">
      <c r="K79457" s="1"/>
      <c r="L79457" s="1"/>
    </row>
    <row r="79465" spans="11:12" x14ac:dyDescent="0.25">
      <c r="K79465" s="1"/>
      <c r="L79465" s="1"/>
    </row>
    <row r="79473" spans="11:12" x14ac:dyDescent="0.25">
      <c r="K79473" s="1"/>
      <c r="L79473" s="1"/>
    </row>
    <row r="79481" spans="11:12" x14ac:dyDescent="0.25">
      <c r="K79481" s="1"/>
      <c r="L79481" s="1"/>
    </row>
    <row r="79489" spans="11:12" x14ac:dyDescent="0.25">
      <c r="K79489" s="1"/>
      <c r="L79489" s="1"/>
    </row>
    <row r="79497" spans="11:12" x14ac:dyDescent="0.25">
      <c r="K79497" s="1"/>
      <c r="L79497" s="1"/>
    </row>
    <row r="79505" spans="11:12" x14ac:dyDescent="0.25">
      <c r="K79505" s="1"/>
      <c r="L79505" s="1"/>
    </row>
    <row r="79513" spans="11:12" x14ac:dyDescent="0.25">
      <c r="K79513" s="1"/>
      <c r="L79513" s="1"/>
    </row>
    <row r="79521" spans="11:12" x14ac:dyDescent="0.25">
      <c r="K79521" s="1"/>
      <c r="L79521" s="1"/>
    </row>
    <row r="79529" spans="11:12" x14ac:dyDescent="0.25">
      <c r="K79529" s="1"/>
      <c r="L79529" s="1"/>
    </row>
    <row r="79537" spans="11:12" x14ac:dyDescent="0.25">
      <c r="K79537" s="1"/>
      <c r="L79537" s="1"/>
    </row>
    <row r="79545" spans="11:12" x14ac:dyDescent="0.25">
      <c r="K79545" s="1"/>
      <c r="L79545" s="1"/>
    </row>
    <row r="79553" spans="11:12" x14ac:dyDescent="0.25">
      <c r="K79553" s="1"/>
      <c r="L79553" s="1"/>
    </row>
    <row r="79561" spans="11:12" x14ac:dyDescent="0.25">
      <c r="K79561" s="1"/>
      <c r="L79561" s="1"/>
    </row>
    <row r="79569" spans="11:12" x14ac:dyDescent="0.25">
      <c r="K79569" s="1"/>
      <c r="L79569" s="1"/>
    </row>
    <row r="79577" spans="11:12" x14ac:dyDescent="0.25">
      <c r="K79577" s="1"/>
      <c r="L79577" s="1"/>
    </row>
    <row r="79585" spans="11:12" x14ac:dyDescent="0.25">
      <c r="K79585" s="1"/>
      <c r="L79585" s="1"/>
    </row>
    <row r="79593" spans="11:12" x14ac:dyDescent="0.25">
      <c r="K79593" s="1"/>
      <c r="L79593" s="1"/>
    </row>
    <row r="79601" spans="11:12" x14ac:dyDescent="0.25">
      <c r="K79601" s="1"/>
      <c r="L79601" s="1"/>
    </row>
    <row r="79609" spans="11:12" x14ac:dyDescent="0.25">
      <c r="K79609" s="1"/>
      <c r="L79609" s="1"/>
    </row>
    <row r="79617" spans="11:12" x14ac:dyDescent="0.25">
      <c r="K79617" s="1"/>
      <c r="L79617" s="1"/>
    </row>
    <row r="79625" spans="11:12" x14ac:dyDescent="0.25">
      <c r="K79625" s="1"/>
      <c r="L79625" s="1"/>
    </row>
    <row r="79633" spans="11:12" x14ac:dyDescent="0.25">
      <c r="K79633" s="1"/>
      <c r="L79633" s="1"/>
    </row>
    <row r="79641" spans="11:12" x14ac:dyDescent="0.25">
      <c r="K79641" s="1"/>
      <c r="L79641" s="1"/>
    </row>
    <row r="79649" spans="11:12" x14ac:dyDescent="0.25">
      <c r="K79649" s="1"/>
      <c r="L79649" s="1"/>
    </row>
    <row r="79657" spans="11:12" x14ac:dyDescent="0.25">
      <c r="K79657" s="1"/>
      <c r="L79657" s="1"/>
    </row>
    <row r="79665" spans="11:12" x14ac:dyDescent="0.25">
      <c r="K79665" s="1"/>
      <c r="L79665" s="1"/>
    </row>
    <row r="79673" spans="11:12" x14ac:dyDescent="0.25">
      <c r="K79673" s="1"/>
      <c r="L79673" s="1"/>
    </row>
    <row r="79681" spans="11:12" x14ac:dyDescent="0.25">
      <c r="K79681" s="1"/>
      <c r="L79681" s="1"/>
    </row>
    <row r="79689" spans="11:12" x14ac:dyDescent="0.25">
      <c r="K79689" s="1"/>
      <c r="L79689" s="1"/>
    </row>
    <row r="79697" spans="11:12" x14ac:dyDescent="0.25">
      <c r="K79697" s="1"/>
      <c r="L79697" s="1"/>
    </row>
    <row r="79705" spans="11:12" x14ac:dyDescent="0.25">
      <c r="K79705" s="1"/>
      <c r="L79705" s="1"/>
    </row>
    <row r="79713" spans="11:12" x14ac:dyDescent="0.25">
      <c r="K79713" s="1"/>
      <c r="L79713" s="1"/>
    </row>
    <row r="79721" spans="11:12" x14ac:dyDescent="0.25">
      <c r="K79721" s="1"/>
      <c r="L79721" s="1"/>
    </row>
    <row r="79729" spans="11:12" x14ac:dyDescent="0.25">
      <c r="K79729" s="1"/>
      <c r="L79729" s="1"/>
    </row>
    <row r="79737" spans="11:12" x14ac:dyDescent="0.25">
      <c r="K79737" s="1"/>
      <c r="L79737" s="1"/>
    </row>
    <row r="79745" spans="11:12" x14ac:dyDescent="0.25">
      <c r="K79745" s="1"/>
      <c r="L79745" s="1"/>
    </row>
    <row r="79753" spans="11:12" x14ac:dyDescent="0.25">
      <c r="K79753" s="1"/>
      <c r="L79753" s="1"/>
    </row>
    <row r="79761" spans="11:12" x14ac:dyDescent="0.25">
      <c r="K79761" s="1"/>
      <c r="L79761" s="1"/>
    </row>
    <row r="79769" spans="11:12" x14ac:dyDescent="0.25">
      <c r="K79769" s="1"/>
      <c r="L79769" s="1"/>
    </row>
    <row r="79777" spans="11:12" x14ac:dyDescent="0.25">
      <c r="K79777" s="1"/>
      <c r="L79777" s="1"/>
    </row>
    <row r="79785" spans="11:12" x14ac:dyDescent="0.25">
      <c r="K79785" s="1"/>
      <c r="L79785" s="1"/>
    </row>
    <row r="79793" spans="11:12" x14ac:dyDescent="0.25">
      <c r="K79793" s="1"/>
      <c r="L79793" s="1"/>
    </row>
    <row r="79801" spans="11:12" x14ac:dyDescent="0.25">
      <c r="K79801" s="1"/>
      <c r="L79801" s="1"/>
    </row>
    <row r="79809" spans="11:12" x14ac:dyDescent="0.25">
      <c r="K79809" s="1"/>
      <c r="L79809" s="1"/>
    </row>
    <row r="79817" spans="11:12" x14ac:dyDescent="0.25">
      <c r="K79817" s="1"/>
      <c r="L79817" s="1"/>
    </row>
    <row r="79825" spans="11:12" x14ac:dyDescent="0.25">
      <c r="K79825" s="1"/>
      <c r="L79825" s="1"/>
    </row>
    <row r="79833" spans="11:12" x14ac:dyDescent="0.25">
      <c r="K79833" s="1"/>
      <c r="L79833" s="1"/>
    </row>
    <row r="79841" spans="11:12" x14ac:dyDescent="0.25">
      <c r="K79841" s="1"/>
      <c r="L79841" s="1"/>
    </row>
    <row r="79849" spans="11:12" x14ac:dyDescent="0.25">
      <c r="K79849" s="1"/>
      <c r="L79849" s="1"/>
    </row>
    <row r="79857" spans="11:12" x14ac:dyDescent="0.25">
      <c r="K79857" s="1"/>
      <c r="L79857" s="1"/>
    </row>
    <row r="79865" spans="11:12" x14ac:dyDescent="0.25">
      <c r="K79865" s="1"/>
      <c r="L79865" s="1"/>
    </row>
    <row r="79873" spans="11:12" x14ac:dyDescent="0.25">
      <c r="K79873" s="1"/>
      <c r="L79873" s="1"/>
    </row>
    <row r="79881" spans="11:12" x14ac:dyDescent="0.25">
      <c r="K79881" s="1"/>
      <c r="L79881" s="1"/>
    </row>
    <row r="79889" spans="11:12" x14ac:dyDescent="0.25">
      <c r="K79889" s="1"/>
      <c r="L79889" s="1"/>
    </row>
    <row r="79897" spans="11:12" x14ac:dyDescent="0.25">
      <c r="K79897" s="1"/>
      <c r="L79897" s="1"/>
    </row>
    <row r="79905" spans="11:12" x14ac:dyDescent="0.25">
      <c r="K79905" s="1"/>
      <c r="L79905" s="1"/>
    </row>
    <row r="79913" spans="11:12" x14ac:dyDescent="0.25">
      <c r="K79913" s="1"/>
      <c r="L79913" s="1"/>
    </row>
    <row r="79921" spans="11:12" x14ac:dyDescent="0.25">
      <c r="K79921" s="1"/>
      <c r="L79921" s="1"/>
    </row>
    <row r="79929" spans="11:12" x14ac:dyDescent="0.25">
      <c r="K79929" s="1"/>
      <c r="L79929" s="1"/>
    </row>
    <row r="79937" spans="11:12" x14ac:dyDescent="0.25">
      <c r="K79937" s="1"/>
      <c r="L79937" s="1"/>
    </row>
    <row r="79945" spans="11:12" x14ac:dyDescent="0.25">
      <c r="K79945" s="1"/>
      <c r="L79945" s="1"/>
    </row>
    <row r="79953" spans="11:12" x14ac:dyDescent="0.25">
      <c r="K79953" s="1"/>
      <c r="L79953" s="1"/>
    </row>
    <row r="79961" spans="11:12" x14ac:dyDescent="0.25">
      <c r="K79961" s="1"/>
      <c r="L79961" s="1"/>
    </row>
    <row r="79969" spans="11:12" x14ac:dyDescent="0.25">
      <c r="K79969" s="1"/>
      <c r="L79969" s="1"/>
    </row>
    <row r="79977" spans="11:12" x14ac:dyDescent="0.25">
      <c r="K79977" s="1"/>
      <c r="L79977" s="1"/>
    </row>
    <row r="79985" spans="11:12" x14ac:dyDescent="0.25">
      <c r="K79985" s="1"/>
      <c r="L79985" s="1"/>
    </row>
    <row r="79993" spans="11:12" x14ac:dyDescent="0.25">
      <c r="K79993" s="1"/>
      <c r="L79993" s="1"/>
    </row>
    <row r="80001" spans="11:12" x14ac:dyDescent="0.25">
      <c r="K80001" s="1"/>
      <c r="L80001" s="1"/>
    </row>
    <row r="80009" spans="11:12" x14ac:dyDescent="0.25">
      <c r="K80009" s="1"/>
      <c r="L80009" s="1"/>
    </row>
    <row r="80017" spans="11:12" x14ac:dyDescent="0.25">
      <c r="K80017" s="1"/>
      <c r="L80017" s="1"/>
    </row>
    <row r="80025" spans="11:12" x14ac:dyDescent="0.25">
      <c r="K80025" s="1"/>
      <c r="L80025" s="1"/>
    </row>
    <row r="80033" spans="11:12" x14ac:dyDescent="0.25">
      <c r="K80033" s="1"/>
      <c r="L80033" s="1"/>
    </row>
    <row r="80041" spans="11:12" x14ac:dyDescent="0.25">
      <c r="K80041" s="1"/>
      <c r="L80041" s="1"/>
    </row>
    <row r="80049" spans="11:12" x14ac:dyDescent="0.25">
      <c r="K80049" s="1"/>
      <c r="L80049" s="1"/>
    </row>
    <row r="80057" spans="11:12" x14ac:dyDescent="0.25">
      <c r="K80057" s="1"/>
      <c r="L80057" s="1"/>
    </row>
    <row r="80065" spans="11:12" x14ac:dyDescent="0.25">
      <c r="K80065" s="1"/>
      <c r="L80065" s="1"/>
    </row>
    <row r="80073" spans="11:12" x14ac:dyDescent="0.25">
      <c r="K80073" s="1"/>
      <c r="L80073" s="1"/>
    </row>
    <row r="80081" spans="11:12" x14ac:dyDescent="0.25">
      <c r="K80081" s="1"/>
      <c r="L80081" s="1"/>
    </row>
    <row r="80089" spans="11:12" x14ac:dyDescent="0.25">
      <c r="K80089" s="1"/>
      <c r="L80089" s="1"/>
    </row>
    <row r="80097" spans="11:12" x14ac:dyDescent="0.25">
      <c r="K80097" s="1"/>
      <c r="L80097" s="1"/>
    </row>
    <row r="80105" spans="11:12" x14ac:dyDescent="0.25">
      <c r="K80105" s="1"/>
      <c r="L80105" s="1"/>
    </row>
    <row r="80113" spans="11:12" x14ac:dyDescent="0.25">
      <c r="K80113" s="1"/>
      <c r="L80113" s="1"/>
    </row>
    <row r="80121" spans="11:12" x14ac:dyDescent="0.25">
      <c r="K80121" s="1"/>
      <c r="L80121" s="1"/>
    </row>
    <row r="80129" spans="11:12" x14ac:dyDescent="0.25">
      <c r="K80129" s="1"/>
      <c r="L80129" s="1"/>
    </row>
    <row r="80137" spans="11:12" x14ac:dyDescent="0.25">
      <c r="K80137" s="1"/>
      <c r="L80137" s="1"/>
    </row>
    <row r="80145" spans="11:12" x14ac:dyDescent="0.25">
      <c r="K80145" s="1"/>
      <c r="L80145" s="1"/>
    </row>
    <row r="80153" spans="11:12" x14ac:dyDescent="0.25">
      <c r="K80153" s="1"/>
      <c r="L80153" s="1"/>
    </row>
    <row r="80161" spans="11:12" x14ac:dyDescent="0.25">
      <c r="K80161" s="1"/>
      <c r="L80161" s="1"/>
    </row>
    <row r="80169" spans="11:12" x14ac:dyDescent="0.25">
      <c r="K80169" s="1"/>
      <c r="L80169" s="1"/>
    </row>
    <row r="80177" spans="11:12" x14ac:dyDescent="0.25">
      <c r="K80177" s="1"/>
      <c r="L80177" s="1"/>
    </row>
    <row r="80185" spans="11:12" x14ac:dyDescent="0.25">
      <c r="K80185" s="1"/>
      <c r="L80185" s="1"/>
    </row>
    <row r="80193" spans="11:12" x14ac:dyDescent="0.25">
      <c r="K80193" s="1"/>
      <c r="L80193" s="1"/>
    </row>
    <row r="80201" spans="11:12" x14ac:dyDescent="0.25">
      <c r="K80201" s="1"/>
      <c r="L80201" s="1"/>
    </row>
    <row r="80209" spans="11:12" x14ac:dyDescent="0.25">
      <c r="K80209" s="1"/>
      <c r="L80209" s="1"/>
    </row>
    <row r="80217" spans="11:12" x14ac:dyDescent="0.25">
      <c r="K80217" s="1"/>
      <c r="L80217" s="1"/>
    </row>
    <row r="80225" spans="11:12" x14ac:dyDescent="0.25">
      <c r="K80225" s="1"/>
      <c r="L80225" s="1"/>
    </row>
    <row r="80233" spans="11:12" x14ac:dyDescent="0.25">
      <c r="K80233" s="1"/>
      <c r="L80233" s="1"/>
    </row>
    <row r="80241" spans="11:12" x14ac:dyDescent="0.25">
      <c r="K80241" s="1"/>
      <c r="L80241" s="1"/>
    </row>
    <row r="80249" spans="11:12" x14ac:dyDescent="0.25">
      <c r="K80249" s="1"/>
      <c r="L80249" s="1"/>
    </row>
    <row r="80257" spans="11:12" x14ac:dyDescent="0.25">
      <c r="K80257" s="1"/>
      <c r="L80257" s="1"/>
    </row>
    <row r="80265" spans="11:12" x14ac:dyDescent="0.25">
      <c r="K80265" s="1"/>
      <c r="L80265" s="1"/>
    </row>
    <row r="80273" spans="11:12" x14ac:dyDescent="0.25">
      <c r="K80273" s="1"/>
      <c r="L80273" s="1"/>
    </row>
    <row r="80281" spans="11:12" x14ac:dyDescent="0.25">
      <c r="K80281" s="1"/>
      <c r="L80281" s="1"/>
    </row>
    <row r="80289" spans="11:12" x14ac:dyDescent="0.25">
      <c r="K80289" s="1"/>
      <c r="L80289" s="1"/>
    </row>
    <row r="80297" spans="11:12" x14ac:dyDescent="0.25">
      <c r="K80297" s="1"/>
      <c r="L80297" s="1"/>
    </row>
    <row r="80305" spans="11:12" x14ac:dyDescent="0.25">
      <c r="K80305" s="1"/>
      <c r="L80305" s="1"/>
    </row>
    <row r="80313" spans="11:12" x14ac:dyDescent="0.25">
      <c r="K80313" s="1"/>
      <c r="L80313" s="1"/>
    </row>
    <row r="80321" spans="11:12" x14ac:dyDescent="0.25">
      <c r="K80321" s="1"/>
      <c r="L80321" s="1"/>
    </row>
    <row r="80329" spans="11:12" x14ac:dyDescent="0.25">
      <c r="K80329" s="1"/>
      <c r="L80329" s="1"/>
    </row>
    <row r="80337" spans="11:12" x14ac:dyDescent="0.25">
      <c r="K80337" s="1"/>
      <c r="L80337" s="1"/>
    </row>
    <row r="80345" spans="11:12" x14ac:dyDescent="0.25">
      <c r="K80345" s="1"/>
      <c r="L80345" s="1"/>
    </row>
    <row r="80353" spans="11:12" x14ac:dyDescent="0.25">
      <c r="K80353" s="1"/>
      <c r="L80353" s="1"/>
    </row>
    <row r="80361" spans="11:12" x14ac:dyDescent="0.25">
      <c r="K80361" s="1"/>
      <c r="L80361" s="1"/>
    </row>
    <row r="80369" spans="11:12" x14ac:dyDescent="0.25">
      <c r="K80369" s="1"/>
      <c r="L80369" s="1"/>
    </row>
    <row r="80377" spans="11:12" x14ac:dyDescent="0.25">
      <c r="K80377" s="1"/>
      <c r="L80377" s="1"/>
    </row>
    <row r="80385" spans="11:12" x14ac:dyDescent="0.25">
      <c r="K80385" s="1"/>
      <c r="L80385" s="1"/>
    </row>
    <row r="80393" spans="11:12" x14ac:dyDescent="0.25">
      <c r="K80393" s="1"/>
      <c r="L80393" s="1"/>
    </row>
    <row r="80401" spans="11:12" x14ac:dyDescent="0.25">
      <c r="K80401" s="1"/>
      <c r="L80401" s="1"/>
    </row>
    <row r="80409" spans="11:12" x14ac:dyDescent="0.25">
      <c r="K80409" s="1"/>
      <c r="L80409" s="1"/>
    </row>
    <row r="80417" spans="11:12" x14ac:dyDescent="0.25">
      <c r="K80417" s="1"/>
      <c r="L80417" s="1"/>
    </row>
    <row r="80425" spans="11:12" x14ac:dyDescent="0.25">
      <c r="K80425" s="1"/>
      <c r="L80425" s="1"/>
    </row>
    <row r="80433" spans="11:12" x14ac:dyDescent="0.25">
      <c r="K80433" s="1"/>
      <c r="L80433" s="1"/>
    </row>
    <row r="80441" spans="11:12" x14ac:dyDescent="0.25">
      <c r="K80441" s="1"/>
      <c r="L80441" s="1"/>
    </row>
    <row r="80449" spans="11:12" x14ac:dyDescent="0.25">
      <c r="K80449" s="1"/>
      <c r="L80449" s="1"/>
    </row>
    <row r="80457" spans="11:12" x14ac:dyDescent="0.25">
      <c r="K80457" s="1"/>
      <c r="L80457" s="1"/>
    </row>
    <row r="80465" spans="11:12" x14ac:dyDescent="0.25">
      <c r="K80465" s="1"/>
      <c r="L80465" s="1"/>
    </row>
    <row r="80473" spans="11:12" x14ac:dyDescent="0.25">
      <c r="K80473" s="1"/>
      <c r="L80473" s="1"/>
    </row>
    <row r="80481" spans="11:12" x14ac:dyDescent="0.25">
      <c r="K80481" s="1"/>
      <c r="L80481" s="1"/>
    </row>
    <row r="80489" spans="11:12" x14ac:dyDescent="0.25">
      <c r="K80489" s="1"/>
      <c r="L80489" s="1"/>
    </row>
    <row r="80497" spans="11:12" x14ac:dyDescent="0.25">
      <c r="K80497" s="1"/>
      <c r="L80497" s="1"/>
    </row>
    <row r="80505" spans="11:12" x14ac:dyDescent="0.25">
      <c r="K80505" s="1"/>
      <c r="L80505" s="1"/>
    </row>
    <row r="80513" spans="11:12" x14ac:dyDescent="0.25">
      <c r="K80513" s="1"/>
      <c r="L80513" s="1"/>
    </row>
    <row r="80521" spans="11:12" x14ac:dyDescent="0.25">
      <c r="K80521" s="1"/>
      <c r="L80521" s="1"/>
    </row>
    <row r="80529" spans="11:12" x14ac:dyDescent="0.25">
      <c r="K80529" s="1"/>
      <c r="L80529" s="1"/>
    </row>
    <row r="80537" spans="11:12" x14ac:dyDescent="0.25">
      <c r="K80537" s="1"/>
      <c r="L80537" s="1"/>
    </row>
    <row r="80545" spans="11:12" x14ac:dyDescent="0.25">
      <c r="K80545" s="1"/>
      <c r="L80545" s="1"/>
    </row>
    <row r="80553" spans="11:12" x14ac:dyDescent="0.25">
      <c r="K80553" s="1"/>
      <c r="L80553" s="1"/>
    </row>
    <row r="80561" spans="11:12" x14ac:dyDescent="0.25">
      <c r="K80561" s="1"/>
      <c r="L80561" s="1"/>
    </row>
    <row r="80569" spans="11:12" x14ac:dyDescent="0.25">
      <c r="K80569" s="1"/>
      <c r="L80569" s="1"/>
    </row>
    <row r="80577" spans="11:12" x14ac:dyDescent="0.25">
      <c r="K80577" s="1"/>
      <c r="L80577" s="1"/>
    </row>
    <row r="80585" spans="11:12" x14ac:dyDescent="0.25">
      <c r="K80585" s="1"/>
      <c r="L80585" s="1"/>
    </row>
    <row r="80593" spans="11:12" x14ac:dyDescent="0.25">
      <c r="K80593" s="1"/>
      <c r="L80593" s="1"/>
    </row>
    <row r="80601" spans="11:12" x14ac:dyDescent="0.25">
      <c r="K80601" s="1"/>
      <c r="L80601" s="1"/>
    </row>
    <row r="80609" spans="11:12" x14ac:dyDescent="0.25">
      <c r="K80609" s="1"/>
      <c r="L80609" s="1"/>
    </row>
    <row r="80617" spans="11:12" x14ac:dyDescent="0.25">
      <c r="K80617" s="1"/>
      <c r="L80617" s="1"/>
    </row>
    <row r="80625" spans="11:12" x14ac:dyDescent="0.25">
      <c r="K80625" s="1"/>
      <c r="L80625" s="1"/>
    </row>
    <row r="80633" spans="11:12" x14ac:dyDescent="0.25">
      <c r="K80633" s="1"/>
      <c r="L80633" s="1"/>
    </row>
    <row r="80641" spans="11:12" x14ac:dyDescent="0.25">
      <c r="K80641" s="1"/>
      <c r="L80641" s="1"/>
    </row>
    <row r="80649" spans="11:12" x14ac:dyDescent="0.25">
      <c r="K80649" s="1"/>
      <c r="L80649" s="1"/>
    </row>
    <row r="80657" spans="11:12" x14ac:dyDescent="0.25">
      <c r="K80657" s="1"/>
      <c r="L80657" s="1"/>
    </row>
    <row r="80665" spans="11:12" x14ac:dyDescent="0.25">
      <c r="K80665" s="1"/>
      <c r="L80665" s="1"/>
    </row>
    <row r="80673" spans="11:12" x14ac:dyDescent="0.25">
      <c r="K80673" s="1"/>
      <c r="L80673" s="1"/>
    </row>
    <row r="80681" spans="11:12" x14ac:dyDescent="0.25">
      <c r="K80681" s="1"/>
      <c r="L80681" s="1"/>
    </row>
    <row r="80689" spans="11:12" x14ac:dyDescent="0.25">
      <c r="K80689" s="1"/>
      <c r="L80689" s="1"/>
    </row>
    <row r="80697" spans="11:12" x14ac:dyDescent="0.25">
      <c r="K80697" s="1"/>
      <c r="L80697" s="1"/>
    </row>
    <row r="80705" spans="11:12" x14ac:dyDescent="0.25">
      <c r="K80705" s="1"/>
      <c r="L80705" s="1"/>
    </row>
    <row r="80713" spans="11:12" x14ac:dyDescent="0.25">
      <c r="K80713" s="1"/>
      <c r="L80713" s="1"/>
    </row>
    <row r="80721" spans="11:12" x14ac:dyDescent="0.25">
      <c r="K80721" s="1"/>
      <c r="L80721" s="1"/>
    </row>
    <row r="80729" spans="11:12" x14ac:dyDescent="0.25">
      <c r="K80729" s="1"/>
      <c r="L80729" s="1"/>
    </row>
    <row r="80737" spans="11:12" x14ac:dyDescent="0.25">
      <c r="K80737" s="1"/>
      <c r="L80737" s="1"/>
    </row>
    <row r="80745" spans="11:12" x14ac:dyDescent="0.25">
      <c r="K80745" s="1"/>
      <c r="L80745" s="1"/>
    </row>
    <row r="80753" spans="11:12" x14ac:dyDescent="0.25">
      <c r="K80753" s="1"/>
      <c r="L80753" s="1"/>
    </row>
    <row r="80761" spans="11:12" x14ac:dyDescent="0.25">
      <c r="K80761" s="1"/>
      <c r="L80761" s="1"/>
    </row>
    <row r="80769" spans="11:12" x14ac:dyDescent="0.25">
      <c r="K80769" s="1"/>
      <c r="L80769" s="1"/>
    </row>
    <row r="80777" spans="11:12" x14ac:dyDescent="0.25">
      <c r="K80777" s="1"/>
      <c r="L80777" s="1"/>
    </row>
    <row r="80785" spans="11:12" x14ac:dyDescent="0.25">
      <c r="K80785" s="1"/>
      <c r="L80785" s="1"/>
    </row>
    <row r="80793" spans="11:12" x14ac:dyDescent="0.25">
      <c r="K80793" s="1"/>
      <c r="L80793" s="1"/>
    </row>
    <row r="80801" spans="11:12" x14ac:dyDescent="0.25">
      <c r="K80801" s="1"/>
      <c r="L80801" s="1"/>
    </row>
    <row r="80809" spans="11:12" x14ac:dyDescent="0.25">
      <c r="K80809" s="1"/>
      <c r="L80809" s="1"/>
    </row>
    <row r="80817" spans="11:12" x14ac:dyDescent="0.25">
      <c r="K80817" s="1"/>
      <c r="L80817" s="1"/>
    </row>
    <row r="80825" spans="11:12" x14ac:dyDescent="0.25">
      <c r="K80825" s="1"/>
      <c r="L80825" s="1"/>
    </row>
    <row r="80833" spans="11:12" x14ac:dyDescent="0.25">
      <c r="K80833" s="1"/>
      <c r="L80833" s="1"/>
    </row>
    <row r="80841" spans="11:12" x14ac:dyDescent="0.25">
      <c r="K80841" s="1"/>
      <c r="L80841" s="1"/>
    </row>
    <row r="80849" spans="11:12" x14ac:dyDescent="0.25">
      <c r="K80849" s="1"/>
      <c r="L80849" s="1"/>
    </row>
    <row r="80857" spans="11:12" x14ac:dyDescent="0.25">
      <c r="K80857" s="1"/>
      <c r="L80857" s="1"/>
    </row>
    <row r="80865" spans="11:12" x14ac:dyDescent="0.25">
      <c r="K80865" s="1"/>
      <c r="L80865" s="1"/>
    </row>
    <row r="80873" spans="11:12" x14ac:dyDescent="0.25">
      <c r="K80873" s="1"/>
      <c r="L80873" s="1"/>
    </row>
    <row r="80881" spans="11:12" x14ac:dyDescent="0.25">
      <c r="K80881" s="1"/>
      <c r="L80881" s="1"/>
    </row>
    <row r="80889" spans="11:12" x14ac:dyDescent="0.25">
      <c r="K80889" s="1"/>
      <c r="L80889" s="1"/>
    </row>
    <row r="80897" spans="11:12" x14ac:dyDescent="0.25">
      <c r="K80897" s="1"/>
      <c r="L80897" s="1"/>
    </row>
    <row r="80905" spans="11:12" x14ac:dyDescent="0.25">
      <c r="K80905" s="1"/>
      <c r="L80905" s="1"/>
    </row>
    <row r="80913" spans="11:12" x14ac:dyDescent="0.25">
      <c r="K80913" s="1"/>
      <c r="L80913" s="1"/>
    </row>
    <row r="80921" spans="11:12" x14ac:dyDescent="0.25">
      <c r="K80921" s="1"/>
      <c r="L80921" s="1"/>
    </row>
    <row r="80929" spans="11:12" x14ac:dyDescent="0.25">
      <c r="K80929" s="1"/>
      <c r="L80929" s="1"/>
    </row>
    <row r="80937" spans="11:12" x14ac:dyDescent="0.25">
      <c r="K80937" s="1"/>
      <c r="L80937" s="1"/>
    </row>
    <row r="80945" spans="11:12" x14ac:dyDescent="0.25">
      <c r="K80945" s="1"/>
      <c r="L80945" s="1"/>
    </row>
    <row r="80953" spans="11:12" x14ac:dyDescent="0.25">
      <c r="K80953" s="1"/>
      <c r="L80953" s="1"/>
    </row>
    <row r="80961" spans="11:12" x14ac:dyDescent="0.25">
      <c r="K80961" s="1"/>
      <c r="L80961" s="1"/>
    </row>
    <row r="80969" spans="11:12" x14ac:dyDescent="0.25">
      <c r="K80969" s="1"/>
      <c r="L80969" s="1"/>
    </row>
    <row r="80977" spans="11:12" x14ac:dyDescent="0.25">
      <c r="K80977" s="1"/>
      <c r="L80977" s="1"/>
    </row>
    <row r="80985" spans="11:12" x14ac:dyDescent="0.25">
      <c r="K80985" s="1"/>
      <c r="L80985" s="1"/>
    </row>
    <row r="80993" spans="11:12" x14ac:dyDescent="0.25">
      <c r="K80993" s="1"/>
      <c r="L80993" s="1"/>
    </row>
    <row r="81001" spans="11:12" x14ac:dyDescent="0.25">
      <c r="K81001" s="1"/>
      <c r="L81001" s="1"/>
    </row>
    <row r="81009" spans="11:12" x14ac:dyDescent="0.25">
      <c r="K81009" s="1"/>
      <c r="L81009" s="1"/>
    </row>
    <row r="81017" spans="11:12" x14ac:dyDescent="0.25">
      <c r="K81017" s="1"/>
      <c r="L81017" s="1"/>
    </row>
    <row r="81025" spans="11:12" x14ac:dyDescent="0.25">
      <c r="K81025" s="1"/>
      <c r="L81025" s="1"/>
    </row>
    <row r="81033" spans="11:12" x14ac:dyDescent="0.25">
      <c r="K81033" s="1"/>
      <c r="L81033" s="1"/>
    </row>
    <row r="81041" spans="11:12" x14ac:dyDescent="0.25">
      <c r="K81041" s="1"/>
      <c r="L81041" s="1"/>
    </row>
    <row r="81049" spans="11:12" x14ac:dyDescent="0.25">
      <c r="K81049" s="1"/>
      <c r="L81049" s="1"/>
    </row>
    <row r="81057" spans="11:12" x14ac:dyDescent="0.25">
      <c r="K81057" s="1"/>
      <c r="L81057" s="1"/>
    </row>
    <row r="81065" spans="11:12" x14ac:dyDescent="0.25">
      <c r="K81065" s="1"/>
      <c r="L81065" s="1"/>
    </row>
    <row r="81073" spans="11:12" x14ac:dyDescent="0.25">
      <c r="K81073" s="1"/>
      <c r="L81073" s="1"/>
    </row>
    <row r="81081" spans="11:12" x14ac:dyDescent="0.25">
      <c r="K81081" s="1"/>
      <c r="L81081" s="1"/>
    </row>
    <row r="81089" spans="11:12" x14ac:dyDescent="0.25">
      <c r="K81089" s="1"/>
      <c r="L81089" s="1"/>
    </row>
    <row r="81097" spans="11:12" x14ac:dyDescent="0.25">
      <c r="K81097" s="1"/>
      <c r="L81097" s="1"/>
    </row>
    <row r="81105" spans="11:12" x14ac:dyDescent="0.25">
      <c r="K81105" s="1"/>
      <c r="L81105" s="1"/>
    </row>
    <row r="81113" spans="11:12" x14ac:dyDescent="0.25">
      <c r="K81113" s="1"/>
      <c r="L81113" s="1"/>
    </row>
    <row r="81121" spans="11:12" x14ac:dyDescent="0.25">
      <c r="K81121" s="1"/>
      <c r="L81121" s="1"/>
    </row>
    <row r="81129" spans="11:12" x14ac:dyDescent="0.25">
      <c r="K81129" s="1"/>
      <c r="L81129" s="1"/>
    </row>
    <row r="81137" spans="11:12" x14ac:dyDescent="0.25">
      <c r="K81137" s="1"/>
      <c r="L81137" s="1"/>
    </row>
    <row r="81145" spans="11:12" x14ac:dyDescent="0.25">
      <c r="K81145" s="1"/>
      <c r="L81145" s="1"/>
    </row>
    <row r="81153" spans="11:12" x14ac:dyDescent="0.25">
      <c r="K81153" s="1"/>
      <c r="L81153" s="1"/>
    </row>
    <row r="81161" spans="11:12" x14ac:dyDescent="0.25">
      <c r="K81161" s="1"/>
      <c r="L81161" s="1"/>
    </row>
    <row r="81169" spans="11:12" x14ac:dyDescent="0.25">
      <c r="K81169" s="1"/>
      <c r="L81169" s="1"/>
    </row>
    <row r="81177" spans="11:12" x14ac:dyDescent="0.25">
      <c r="K81177" s="1"/>
      <c r="L81177" s="1"/>
    </row>
    <row r="81185" spans="11:12" x14ac:dyDescent="0.25">
      <c r="K81185" s="1"/>
      <c r="L81185" s="1"/>
    </row>
    <row r="81193" spans="11:12" x14ac:dyDescent="0.25">
      <c r="K81193" s="1"/>
      <c r="L81193" s="1"/>
    </row>
    <row r="81201" spans="11:12" x14ac:dyDescent="0.25">
      <c r="K81201" s="1"/>
      <c r="L81201" s="1"/>
    </row>
    <row r="81209" spans="11:12" x14ac:dyDescent="0.25">
      <c r="K81209" s="1"/>
      <c r="L81209" s="1"/>
    </row>
    <row r="81217" spans="11:12" x14ac:dyDescent="0.25">
      <c r="K81217" s="1"/>
      <c r="L81217" s="1"/>
    </row>
    <row r="81225" spans="11:12" x14ac:dyDescent="0.25">
      <c r="K81225" s="1"/>
      <c r="L81225" s="1"/>
    </row>
    <row r="81233" spans="11:12" x14ac:dyDescent="0.25">
      <c r="K81233" s="1"/>
      <c r="L81233" s="1"/>
    </row>
    <row r="81241" spans="11:12" x14ac:dyDescent="0.25">
      <c r="K81241" s="1"/>
      <c r="L81241" s="1"/>
    </row>
    <row r="81249" spans="11:12" x14ac:dyDescent="0.25">
      <c r="K81249" s="1"/>
      <c r="L81249" s="1"/>
    </row>
    <row r="81257" spans="11:12" x14ac:dyDescent="0.25">
      <c r="K81257" s="1"/>
      <c r="L81257" s="1"/>
    </row>
    <row r="81265" spans="11:12" x14ac:dyDescent="0.25">
      <c r="K81265" s="1"/>
      <c r="L81265" s="1"/>
    </row>
    <row r="81273" spans="11:12" x14ac:dyDescent="0.25">
      <c r="K81273" s="1"/>
      <c r="L81273" s="1"/>
    </row>
    <row r="81281" spans="11:12" x14ac:dyDescent="0.25">
      <c r="K81281" s="1"/>
      <c r="L81281" s="1"/>
    </row>
    <row r="81289" spans="11:12" x14ac:dyDescent="0.25">
      <c r="K81289" s="1"/>
      <c r="L81289" s="1"/>
    </row>
    <row r="81297" spans="11:12" x14ac:dyDescent="0.25">
      <c r="K81297" s="1"/>
      <c r="L81297" s="1"/>
    </row>
    <row r="81305" spans="11:12" x14ac:dyDescent="0.25">
      <c r="K81305" s="1"/>
      <c r="L81305" s="1"/>
    </row>
    <row r="81313" spans="11:12" x14ac:dyDescent="0.25">
      <c r="K81313" s="1"/>
      <c r="L81313" s="1"/>
    </row>
    <row r="81321" spans="11:12" x14ac:dyDescent="0.25">
      <c r="K81321" s="1"/>
      <c r="L81321" s="1"/>
    </row>
    <row r="81329" spans="11:12" x14ac:dyDescent="0.25">
      <c r="K81329" s="1"/>
      <c r="L81329" s="1"/>
    </row>
    <row r="81337" spans="11:12" x14ac:dyDescent="0.25">
      <c r="K81337" s="1"/>
      <c r="L81337" s="1"/>
    </row>
    <row r="81345" spans="11:12" x14ac:dyDescent="0.25">
      <c r="K81345" s="1"/>
      <c r="L81345" s="1"/>
    </row>
    <row r="81353" spans="11:12" x14ac:dyDescent="0.25">
      <c r="K81353" s="1"/>
      <c r="L81353" s="1"/>
    </row>
    <row r="81361" spans="11:12" x14ac:dyDescent="0.25">
      <c r="K81361" s="1"/>
      <c r="L81361" s="1"/>
    </row>
    <row r="81369" spans="11:12" x14ac:dyDescent="0.25">
      <c r="K81369" s="1"/>
      <c r="L81369" s="1"/>
    </row>
    <row r="81377" spans="11:12" x14ac:dyDescent="0.25">
      <c r="K81377" s="1"/>
      <c r="L81377" s="1"/>
    </row>
    <row r="81385" spans="11:12" x14ac:dyDescent="0.25">
      <c r="K81385" s="1"/>
      <c r="L81385" s="1"/>
    </row>
    <row r="81393" spans="11:12" x14ac:dyDescent="0.25">
      <c r="K81393" s="1"/>
      <c r="L81393" s="1"/>
    </row>
    <row r="81401" spans="11:12" x14ac:dyDescent="0.25">
      <c r="K81401" s="1"/>
      <c r="L81401" s="1"/>
    </row>
    <row r="81409" spans="11:12" x14ac:dyDescent="0.25">
      <c r="K81409" s="1"/>
      <c r="L81409" s="1"/>
    </row>
    <row r="81417" spans="11:12" x14ac:dyDescent="0.25">
      <c r="K81417" s="1"/>
      <c r="L81417" s="1"/>
    </row>
    <row r="81425" spans="11:12" x14ac:dyDescent="0.25">
      <c r="K81425" s="1"/>
      <c r="L81425" s="1"/>
    </row>
    <row r="81433" spans="11:12" x14ac:dyDescent="0.25">
      <c r="K81433" s="1"/>
      <c r="L81433" s="1"/>
    </row>
    <row r="81441" spans="11:12" x14ac:dyDescent="0.25">
      <c r="K81441" s="1"/>
      <c r="L81441" s="1"/>
    </row>
    <row r="81449" spans="11:12" x14ac:dyDescent="0.25">
      <c r="K81449" s="1"/>
      <c r="L81449" s="1"/>
    </row>
    <row r="81457" spans="11:12" x14ac:dyDescent="0.25">
      <c r="K81457" s="1"/>
      <c r="L81457" s="1"/>
    </row>
    <row r="81465" spans="11:12" x14ac:dyDescent="0.25">
      <c r="K81465" s="1"/>
      <c r="L81465" s="1"/>
    </row>
    <row r="81473" spans="11:12" x14ac:dyDescent="0.25">
      <c r="K81473" s="1"/>
      <c r="L81473" s="1"/>
    </row>
    <row r="81481" spans="11:12" x14ac:dyDescent="0.25">
      <c r="K81481" s="1"/>
      <c r="L81481" s="1"/>
    </row>
    <row r="81489" spans="11:12" x14ac:dyDescent="0.25">
      <c r="K81489" s="1"/>
      <c r="L81489" s="1"/>
    </row>
    <row r="81497" spans="11:12" x14ac:dyDescent="0.25">
      <c r="K81497" s="1"/>
      <c r="L81497" s="1"/>
    </row>
    <row r="81505" spans="11:12" x14ac:dyDescent="0.25">
      <c r="K81505" s="1"/>
      <c r="L81505" s="1"/>
    </row>
    <row r="81513" spans="11:12" x14ac:dyDescent="0.25">
      <c r="K81513" s="1"/>
      <c r="L81513" s="1"/>
    </row>
    <row r="81521" spans="11:12" x14ac:dyDescent="0.25">
      <c r="K81521" s="1"/>
      <c r="L81521" s="1"/>
    </row>
    <row r="81529" spans="11:12" x14ac:dyDescent="0.25">
      <c r="K81529" s="1"/>
      <c r="L81529" s="1"/>
    </row>
    <row r="81537" spans="11:12" x14ac:dyDescent="0.25">
      <c r="K81537" s="1"/>
      <c r="L81537" s="1"/>
    </row>
    <row r="81545" spans="11:12" x14ac:dyDescent="0.25">
      <c r="K81545" s="1"/>
      <c r="L81545" s="1"/>
    </row>
    <row r="81553" spans="11:12" x14ac:dyDescent="0.25">
      <c r="K81553" s="1"/>
      <c r="L81553" s="1"/>
    </row>
    <row r="81561" spans="11:12" x14ac:dyDescent="0.25">
      <c r="K81561" s="1"/>
      <c r="L81561" s="1"/>
    </row>
    <row r="81569" spans="11:12" x14ac:dyDescent="0.25">
      <c r="K81569" s="1"/>
      <c r="L81569" s="1"/>
    </row>
    <row r="81577" spans="11:12" x14ac:dyDescent="0.25">
      <c r="K81577" s="1"/>
      <c r="L81577" s="1"/>
    </row>
    <row r="81585" spans="11:12" x14ac:dyDescent="0.25">
      <c r="K81585" s="1"/>
      <c r="L81585" s="1"/>
    </row>
    <row r="81593" spans="11:12" x14ac:dyDescent="0.25">
      <c r="K81593" s="1"/>
      <c r="L81593" s="1"/>
    </row>
    <row r="81601" spans="11:12" x14ac:dyDescent="0.25">
      <c r="K81601" s="1"/>
      <c r="L81601" s="1"/>
    </row>
    <row r="81609" spans="11:12" x14ac:dyDescent="0.25">
      <c r="K81609" s="1"/>
      <c r="L81609" s="1"/>
    </row>
    <row r="81617" spans="11:12" x14ac:dyDescent="0.25">
      <c r="K81617" s="1"/>
      <c r="L81617" s="1"/>
    </row>
    <row r="81625" spans="11:12" x14ac:dyDescent="0.25">
      <c r="K81625" s="1"/>
      <c r="L81625" s="1"/>
    </row>
    <row r="81633" spans="11:12" x14ac:dyDescent="0.25">
      <c r="K81633" s="1"/>
      <c r="L81633" s="1"/>
    </row>
    <row r="81641" spans="11:12" x14ac:dyDescent="0.25">
      <c r="K81641" s="1"/>
      <c r="L81641" s="1"/>
    </row>
    <row r="81649" spans="11:12" x14ac:dyDescent="0.25">
      <c r="K81649" s="1"/>
      <c r="L81649" s="1"/>
    </row>
    <row r="81657" spans="11:12" x14ac:dyDescent="0.25">
      <c r="K81657" s="1"/>
      <c r="L81657" s="1"/>
    </row>
    <row r="81665" spans="11:12" x14ac:dyDescent="0.25">
      <c r="K81665" s="1"/>
      <c r="L81665" s="1"/>
    </row>
    <row r="81673" spans="11:12" x14ac:dyDescent="0.25">
      <c r="K81673" s="1"/>
      <c r="L81673" s="1"/>
    </row>
    <row r="81681" spans="11:12" x14ac:dyDescent="0.25">
      <c r="K81681" s="1"/>
      <c r="L81681" s="1"/>
    </row>
    <row r="81689" spans="11:12" x14ac:dyDescent="0.25">
      <c r="K81689" s="1"/>
      <c r="L81689" s="1"/>
    </row>
    <row r="81697" spans="11:12" x14ac:dyDescent="0.25">
      <c r="K81697" s="1"/>
      <c r="L81697" s="1"/>
    </row>
    <row r="81705" spans="11:12" x14ac:dyDescent="0.25">
      <c r="K81705" s="1"/>
      <c r="L81705" s="1"/>
    </row>
    <row r="81713" spans="11:12" x14ac:dyDescent="0.25">
      <c r="K81713" s="1"/>
      <c r="L81713" s="1"/>
    </row>
    <row r="81721" spans="11:12" x14ac:dyDescent="0.25">
      <c r="K81721" s="1"/>
      <c r="L81721" s="1"/>
    </row>
    <row r="81729" spans="11:12" x14ac:dyDescent="0.25">
      <c r="K81729" s="1"/>
      <c r="L81729" s="1"/>
    </row>
    <row r="81737" spans="11:12" x14ac:dyDescent="0.25">
      <c r="K81737" s="1"/>
      <c r="L81737" s="1"/>
    </row>
    <row r="81745" spans="11:12" x14ac:dyDescent="0.25">
      <c r="K81745" s="1"/>
      <c r="L81745" s="1"/>
    </row>
    <row r="81753" spans="11:12" x14ac:dyDescent="0.25">
      <c r="K81753" s="1"/>
      <c r="L81753" s="1"/>
    </row>
    <row r="81761" spans="11:12" x14ac:dyDescent="0.25">
      <c r="K81761" s="1"/>
      <c r="L81761" s="1"/>
    </row>
    <row r="81769" spans="11:12" x14ac:dyDescent="0.25">
      <c r="K81769" s="1"/>
      <c r="L81769" s="1"/>
    </row>
    <row r="81777" spans="11:12" x14ac:dyDescent="0.25">
      <c r="K81777" s="1"/>
      <c r="L81777" s="1"/>
    </row>
    <row r="81785" spans="11:12" x14ac:dyDescent="0.25">
      <c r="K81785" s="1"/>
      <c r="L81785" s="1"/>
    </row>
    <row r="81793" spans="11:12" x14ac:dyDescent="0.25">
      <c r="K81793" s="1"/>
      <c r="L81793" s="1"/>
    </row>
    <row r="81801" spans="11:12" x14ac:dyDescent="0.25">
      <c r="K81801" s="1"/>
      <c r="L81801" s="1"/>
    </row>
    <row r="81809" spans="11:12" x14ac:dyDescent="0.25">
      <c r="K81809" s="1"/>
      <c r="L81809" s="1"/>
    </row>
    <row r="81817" spans="11:12" x14ac:dyDescent="0.25">
      <c r="K81817" s="1"/>
      <c r="L81817" s="1"/>
    </row>
    <row r="81825" spans="11:12" x14ac:dyDescent="0.25">
      <c r="K81825" s="1"/>
      <c r="L81825" s="1"/>
    </row>
    <row r="81833" spans="11:12" x14ac:dyDescent="0.25">
      <c r="K81833" s="1"/>
      <c r="L81833" s="1"/>
    </row>
    <row r="81841" spans="11:12" x14ac:dyDescent="0.25">
      <c r="K81841" s="1"/>
      <c r="L81841" s="1"/>
    </row>
    <row r="81849" spans="11:12" x14ac:dyDescent="0.25">
      <c r="K81849" s="1"/>
      <c r="L81849" s="1"/>
    </row>
    <row r="81857" spans="11:12" x14ac:dyDescent="0.25">
      <c r="K81857" s="1"/>
      <c r="L81857" s="1"/>
    </row>
    <row r="81865" spans="11:12" x14ac:dyDescent="0.25">
      <c r="K81865" s="1"/>
      <c r="L81865" s="1"/>
    </row>
    <row r="81873" spans="11:12" x14ac:dyDescent="0.25">
      <c r="K81873" s="1"/>
      <c r="L81873" s="1"/>
    </row>
    <row r="81881" spans="11:12" x14ac:dyDescent="0.25">
      <c r="K81881" s="1"/>
      <c r="L81881" s="1"/>
    </row>
    <row r="81889" spans="11:12" x14ac:dyDescent="0.25">
      <c r="K81889" s="1"/>
      <c r="L81889" s="1"/>
    </row>
    <row r="81897" spans="11:12" x14ac:dyDescent="0.25">
      <c r="K81897" s="1"/>
      <c r="L81897" s="1"/>
    </row>
    <row r="81905" spans="11:12" x14ac:dyDescent="0.25">
      <c r="K81905" s="1"/>
      <c r="L81905" s="1"/>
    </row>
    <row r="81913" spans="11:12" x14ac:dyDescent="0.25">
      <c r="K81913" s="1"/>
      <c r="L81913" s="1"/>
    </row>
    <row r="81921" spans="11:12" x14ac:dyDescent="0.25">
      <c r="K81921" s="1"/>
      <c r="L81921" s="1"/>
    </row>
    <row r="81929" spans="11:12" x14ac:dyDescent="0.25">
      <c r="K81929" s="1"/>
      <c r="L81929" s="1"/>
    </row>
    <row r="81937" spans="11:12" x14ac:dyDescent="0.25">
      <c r="K81937" s="1"/>
      <c r="L81937" s="1"/>
    </row>
    <row r="81945" spans="11:12" x14ac:dyDescent="0.25">
      <c r="K81945" s="1"/>
      <c r="L81945" s="1"/>
    </row>
    <row r="81953" spans="11:12" x14ac:dyDescent="0.25">
      <c r="K81953" s="1"/>
      <c r="L81953" s="1"/>
    </row>
    <row r="81961" spans="11:12" x14ac:dyDescent="0.25">
      <c r="K81961" s="1"/>
      <c r="L81961" s="1"/>
    </row>
    <row r="81969" spans="11:12" x14ac:dyDescent="0.25">
      <c r="K81969" s="1"/>
      <c r="L81969" s="1"/>
    </row>
    <row r="81977" spans="11:12" x14ac:dyDescent="0.25">
      <c r="K81977" s="1"/>
      <c r="L81977" s="1"/>
    </row>
    <row r="81985" spans="11:12" x14ac:dyDescent="0.25">
      <c r="K81985" s="1"/>
      <c r="L81985" s="1"/>
    </row>
    <row r="81993" spans="11:12" x14ac:dyDescent="0.25">
      <c r="K81993" s="1"/>
      <c r="L81993" s="1"/>
    </row>
    <row r="82001" spans="11:12" x14ac:dyDescent="0.25">
      <c r="K82001" s="1"/>
      <c r="L82001" s="1"/>
    </row>
    <row r="82009" spans="11:12" x14ac:dyDescent="0.25">
      <c r="K82009" s="1"/>
      <c r="L82009" s="1"/>
    </row>
    <row r="82017" spans="11:12" x14ac:dyDescent="0.25">
      <c r="K82017" s="1"/>
      <c r="L82017" s="1"/>
    </row>
    <row r="82025" spans="11:12" x14ac:dyDescent="0.25">
      <c r="K82025" s="1"/>
      <c r="L82025" s="1"/>
    </row>
    <row r="82033" spans="11:12" x14ac:dyDescent="0.25">
      <c r="K82033" s="1"/>
      <c r="L82033" s="1"/>
    </row>
    <row r="82041" spans="11:12" x14ac:dyDescent="0.25">
      <c r="K82041" s="1"/>
      <c r="L82041" s="1"/>
    </row>
    <row r="82049" spans="11:12" x14ac:dyDescent="0.25">
      <c r="K82049" s="1"/>
      <c r="L82049" s="1"/>
    </row>
    <row r="82057" spans="11:12" x14ac:dyDescent="0.25">
      <c r="K82057" s="1"/>
      <c r="L82057" s="1"/>
    </row>
    <row r="82065" spans="11:12" x14ac:dyDescent="0.25">
      <c r="K82065" s="1"/>
      <c r="L82065" s="1"/>
    </row>
    <row r="82073" spans="11:12" x14ac:dyDescent="0.25">
      <c r="K82073" s="1"/>
      <c r="L82073" s="1"/>
    </row>
    <row r="82081" spans="11:12" x14ac:dyDescent="0.25">
      <c r="K82081" s="1"/>
      <c r="L82081" s="1"/>
    </row>
    <row r="82089" spans="11:12" x14ac:dyDescent="0.25">
      <c r="K82089" s="1"/>
      <c r="L82089" s="1"/>
    </row>
    <row r="82097" spans="11:12" x14ac:dyDescent="0.25">
      <c r="K82097" s="1"/>
      <c r="L82097" s="1"/>
    </row>
    <row r="82105" spans="11:12" x14ac:dyDescent="0.25">
      <c r="K82105" s="1"/>
      <c r="L82105" s="1"/>
    </row>
    <row r="82113" spans="11:12" x14ac:dyDescent="0.25">
      <c r="K82113" s="1"/>
      <c r="L82113" s="1"/>
    </row>
    <row r="82121" spans="11:12" x14ac:dyDescent="0.25">
      <c r="K82121" s="1"/>
      <c r="L82121" s="1"/>
    </row>
    <row r="82129" spans="11:12" x14ac:dyDescent="0.25">
      <c r="K82129" s="1"/>
      <c r="L82129" s="1"/>
    </row>
    <row r="82137" spans="11:12" x14ac:dyDescent="0.25">
      <c r="K82137" s="1"/>
      <c r="L82137" s="1"/>
    </row>
    <row r="82145" spans="11:12" x14ac:dyDescent="0.25">
      <c r="K82145" s="1"/>
      <c r="L82145" s="1"/>
    </row>
    <row r="82153" spans="11:12" x14ac:dyDescent="0.25">
      <c r="K82153" s="1"/>
      <c r="L82153" s="1"/>
    </row>
    <row r="82161" spans="11:12" x14ac:dyDescent="0.25">
      <c r="K82161" s="1"/>
      <c r="L82161" s="1"/>
    </row>
    <row r="82169" spans="11:12" x14ac:dyDescent="0.25">
      <c r="K82169" s="1"/>
      <c r="L82169" s="1"/>
    </row>
    <row r="82177" spans="11:12" x14ac:dyDescent="0.25">
      <c r="K82177" s="1"/>
      <c r="L82177" s="1"/>
    </row>
    <row r="82185" spans="11:12" x14ac:dyDescent="0.25">
      <c r="K82185" s="1"/>
      <c r="L82185" s="1"/>
    </row>
    <row r="82193" spans="11:12" x14ac:dyDescent="0.25">
      <c r="K82193" s="1"/>
      <c r="L82193" s="1"/>
    </row>
    <row r="82201" spans="11:12" x14ac:dyDescent="0.25">
      <c r="K82201" s="1"/>
      <c r="L82201" s="1"/>
    </row>
    <row r="82209" spans="11:12" x14ac:dyDescent="0.25">
      <c r="K82209" s="1"/>
      <c r="L82209" s="1"/>
    </row>
    <row r="82217" spans="11:12" x14ac:dyDescent="0.25">
      <c r="K82217" s="1"/>
      <c r="L82217" s="1"/>
    </row>
    <row r="82225" spans="11:12" x14ac:dyDescent="0.25">
      <c r="K82225" s="1"/>
      <c r="L82225" s="1"/>
    </row>
    <row r="82233" spans="11:12" x14ac:dyDescent="0.25">
      <c r="K82233" s="1"/>
      <c r="L82233" s="1"/>
    </row>
    <row r="82241" spans="11:12" x14ac:dyDescent="0.25">
      <c r="K82241" s="1"/>
      <c r="L82241" s="1"/>
    </row>
    <row r="82249" spans="11:12" x14ac:dyDescent="0.25">
      <c r="K82249" s="1"/>
      <c r="L82249" s="1"/>
    </row>
    <row r="82257" spans="11:12" x14ac:dyDescent="0.25">
      <c r="K82257" s="1"/>
      <c r="L82257" s="1"/>
    </row>
    <row r="82265" spans="11:12" x14ac:dyDescent="0.25">
      <c r="K82265" s="1"/>
      <c r="L82265" s="1"/>
    </row>
    <row r="82273" spans="11:12" x14ac:dyDescent="0.25">
      <c r="K82273" s="1"/>
      <c r="L82273" s="1"/>
    </row>
    <row r="82281" spans="11:12" x14ac:dyDescent="0.25">
      <c r="K82281" s="1"/>
      <c r="L82281" s="1"/>
    </row>
    <row r="82289" spans="11:12" x14ac:dyDescent="0.25">
      <c r="K82289" s="1"/>
      <c r="L82289" s="1"/>
    </row>
    <row r="82297" spans="11:12" x14ac:dyDescent="0.25">
      <c r="K82297" s="1"/>
      <c r="L82297" s="1"/>
    </row>
    <row r="82305" spans="11:12" x14ac:dyDescent="0.25">
      <c r="K82305" s="1"/>
      <c r="L82305" s="1"/>
    </row>
    <row r="82313" spans="11:12" x14ac:dyDescent="0.25">
      <c r="K82313" s="1"/>
      <c r="L82313" s="1"/>
    </row>
    <row r="82321" spans="11:12" x14ac:dyDescent="0.25">
      <c r="K82321" s="1"/>
      <c r="L82321" s="1"/>
    </row>
    <row r="82329" spans="11:12" x14ac:dyDescent="0.25">
      <c r="K82329" s="1"/>
      <c r="L82329" s="1"/>
    </row>
    <row r="82337" spans="11:12" x14ac:dyDescent="0.25">
      <c r="K82337" s="1"/>
      <c r="L82337" s="1"/>
    </row>
    <row r="82345" spans="11:12" x14ac:dyDescent="0.25">
      <c r="K82345" s="1"/>
      <c r="L82345" s="1"/>
    </row>
    <row r="82353" spans="11:12" x14ac:dyDescent="0.25">
      <c r="K82353" s="1"/>
      <c r="L82353" s="1"/>
    </row>
    <row r="82361" spans="11:12" x14ac:dyDescent="0.25">
      <c r="K82361" s="1"/>
      <c r="L82361" s="1"/>
    </row>
    <row r="82369" spans="11:12" x14ac:dyDescent="0.25">
      <c r="K82369" s="1"/>
      <c r="L82369" s="1"/>
    </row>
    <row r="82377" spans="11:12" x14ac:dyDescent="0.25">
      <c r="K82377" s="1"/>
      <c r="L82377" s="1"/>
    </row>
    <row r="82385" spans="11:12" x14ac:dyDescent="0.25">
      <c r="K82385" s="1"/>
      <c r="L82385" s="1"/>
    </row>
    <row r="82393" spans="11:12" x14ac:dyDescent="0.25">
      <c r="K82393" s="1"/>
      <c r="L82393" s="1"/>
    </row>
    <row r="82401" spans="11:12" x14ac:dyDescent="0.25">
      <c r="K82401" s="1"/>
      <c r="L82401" s="1"/>
    </row>
    <row r="82409" spans="11:12" x14ac:dyDescent="0.25">
      <c r="K82409" s="1"/>
      <c r="L82409" s="1"/>
    </row>
    <row r="82417" spans="11:12" x14ac:dyDescent="0.25">
      <c r="K82417" s="1"/>
      <c r="L82417" s="1"/>
    </row>
    <row r="82425" spans="11:12" x14ac:dyDescent="0.25">
      <c r="K82425" s="1"/>
      <c r="L82425" s="1"/>
    </row>
    <row r="82433" spans="11:12" x14ac:dyDescent="0.25">
      <c r="K82433" s="1"/>
      <c r="L82433" s="1"/>
    </row>
    <row r="82441" spans="11:12" x14ac:dyDescent="0.25">
      <c r="K82441" s="1"/>
      <c r="L82441" s="1"/>
    </row>
    <row r="82449" spans="11:12" x14ac:dyDescent="0.25">
      <c r="K82449" s="1"/>
      <c r="L82449" s="1"/>
    </row>
    <row r="82457" spans="11:12" x14ac:dyDescent="0.25">
      <c r="K82457" s="1"/>
      <c r="L82457" s="1"/>
    </row>
    <row r="82465" spans="11:12" x14ac:dyDescent="0.25">
      <c r="K82465" s="1"/>
      <c r="L82465" s="1"/>
    </row>
    <row r="82473" spans="11:12" x14ac:dyDescent="0.25">
      <c r="K82473" s="1"/>
      <c r="L82473" s="1"/>
    </row>
    <row r="82481" spans="11:12" x14ac:dyDescent="0.25">
      <c r="K82481" s="1"/>
      <c r="L82481" s="1"/>
    </row>
    <row r="82489" spans="11:12" x14ac:dyDescent="0.25">
      <c r="K82489" s="1"/>
      <c r="L82489" s="1"/>
    </row>
    <row r="82497" spans="11:12" x14ac:dyDescent="0.25">
      <c r="K82497" s="1"/>
      <c r="L82497" s="1"/>
    </row>
    <row r="82505" spans="11:12" x14ac:dyDescent="0.25">
      <c r="K82505" s="1"/>
      <c r="L82505" s="1"/>
    </row>
    <row r="82513" spans="11:12" x14ac:dyDescent="0.25">
      <c r="K82513" s="1"/>
      <c r="L82513" s="1"/>
    </row>
    <row r="82521" spans="11:12" x14ac:dyDescent="0.25">
      <c r="K82521" s="1"/>
      <c r="L82521" s="1"/>
    </row>
    <row r="82529" spans="11:12" x14ac:dyDescent="0.25">
      <c r="K82529" s="1"/>
      <c r="L82529" s="1"/>
    </row>
    <row r="82537" spans="11:12" x14ac:dyDescent="0.25">
      <c r="K82537" s="1"/>
      <c r="L82537" s="1"/>
    </row>
    <row r="82545" spans="11:12" x14ac:dyDescent="0.25">
      <c r="K82545" s="1"/>
      <c r="L82545" s="1"/>
    </row>
    <row r="82553" spans="11:12" x14ac:dyDescent="0.25">
      <c r="K82553" s="1"/>
      <c r="L82553" s="1"/>
    </row>
    <row r="82561" spans="11:12" x14ac:dyDescent="0.25">
      <c r="K82561" s="1"/>
      <c r="L82561" s="1"/>
    </row>
    <row r="82569" spans="11:12" x14ac:dyDescent="0.25">
      <c r="K82569" s="1"/>
      <c r="L82569" s="1"/>
    </row>
    <row r="82577" spans="11:12" x14ac:dyDescent="0.25">
      <c r="K82577" s="1"/>
      <c r="L82577" s="1"/>
    </row>
    <row r="82585" spans="11:12" x14ac:dyDescent="0.25">
      <c r="K82585" s="1"/>
      <c r="L82585" s="1"/>
    </row>
    <row r="82593" spans="11:12" x14ac:dyDescent="0.25">
      <c r="K82593" s="1"/>
      <c r="L82593" s="1"/>
    </row>
    <row r="82601" spans="11:12" x14ac:dyDescent="0.25">
      <c r="K82601" s="1"/>
      <c r="L82601" s="1"/>
    </row>
    <row r="82609" spans="11:12" x14ac:dyDescent="0.25">
      <c r="K82609" s="1"/>
      <c r="L82609" s="1"/>
    </row>
    <row r="82617" spans="11:12" x14ac:dyDescent="0.25">
      <c r="K82617" s="1"/>
      <c r="L82617" s="1"/>
    </row>
    <row r="82625" spans="11:12" x14ac:dyDescent="0.25">
      <c r="K82625" s="1"/>
      <c r="L82625" s="1"/>
    </row>
    <row r="82633" spans="11:12" x14ac:dyDescent="0.25">
      <c r="K82633" s="1"/>
      <c r="L82633" s="1"/>
    </row>
    <row r="82641" spans="11:12" x14ac:dyDescent="0.25">
      <c r="K82641" s="1"/>
      <c r="L82641" s="1"/>
    </row>
    <row r="82649" spans="11:12" x14ac:dyDescent="0.25">
      <c r="K82649" s="1"/>
      <c r="L82649" s="1"/>
    </row>
    <row r="82657" spans="11:12" x14ac:dyDescent="0.25">
      <c r="K82657" s="1"/>
      <c r="L82657" s="1"/>
    </row>
    <row r="82665" spans="11:12" x14ac:dyDescent="0.25">
      <c r="K82665" s="1"/>
      <c r="L82665" s="1"/>
    </row>
    <row r="82673" spans="11:12" x14ac:dyDescent="0.25">
      <c r="K82673" s="1"/>
      <c r="L82673" s="1"/>
    </row>
    <row r="82681" spans="11:12" x14ac:dyDescent="0.25">
      <c r="K82681" s="1"/>
      <c r="L82681" s="1"/>
    </row>
    <row r="82689" spans="11:12" x14ac:dyDescent="0.25">
      <c r="K82689" s="1"/>
      <c r="L82689" s="1"/>
    </row>
    <row r="82697" spans="11:12" x14ac:dyDescent="0.25">
      <c r="K82697" s="1"/>
      <c r="L82697" s="1"/>
    </row>
    <row r="82705" spans="11:12" x14ac:dyDescent="0.25">
      <c r="K82705" s="1"/>
      <c r="L82705" s="1"/>
    </row>
    <row r="82713" spans="11:12" x14ac:dyDescent="0.25">
      <c r="K82713" s="1"/>
      <c r="L82713" s="1"/>
    </row>
    <row r="82721" spans="11:12" x14ac:dyDescent="0.25">
      <c r="K82721" s="1"/>
      <c r="L82721" s="1"/>
    </row>
    <row r="82729" spans="11:12" x14ac:dyDescent="0.25">
      <c r="K82729" s="1"/>
      <c r="L82729" s="1"/>
    </row>
    <row r="82737" spans="11:12" x14ac:dyDescent="0.25">
      <c r="K82737" s="1"/>
      <c r="L82737" s="1"/>
    </row>
    <row r="82745" spans="11:12" x14ac:dyDescent="0.25">
      <c r="K82745" s="1"/>
      <c r="L82745" s="1"/>
    </row>
    <row r="82753" spans="11:12" x14ac:dyDescent="0.25">
      <c r="K82753" s="1"/>
      <c r="L82753" s="1"/>
    </row>
    <row r="82761" spans="11:12" x14ac:dyDescent="0.25">
      <c r="K82761" s="1"/>
      <c r="L82761" s="1"/>
    </row>
    <row r="82769" spans="11:12" x14ac:dyDescent="0.25">
      <c r="K82769" s="1"/>
      <c r="L82769" s="1"/>
    </row>
    <row r="82777" spans="11:12" x14ac:dyDescent="0.25">
      <c r="K82777" s="1"/>
      <c r="L82777" s="1"/>
    </row>
    <row r="82785" spans="11:12" x14ac:dyDescent="0.25">
      <c r="K82785" s="1"/>
      <c r="L82785" s="1"/>
    </row>
    <row r="82793" spans="11:12" x14ac:dyDescent="0.25">
      <c r="K82793" s="1"/>
      <c r="L82793" s="1"/>
    </row>
    <row r="82801" spans="11:12" x14ac:dyDescent="0.25">
      <c r="K82801" s="1"/>
      <c r="L82801" s="1"/>
    </row>
    <row r="82809" spans="11:12" x14ac:dyDescent="0.25">
      <c r="K82809" s="1"/>
      <c r="L82809" s="1"/>
    </row>
    <row r="82817" spans="11:12" x14ac:dyDescent="0.25">
      <c r="K82817" s="1"/>
      <c r="L82817" s="1"/>
    </row>
    <row r="82825" spans="11:12" x14ac:dyDescent="0.25">
      <c r="K82825" s="1"/>
      <c r="L82825" s="1"/>
    </row>
    <row r="82833" spans="11:12" x14ac:dyDescent="0.25">
      <c r="K82833" s="1"/>
      <c r="L82833" s="1"/>
    </row>
    <row r="82841" spans="11:12" x14ac:dyDescent="0.25">
      <c r="K82841" s="1"/>
      <c r="L82841" s="1"/>
    </row>
    <row r="82849" spans="11:12" x14ac:dyDescent="0.25">
      <c r="K82849" s="1"/>
      <c r="L82849" s="1"/>
    </row>
    <row r="82857" spans="11:12" x14ac:dyDescent="0.25">
      <c r="K82857" s="1"/>
      <c r="L82857" s="1"/>
    </row>
    <row r="82865" spans="11:12" x14ac:dyDescent="0.25">
      <c r="K82865" s="1"/>
      <c r="L82865" s="1"/>
    </row>
    <row r="82873" spans="11:12" x14ac:dyDescent="0.25">
      <c r="K82873" s="1"/>
      <c r="L82873" s="1"/>
    </row>
    <row r="82881" spans="11:12" x14ac:dyDescent="0.25">
      <c r="K82881" s="1"/>
      <c r="L82881" s="1"/>
    </row>
    <row r="82889" spans="11:12" x14ac:dyDescent="0.25">
      <c r="K82889" s="1"/>
      <c r="L82889" s="1"/>
    </row>
    <row r="82897" spans="11:12" x14ac:dyDescent="0.25">
      <c r="K82897" s="1"/>
      <c r="L82897" s="1"/>
    </row>
    <row r="82905" spans="11:12" x14ac:dyDescent="0.25">
      <c r="K82905" s="1"/>
      <c r="L82905" s="1"/>
    </row>
    <row r="82913" spans="11:12" x14ac:dyDescent="0.25">
      <c r="K82913" s="1"/>
      <c r="L82913" s="1"/>
    </row>
    <row r="82921" spans="11:12" x14ac:dyDescent="0.25">
      <c r="K82921" s="1"/>
      <c r="L82921" s="1"/>
    </row>
    <row r="82929" spans="11:12" x14ac:dyDescent="0.25">
      <c r="K82929" s="1"/>
      <c r="L82929" s="1"/>
    </row>
    <row r="82937" spans="11:12" x14ac:dyDescent="0.25">
      <c r="K82937" s="1"/>
      <c r="L82937" s="1"/>
    </row>
    <row r="82945" spans="11:12" x14ac:dyDescent="0.25">
      <c r="K82945" s="1"/>
      <c r="L82945" s="1"/>
    </row>
    <row r="82953" spans="11:12" x14ac:dyDescent="0.25">
      <c r="K82953" s="1"/>
      <c r="L82953" s="1"/>
    </row>
    <row r="82961" spans="11:12" x14ac:dyDescent="0.25">
      <c r="K82961" s="1"/>
      <c r="L82961" s="1"/>
    </row>
    <row r="82969" spans="11:12" x14ac:dyDescent="0.25">
      <c r="K82969" s="1"/>
      <c r="L82969" s="1"/>
    </row>
    <row r="82977" spans="11:12" x14ac:dyDescent="0.25">
      <c r="K82977" s="1"/>
      <c r="L82977" s="1"/>
    </row>
    <row r="82985" spans="11:12" x14ac:dyDescent="0.25">
      <c r="K82985" s="1"/>
      <c r="L82985" s="1"/>
    </row>
    <row r="82993" spans="11:12" x14ac:dyDescent="0.25">
      <c r="K82993" s="1"/>
      <c r="L82993" s="1"/>
    </row>
    <row r="83001" spans="11:12" x14ac:dyDescent="0.25">
      <c r="K83001" s="1"/>
      <c r="L83001" s="1"/>
    </row>
    <row r="83009" spans="11:12" x14ac:dyDescent="0.25">
      <c r="K83009" s="1"/>
      <c r="L83009" s="1"/>
    </row>
    <row r="83017" spans="11:12" x14ac:dyDescent="0.25">
      <c r="K83017" s="1"/>
      <c r="L83017" s="1"/>
    </row>
    <row r="83025" spans="11:12" x14ac:dyDescent="0.25">
      <c r="K83025" s="1"/>
      <c r="L83025" s="1"/>
    </row>
    <row r="83033" spans="11:12" x14ac:dyDescent="0.25">
      <c r="K83033" s="1"/>
      <c r="L83033" s="1"/>
    </row>
    <row r="83041" spans="11:12" x14ac:dyDescent="0.25">
      <c r="K83041" s="1"/>
      <c r="L83041" s="1"/>
    </row>
    <row r="83049" spans="11:12" x14ac:dyDescent="0.25">
      <c r="K83049" s="1"/>
      <c r="L83049" s="1"/>
    </row>
    <row r="83057" spans="11:12" x14ac:dyDescent="0.25">
      <c r="K83057" s="1"/>
      <c r="L83057" s="1"/>
    </row>
    <row r="83065" spans="11:12" x14ac:dyDescent="0.25">
      <c r="K83065" s="1"/>
      <c r="L83065" s="1"/>
    </row>
    <row r="83073" spans="11:12" x14ac:dyDescent="0.25">
      <c r="K83073" s="1"/>
      <c r="L83073" s="1"/>
    </row>
    <row r="83081" spans="11:12" x14ac:dyDescent="0.25">
      <c r="K83081" s="1"/>
      <c r="L83081" s="1"/>
    </row>
    <row r="83089" spans="11:12" x14ac:dyDescent="0.25">
      <c r="K83089" s="1"/>
      <c r="L83089" s="1"/>
    </row>
    <row r="83097" spans="11:12" x14ac:dyDescent="0.25">
      <c r="K83097" s="1"/>
      <c r="L83097" s="1"/>
    </row>
    <row r="83105" spans="11:12" x14ac:dyDescent="0.25">
      <c r="K83105" s="1"/>
      <c r="L83105" s="1"/>
    </row>
    <row r="83113" spans="11:12" x14ac:dyDescent="0.25">
      <c r="K83113" s="1"/>
      <c r="L83113" s="1"/>
    </row>
    <row r="83121" spans="11:12" x14ac:dyDescent="0.25">
      <c r="K83121" s="1"/>
      <c r="L83121" s="1"/>
    </row>
    <row r="83129" spans="11:12" x14ac:dyDescent="0.25">
      <c r="K83129" s="1"/>
      <c r="L83129" s="1"/>
    </row>
    <row r="83137" spans="11:12" x14ac:dyDescent="0.25">
      <c r="K83137" s="1"/>
      <c r="L83137" s="1"/>
    </row>
    <row r="83145" spans="11:12" x14ac:dyDescent="0.25">
      <c r="K83145" s="1"/>
      <c r="L83145" s="1"/>
    </row>
    <row r="83153" spans="11:12" x14ac:dyDescent="0.25">
      <c r="K83153" s="1"/>
      <c r="L83153" s="1"/>
    </row>
    <row r="83161" spans="11:12" x14ac:dyDescent="0.25">
      <c r="K83161" s="1"/>
      <c r="L83161" s="1"/>
    </row>
    <row r="83169" spans="11:12" x14ac:dyDescent="0.25">
      <c r="K83169" s="1"/>
      <c r="L83169" s="1"/>
    </row>
    <row r="83177" spans="11:12" x14ac:dyDescent="0.25">
      <c r="K83177" s="1"/>
      <c r="L83177" s="1"/>
    </row>
    <row r="83185" spans="11:12" x14ac:dyDescent="0.25">
      <c r="K83185" s="1"/>
      <c r="L83185" s="1"/>
    </row>
    <row r="83193" spans="11:12" x14ac:dyDescent="0.25">
      <c r="K83193" s="1"/>
      <c r="L83193" s="1"/>
    </row>
    <row r="83201" spans="11:12" x14ac:dyDescent="0.25">
      <c r="K83201" s="1"/>
      <c r="L83201" s="1"/>
    </row>
    <row r="83209" spans="11:12" x14ac:dyDescent="0.25">
      <c r="K83209" s="1"/>
      <c r="L83209" s="1"/>
    </row>
    <row r="83217" spans="11:12" x14ac:dyDescent="0.25">
      <c r="K83217" s="1"/>
      <c r="L83217" s="1"/>
    </row>
    <row r="83225" spans="11:12" x14ac:dyDescent="0.25">
      <c r="K83225" s="1"/>
      <c r="L83225" s="1"/>
    </row>
    <row r="83233" spans="11:12" x14ac:dyDescent="0.25">
      <c r="K83233" s="1"/>
      <c r="L83233" s="1"/>
    </row>
    <row r="83241" spans="11:12" x14ac:dyDescent="0.25">
      <c r="K83241" s="1"/>
      <c r="L83241" s="1"/>
    </row>
    <row r="83249" spans="11:12" x14ac:dyDescent="0.25">
      <c r="K83249" s="1"/>
      <c r="L83249" s="1"/>
    </row>
    <row r="83257" spans="11:12" x14ac:dyDescent="0.25">
      <c r="K83257" s="1"/>
      <c r="L83257" s="1"/>
    </row>
    <row r="83265" spans="11:12" x14ac:dyDescent="0.25">
      <c r="K83265" s="1"/>
      <c r="L83265" s="1"/>
    </row>
    <row r="83273" spans="11:12" x14ac:dyDescent="0.25">
      <c r="K83273" s="1"/>
      <c r="L83273" s="1"/>
    </row>
    <row r="83281" spans="11:12" x14ac:dyDescent="0.25">
      <c r="K83281" s="1"/>
      <c r="L83281" s="1"/>
    </row>
    <row r="83289" spans="11:12" x14ac:dyDescent="0.25">
      <c r="K83289" s="1"/>
      <c r="L83289" s="1"/>
    </row>
    <row r="83297" spans="11:12" x14ac:dyDescent="0.25">
      <c r="K83297" s="1"/>
      <c r="L83297" s="1"/>
    </row>
    <row r="83305" spans="11:12" x14ac:dyDescent="0.25">
      <c r="K83305" s="1"/>
      <c r="L83305" s="1"/>
    </row>
    <row r="83313" spans="11:12" x14ac:dyDescent="0.25">
      <c r="K83313" s="1"/>
      <c r="L83313" s="1"/>
    </row>
    <row r="83321" spans="11:12" x14ac:dyDescent="0.25">
      <c r="K83321" s="1"/>
      <c r="L83321" s="1"/>
    </row>
    <row r="83329" spans="11:12" x14ac:dyDescent="0.25">
      <c r="K83329" s="1"/>
      <c r="L83329" s="1"/>
    </row>
    <row r="83337" spans="11:12" x14ac:dyDescent="0.25">
      <c r="K83337" s="1"/>
      <c r="L83337" s="1"/>
    </row>
    <row r="83345" spans="11:12" x14ac:dyDescent="0.25">
      <c r="K83345" s="1"/>
      <c r="L83345" s="1"/>
    </row>
    <row r="83353" spans="11:12" x14ac:dyDescent="0.25">
      <c r="K83353" s="1"/>
      <c r="L83353" s="1"/>
    </row>
    <row r="83361" spans="11:12" x14ac:dyDescent="0.25">
      <c r="K83361" s="1"/>
      <c r="L83361" s="1"/>
    </row>
    <row r="83369" spans="11:12" x14ac:dyDescent="0.25">
      <c r="K83369" s="1"/>
      <c r="L83369" s="1"/>
    </row>
    <row r="83377" spans="11:12" x14ac:dyDescent="0.25">
      <c r="K83377" s="1"/>
      <c r="L83377" s="1"/>
    </row>
    <row r="83385" spans="11:12" x14ac:dyDescent="0.25">
      <c r="K83385" s="1"/>
      <c r="L83385" s="1"/>
    </row>
    <row r="83393" spans="11:12" x14ac:dyDescent="0.25">
      <c r="K83393" s="1"/>
      <c r="L83393" s="1"/>
    </row>
    <row r="83401" spans="11:12" x14ac:dyDescent="0.25">
      <c r="K83401" s="1"/>
      <c r="L83401" s="1"/>
    </row>
    <row r="83409" spans="11:12" x14ac:dyDescent="0.25">
      <c r="K83409" s="1"/>
      <c r="L83409" s="1"/>
    </row>
    <row r="83417" spans="11:12" x14ac:dyDescent="0.25">
      <c r="K83417" s="1"/>
      <c r="L83417" s="1"/>
    </row>
    <row r="83425" spans="11:12" x14ac:dyDescent="0.25">
      <c r="K83425" s="1"/>
      <c r="L83425" s="1"/>
    </row>
    <row r="83433" spans="11:12" x14ac:dyDescent="0.25">
      <c r="K83433" s="1"/>
      <c r="L83433" s="1"/>
    </row>
    <row r="83441" spans="11:12" x14ac:dyDescent="0.25">
      <c r="K83441" s="1"/>
      <c r="L83441" s="1"/>
    </row>
    <row r="83449" spans="11:12" x14ac:dyDescent="0.25">
      <c r="K83449" s="1"/>
      <c r="L83449" s="1"/>
    </row>
    <row r="83457" spans="11:12" x14ac:dyDescent="0.25">
      <c r="K83457" s="1"/>
      <c r="L83457" s="1"/>
    </row>
    <row r="83465" spans="11:12" x14ac:dyDescent="0.25">
      <c r="K83465" s="1"/>
      <c r="L83465" s="1"/>
    </row>
    <row r="83473" spans="11:12" x14ac:dyDescent="0.25">
      <c r="K83473" s="1"/>
      <c r="L83473" s="1"/>
    </row>
    <row r="83481" spans="11:12" x14ac:dyDescent="0.25">
      <c r="K83481" s="1"/>
      <c r="L83481" s="1"/>
    </row>
    <row r="83489" spans="11:12" x14ac:dyDescent="0.25">
      <c r="K83489" s="1"/>
      <c r="L83489" s="1"/>
    </row>
    <row r="83497" spans="11:12" x14ac:dyDescent="0.25">
      <c r="K83497" s="1"/>
      <c r="L83497" s="1"/>
    </row>
    <row r="83505" spans="11:12" x14ac:dyDescent="0.25">
      <c r="K83505" s="1"/>
      <c r="L83505" s="1"/>
    </row>
    <row r="83513" spans="11:12" x14ac:dyDescent="0.25">
      <c r="K83513" s="1"/>
      <c r="L83513" s="1"/>
    </row>
    <row r="83521" spans="11:12" x14ac:dyDescent="0.25">
      <c r="K83521" s="1"/>
      <c r="L83521" s="1"/>
    </row>
    <row r="83529" spans="11:12" x14ac:dyDescent="0.25">
      <c r="K83529" s="1"/>
      <c r="L83529" s="1"/>
    </row>
    <row r="83537" spans="11:12" x14ac:dyDescent="0.25">
      <c r="K83537" s="1"/>
      <c r="L83537" s="1"/>
    </row>
    <row r="83545" spans="11:12" x14ac:dyDescent="0.25">
      <c r="K83545" s="1"/>
      <c r="L83545" s="1"/>
    </row>
    <row r="83553" spans="11:12" x14ac:dyDescent="0.25">
      <c r="K83553" s="1"/>
      <c r="L83553" s="1"/>
    </row>
    <row r="83561" spans="11:12" x14ac:dyDescent="0.25">
      <c r="K83561" s="1"/>
      <c r="L83561" s="1"/>
    </row>
    <row r="83569" spans="11:12" x14ac:dyDescent="0.25">
      <c r="K83569" s="1"/>
      <c r="L83569" s="1"/>
    </row>
    <row r="83577" spans="11:12" x14ac:dyDescent="0.25">
      <c r="K83577" s="1"/>
      <c r="L83577" s="1"/>
    </row>
    <row r="83585" spans="11:12" x14ac:dyDescent="0.25">
      <c r="K83585" s="1"/>
      <c r="L83585" s="1"/>
    </row>
    <row r="83593" spans="11:12" x14ac:dyDescent="0.25">
      <c r="K83593" s="1"/>
      <c r="L83593" s="1"/>
    </row>
    <row r="83601" spans="11:12" x14ac:dyDescent="0.25">
      <c r="K83601" s="1"/>
      <c r="L83601" s="1"/>
    </row>
    <row r="83609" spans="11:12" x14ac:dyDescent="0.25">
      <c r="K83609" s="1"/>
      <c r="L83609" s="1"/>
    </row>
    <row r="83617" spans="11:12" x14ac:dyDescent="0.25">
      <c r="K83617" s="1"/>
      <c r="L83617" s="1"/>
    </row>
    <row r="83625" spans="11:12" x14ac:dyDescent="0.25">
      <c r="K83625" s="1"/>
      <c r="L83625" s="1"/>
    </row>
    <row r="83633" spans="11:12" x14ac:dyDescent="0.25">
      <c r="K83633" s="1"/>
      <c r="L83633" s="1"/>
    </row>
    <row r="83641" spans="11:12" x14ac:dyDescent="0.25">
      <c r="K83641" s="1"/>
      <c r="L83641" s="1"/>
    </row>
    <row r="83649" spans="11:12" x14ac:dyDescent="0.25">
      <c r="K83649" s="1"/>
      <c r="L83649" s="1"/>
    </row>
    <row r="83657" spans="11:12" x14ac:dyDescent="0.25">
      <c r="K83657" s="1"/>
      <c r="L83657" s="1"/>
    </row>
    <row r="83665" spans="11:12" x14ac:dyDescent="0.25">
      <c r="K83665" s="1"/>
      <c r="L83665" s="1"/>
    </row>
    <row r="83673" spans="11:12" x14ac:dyDescent="0.25">
      <c r="K83673" s="1"/>
      <c r="L83673" s="1"/>
    </row>
    <row r="83681" spans="11:12" x14ac:dyDescent="0.25">
      <c r="K83681" s="1"/>
      <c r="L83681" s="1"/>
    </row>
    <row r="83689" spans="11:12" x14ac:dyDescent="0.25">
      <c r="K83689" s="1"/>
      <c r="L83689" s="1"/>
    </row>
    <row r="83697" spans="11:12" x14ac:dyDescent="0.25">
      <c r="K83697" s="1"/>
      <c r="L83697" s="1"/>
    </row>
    <row r="83705" spans="11:12" x14ac:dyDescent="0.25">
      <c r="K83705" s="1"/>
      <c r="L83705" s="1"/>
    </row>
    <row r="83713" spans="11:12" x14ac:dyDescent="0.25">
      <c r="K83713" s="1"/>
      <c r="L83713" s="1"/>
    </row>
    <row r="83721" spans="11:12" x14ac:dyDescent="0.25">
      <c r="K83721" s="1"/>
      <c r="L83721" s="1"/>
    </row>
    <row r="83729" spans="11:12" x14ac:dyDescent="0.25">
      <c r="K83729" s="1"/>
      <c r="L83729" s="1"/>
    </row>
    <row r="83737" spans="11:12" x14ac:dyDescent="0.25">
      <c r="K83737" s="1"/>
      <c r="L83737" s="1"/>
    </row>
    <row r="83745" spans="11:12" x14ac:dyDescent="0.25">
      <c r="K83745" s="1"/>
      <c r="L83745" s="1"/>
    </row>
    <row r="83753" spans="11:12" x14ac:dyDescent="0.25">
      <c r="K83753" s="1"/>
      <c r="L83753" s="1"/>
    </row>
    <row r="83761" spans="11:12" x14ac:dyDescent="0.25">
      <c r="K83761" s="1"/>
      <c r="L83761" s="1"/>
    </row>
    <row r="83769" spans="11:12" x14ac:dyDescent="0.25">
      <c r="K83769" s="1"/>
      <c r="L83769" s="1"/>
    </row>
    <row r="83777" spans="11:12" x14ac:dyDescent="0.25">
      <c r="K83777" s="1"/>
      <c r="L83777" s="1"/>
    </row>
    <row r="83785" spans="11:12" x14ac:dyDescent="0.25">
      <c r="K83785" s="1"/>
      <c r="L83785" s="1"/>
    </row>
    <row r="83793" spans="11:12" x14ac:dyDescent="0.25">
      <c r="K83793" s="1"/>
      <c r="L83793" s="1"/>
    </row>
    <row r="83801" spans="11:12" x14ac:dyDescent="0.25">
      <c r="K83801" s="1"/>
      <c r="L83801" s="1"/>
    </row>
    <row r="83809" spans="11:12" x14ac:dyDescent="0.25">
      <c r="K83809" s="1"/>
      <c r="L83809" s="1"/>
    </row>
    <row r="83817" spans="11:12" x14ac:dyDescent="0.25">
      <c r="K83817" s="1"/>
      <c r="L83817" s="1"/>
    </row>
    <row r="83825" spans="11:12" x14ac:dyDescent="0.25">
      <c r="K83825" s="1"/>
      <c r="L83825" s="1"/>
    </row>
    <row r="83833" spans="11:12" x14ac:dyDescent="0.25">
      <c r="K83833" s="1"/>
      <c r="L83833" s="1"/>
    </row>
    <row r="83841" spans="11:12" x14ac:dyDescent="0.25">
      <c r="K83841" s="1"/>
      <c r="L83841" s="1"/>
    </row>
    <row r="83849" spans="11:12" x14ac:dyDescent="0.25">
      <c r="K83849" s="1"/>
      <c r="L83849" s="1"/>
    </row>
    <row r="83857" spans="11:12" x14ac:dyDescent="0.25">
      <c r="K83857" s="1"/>
      <c r="L83857" s="1"/>
    </row>
    <row r="83865" spans="11:12" x14ac:dyDescent="0.25">
      <c r="K83865" s="1"/>
      <c r="L83865" s="1"/>
    </row>
    <row r="83873" spans="11:12" x14ac:dyDescent="0.25">
      <c r="K83873" s="1"/>
      <c r="L83873" s="1"/>
    </row>
    <row r="83881" spans="11:12" x14ac:dyDescent="0.25">
      <c r="K83881" s="1"/>
      <c r="L83881" s="1"/>
    </row>
    <row r="83889" spans="11:12" x14ac:dyDescent="0.25">
      <c r="K83889" s="1"/>
      <c r="L83889" s="1"/>
    </row>
    <row r="83897" spans="11:12" x14ac:dyDescent="0.25">
      <c r="K83897" s="1"/>
      <c r="L83897" s="1"/>
    </row>
    <row r="83905" spans="11:12" x14ac:dyDescent="0.25">
      <c r="K83905" s="1"/>
      <c r="L83905" s="1"/>
    </row>
    <row r="83913" spans="11:12" x14ac:dyDescent="0.25">
      <c r="K83913" s="1"/>
      <c r="L83913" s="1"/>
    </row>
    <row r="83921" spans="11:12" x14ac:dyDescent="0.25">
      <c r="K83921" s="1"/>
      <c r="L83921" s="1"/>
    </row>
    <row r="83929" spans="11:12" x14ac:dyDescent="0.25">
      <c r="K83929" s="1"/>
      <c r="L83929" s="1"/>
    </row>
    <row r="83937" spans="11:12" x14ac:dyDescent="0.25">
      <c r="K83937" s="1"/>
      <c r="L83937" s="1"/>
    </row>
    <row r="83945" spans="11:12" x14ac:dyDescent="0.25">
      <c r="K83945" s="1"/>
      <c r="L83945" s="1"/>
    </row>
    <row r="83953" spans="11:12" x14ac:dyDescent="0.25">
      <c r="K83953" s="1"/>
      <c r="L83953" s="1"/>
    </row>
    <row r="83961" spans="11:12" x14ac:dyDescent="0.25">
      <c r="K83961" s="1"/>
      <c r="L83961" s="1"/>
    </row>
    <row r="83969" spans="11:12" x14ac:dyDescent="0.25">
      <c r="K83969" s="1"/>
      <c r="L83969" s="1"/>
    </row>
    <row r="83977" spans="11:12" x14ac:dyDescent="0.25">
      <c r="K83977" s="1"/>
      <c r="L83977" s="1"/>
    </row>
    <row r="83985" spans="11:12" x14ac:dyDescent="0.25">
      <c r="K83985" s="1"/>
      <c r="L83985" s="1"/>
    </row>
    <row r="83993" spans="11:12" x14ac:dyDescent="0.25">
      <c r="K83993" s="1"/>
      <c r="L83993" s="1"/>
    </row>
    <row r="84001" spans="11:12" x14ac:dyDescent="0.25">
      <c r="K84001" s="1"/>
      <c r="L84001" s="1"/>
    </row>
    <row r="84009" spans="11:12" x14ac:dyDescent="0.25">
      <c r="K84009" s="1"/>
      <c r="L84009" s="1"/>
    </row>
    <row r="84017" spans="11:12" x14ac:dyDescent="0.25">
      <c r="K84017" s="1"/>
      <c r="L84017" s="1"/>
    </row>
    <row r="84025" spans="11:12" x14ac:dyDescent="0.25">
      <c r="K84025" s="1"/>
      <c r="L84025" s="1"/>
    </row>
    <row r="84033" spans="11:12" x14ac:dyDescent="0.25">
      <c r="K84033" s="1"/>
      <c r="L84033" s="1"/>
    </row>
    <row r="84041" spans="11:12" x14ac:dyDescent="0.25">
      <c r="K84041" s="1"/>
      <c r="L84041" s="1"/>
    </row>
    <row r="84049" spans="11:12" x14ac:dyDescent="0.25">
      <c r="K84049" s="1"/>
      <c r="L84049" s="1"/>
    </row>
    <row r="84057" spans="11:12" x14ac:dyDescent="0.25">
      <c r="K84057" s="1"/>
      <c r="L84057" s="1"/>
    </row>
    <row r="84065" spans="11:12" x14ac:dyDescent="0.25">
      <c r="K84065" s="1"/>
      <c r="L84065" s="1"/>
    </row>
    <row r="84073" spans="11:12" x14ac:dyDescent="0.25">
      <c r="K84073" s="1"/>
      <c r="L84073" s="1"/>
    </row>
    <row r="84081" spans="11:12" x14ac:dyDescent="0.25">
      <c r="K84081" s="1"/>
      <c r="L84081" s="1"/>
    </row>
    <row r="84089" spans="11:12" x14ac:dyDescent="0.25">
      <c r="K84089" s="1"/>
      <c r="L84089" s="1"/>
    </row>
    <row r="84097" spans="11:12" x14ac:dyDescent="0.25">
      <c r="K84097" s="1"/>
      <c r="L84097" s="1"/>
    </row>
    <row r="84105" spans="11:12" x14ac:dyDescent="0.25">
      <c r="K84105" s="1"/>
      <c r="L84105" s="1"/>
    </row>
    <row r="84113" spans="11:12" x14ac:dyDescent="0.25">
      <c r="K84113" s="1"/>
      <c r="L84113" s="1"/>
    </row>
    <row r="84121" spans="11:12" x14ac:dyDescent="0.25">
      <c r="K84121" s="1"/>
      <c r="L84121" s="1"/>
    </row>
    <row r="84129" spans="11:12" x14ac:dyDescent="0.25">
      <c r="K84129" s="1"/>
      <c r="L84129" s="1"/>
    </row>
    <row r="84137" spans="11:12" x14ac:dyDescent="0.25">
      <c r="K84137" s="1"/>
      <c r="L84137" s="1"/>
    </row>
    <row r="84145" spans="11:12" x14ac:dyDescent="0.25">
      <c r="K84145" s="1"/>
      <c r="L84145" s="1"/>
    </row>
    <row r="84153" spans="11:12" x14ac:dyDescent="0.25">
      <c r="K84153" s="1"/>
      <c r="L84153" s="1"/>
    </row>
    <row r="84161" spans="11:12" x14ac:dyDescent="0.25">
      <c r="K84161" s="1"/>
      <c r="L84161" s="1"/>
    </row>
    <row r="84169" spans="11:12" x14ac:dyDescent="0.25">
      <c r="K84169" s="1"/>
      <c r="L84169" s="1"/>
    </row>
    <row r="84177" spans="11:12" x14ac:dyDescent="0.25">
      <c r="K84177" s="1"/>
      <c r="L84177" s="1"/>
    </row>
    <row r="84185" spans="11:12" x14ac:dyDescent="0.25">
      <c r="K84185" s="1"/>
      <c r="L84185" s="1"/>
    </row>
    <row r="84193" spans="11:12" x14ac:dyDescent="0.25">
      <c r="K84193" s="1"/>
      <c r="L84193" s="1"/>
    </row>
    <row r="84201" spans="11:12" x14ac:dyDescent="0.25">
      <c r="K84201" s="1"/>
      <c r="L84201" s="1"/>
    </row>
    <row r="84209" spans="11:12" x14ac:dyDescent="0.25">
      <c r="K84209" s="1"/>
      <c r="L84209" s="1"/>
    </row>
    <row r="84217" spans="11:12" x14ac:dyDescent="0.25">
      <c r="K84217" s="1"/>
      <c r="L84217" s="1"/>
    </row>
    <row r="84225" spans="11:12" x14ac:dyDescent="0.25">
      <c r="K84225" s="1"/>
      <c r="L84225" s="1"/>
    </row>
    <row r="84233" spans="11:12" x14ac:dyDescent="0.25">
      <c r="K84233" s="1"/>
      <c r="L84233" s="1"/>
    </row>
    <row r="84241" spans="11:12" x14ac:dyDescent="0.25">
      <c r="K84241" s="1"/>
      <c r="L84241" s="1"/>
    </row>
    <row r="84249" spans="11:12" x14ac:dyDescent="0.25">
      <c r="K84249" s="1"/>
      <c r="L84249" s="1"/>
    </row>
    <row r="84257" spans="11:12" x14ac:dyDescent="0.25">
      <c r="K84257" s="1"/>
      <c r="L84257" s="1"/>
    </row>
    <row r="84265" spans="11:12" x14ac:dyDescent="0.25">
      <c r="K84265" s="1"/>
      <c r="L84265" s="1"/>
    </row>
    <row r="84273" spans="11:12" x14ac:dyDescent="0.25">
      <c r="K84273" s="1"/>
      <c r="L84273" s="1"/>
    </row>
    <row r="84281" spans="11:12" x14ac:dyDescent="0.25">
      <c r="K84281" s="1"/>
      <c r="L84281" s="1"/>
    </row>
    <row r="84289" spans="11:12" x14ac:dyDescent="0.25">
      <c r="K84289" s="1"/>
      <c r="L84289" s="1"/>
    </row>
    <row r="84297" spans="11:12" x14ac:dyDescent="0.25">
      <c r="K84297" s="1"/>
      <c r="L84297" s="1"/>
    </row>
    <row r="84305" spans="11:12" x14ac:dyDescent="0.25">
      <c r="K84305" s="1"/>
      <c r="L84305" s="1"/>
    </row>
    <row r="84313" spans="11:12" x14ac:dyDescent="0.25">
      <c r="K84313" s="1"/>
      <c r="L84313" s="1"/>
    </row>
    <row r="84321" spans="11:12" x14ac:dyDescent="0.25">
      <c r="K84321" s="1"/>
      <c r="L84321" s="1"/>
    </row>
    <row r="84329" spans="11:12" x14ac:dyDescent="0.25">
      <c r="K84329" s="1"/>
      <c r="L84329" s="1"/>
    </row>
    <row r="84337" spans="11:12" x14ac:dyDescent="0.25">
      <c r="K84337" s="1"/>
      <c r="L84337" s="1"/>
    </row>
    <row r="84345" spans="11:12" x14ac:dyDescent="0.25">
      <c r="K84345" s="1"/>
      <c r="L84345" s="1"/>
    </row>
    <row r="84353" spans="11:12" x14ac:dyDescent="0.25">
      <c r="K84353" s="1"/>
      <c r="L84353" s="1"/>
    </row>
    <row r="84361" spans="11:12" x14ac:dyDescent="0.25">
      <c r="K84361" s="1"/>
      <c r="L84361" s="1"/>
    </row>
    <row r="84369" spans="11:12" x14ac:dyDescent="0.25">
      <c r="K84369" s="1"/>
      <c r="L84369" s="1"/>
    </row>
    <row r="84377" spans="11:12" x14ac:dyDescent="0.25">
      <c r="K84377" s="1"/>
      <c r="L84377" s="1"/>
    </row>
    <row r="84385" spans="11:12" x14ac:dyDescent="0.25">
      <c r="K84385" s="1"/>
      <c r="L84385" s="1"/>
    </row>
    <row r="84393" spans="11:12" x14ac:dyDescent="0.25">
      <c r="K84393" s="1"/>
      <c r="L84393" s="1"/>
    </row>
    <row r="84401" spans="11:12" x14ac:dyDescent="0.25">
      <c r="K84401" s="1"/>
      <c r="L84401" s="1"/>
    </row>
    <row r="84409" spans="11:12" x14ac:dyDescent="0.25">
      <c r="K84409" s="1"/>
      <c r="L84409" s="1"/>
    </row>
    <row r="84417" spans="11:12" x14ac:dyDescent="0.25">
      <c r="K84417" s="1"/>
      <c r="L84417" s="1"/>
    </row>
    <row r="84425" spans="11:12" x14ac:dyDescent="0.25">
      <c r="K84425" s="1"/>
      <c r="L84425" s="1"/>
    </row>
    <row r="84433" spans="11:12" x14ac:dyDescent="0.25">
      <c r="K84433" s="1"/>
      <c r="L84433" s="1"/>
    </row>
    <row r="84441" spans="11:12" x14ac:dyDescent="0.25">
      <c r="K84441" s="1"/>
      <c r="L84441" s="1"/>
    </row>
    <row r="84449" spans="11:12" x14ac:dyDescent="0.25">
      <c r="K84449" s="1"/>
      <c r="L84449" s="1"/>
    </row>
    <row r="84457" spans="11:12" x14ac:dyDescent="0.25">
      <c r="K84457" s="1"/>
      <c r="L84457" s="1"/>
    </row>
    <row r="84465" spans="11:12" x14ac:dyDescent="0.25">
      <c r="K84465" s="1"/>
      <c r="L84465" s="1"/>
    </row>
    <row r="84473" spans="11:12" x14ac:dyDescent="0.25">
      <c r="K84473" s="1"/>
      <c r="L84473" s="1"/>
    </row>
    <row r="84481" spans="11:12" x14ac:dyDescent="0.25">
      <c r="K84481" s="1"/>
      <c r="L84481" s="1"/>
    </row>
    <row r="84489" spans="11:12" x14ac:dyDescent="0.25">
      <c r="K84489" s="1"/>
      <c r="L84489" s="1"/>
    </row>
    <row r="84497" spans="11:12" x14ac:dyDescent="0.25">
      <c r="K84497" s="1"/>
      <c r="L84497" s="1"/>
    </row>
    <row r="84505" spans="11:12" x14ac:dyDescent="0.25">
      <c r="K84505" s="1"/>
      <c r="L84505" s="1"/>
    </row>
    <row r="84513" spans="11:12" x14ac:dyDescent="0.25">
      <c r="K84513" s="1"/>
      <c r="L84513" s="1"/>
    </row>
    <row r="84521" spans="11:12" x14ac:dyDescent="0.25">
      <c r="K84521" s="1"/>
      <c r="L84521" s="1"/>
    </row>
    <row r="84529" spans="11:12" x14ac:dyDescent="0.25">
      <c r="K84529" s="1"/>
      <c r="L84529" s="1"/>
    </row>
    <row r="84537" spans="11:12" x14ac:dyDescent="0.25">
      <c r="K84537" s="1"/>
      <c r="L84537" s="1"/>
    </row>
    <row r="84545" spans="11:12" x14ac:dyDescent="0.25">
      <c r="K84545" s="1"/>
      <c r="L84545" s="1"/>
    </row>
    <row r="84553" spans="11:12" x14ac:dyDescent="0.25">
      <c r="K84553" s="1"/>
      <c r="L84553" s="1"/>
    </row>
    <row r="84561" spans="11:12" x14ac:dyDescent="0.25">
      <c r="K84561" s="1"/>
      <c r="L84561" s="1"/>
    </row>
    <row r="84569" spans="11:12" x14ac:dyDescent="0.25">
      <c r="K84569" s="1"/>
      <c r="L84569" s="1"/>
    </row>
    <row r="84577" spans="11:12" x14ac:dyDescent="0.25">
      <c r="K84577" s="1"/>
      <c r="L84577" s="1"/>
    </row>
    <row r="84585" spans="11:12" x14ac:dyDescent="0.25">
      <c r="K84585" s="1"/>
      <c r="L84585" s="1"/>
    </row>
    <row r="84593" spans="11:12" x14ac:dyDescent="0.25">
      <c r="K84593" s="1"/>
      <c r="L84593" s="1"/>
    </row>
    <row r="84601" spans="11:12" x14ac:dyDescent="0.25">
      <c r="K84601" s="1"/>
      <c r="L84601" s="1"/>
    </row>
    <row r="84609" spans="11:12" x14ac:dyDescent="0.25">
      <c r="K84609" s="1"/>
      <c r="L84609" s="1"/>
    </row>
    <row r="84617" spans="11:12" x14ac:dyDescent="0.25">
      <c r="K84617" s="1"/>
      <c r="L84617" s="1"/>
    </row>
    <row r="84625" spans="11:12" x14ac:dyDescent="0.25">
      <c r="K84625" s="1"/>
      <c r="L84625" s="1"/>
    </row>
    <row r="84633" spans="11:12" x14ac:dyDescent="0.25">
      <c r="K84633" s="1"/>
      <c r="L84633" s="1"/>
    </row>
    <row r="84641" spans="11:12" x14ac:dyDescent="0.25">
      <c r="K84641" s="1"/>
      <c r="L84641" s="1"/>
    </row>
    <row r="84649" spans="11:12" x14ac:dyDescent="0.25">
      <c r="K84649" s="1"/>
      <c r="L84649" s="1"/>
    </row>
    <row r="84657" spans="11:12" x14ac:dyDescent="0.25">
      <c r="K84657" s="1"/>
      <c r="L84657" s="1"/>
    </row>
    <row r="84665" spans="11:12" x14ac:dyDescent="0.25">
      <c r="K84665" s="1"/>
      <c r="L84665" s="1"/>
    </row>
    <row r="84673" spans="11:12" x14ac:dyDescent="0.25">
      <c r="K84673" s="1"/>
      <c r="L84673" s="1"/>
    </row>
    <row r="84681" spans="11:12" x14ac:dyDescent="0.25">
      <c r="K84681" s="1"/>
      <c r="L84681" s="1"/>
    </row>
    <row r="84689" spans="11:12" x14ac:dyDescent="0.25">
      <c r="K84689" s="1"/>
      <c r="L84689" s="1"/>
    </row>
    <row r="84697" spans="11:12" x14ac:dyDescent="0.25">
      <c r="K84697" s="1"/>
      <c r="L84697" s="1"/>
    </row>
    <row r="84705" spans="11:12" x14ac:dyDescent="0.25">
      <c r="K84705" s="1"/>
      <c r="L84705" s="1"/>
    </row>
    <row r="84713" spans="11:12" x14ac:dyDescent="0.25">
      <c r="K84713" s="1"/>
      <c r="L84713" s="1"/>
    </row>
    <row r="84721" spans="11:12" x14ac:dyDescent="0.25">
      <c r="K84721" s="1"/>
      <c r="L84721" s="1"/>
    </row>
    <row r="84729" spans="11:12" x14ac:dyDescent="0.25">
      <c r="K84729" s="1"/>
      <c r="L84729" s="1"/>
    </row>
    <row r="84737" spans="11:12" x14ac:dyDescent="0.25">
      <c r="K84737" s="1"/>
      <c r="L84737" s="1"/>
    </row>
    <row r="84745" spans="11:12" x14ac:dyDescent="0.25">
      <c r="K84745" s="1"/>
      <c r="L84745" s="1"/>
    </row>
    <row r="84753" spans="11:12" x14ac:dyDescent="0.25">
      <c r="K84753" s="1"/>
      <c r="L84753" s="1"/>
    </row>
    <row r="84761" spans="11:12" x14ac:dyDescent="0.25">
      <c r="K84761" s="1"/>
      <c r="L84761" s="1"/>
    </row>
    <row r="84769" spans="11:12" x14ac:dyDescent="0.25">
      <c r="K84769" s="1"/>
      <c r="L84769" s="1"/>
    </row>
    <row r="84777" spans="11:12" x14ac:dyDescent="0.25">
      <c r="K84777" s="1"/>
      <c r="L84777" s="1"/>
    </row>
    <row r="84785" spans="11:12" x14ac:dyDescent="0.25">
      <c r="K84785" s="1"/>
      <c r="L84785" s="1"/>
    </row>
    <row r="84793" spans="11:12" x14ac:dyDescent="0.25">
      <c r="K84793" s="1"/>
      <c r="L84793" s="1"/>
    </row>
    <row r="84801" spans="11:12" x14ac:dyDescent="0.25">
      <c r="K84801" s="1"/>
      <c r="L84801" s="1"/>
    </row>
    <row r="84809" spans="11:12" x14ac:dyDescent="0.25">
      <c r="K84809" s="1"/>
      <c r="L84809" s="1"/>
    </row>
    <row r="84817" spans="11:12" x14ac:dyDescent="0.25">
      <c r="K84817" s="1"/>
      <c r="L84817" s="1"/>
    </row>
    <row r="84825" spans="11:12" x14ac:dyDescent="0.25">
      <c r="K84825" s="1"/>
      <c r="L84825" s="1"/>
    </row>
    <row r="84833" spans="11:12" x14ac:dyDescent="0.25">
      <c r="K84833" s="1"/>
      <c r="L84833" s="1"/>
    </row>
    <row r="84841" spans="11:12" x14ac:dyDescent="0.25">
      <c r="K84841" s="1"/>
      <c r="L84841" s="1"/>
    </row>
    <row r="84849" spans="11:12" x14ac:dyDescent="0.25">
      <c r="K84849" s="1"/>
      <c r="L84849" s="1"/>
    </row>
    <row r="84857" spans="11:12" x14ac:dyDescent="0.25">
      <c r="K84857" s="1"/>
      <c r="L84857" s="1"/>
    </row>
    <row r="84865" spans="11:12" x14ac:dyDescent="0.25">
      <c r="K84865" s="1"/>
      <c r="L84865" s="1"/>
    </row>
    <row r="84873" spans="11:12" x14ac:dyDescent="0.25">
      <c r="K84873" s="1"/>
      <c r="L84873" s="1"/>
    </row>
    <row r="84881" spans="11:12" x14ac:dyDescent="0.25">
      <c r="K84881" s="1"/>
      <c r="L84881" s="1"/>
    </row>
    <row r="84889" spans="11:12" x14ac:dyDescent="0.25">
      <c r="K84889" s="1"/>
      <c r="L84889" s="1"/>
    </row>
    <row r="84897" spans="11:12" x14ac:dyDescent="0.25">
      <c r="K84897" s="1"/>
      <c r="L84897" s="1"/>
    </row>
    <row r="84905" spans="11:12" x14ac:dyDescent="0.25">
      <c r="K84905" s="1"/>
      <c r="L84905" s="1"/>
    </row>
    <row r="84913" spans="11:12" x14ac:dyDescent="0.25">
      <c r="K84913" s="1"/>
      <c r="L84913" s="1"/>
    </row>
    <row r="84921" spans="11:12" x14ac:dyDescent="0.25">
      <c r="K84921" s="1"/>
      <c r="L84921" s="1"/>
    </row>
    <row r="84929" spans="11:12" x14ac:dyDescent="0.25">
      <c r="K84929" s="1"/>
      <c r="L84929" s="1"/>
    </row>
    <row r="84937" spans="11:12" x14ac:dyDescent="0.25">
      <c r="K84937" s="1"/>
      <c r="L84937" s="1"/>
    </row>
    <row r="84945" spans="11:12" x14ac:dyDescent="0.25">
      <c r="K84945" s="1"/>
      <c r="L84945" s="1"/>
    </row>
    <row r="84953" spans="11:12" x14ac:dyDescent="0.25">
      <c r="K84953" s="1"/>
      <c r="L84953" s="1"/>
    </row>
    <row r="84961" spans="11:12" x14ac:dyDescent="0.25">
      <c r="K84961" s="1"/>
      <c r="L84961" s="1"/>
    </row>
    <row r="84969" spans="11:12" x14ac:dyDescent="0.25">
      <c r="K84969" s="1"/>
      <c r="L84969" s="1"/>
    </row>
    <row r="84977" spans="11:12" x14ac:dyDescent="0.25">
      <c r="K84977" s="1"/>
      <c r="L84977" s="1"/>
    </row>
    <row r="84985" spans="11:12" x14ac:dyDescent="0.25">
      <c r="K84985" s="1"/>
      <c r="L84985" s="1"/>
    </row>
    <row r="84993" spans="11:12" x14ac:dyDescent="0.25">
      <c r="K84993" s="1"/>
      <c r="L84993" s="1"/>
    </row>
    <row r="85001" spans="11:12" x14ac:dyDescent="0.25">
      <c r="K85001" s="1"/>
      <c r="L85001" s="1"/>
    </row>
    <row r="85009" spans="11:12" x14ac:dyDescent="0.25">
      <c r="K85009" s="1"/>
      <c r="L85009" s="1"/>
    </row>
    <row r="85017" spans="11:12" x14ac:dyDescent="0.25">
      <c r="K85017" s="1"/>
      <c r="L85017" s="1"/>
    </row>
    <row r="85025" spans="11:12" x14ac:dyDescent="0.25">
      <c r="K85025" s="1"/>
      <c r="L85025" s="1"/>
    </row>
    <row r="85033" spans="11:12" x14ac:dyDescent="0.25">
      <c r="K85033" s="1"/>
      <c r="L85033" s="1"/>
    </row>
    <row r="85041" spans="11:12" x14ac:dyDescent="0.25">
      <c r="K85041" s="1"/>
      <c r="L85041" s="1"/>
    </row>
    <row r="85049" spans="11:12" x14ac:dyDescent="0.25">
      <c r="K85049" s="1"/>
      <c r="L85049" s="1"/>
    </row>
    <row r="85057" spans="11:12" x14ac:dyDescent="0.25">
      <c r="K85057" s="1"/>
      <c r="L85057" s="1"/>
    </row>
    <row r="85065" spans="11:12" x14ac:dyDescent="0.25">
      <c r="K85065" s="1"/>
      <c r="L85065" s="1"/>
    </row>
    <row r="85073" spans="11:12" x14ac:dyDescent="0.25">
      <c r="K85073" s="1"/>
      <c r="L85073" s="1"/>
    </row>
    <row r="85081" spans="11:12" x14ac:dyDescent="0.25">
      <c r="K85081" s="1"/>
      <c r="L85081" s="1"/>
    </row>
    <row r="85089" spans="11:12" x14ac:dyDescent="0.25">
      <c r="K85089" s="1"/>
      <c r="L85089" s="1"/>
    </row>
    <row r="85097" spans="11:12" x14ac:dyDescent="0.25">
      <c r="K85097" s="1"/>
      <c r="L85097" s="1"/>
    </row>
    <row r="85105" spans="11:12" x14ac:dyDescent="0.25">
      <c r="K85105" s="1"/>
      <c r="L85105" s="1"/>
    </row>
    <row r="85113" spans="11:12" x14ac:dyDescent="0.25">
      <c r="K85113" s="1"/>
      <c r="L85113" s="1"/>
    </row>
    <row r="85121" spans="11:12" x14ac:dyDescent="0.25">
      <c r="K85121" s="1"/>
      <c r="L85121" s="1"/>
    </row>
    <row r="85129" spans="11:12" x14ac:dyDescent="0.25">
      <c r="K85129" s="1"/>
      <c r="L85129" s="1"/>
    </row>
    <row r="85137" spans="11:12" x14ac:dyDescent="0.25">
      <c r="K85137" s="1"/>
      <c r="L85137" s="1"/>
    </row>
    <row r="85145" spans="11:12" x14ac:dyDescent="0.25">
      <c r="K85145" s="1"/>
      <c r="L85145" s="1"/>
    </row>
    <row r="85153" spans="11:12" x14ac:dyDescent="0.25">
      <c r="K85153" s="1"/>
      <c r="L85153" s="1"/>
    </row>
    <row r="85161" spans="11:12" x14ac:dyDescent="0.25">
      <c r="K85161" s="1"/>
      <c r="L85161" s="1"/>
    </row>
    <row r="85169" spans="11:12" x14ac:dyDescent="0.25">
      <c r="K85169" s="1"/>
      <c r="L85169" s="1"/>
    </row>
    <row r="85177" spans="11:12" x14ac:dyDescent="0.25">
      <c r="K85177" s="1"/>
      <c r="L85177" s="1"/>
    </row>
    <row r="85185" spans="11:12" x14ac:dyDescent="0.25">
      <c r="K85185" s="1"/>
      <c r="L85185" s="1"/>
    </row>
    <row r="85193" spans="11:12" x14ac:dyDescent="0.25">
      <c r="K85193" s="1"/>
      <c r="L85193" s="1"/>
    </row>
    <row r="85201" spans="11:12" x14ac:dyDescent="0.25">
      <c r="K85201" s="1"/>
      <c r="L85201" s="1"/>
    </row>
    <row r="85209" spans="11:12" x14ac:dyDescent="0.25">
      <c r="K85209" s="1"/>
      <c r="L85209" s="1"/>
    </row>
    <row r="85217" spans="11:12" x14ac:dyDescent="0.25">
      <c r="K85217" s="1"/>
      <c r="L85217" s="1"/>
    </row>
    <row r="85225" spans="11:12" x14ac:dyDescent="0.25">
      <c r="K85225" s="1"/>
      <c r="L85225" s="1"/>
    </row>
    <row r="85233" spans="11:12" x14ac:dyDescent="0.25">
      <c r="K85233" s="1"/>
      <c r="L85233" s="1"/>
    </row>
    <row r="85241" spans="11:12" x14ac:dyDescent="0.25">
      <c r="K85241" s="1"/>
      <c r="L85241" s="1"/>
    </row>
    <row r="85249" spans="11:12" x14ac:dyDescent="0.25">
      <c r="K85249" s="1"/>
      <c r="L85249" s="1"/>
    </row>
    <row r="85257" spans="11:12" x14ac:dyDescent="0.25">
      <c r="K85257" s="1"/>
      <c r="L85257" s="1"/>
    </row>
    <row r="85265" spans="11:12" x14ac:dyDescent="0.25">
      <c r="K85265" s="1"/>
      <c r="L85265" s="1"/>
    </row>
    <row r="85273" spans="11:12" x14ac:dyDescent="0.25">
      <c r="K85273" s="1"/>
      <c r="L85273" s="1"/>
    </row>
    <row r="85281" spans="11:12" x14ac:dyDescent="0.25">
      <c r="K85281" s="1"/>
      <c r="L85281" s="1"/>
    </row>
    <row r="85289" spans="11:12" x14ac:dyDescent="0.25">
      <c r="K85289" s="1"/>
      <c r="L85289" s="1"/>
    </row>
    <row r="85297" spans="11:12" x14ac:dyDescent="0.25">
      <c r="K85297" s="1"/>
      <c r="L85297" s="1"/>
    </row>
    <row r="85305" spans="11:12" x14ac:dyDescent="0.25">
      <c r="K85305" s="1"/>
      <c r="L85305" s="1"/>
    </row>
    <row r="85313" spans="11:12" x14ac:dyDescent="0.25">
      <c r="K85313" s="1"/>
      <c r="L85313" s="1"/>
    </row>
    <row r="85321" spans="11:12" x14ac:dyDescent="0.25">
      <c r="K85321" s="1"/>
      <c r="L85321" s="1"/>
    </row>
    <row r="85329" spans="11:12" x14ac:dyDescent="0.25">
      <c r="K85329" s="1"/>
      <c r="L85329" s="1"/>
    </row>
    <row r="85337" spans="11:12" x14ac:dyDescent="0.25">
      <c r="K85337" s="1"/>
      <c r="L85337" s="1"/>
    </row>
    <row r="85345" spans="11:12" x14ac:dyDescent="0.25">
      <c r="K85345" s="1"/>
      <c r="L85345" s="1"/>
    </row>
    <row r="85353" spans="11:12" x14ac:dyDescent="0.25">
      <c r="K85353" s="1"/>
      <c r="L85353" s="1"/>
    </row>
    <row r="85361" spans="11:12" x14ac:dyDescent="0.25">
      <c r="K85361" s="1"/>
      <c r="L85361" s="1"/>
    </row>
    <row r="85369" spans="11:12" x14ac:dyDescent="0.25">
      <c r="K85369" s="1"/>
      <c r="L85369" s="1"/>
    </row>
    <row r="85377" spans="11:12" x14ac:dyDescent="0.25">
      <c r="K85377" s="1"/>
      <c r="L85377" s="1"/>
    </row>
    <row r="85385" spans="11:12" x14ac:dyDescent="0.25">
      <c r="K85385" s="1"/>
      <c r="L85385" s="1"/>
    </row>
    <row r="85393" spans="11:12" x14ac:dyDescent="0.25">
      <c r="K85393" s="1"/>
      <c r="L85393" s="1"/>
    </row>
    <row r="85401" spans="11:12" x14ac:dyDescent="0.25">
      <c r="K85401" s="1"/>
      <c r="L85401" s="1"/>
    </row>
    <row r="85409" spans="11:12" x14ac:dyDescent="0.25">
      <c r="K85409" s="1"/>
      <c r="L85409" s="1"/>
    </row>
    <row r="85417" spans="11:12" x14ac:dyDescent="0.25">
      <c r="K85417" s="1"/>
      <c r="L85417" s="1"/>
    </row>
    <row r="85425" spans="11:12" x14ac:dyDescent="0.25">
      <c r="K85425" s="1"/>
      <c r="L85425" s="1"/>
    </row>
    <row r="85433" spans="11:12" x14ac:dyDescent="0.25">
      <c r="K85433" s="1"/>
      <c r="L85433" s="1"/>
    </row>
    <row r="85441" spans="11:12" x14ac:dyDescent="0.25">
      <c r="K85441" s="1"/>
      <c r="L85441" s="1"/>
    </row>
    <row r="85449" spans="11:12" x14ac:dyDescent="0.25">
      <c r="K85449" s="1"/>
      <c r="L85449" s="1"/>
    </row>
    <row r="85457" spans="11:12" x14ac:dyDescent="0.25">
      <c r="K85457" s="1"/>
      <c r="L85457" s="1"/>
    </row>
    <row r="85465" spans="11:12" x14ac:dyDescent="0.25">
      <c r="K85465" s="1"/>
      <c r="L85465" s="1"/>
    </row>
    <row r="85473" spans="11:12" x14ac:dyDescent="0.25">
      <c r="K85473" s="1"/>
      <c r="L85473" s="1"/>
    </row>
    <row r="85481" spans="11:12" x14ac:dyDescent="0.25">
      <c r="K85481" s="1"/>
      <c r="L85481" s="1"/>
    </row>
    <row r="85489" spans="11:12" x14ac:dyDescent="0.25">
      <c r="K85489" s="1"/>
      <c r="L85489" s="1"/>
    </row>
    <row r="85497" spans="11:12" x14ac:dyDescent="0.25">
      <c r="K85497" s="1"/>
      <c r="L85497" s="1"/>
    </row>
    <row r="85505" spans="11:12" x14ac:dyDescent="0.25">
      <c r="K85505" s="1"/>
      <c r="L85505" s="1"/>
    </row>
    <row r="85513" spans="11:12" x14ac:dyDescent="0.25">
      <c r="K85513" s="1"/>
      <c r="L85513" s="1"/>
    </row>
    <row r="85521" spans="11:12" x14ac:dyDescent="0.25">
      <c r="K85521" s="1"/>
      <c r="L85521" s="1"/>
    </row>
    <row r="85529" spans="11:12" x14ac:dyDescent="0.25">
      <c r="K85529" s="1"/>
      <c r="L85529" s="1"/>
    </row>
    <row r="85537" spans="11:12" x14ac:dyDescent="0.25">
      <c r="K85537" s="1"/>
      <c r="L85537" s="1"/>
    </row>
    <row r="85545" spans="11:12" x14ac:dyDescent="0.25">
      <c r="K85545" s="1"/>
      <c r="L85545" s="1"/>
    </row>
    <row r="85553" spans="11:12" x14ac:dyDescent="0.25">
      <c r="K85553" s="1"/>
      <c r="L85553" s="1"/>
    </row>
    <row r="85561" spans="11:12" x14ac:dyDescent="0.25">
      <c r="K85561" s="1"/>
      <c r="L85561" s="1"/>
    </row>
    <row r="85569" spans="11:12" x14ac:dyDescent="0.25">
      <c r="K85569" s="1"/>
      <c r="L85569" s="1"/>
    </row>
    <row r="85577" spans="11:12" x14ac:dyDescent="0.25">
      <c r="K85577" s="1"/>
      <c r="L85577" s="1"/>
    </row>
    <row r="85585" spans="11:12" x14ac:dyDescent="0.25">
      <c r="K85585" s="1"/>
      <c r="L85585" s="1"/>
    </row>
    <row r="85593" spans="11:12" x14ac:dyDescent="0.25">
      <c r="K85593" s="1"/>
      <c r="L85593" s="1"/>
    </row>
    <row r="85601" spans="11:12" x14ac:dyDescent="0.25">
      <c r="K85601" s="1"/>
      <c r="L85601" s="1"/>
    </row>
    <row r="85609" spans="11:12" x14ac:dyDescent="0.25">
      <c r="K85609" s="1"/>
      <c r="L85609" s="1"/>
    </row>
    <row r="85617" spans="11:12" x14ac:dyDescent="0.25">
      <c r="K85617" s="1"/>
      <c r="L85617" s="1"/>
    </row>
    <row r="85625" spans="11:12" x14ac:dyDescent="0.25">
      <c r="K85625" s="1"/>
      <c r="L85625" s="1"/>
    </row>
    <row r="85633" spans="11:12" x14ac:dyDescent="0.25">
      <c r="K85633" s="1"/>
      <c r="L85633" s="1"/>
    </row>
    <row r="85641" spans="11:12" x14ac:dyDescent="0.25">
      <c r="K85641" s="1"/>
      <c r="L85641" s="1"/>
    </row>
    <row r="85649" spans="11:12" x14ac:dyDescent="0.25">
      <c r="K85649" s="1"/>
      <c r="L85649" s="1"/>
    </row>
    <row r="85657" spans="11:12" x14ac:dyDescent="0.25">
      <c r="K85657" s="1"/>
      <c r="L85657" s="1"/>
    </row>
    <row r="85665" spans="11:12" x14ac:dyDescent="0.25">
      <c r="K85665" s="1"/>
      <c r="L85665" s="1"/>
    </row>
    <row r="85673" spans="11:12" x14ac:dyDescent="0.25">
      <c r="K85673" s="1"/>
      <c r="L85673" s="1"/>
    </row>
    <row r="85681" spans="11:12" x14ac:dyDescent="0.25">
      <c r="K85681" s="1"/>
      <c r="L85681" s="1"/>
    </row>
    <row r="85689" spans="11:12" x14ac:dyDescent="0.25">
      <c r="K85689" s="1"/>
      <c r="L85689" s="1"/>
    </row>
    <row r="85697" spans="11:12" x14ac:dyDescent="0.25">
      <c r="K85697" s="1"/>
      <c r="L85697" s="1"/>
    </row>
    <row r="85705" spans="11:12" x14ac:dyDescent="0.25">
      <c r="K85705" s="1"/>
      <c r="L85705" s="1"/>
    </row>
    <row r="85713" spans="11:12" x14ac:dyDescent="0.25">
      <c r="K85713" s="1"/>
      <c r="L85713" s="1"/>
    </row>
    <row r="85721" spans="11:12" x14ac:dyDescent="0.25">
      <c r="K85721" s="1"/>
      <c r="L85721" s="1"/>
    </row>
    <row r="85729" spans="11:12" x14ac:dyDescent="0.25">
      <c r="K85729" s="1"/>
      <c r="L85729" s="1"/>
    </row>
    <row r="85737" spans="11:12" x14ac:dyDescent="0.25">
      <c r="K85737" s="1"/>
      <c r="L85737" s="1"/>
    </row>
    <row r="85745" spans="11:12" x14ac:dyDescent="0.25">
      <c r="K85745" s="1"/>
      <c r="L85745" s="1"/>
    </row>
    <row r="85753" spans="11:12" x14ac:dyDescent="0.25">
      <c r="K85753" s="1"/>
      <c r="L85753" s="1"/>
    </row>
    <row r="85761" spans="11:12" x14ac:dyDescent="0.25">
      <c r="K85761" s="1"/>
      <c r="L85761" s="1"/>
    </row>
    <row r="85769" spans="11:12" x14ac:dyDescent="0.25">
      <c r="K85769" s="1"/>
      <c r="L85769" s="1"/>
    </row>
    <row r="85777" spans="11:12" x14ac:dyDescent="0.25">
      <c r="K85777" s="1"/>
      <c r="L85777" s="1"/>
    </row>
    <row r="85785" spans="11:12" x14ac:dyDescent="0.25">
      <c r="K85785" s="1"/>
      <c r="L85785" s="1"/>
    </row>
    <row r="85793" spans="11:12" x14ac:dyDescent="0.25">
      <c r="K85793" s="1"/>
      <c r="L85793" s="1"/>
    </row>
    <row r="85801" spans="11:12" x14ac:dyDescent="0.25">
      <c r="K85801" s="1"/>
      <c r="L85801" s="1"/>
    </row>
    <row r="85809" spans="11:12" x14ac:dyDescent="0.25">
      <c r="K85809" s="1"/>
      <c r="L85809" s="1"/>
    </row>
    <row r="85817" spans="11:12" x14ac:dyDescent="0.25">
      <c r="K85817" s="1"/>
      <c r="L85817" s="1"/>
    </row>
    <row r="85825" spans="11:12" x14ac:dyDescent="0.25">
      <c r="K85825" s="1"/>
      <c r="L85825" s="1"/>
    </row>
    <row r="85833" spans="11:12" x14ac:dyDescent="0.25">
      <c r="K85833" s="1"/>
      <c r="L85833" s="1"/>
    </row>
    <row r="85841" spans="11:12" x14ac:dyDescent="0.25">
      <c r="K85841" s="1"/>
      <c r="L85841" s="1"/>
    </row>
    <row r="85849" spans="11:12" x14ac:dyDescent="0.25">
      <c r="K85849" s="1"/>
      <c r="L85849" s="1"/>
    </row>
    <row r="85857" spans="11:12" x14ac:dyDescent="0.25">
      <c r="K85857" s="1"/>
      <c r="L85857" s="1"/>
    </row>
    <row r="85865" spans="11:12" x14ac:dyDescent="0.25">
      <c r="K85865" s="1"/>
      <c r="L85865" s="1"/>
    </row>
    <row r="85873" spans="11:12" x14ac:dyDescent="0.25">
      <c r="K85873" s="1"/>
      <c r="L85873" s="1"/>
    </row>
    <row r="85881" spans="11:12" x14ac:dyDescent="0.25">
      <c r="K85881" s="1"/>
      <c r="L85881" s="1"/>
    </row>
    <row r="85889" spans="11:12" x14ac:dyDescent="0.25">
      <c r="K85889" s="1"/>
      <c r="L85889" s="1"/>
    </row>
    <row r="85897" spans="11:12" x14ac:dyDescent="0.25">
      <c r="K85897" s="1"/>
      <c r="L85897" s="1"/>
    </row>
    <row r="85905" spans="11:12" x14ac:dyDescent="0.25">
      <c r="K85905" s="1"/>
      <c r="L85905" s="1"/>
    </row>
    <row r="85913" spans="11:12" x14ac:dyDescent="0.25">
      <c r="K85913" s="1"/>
      <c r="L85913" s="1"/>
    </row>
    <row r="85921" spans="11:12" x14ac:dyDescent="0.25">
      <c r="K85921" s="1"/>
      <c r="L85921" s="1"/>
    </row>
    <row r="85929" spans="11:12" x14ac:dyDescent="0.25">
      <c r="K85929" s="1"/>
      <c r="L85929" s="1"/>
    </row>
    <row r="85937" spans="11:12" x14ac:dyDescent="0.25">
      <c r="K85937" s="1"/>
      <c r="L85937" s="1"/>
    </row>
    <row r="85945" spans="11:12" x14ac:dyDescent="0.25">
      <c r="K85945" s="1"/>
      <c r="L85945" s="1"/>
    </row>
    <row r="85953" spans="11:12" x14ac:dyDescent="0.25">
      <c r="K85953" s="1"/>
      <c r="L85953" s="1"/>
    </row>
    <row r="85961" spans="11:12" x14ac:dyDescent="0.25">
      <c r="K85961" s="1"/>
      <c r="L85961" s="1"/>
    </row>
    <row r="85969" spans="11:12" x14ac:dyDescent="0.25">
      <c r="K85969" s="1"/>
      <c r="L85969" s="1"/>
    </row>
    <row r="85977" spans="11:12" x14ac:dyDescent="0.25">
      <c r="K85977" s="1"/>
      <c r="L85977" s="1"/>
    </row>
    <row r="85985" spans="11:12" x14ac:dyDescent="0.25">
      <c r="K85985" s="1"/>
      <c r="L85985" s="1"/>
    </row>
    <row r="85993" spans="11:12" x14ac:dyDescent="0.25">
      <c r="K85993" s="1"/>
      <c r="L85993" s="1"/>
    </row>
    <row r="86001" spans="11:12" x14ac:dyDescent="0.25">
      <c r="K86001" s="1"/>
      <c r="L86001" s="1"/>
    </row>
    <row r="86009" spans="11:12" x14ac:dyDescent="0.25">
      <c r="K86009" s="1"/>
      <c r="L86009" s="1"/>
    </row>
    <row r="86017" spans="11:12" x14ac:dyDescent="0.25">
      <c r="K86017" s="1"/>
      <c r="L86017" s="1"/>
    </row>
    <row r="86025" spans="11:12" x14ac:dyDescent="0.25">
      <c r="K86025" s="1"/>
      <c r="L86025" s="1"/>
    </row>
    <row r="86033" spans="11:12" x14ac:dyDescent="0.25">
      <c r="K86033" s="1"/>
      <c r="L86033" s="1"/>
    </row>
    <row r="86041" spans="11:12" x14ac:dyDescent="0.25">
      <c r="K86041" s="1"/>
      <c r="L86041" s="1"/>
    </row>
    <row r="86049" spans="11:12" x14ac:dyDescent="0.25">
      <c r="K86049" s="1"/>
      <c r="L86049" s="1"/>
    </row>
    <row r="86057" spans="11:12" x14ac:dyDescent="0.25">
      <c r="K86057" s="1"/>
      <c r="L86057" s="1"/>
    </row>
    <row r="86065" spans="11:12" x14ac:dyDescent="0.25">
      <c r="K86065" s="1"/>
      <c r="L86065" s="1"/>
    </row>
    <row r="86073" spans="11:12" x14ac:dyDescent="0.25">
      <c r="K86073" s="1"/>
      <c r="L86073" s="1"/>
    </row>
    <row r="86081" spans="11:12" x14ac:dyDescent="0.25">
      <c r="K86081" s="1"/>
      <c r="L86081" s="1"/>
    </row>
    <row r="86089" spans="11:12" x14ac:dyDescent="0.25">
      <c r="K86089" s="1"/>
      <c r="L86089" s="1"/>
    </row>
    <row r="86097" spans="11:12" x14ac:dyDescent="0.25">
      <c r="K86097" s="1"/>
      <c r="L86097" s="1"/>
    </row>
    <row r="86105" spans="11:12" x14ac:dyDescent="0.25">
      <c r="K86105" s="1"/>
      <c r="L86105" s="1"/>
    </row>
    <row r="86113" spans="11:12" x14ac:dyDescent="0.25">
      <c r="K86113" s="1"/>
      <c r="L86113" s="1"/>
    </row>
    <row r="86121" spans="11:12" x14ac:dyDescent="0.25">
      <c r="K86121" s="1"/>
      <c r="L86121" s="1"/>
    </row>
    <row r="86129" spans="11:12" x14ac:dyDescent="0.25">
      <c r="K86129" s="1"/>
      <c r="L86129" s="1"/>
    </row>
    <row r="86137" spans="11:12" x14ac:dyDescent="0.25">
      <c r="K86137" s="1"/>
      <c r="L86137" s="1"/>
    </row>
    <row r="86145" spans="11:12" x14ac:dyDescent="0.25">
      <c r="K86145" s="1"/>
      <c r="L86145" s="1"/>
    </row>
    <row r="86153" spans="11:12" x14ac:dyDescent="0.25">
      <c r="K86153" s="1"/>
      <c r="L86153" s="1"/>
    </row>
    <row r="86161" spans="11:12" x14ac:dyDescent="0.25">
      <c r="K86161" s="1"/>
      <c r="L86161" s="1"/>
    </row>
    <row r="86169" spans="11:12" x14ac:dyDescent="0.25">
      <c r="K86169" s="1"/>
      <c r="L86169" s="1"/>
    </row>
    <row r="86177" spans="11:12" x14ac:dyDescent="0.25">
      <c r="K86177" s="1"/>
      <c r="L86177" s="1"/>
    </row>
    <row r="86185" spans="11:12" x14ac:dyDescent="0.25">
      <c r="K86185" s="1"/>
      <c r="L86185" s="1"/>
    </row>
    <row r="86193" spans="11:12" x14ac:dyDescent="0.25">
      <c r="K86193" s="1"/>
      <c r="L86193" s="1"/>
    </row>
    <row r="86201" spans="11:12" x14ac:dyDescent="0.25">
      <c r="K86201" s="1"/>
      <c r="L86201" s="1"/>
    </row>
    <row r="86209" spans="11:12" x14ac:dyDescent="0.25">
      <c r="K86209" s="1"/>
      <c r="L86209" s="1"/>
    </row>
    <row r="86217" spans="11:12" x14ac:dyDescent="0.25">
      <c r="K86217" s="1"/>
      <c r="L86217" s="1"/>
    </row>
    <row r="86225" spans="11:12" x14ac:dyDescent="0.25">
      <c r="K86225" s="1"/>
      <c r="L86225" s="1"/>
    </row>
    <row r="86233" spans="11:12" x14ac:dyDescent="0.25">
      <c r="K86233" s="1"/>
      <c r="L86233" s="1"/>
    </row>
    <row r="86241" spans="11:12" x14ac:dyDescent="0.25">
      <c r="K86241" s="1"/>
      <c r="L86241" s="1"/>
    </row>
    <row r="86249" spans="11:12" x14ac:dyDescent="0.25">
      <c r="K86249" s="1"/>
      <c r="L86249" s="1"/>
    </row>
    <row r="86257" spans="11:12" x14ac:dyDescent="0.25">
      <c r="K86257" s="1"/>
      <c r="L86257" s="1"/>
    </row>
    <row r="86265" spans="11:12" x14ac:dyDescent="0.25">
      <c r="K86265" s="1"/>
      <c r="L86265" s="1"/>
    </row>
    <row r="86273" spans="11:12" x14ac:dyDescent="0.25">
      <c r="K86273" s="1"/>
      <c r="L86273" s="1"/>
    </row>
    <row r="86281" spans="11:12" x14ac:dyDescent="0.25">
      <c r="K86281" s="1"/>
      <c r="L86281" s="1"/>
    </row>
    <row r="86289" spans="11:12" x14ac:dyDescent="0.25">
      <c r="K86289" s="1"/>
      <c r="L86289" s="1"/>
    </row>
    <row r="86297" spans="11:12" x14ac:dyDescent="0.25">
      <c r="K86297" s="1"/>
      <c r="L86297" s="1"/>
    </row>
    <row r="86305" spans="11:12" x14ac:dyDescent="0.25">
      <c r="K86305" s="1"/>
      <c r="L86305" s="1"/>
    </row>
    <row r="86313" spans="11:12" x14ac:dyDescent="0.25">
      <c r="K86313" s="1"/>
      <c r="L86313" s="1"/>
    </row>
    <row r="86321" spans="11:12" x14ac:dyDescent="0.25">
      <c r="K86321" s="1"/>
      <c r="L86321" s="1"/>
    </row>
    <row r="86329" spans="11:12" x14ac:dyDescent="0.25">
      <c r="K86329" s="1"/>
      <c r="L86329" s="1"/>
    </row>
    <row r="86337" spans="11:12" x14ac:dyDescent="0.25">
      <c r="K86337" s="1"/>
      <c r="L86337" s="1"/>
    </row>
    <row r="86345" spans="11:12" x14ac:dyDescent="0.25">
      <c r="K86345" s="1"/>
      <c r="L86345" s="1"/>
    </row>
    <row r="86353" spans="11:12" x14ac:dyDescent="0.25">
      <c r="K86353" s="1"/>
      <c r="L86353" s="1"/>
    </row>
    <row r="86361" spans="11:12" x14ac:dyDescent="0.25">
      <c r="K86361" s="1"/>
      <c r="L86361" s="1"/>
    </row>
    <row r="86369" spans="11:12" x14ac:dyDescent="0.25">
      <c r="K86369" s="1"/>
      <c r="L86369" s="1"/>
    </row>
    <row r="86377" spans="11:12" x14ac:dyDescent="0.25">
      <c r="K86377" s="1"/>
      <c r="L86377" s="1"/>
    </row>
    <row r="86385" spans="11:12" x14ac:dyDescent="0.25">
      <c r="K86385" s="1"/>
      <c r="L86385" s="1"/>
    </row>
    <row r="86393" spans="11:12" x14ac:dyDescent="0.25">
      <c r="K86393" s="1"/>
      <c r="L86393" s="1"/>
    </row>
    <row r="86401" spans="11:12" x14ac:dyDescent="0.25">
      <c r="K86401" s="1"/>
      <c r="L86401" s="1"/>
    </row>
    <row r="86409" spans="11:12" x14ac:dyDescent="0.25">
      <c r="K86409" s="1"/>
      <c r="L86409" s="1"/>
    </row>
    <row r="86417" spans="11:12" x14ac:dyDescent="0.25">
      <c r="K86417" s="1"/>
      <c r="L86417" s="1"/>
    </row>
    <row r="86425" spans="11:12" x14ac:dyDescent="0.25">
      <c r="K86425" s="1"/>
      <c r="L86425" s="1"/>
    </row>
    <row r="86433" spans="11:12" x14ac:dyDescent="0.25">
      <c r="K86433" s="1"/>
      <c r="L86433" s="1"/>
    </row>
    <row r="86441" spans="11:12" x14ac:dyDescent="0.25">
      <c r="K86441" s="1"/>
      <c r="L86441" s="1"/>
    </row>
    <row r="86449" spans="11:12" x14ac:dyDescent="0.25">
      <c r="K86449" s="1"/>
      <c r="L86449" s="1"/>
    </row>
    <row r="86457" spans="11:12" x14ac:dyDescent="0.25">
      <c r="K86457" s="1"/>
      <c r="L86457" s="1"/>
    </row>
    <row r="86465" spans="11:12" x14ac:dyDescent="0.25">
      <c r="K86465" s="1"/>
      <c r="L86465" s="1"/>
    </row>
    <row r="86473" spans="11:12" x14ac:dyDescent="0.25">
      <c r="K86473" s="1"/>
      <c r="L86473" s="1"/>
    </row>
    <row r="86481" spans="11:12" x14ac:dyDescent="0.25">
      <c r="K86481" s="1"/>
      <c r="L86481" s="1"/>
    </row>
    <row r="86489" spans="11:12" x14ac:dyDescent="0.25">
      <c r="K86489" s="1"/>
      <c r="L86489" s="1"/>
    </row>
    <row r="86497" spans="11:12" x14ac:dyDescent="0.25">
      <c r="K86497" s="1"/>
      <c r="L86497" s="1"/>
    </row>
    <row r="86505" spans="11:12" x14ac:dyDescent="0.25">
      <c r="K86505" s="1"/>
      <c r="L86505" s="1"/>
    </row>
    <row r="86513" spans="11:12" x14ac:dyDescent="0.25">
      <c r="K86513" s="1"/>
      <c r="L86513" s="1"/>
    </row>
    <row r="86521" spans="11:12" x14ac:dyDescent="0.25">
      <c r="K86521" s="1"/>
      <c r="L86521" s="1"/>
    </row>
    <row r="86529" spans="11:12" x14ac:dyDescent="0.25">
      <c r="K86529" s="1"/>
      <c r="L86529" s="1"/>
    </row>
    <row r="86537" spans="11:12" x14ac:dyDescent="0.25">
      <c r="K86537" s="1"/>
      <c r="L86537" s="1"/>
    </row>
    <row r="86545" spans="11:12" x14ac:dyDescent="0.25">
      <c r="K86545" s="1"/>
      <c r="L86545" s="1"/>
    </row>
    <row r="86553" spans="11:12" x14ac:dyDescent="0.25">
      <c r="K86553" s="1"/>
      <c r="L86553" s="1"/>
    </row>
    <row r="86561" spans="11:12" x14ac:dyDescent="0.25">
      <c r="K86561" s="1"/>
      <c r="L86561" s="1"/>
    </row>
    <row r="86569" spans="11:12" x14ac:dyDescent="0.25">
      <c r="K86569" s="1"/>
      <c r="L86569" s="1"/>
    </row>
    <row r="86577" spans="11:12" x14ac:dyDescent="0.25">
      <c r="K86577" s="1"/>
      <c r="L86577" s="1"/>
    </row>
    <row r="86585" spans="11:12" x14ac:dyDescent="0.25">
      <c r="K86585" s="1"/>
      <c r="L86585" s="1"/>
    </row>
    <row r="86593" spans="11:12" x14ac:dyDescent="0.25">
      <c r="K86593" s="1"/>
      <c r="L86593" s="1"/>
    </row>
    <row r="86601" spans="11:12" x14ac:dyDescent="0.25">
      <c r="K86601" s="1"/>
      <c r="L86601" s="1"/>
    </row>
    <row r="86609" spans="11:12" x14ac:dyDescent="0.25">
      <c r="K86609" s="1"/>
      <c r="L86609" s="1"/>
    </row>
    <row r="86617" spans="11:12" x14ac:dyDescent="0.25">
      <c r="K86617" s="1"/>
      <c r="L86617" s="1"/>
    </row>
    <row r="86625" spans="11:12" x14ac:dyDescent="0.25">
      <c r="K86625" s="1"/>
      <c r="L86625" s="1"/>
    </row>
    <row r="86633" spans="11:12" x14ac:dyDescent="0.25">
      <c r="K86633" s="1"/>
      <c r="L86633" s="1"/>
    </row>
    <row r="86641" spans="11:12" x14ac:dyDescent="0.25">
      <c r="K86641" s="1"/>
      <c r="L86641" s="1"/>
    </row>
    <row r="86649" spans="11:12" x14ac:dyDescent="0.25">
      <c r="K86649" s="1"/>
      <c r="L86649" s="1"/>
    </row>
    <row r="86657" spans="11:12" x14ac:dyDescent="0.25">
      <c r="K86657" s="1"/>
      <c r="L86657" s="1"/>
    </row>
    <row r="86665" spans="11:12" x14ac:dyDescent="0.25">
      <c r="K86665" s="1"/>
      <c r="L86665" s="1"/>
    </row>
    <row r="86673" spans="11:12" x14ac:dyDescent="0.25">
      <c r="K86673" s="1"/>
      <c r="L86673" s="1"/>
    </row>
    <row r="86681" spans="11:12" x14ac:dyDescent="0.25">
      <c r="K86681" s="1"/>
      <c r="L86681" s="1"/>
    </row>
    <row r="86689" spans="11:12" x14ac:dyDescent="0.25">
      <c r="K86689" s="1"/>
      <c r="L86689" s="1"/>
    </row>
    <row r="86697" spans="11:12" x14ac:dyDescent="0.25">
      <c r="K86697" s="1"/>
      <c r="L86697" s="1"/>
    </row>
    <row r="86705" spans="11:12" x14ac:dyDescent="0.25">
      <c r="K86705" s="1"/>
      <c r="L86705" s="1"/>
    </row>
    <row r="86713" spans="11:12" x14ac:dyDescent="0.25">
      <c r="K86713" s="1"/>
      <c r="L86713" s="1"/>
    </row>
    <row r="86721" spans="11:12" x14ac:dyDescent="0.25">
      <c r="K86721" s="1"/>
      <c r="L86721" s="1"/>
    </row>
    <row r="86729" spans="11:12" x14ac:dyDescent="0.25">
      <c r="K86729" s="1"/>
      <c r="L86729" s="1"/>
    </row>
    <row r="86737" spans="11:12" x14ac:dyDescent="0.25">
      <c r="K86737" s="1"/>
      <c r="L86737" s="1"/>
    </row>
    <row r="86745" spans="11:12" x14ac:dyDescent="0.25">
      <c r="K86745" s="1"/>
      <c r="L86745" s="1"/>
    </row>
    <row r="86753" spans="11:12" x14ac:dyDescent="0.25">
      <c r="K86753" s="1"/>
      <c r="L86753" s="1"/>
    </row>
    <row r="86761" spans="11:12" x14ac:dyDescent="0.25">
      <c r="K86761" s="1"/>
      <c r="L86761" s="1"/>
    </row>
    <row r="86769" spans="11:12" x14ac:dyDescent="0.25">
      <c r="K86769" s="1"/>
      <c r="L86769" s="1"/>
    </row>
    <row r="86777" spans="11:12" x14ac:dyDescent="0.25">
      <c r="K86777" s="1"/>
      <c r="L86777" s="1"/>
    </row>
    <row r="86785" spans="11:12" x14ac:dyDescent="0.25">
      <c r="K86785" s="1"/>
      <c r="L86785" s="1"/>
    </row>
    <row r="86793" spans="11:12" x14ac:dyDescent="0.25">
      <c r="K86793" s="1"/>
      <c r="L86793" s="1"/>
    </row>
    <row r="86801" spans="11:12" x14ac:dyDescent="0.25">
      <c r="K86801" s="1"/>
      <c r="L86801" s="1"/>
    </row>
    <row r="86809" spans="11:12" x14ac:dyDescent="0.25">
      <c r="K86809" s="1"/>
      <c r="L86809" s="1"/>
    </row>
    <row r="86817" spans="11:12" x14ac:dyDescent="0.25">
      <c r="K86817" s="1"/>
      <c r="L86817" s="1"/>
    </row>
    <row r="86825" spans="11:12" x14ac:dyDescent="0.25">
      <c r="K86825" s="1"/>
      <c r="L86825" s="1"/>
    </row>
    <row r="86833" spans="11:12" x14ac:dyDescent="0.25">
      <c r="K86833" s="1"/>
      <c r="L86833" s="1"/>
    </row>
    <row r="86841" spans="11:12" x14ac:dyDescent="0.25">
      <c r="K86841" s="1"/>
      <c r="L86841" s="1"/>
    </row>
    <row r="86849" spans="11:12" x14ac:dyDescent="0.25">
      <c r="K86849" s="1"/>
      <c r="L86849" s="1"/>
    </row>
    <row r="86857" spans="11:12" x14ac:dyDescent="0.25">
      <c r="K86857" s="1"/>
      <c r="L86857" s="1"/>
    </row>
    <row r="86865" spans="11:12" x14ac:dyDescent="0.25">
      <c r="K86865" s="1"/>
      <c r="L86865" s="1"/>
    </row>
    <row r="86873" spans="11:12" x14ac:dyDescent="0.25">
      <c r="K86873" s="1"/>
      <c r="L86873" s="1"/>
    </row>
    <row r="86881" spans="11:12" x14ac:dyDescent="0.25">
      <c r="K86881" s="1"/>
      <c r="L86881" s="1"/>
    </row>
    <row r="86889" spans="11:12" x14ac:dyDescent="0.25">
      <c r="K86889" s="1"/>
      <c r="L86889" s="1"/>
    </row>
    <row r="86897" spans="11:12" x14ac:dyDescent="0.25">
      <c r="K86897" s="1"/>
      <c r="L86897" s="1"/>
    </row>
    <row r="86905" spans="11:12" x14ac:dyDescent="0.25">
      <c r="K86905" s="1"/>
      <c r="L86905" s="1"/>
    </row>
    <row r="86913" spans="11:12" x14ac:dyDescent="0.25">
      <c r="K86913" s="1"/>
      <c r="L86913" s="1"/>
    </row>
    <row r="86921" spans="11:12" x14ac:dyDescent="0.25">
      <c r="K86921" s="1"/>
      <c r="L86921" s="1"/>
    </row>
    <row r="86929" spans="11:12" x14ac:dyDescent="0.25">
      <c r="K86929" s="1"/>
      <c r="L86929" s="1"/>
    </row>
    <row r="86937" spans="11:12" x14ac:dyDescent="0.25">
      <c r="K86937" s="1"/>
      <c r="L86937" s="1"/>
    </row>
    <row r="86945" spans="11:12" x14ac:dyDescent="0.25">
      <c r="K86945" s="1"/>
      <c r="L86945" s="1"/>
    </row>
    <row r="86953" spans="11:12" x14ac:dyDescent="0.25">
      <c r="K86953" s="1"/>
      <c r="L86953" s="1"/>
    </row>
    <row r="86961" spans="11:12" x14ac:dyDescent="0.25">
      <c r="K86961" s="1"/>
      <c r="L86961" s="1"/>
    </row>
    <row r="86969" spans="11:12" x14ac:dyDescent="0.25">
      <c r="K86969" s="1"/>
      <c r="L86969" s="1"/>
    </row>
    <row r="86977" spans="11:12" x14ac:dyDescent="0.25">
      <c r="K86977" s="1"/>
      <c r="L86977" s="1"/>
    </row>
    <row r="86985" spans="11:12" x14ac:dyDescent="0.25">
      <c r="K86985" s="1"/>
      <c r="L86985" s="1"/>
    </row>
    <row r="86993" spans="11:12" x14ac:dyDescent="0.25">
      <c r="K86993" s="1"/>
      <c r="L86993" s="1"/>
    </row>
    <row r="87001" spans="11:12" x14ac:dyDescent="0.25">
      <c r="K87001" s="1"/>
      <c r="L87001" s="1"/>
    </row>
    <row r="87009" spans="11:12" x14ac:dyDescent="0.25">
      <c r="K87009" s="1"/>
      <c r="L87009" s="1"/>
    </row>
    <row r="87017" spans="11:12" x14ac:dyDescent="0.25">
      <c r="K87017" s="1"/>
      <c r="L87017" s="1"/>
    </row>
    <row r="87025" spans="11:12" x14ac:dyDescent="0.25">
      <c r="K87025" s="1"/>
      <c r="L87025" s="1"/>
    </row>
    <row r="87033" spans="11:12" x14ac:dyDescent="0.25">
      <c r="K87033" s="1"/>
      <c r="L87033" s="1"/>
    </row>
    <row r="87041" spans="11:12" x14ac:dyDescent="0.25">
      <c r="K87041" s="1"/>
      <c r="L87041" s="1"/>
    </row>
    <row r="87049" spans="11:12" x14ac:dyDescent="0.25">
      <c r="K87049" s="1"/>
      <c r="L87049" s="1"/>
    </row>
    <row r="87057" spans="11:12" x14ac:dyDescent="0.25">
      <c r="K87057" s="1"/>
      <c r="L87057" s="1"/>
    </row>
    <row r="87065" spans="11:12" x14ac:dyDescent="0.25">
      <c r="K87065" s="1"/>
      <c r="L87065" s="1"/>
    </row>
    <row r="87073" spans="11:12" x14ac:dyDescent="0.25">
      <c r="K87073" s="1"/>
      <c r="L87073" s="1"/>
    </row>
    <row r="87081" spans="11:12" x14ac:dyDescent="0.25">
      <c r="K87081" s="1"/>
      <c r="L87081" s="1"/>
    </row>
    <row r="87089" spans="11:12" x14ac:dyDescent="0.25">
      <c r="K87089" s="1"/>
      <c r="L87089" s="1"/>
    </row>
    <row r="87097" spans="11:12" x14ac:dyDescent="0.25">
      <c r="K87097" s="1"/>
      <c r="L87097" s="1"/>
    </row>
    <row r="87105" spans="11:12" x14ac:dyDescent="0.25">
      <c r="K87105" s="1"/>
      <c r="L87105" s="1"/>
    </row>
    <row r="87113" spans="11:12" x14ac:dyDescent="0.25">
      <c r="K87113" s="1"/>
      <c r="L87113" s="1"/>
    </row>
    <row r="87121" spans="11:12" x14ac:dyDescent="0.25">
      <c r="K87121" s="1"/>
      <c r="L87121" s="1"/>
    </row>
    <row r="87129" spans="11:12" x14ac:dyDescent="0.25">
      <c r="K87129" s="1"/>
      <c r="L87129" s="1"/>
    </row>
    <row r="87137" spans="11:12" x14ac:dyDescent="0.25">
      <c r="K87137" s="1"/>
      <c r="L87137" s="1"/>
    </row>
    <row r="87145" spans="11:12" x14ac:dyDescent="0.25">
      <c r="K87145" s="1"/>
      <c r="L87145" s="1"/>
    </row>
    <row r="87153" spans="11:12" x14ac:dyDescent="0.25">
      <c r="K87153" s="1"/>
      <c r="L87153" s="1"/>
    </row>
    <row r="87161" spans="11:12" x14ac:dyDescent="0.25">
      <c r="K87161" s="1"/>
      <c r="L87161" s="1"/>
    </row>
    <row r="87169" spans="11:12" x14ac:dyDescent="0.25">
      <c r="K87169" s="1"/>
      <c r="L87169" s="1"/>
    </row>
    <row r="87177" spans="11:12" x14ac:dyDescent="0.25">
      <c r="K87177" s="1"/>
      <c r="L87177" s="1"/>
    </row>
    <row r="87185" spans="11:12" x14ac:dyDescent="0.25">
      <c r="K87185" s="1"/>
      <c r="L87185" s="1"/>
    </row>
    <row r="87193" spans="11:12" x14ac:dyDescent="0.25">
      <c r="K87193" s="1"/>
      <c r="L87193" s="1"/>
    </row>
    <row r="87201" spans="11:12" x14ac:dyDescent="0.25">
      <c r="K87201" s="1"/>
      <c r="L87201" s="1"/>
    </row>
    <row r="87209" spans="11:12" x14ac:dyDescent="0.25">
      <c r="K87209" s="1"/>
      <c r="L87209" s="1"/>
    </row>
    <row r="87217" spans="11:12" x14ac:dyDescent="0.25">
      <c r="K87217" s="1"/>
      <c r="L87217" s="1"/>
    </row>
    <row r="87225" spans="11:12" x14ac:dyDescent="0.25">
      <c r="K87225" s="1"/>
      <c r="L87225" s="1"/>
    </row>
    <row r="87233" spans="11:12" x14ac:dyDescent="0.25">
      <c r="K87233" s="1"/>
      <c r="L87233" s="1"/>
    </row>
    <row r="87241" spans="11:12" x14ac:dyDescent="0.25">
      <c r="K87241" s="1"/>
      <c r="L87241" s="1"/>
    </row>
    <row r="87249" spans="11:12" x14ac:dyDescent="0.25">
      <c r="K87249" s="1"/>
      <c r="L87249" s="1"/>
    </row>
    <row r="87257" spans="11:12" x14ac:dyDescent="0.25">
      <c r="K87257" s="1"/>
      <c r="L87257" s="1"/>
    </row>
    <row r="87265" spans="11:12" x14ac:dyDescent="0.25">
      <c r="K87265" s="1"/>
      <c r="L87265" s="1"/>
    </row>
    <row r="87273" spans="11:12" x14ac:dyDescent="0.25">
      <c r="K87273" s="1"/>
      <c r="L87273" s="1"/>
    </row>
    <row r="87281" spans="11:12" x14ac:dyDescent="0.25">
      <c r="K87281" s="1"/>
      <c r="L87281" s="1"/>
    </row>
    <row r="87289" spans="11:12" x14ac:dyDescent="0.25">
      <c r="K87289" s="1"/>
      <c r="L87289" s="1"/>
    </row>
    <row r="87297" spans="11:12" x14ac:dyDescent="0.25">
      <c r="K87297" s="1"/>
      <c r="L87297" s="1"/>
    </row>
    <row r="87305" spans="11:12" x14ac:dyDescent="0.25">
      <c r="K87305" s="1"/>
      <c r="L87305" s="1"/>
    </row>
    <row r="87313" spans="11:12" x14ac:dyDescent="0.25">
      <c r="K87313" s="1"/>
      <c r="L87313" s="1"/>
    </row>
    <row r="87321" spans="11:12" x14ac:dyDescent="0.25">
      <c r="K87321" s="1"/>
      <c r="L87321" s="1"/>
    </row>
    <row r="87329" spans="11:12" x14ac:dyDescent="0.25">
      <c r="K87329" s="1"/>
      <c r="L87329" s="1"/>
    </row>
    <row r="87337" spans="11:12" x14ac:dyDescent="0.25">
      <c r="K87337" s="1"/>
      <c r="L87337" s="1"/>
    </row>
    <row r="87345" spans="11:12" x14ac:dyDescent="0.25">
      <c r="K87345" s="1"/>
      <c r="L87345" s="1"/>
    </row>
    <row r="87353" spans="11:12" x14ac:dyDescent="0.25">
      <c r="K87353" s="1"/>
      <c r="L87353" s="1"/>
    </row>
    <row r="87361" spans="11:12" x14ac:dyDescent="0.25">
      <c r="K87361" s="1"/>
      <c r="L87361" s="1"/>
    </row>
    <row r="87369" spans="11:12" x14ac:dyDescent="0.25">
      <c r="K87369" s="1"/>
      <c r="L87369" s="1"/>
    </row>
    <row r="87377" spans="11:12" x14ac:dyDescent="0.25">
      <c r="K87377" s="1"/>
      <c r="L87377" s="1"/>
    </row>
    <row r="87385" spans="11:12" x14ac:dyDescent="0.25">
      <c r="K87385" s="1"/>
      <c r="L87385" s="1"/>
    </row>
    <row r="87393" spans="11:12" x14ac:dyDescent="0.25">
      <c r="K87393" s="1"/>
      <c r="L87393" s="1"/>
    </row>
    <row r="87401" spans="11:12" x14ac:dyDescent="0.25">
      <c r="K87401" s="1"/>
      <c r="L87401" s="1"/>
    </row>
    <row r="87409" spans="11:12" x14ac:dyDescent="0.25">
      <c r="K87409" s="1"/>
      <c r="L87409" s="1"/>
    </row>
    <row r="87417" spans="11:12" x14ac:dyDescent="0.25">
      <c r="K87417" s="1"/>
      <c r="L87417" s="1"/>
    </row>
    <row r="87425" spans="11:12" x14ac:dyDescent="0.25">
      <c r="K87425" s="1"/>
      <c r="L87425" s="1"/>
    </row>
    <row r="87433" spans="11:12" x14ac:dyDescent="0.25">
      <c r="K87433" s="1"/>
      <c r="L87433" s="1"/>
    </row>
    <row r="87441" spans="11:12" x14ac:dyDescent="0.25">
      <c r="K87441" s="1"/>
      <c r="L87441" s="1"/>
    </row>
    <row r="87449" spans="11:12" x14ac:dyDescent="0.25">
      <c r="K87449" s="1"/>
      <c r="L87449" s="1"/>
    </row>
    <row r="87457" spans="11:12" x14ac:dyDescent="0.25">
      <c r="K87457" s="1"/>
      <c r="L87457" s="1"/>
    </row>
    <row r="87465" spans="11:12" x14ac:dyDescent="0.25">
      <c r="K87465" s="1"/>
      <c r="L87465" s="1"/>
    </row>
    <row r="87473" spans="11:12" x14ac:dyDescent="0.25">
      <c r="K87473" s="1"/>
      <c r="L87473" s="1"/>
    </row>
    <row r="87481" spans="11:12" x14ac:dyDescent="0.25">
      <c r="K87481" s="1"/>
      <c r="L87481" s="1"/>
    </row>
    <row r="87489" spans="11:12" x14ac:dyDescent="0.25">
      <c r="K87489" s="1"/>
      <c r="L87489" s="1"/>
    </row>
    <row r="87497" spans="11:12" x14ac:dyDescent="0.25">
      <c r="K87497" s="1"/>
      <c r="L87497" s="1"/>
    </row>
    <row r="87505" spans="11:12" x14ac:dyDescent="0.25">
      <c r="K87505" s="1"/>
      <c r="L87505" s="1"/>
    </row>
    <row r="87513" spans="11:12" x14ac:dyDescent="0.25">
      <c r="K87513" s="1"/>
      <c r="L87513" s="1"/>
    </row>
    <row r="87521" spans="11:12" x14ac:dyDescent="0.25">
      <c r="K87521" s="1"/>
      <c r="L87521" s="1"/>
    </row>
    <row r="87529" spans="11:12" x14ac:dyDescent="0.25">
      <c r="K87529" s="1"/>
      <c r="L87529" s="1"/>
    </row>
    <row r="87537" spans="11:12" x14ac:dyDescent="0.25">
      <c r="K87537" s="1"/>
      <c r="L87537" s="1"/>
    </row>
    <row r="87545" spans="11:12" x14ac:dyDescent="0.25">
      <c r="K87545" s="1"/>
      <c r="L87545" s="1"/>
    </row>
    <row r="87553" spans="11:12" x14ac:dyDescent="0.25">
      <c r="K87553" s="1"/>
      <c r="L87553" s="1"/>
    </row>
    <row r="87561" spans="11:12" x14ac:dyDescent="0.25">
      <c r="K87561" s="1"/>
      <c r="L87561" s="1"/>
    </row>
    <row r="87569" spans="11:12" x14ac:dyDescent="0.25">
      <c r="K87569" s="1"/>
      <c r="L87569" s="1"/>
    </row>
    <row r="87577" spans="11:12" x14ac:dyDescent="0.25">
      <c r="K87577" s="1"/>
      <c r="L87577" s="1"/>
    </row>
    <row r="87585" spans="11:12" x14ac:dyDescent="0.25">
      <c r="K87585" s="1"/>
      <c r="L87585" s="1"/>
    </row>
    <row r="87593" spans="11:12" x14ac:dyDescent="0.25">
      <c r="K87593" s="1"/>
      <c r="L87593" s="1"/>
    </row>
    <row r="87601" spans="11:12" x14ac:dyDescent="0.25">
      <c r="K87601" s="1"/>
      <c r="L87601" s="1"/>
    </row>
    <row r="87609" spans="11:12" x14ac:dyDescent="0.25">
      <c r="K87609" s="1"/>
      <c r="L87609" s="1"/>
    </row>
    <row r="87617" spans="11:12" x14ac:dyDescent="0.25">
      <c r="K87617" s="1"/>
      <c r="L87617" s="1"/>
    </row>
    <row r="87625" spans="11:12" x14ac:dyDescent="0.25">
      <c r="K87625" s="1"/>
      <c r="L87625" s="1"/>
    </row>
    <row r="87633" spans="11:12" x14ac:dyDescent="0.25">
      <c r="K87633" s="1"/>
      <c r="L87633" s="1"/>
    </row>
    <row r="87641" spans="11:12" x14ac:dyDescent="0.25">
      <c r="K87641" s="1"/>
      <c r="L87641" s="1"/>
    </row>
    <row r="87649" spans="11:12" x14ac:dyDescent="0.25">
      <c r="K87649" s="1"/>
      <c r="L87649" s="1"/>
    </row>
    <row r="87657" spans="11:12" x14ac:dyDescent="0.25">
      <c r="K87657" s="1"/>
      <c r="L87657" s="1"/>
    </row>
    <row r="87665" spans="11:12" x14ac:dyDescent="0.25">
      <c r="K87665" s="1"/>
      <c r="L87665" s="1"/>
    </row>
    <row r="87673" spans="11:12" x14ac:dyDescent="0.25">
      <c r="K87673" s="1"/>
      <c r="L87673" s="1"/>
    </row>
    <row r="87681" spans="11:12" x14ac:dyDescent="0.25">
      <c r="K87681" s="1"/>
      <c r="L87681" s="1"/>
    </row>
    <row r="87689" spans="11:12" x14ac:dyDescent="0.25">
      <c r="K87689" s="1"/>
      <c r="L87689" s="1"/>
    </row>
    <row r="87697" spans="11:12" x14ac:dyDescent="0.25">
      <c r="K87697" s="1"/>
      <c r="L87697" s="1"/>
    </row>
    <row r="87705" spans="11:12" x14ac:dyDescent="0.25">
      <c r="K87705" s="1"/>
      <c r="L87705" s="1"/>
    </row>
    <row r="87713" spans="11:12" x14ac:dyDescent="0.25">
      <c r="K87713" s="1"/>
      <c r="L87713" s="1"/>
    </row>
    <row r="87721" spans="11:12" x14ac:dyDescent="0.25">
      <c r="K87721" s="1"/>
      <c r="L87721" s="1"/>
    </row>
    <row r="87729" spans="11:12" x14ac:dyDescent="0.25">
      <c r="K87729" s="1"/>
      <c r="L87729" s="1"/>
    </row>
    <row r="87737" spans="11:12" x14ac:dyDescent="0.25">
      <c r="K87737" s="1"/>
      <c r="L87737" s="1"/>
    </row>
    <row r="87745" spans="11:12" x14ac:dyDescent="0.25">
      <c r="K87745" s="1"/>
      <c r="L87745" s="1"/>
    </row>
    <row r="87753" spans="11:12" x14ac:dyDescent="0.25">
      <c r="K87753" s="1"/>
      <c r="L87753" s="1"/>
    </row>
    <row r="87761" spans="11:12" x14ac:dyDescent="0.25">
      <c r="K87761" s="1"/>
      <c r="L87761" s="1"/>
    </row>
    <row r="87769" spans="11:12" x14ac:dyDescent="0.25">
      <c r="K87769" s="1"/>
      <c r="L87769" s="1"/>
    </row>
    <row r="87777" spans="11:12" x14ac:dyDescent="0.25">
      <c r="K87777" s="1"/>
      <c r="L87777" s="1"/>
    </row>
    <row r="87785" spans="11:12" x14ac:dyDescent="0.25">
      <c r="K87785" s="1"/>
      <c r="L87785" s="1"/>
    </row>
    <row r="87793" spans="11:12" x14ac:dyDescent="0.25">
      <c r="K87793" s="1"/>
      <c r="L87793" s="1"/>
    </row>
    <row r="87801" spans="11:12" x14ac:dyDescent="0.25">
      <c r="K87801" s="1"/>
      <c r="L87801" s="1"/>
    </row>
    <row r="87809" spans="11:12" x14ac:dyDescent="0.25">
      <c r="K87809" s="1"/>
      <c r="L87809" s="1"/>
    </row>
    <row r="87817" spans="11:12" x14ac:dyDescent="0.25">
      <c r="K87817" s="1"/>
      <c r="L87817" s="1"/>
    </row>
    <row r="87825" spans="11:12" x14ac:dyDescent="0.25">
      <c r="K87825" s="1"/>
      <c r="L87825" s="1"/>
    </row>
    <row r="87833" spans="11:12" x14ac:dyDescent="0.25">
      <c r="K87833" s="1"/>
      <c r="L87833" s="1"/>
    </row>
    <row r="87841" spans="11:12" x14ac:dyDescent="0.25">
      <c r="K87841" s="1"/>
      <c r="L87841" s="1"/>
    </row>
    <row r="87849" spans="11:12" x14ac:dyDescent="0.25">
      <c r="K87849" s="1"/>
      <c r="L87849" s="1"/>
    </row>
    <row r="87857" spans="11:12" x14ac:dyDescent="0.25">
      <c r="K87857" s="1"/>
      <c r="L87857" s="1"/>
    </row>
    <row r="87865" spans="11:12" x14ac:dyDescent="0.25">
      <c r="K87865" s="1"/>
      <c r="L87865" s="1"/>
    </row>
    <row r="87873" spans="11:12" x14ac:dyDescent="0.25">
      <c r="K87873" s="1"/>
      <c r="L87873" s="1"/>
    </row>
    <row r="87881" spans="11:12" x14ac:dyDescent="0.25">
      <c r="K87881" s="1"/>
      <c r="L87881" s="1"/>
    </row>
    <row r="87889" spans="11:12" x14ac:dyDescent="0.25">
      <c r="K87889" s="1"/>
      <c r="L87889" s="1"/>
    </row>
    <row r="87897" spans="11:12" x14ac:dyDescent="0.25">
      <c r="K87897" s="1"/>
      <c r="L87897" s="1"/>
    </row>
    <row r="87905" spans="11:12" x14ac:dyDescent="0.25">
      <c r="K87905" s="1"/>
      <c r="L87905" s="1"/>
    </row>
    <row r="87913" spans="11:12" x14ac:dyDescent="0.25">
      <c r="K87913" s="1"/>
      <c r="L87913" s="1"/>
    </row>
    <row r="87921" spans="11:12" x14ac:dyDescent="0.25">
      <c r="K87921" s="1"/>
      <c r="L87921" s="1"/>
    </row>
    <row r="87929" spans="11:12" x14ac:dyDescent="0.25">
      <c r="K87929" s="1"/>
      <c r="L87929" s="1"/>
    </row>
    <row r="87937" spans="11:12" x14ac:dyDescent="0.25">
      <c r="K87937" s="1"/>
      <c r="L87937" s="1"/>
    </row>
    <row r="87945" spans="11:12" x14ac:dyDescent="0.25">
      <c r="K87945" s="1"/>
      <c r="L87945" s="1"/>
    </row>
    <row r="87953" spans="11:12" x14ac:dyDescent="0.25">
      <c r="K87953" s="1"/>
      <c r="L87953" s="1"/>
    </row>
    <row r="87961" spans="11:12" x14ac:dyDescent="0.25">
      <c r="K87961" s="1"/>
      <c r="L87961" s="1"/>
    </row>
    <row r="87969" spans="11:12" x14ac:dyDescent="0.25">
      <c r="K87969" s="1"/>
      <c r="L87969" s="1"/>
    </row>
    <row r="87977" spans="11:12" x14ac:dyDescent="0.25">
      <c r="K87977" s="1"/>
      <c r="L87977" s="1"/>
    </row>
    <row r="87985" spans="11:12" x14ac:dyDescent="0.25">
      <c r="K87985" s="1"/>
      <c r="L87985" s="1"/>
    </row>
    <row r="87993" spans="11:12" x14ac:dyDescent="0.25">
      <c r="K87993" s="1"/>
      <c r="L87993" s="1"/>
    </row>
    <row r="88001" spans="11:12" x14ac:dyDescent="0.25">
      <c r="K88001" s="1"/>
      <c r="L88001" s="1"/>
    </row>
    <row r="88009" spans="11:12" x14ac:dyDescent="0.25">
      <c r="K88009" s="1"/>
      <c r="L88009" s="1"/>
    </row>
    <row r="88017" spans="11:12" x14ac:dyDescent="0.25">
      <c r="K88017" s="1"/>
      <c r="L88017" s="1"/>
    </row>
    <row r="88025" spans="11:12" x14ac:dyDescent="0.25">
      <c r="K88025" s="1"/>
      <c r="L88025" s="1"/>
    </row>
    <row r="88033" spans="11:12" x14ac:dyDescent="0.25">
      <c r="K88033" s="1"/>
      <c r="L88033" s="1"/>
    </row>
    <row r="88041" spans="11:12" x14ac:dyDescent="0.25">
      <c r="K88041" s="1"/>
      <c r="L88041" s="1"/>
    </row>
    <row r="88049" spans="11:12" x14ac:dyDescent="0.25">
      <c r="K88049" s="1"/>
      <c r="L88049" s="1"/>
    </row>
    <row r="88057" spans="11:12" x14ac:dyDescent="0.25">
      <c r="K88057" s="1"/>
      <c r="L88057" s="1"/>
    </row>
    <row r="88065" spans="11:12" x14ac:dyDescent="0.25">
      <c r="K88065" s="1"/>
      <c r="L88065" s="1"/>
    </row>
    <row r="88073" spans="11:12" x14ac:dyDescent="0.25">
      <c r="K88073" s="1"/>
      <c r="L88073" s="1"/>
    </row>
    <row r="88081" spans="11:12" x14ac:dyDescent="0.25">
      <c r="K88081" s="1"/>
      <c r="L88081" s="1"/>
    </row>
    <row r="88089" spans="11:12" x14ac:dyDescent="0.25">
      <c r="K88089" s="1"/>
      <c r="L88089" s="1"/>
    </row>
    <row r="88097" spans="11:12" x14ac:dyDescent="0.25">
      <c r="K88097" s="1"/>
      <c r="L88097" s="1"/>
    </row>
    <row r="88105" spans="11:12" x14ac:dyDescent="0.25">
      <c r="K88105" s="1"/>
      <c r="L88105" s="1"/>
    </row>
    <row r="88113" spans="11:12" x14ac:dyDescent="0.25">
      <c r="K88113" s="1"/>
      <c r="L88113" s="1"/>
    </row>
    <row r="88121" spans="11:12" x14ac:dyDescent="0.25">
      <c r="K88121" s="1"/>
      <c r="L88121" s="1"/>
    </row>
    <row r="88129" spans="11:12" x14ac:dyDescent="0.25">
      <c r="K88129" s="1"/>
      <c r="L88129" s="1"/>
    </row>
    <row r="88137" spans="11:12" x14ac:dyDescent="0.25">
      <c r="K88137" s="1"/>
      <c r="L88137" s="1"/>
    </row>
    <row r="88145" spans="11:12" x14ac:dyDescent="0.25">
      <c r="K88145" s="1"/>
      <c r="L88145" s="1"/>
    </row>
    <row r="88153" spans="11:12" x14ac:dyDescent="0.25">
      <c r="K88153" s="1"/>
      <c r="L88153" s="1"/>
    </row>
    <row r="88161" spans="11:12" x14ac:dyDescent="0.25">
      <c r="K88161" s="1"/>
      <c r="L88161" s="1"/>
    </row>
    <row r="88169" spans="11:12" x14ac:dyDescent="0.25">
      <c r="K88169" s="1"/>
      <c r="L88169" s="1"/>
    </row>
    <row r="88177" spans="11:12" x14ac:dyDescent="0.25">
      <c r="K88177" s="1"/>
      <c r="L88177" s="1"/>
    </row>
    <row r="88185" spans="11:12" x14ac:dyDescent="0.25">
      <c r="K88185" s="1"/>
      <c r="L88185" s="1"/>
    </row>
    <row r="88193" spans="11:12" x14ac:dyDescent="0.25">
      <c r="K88193" s="1"/>
      <c r="L88193" s="1"/>
    </row>
    <row r="88201" spans="11:12" x14ac:dyDescent="0.25">
      <c r="K88201" s="1"/>
      <c r="L88201" s="1"/>
    </row>
    <row r="88209" spans="11:12" x14ac:dyDescent="0.25">
      <c r="K88209" s="1"/>
      <c r="L88209" s="1"/>
    </row>
    <row r="88217" spans="11:12" x14ac:dyDescent="0.25">
      <c r="K88217" s="1"/>
      <c r="L88217" s="1"/>
    </row>
    <row r="88225" spans="11:12" x14ac:dyDescent="0.25">
      <c r="K88225" s="1"/>
      <c r="L88225" s="1"/>
    </row>
    <row r="88233" spans="11:12" x14ac:dyDescent="0.25">
      <c r="K88233" s="1"/>
      <c r="L88233" s="1"/>
    </row>
    <row r="88241" spans="11:12" x14ac:dyDescent="0.25">
      <c r="K88241" s="1"/>
      <c r="L88241" s="1"/>
    </row>
    <row r="88249" spans="11:12" x14ac:dyDescent="0.25">
      <c r="K88249" s="1"/>
      <c r="L88249" s="1"/>
    </row>
    <row r="88257" spans="11:12" x14ac:dyDescent="0.25">
      <c r="K88257" s="1"/>
      <c r="L88257" s="1"/>
    </row>
    <row r="88265" spans="11:12" x14ac:dyDescent="0.25">
      <c r="K88265" s="1"/>
      <c r="L88265" s="1"/>
    </row>
    <row r="88273" spans="11:12" x14ac:dyDescent="0.25">
      <c r="K88273" s="1"/>
      <c r="L88273" s="1"/>
    </row>
    <row r="88281" spans="11:12" x14ac:dyDescent="0.25">
      <c r="K88281" s="1"/>
      <c r="L88281" s="1"/>
    </row>
    <row r="88289" spans="11:12" x14ac:dyDescent="0.25">
      <c r="K88289" s="1"/>
      <c r="L88289" s="1"/>
    </row>
    <row r="88297" spans="11:12" x14ac:dyDescent="0.25">
      <c r="K88297" s="1"/>
      <c r="L88297" s="1"/>
    </row>
    <row r="88305" spans="11:12" x14ac:dyDescent="0.25">
      <c r="K88305" s="1"/>
      <c r="L88305" s="1"/>
    </row>
    <row r="88313" spans="11:12" x14ac:dyDescent="0.25">
      <c r="K88313" s="1"/>
      <c r="L88313" s="1"/>
    </row>
    <row r="88321" spans="11:12" x14ac:dyDescent="0.25">
      <c r="K88321" s="1"/>
      <c r="L88321" s="1"/>
    </row>
    <row r="88329" spans="11:12" x14ac:dyDescent="0.25">
      <c r="K88329" s="1"/>
      <c r="L88329" s="1"/>
    </row>
    <row r="88337" spans="11:12" x14ac:dyDescent="0.25">
      <c r="K88337" s="1"/>
      <c r="L88337" s="1"/>
    </row>
    <row r="88345" spans="11:12" x14ac:dyDescent="0.25">
      <c r="K88345" s="1"/>
      <c r="L88345" s="1"/>
    </row>
    <row r="88353" spans="11:12" x14ac:dyDescent="0.25">
      <c r="K88353" s="1"/>
      <c r="L88353" s="1"/>
    </row>
    <row r="88361" spans="11:12" x14ac:dyDescent="0.25">
      <c r="K88361" s="1"/>
      <c r="L88361" s="1"/>
    </row>
    <row r="88369" spans="11:12" x14ac:dyDescent="0.25">
      <c r="K88369" s="1"/>
      <c r="L88369" s="1"/>
    </row>
    <row r="88377" spans="11:12" x14ac:dyDescent="0.25">
      <c r="K88377" s="1"/>
      <c r="L88377" s="1"/>
    </row>
    <row r="88385" spans="11:12" x14ac:dyDescent="0.25">
      <c r="K88385" s="1"/>
      <c r="L88385" s="1"/>
    </row>
    <row r="88393" spans="11:12" x14ac:dyDescent="0.25">
      <c r="K88393" s="1"/>
      <c r="L88393" s="1"/>
    </row>
    <row r="88401" spans="11:12" x14ac:dyDescent="0.25">
      <c r="K88401" s="1"/>
      <c r="L88401" s="1"/>
    </row>
    <row r="88409" spans="11:12" x14ac:dyDescent="0.25">
      <c r="K88409" s="1"/>
      <c r="L88409" s="1"/>
    </row>
    <row r="88417" spans="11:12" x14ac:dyDescent="0.25">
      <c r="K88417" s="1"/>
      <c r="L88417" s="1"/>
    </row>
    <row r="88425" spans="11:12" x14ac:dyDescent="0.25">
      <c r="K88425" s="1"/>
      <c r="L88425" s="1"/>
    </row>
    <row r="88433" spans="11:12" x14ac:dyDescent="0.25">
      <c r="K88433" s="1"/>
      <c r="L88433" s="1"/>
    </row>
    <row r="88441" spans="11:12" x14ac:dyDescent="0.25">
      <c r="K88441" s="1"/>
      <c r="L88441" s="1"/>
    </row>
    <row r="88449" spans="11:12" x14ac:dyDescent="0.25">
      <c r="K88449" s="1"/>
      <c r="L88449" s="1"/>
    </row>
    <row r="88457" spans="11:12" x14ac:dyDescent="0.25">
      <c r="K88457" s="1"/>
      <c r="L88457" s="1"/>
    </row>
    <row r="88465" spans="11:12" x14ac:dyDescent="0.25">
      <c r="K88465" s="1"/>
      <c r="L88465" s="1"/>
    </row>
    <row r="88473" spans="11:12" x14ac:dyDescent="0.25">
      <c r="K88473" s="1"/>
      <c r="L88473" s="1"/>
    </row>
    <row r="88481" spans="11:12" x14ac:dyDescent="0.25">
      <c r="K88481" s="1"/>
      <c r="L88481" s="1"/>
    </row>
    <row r="88489" spans="11:12" x14ac:dyDescent="0.25">
      <c r="K88489" s="1"/>
      <c r="L88489" s="1"/>
    </row>
    <row r="88497" spans="11:12" x14ac:dyDescent="0.25">
      <c r="K88497" s="1"/>
      <c r="L88497" s="1"/>
    </row>
    <row r="88505" spans="11:12" x14ac:dyDescent="0.25">
      <c r="K88505" s="1"/>
      <c r="L88505" s="1"/>
    </row>
    <row r="88513" spans="11:12" x14ac:dyDescent="0.25">
      <c r="K88513" s="1"/>
      <c r="L88513" s="1"/>
    </row>
    <row r="88521" spans="11:12" x14ac:dyDescent="0.25">
      <c r="K88521" s="1"/>
      <c r="L88521" s="1"/>
    </row>
    <row r="88529" spans="11:12" x14ac:dyDescent="0.25">
      <c r="K88529" s="1"/>
      <c r="L88529" s="1"/>
    </row>
    <row r="88537" spans="11:12" x14ac:dyDescent="0.25">
      <c r="K88537" s="1"/>
      <c r="L88537" s="1"/>
    </row>
    <row r="88545" spans="11:12" x14ac:dyDescent="0.25">
      <c r="K88545" s="1"/>
      <c r="L88545" s="1"/>
    </row>
    <row r="88553" spans="11:12" x14ac:dyDescent="0.25">
      <c r="K88553" s="1"/>
      <c r="L88553" s="1"/>
    </row>
    <row r="88561" spans="11:12" x14ac:dyDescent="0.25">
      <c r="K88561" s="1"/>
      <c r="L88561" s="1"/>
    </row>
    <row r="88569" spans="11:12" x14ac:dyDescent="0.25">
      <c r="K88569" s="1"/>
      <c r="L88569" s="1"/>
    </row>
    <row r="88577" spans="11:12" x14ac:dyDescent="0.25">
      <c r="K88577" s="1"/>
      <c r="L88577" s="1"/>
    </row>
    <row r="88585" spans="11:12" x14ac:dyDescent="0.25">
      <c r="K88585" s="1"/>
      <c r="L88585" s="1"/>
    </row>
    <row r="88593" spans="11:12" x14ac:dyDescent="0.25">
      <c r="K88593" s="1"/>
      <c r="L88593" s="1"/>
    </row>
    <row r="88601" spans="11:12" x14ac:dyDescent="0.25">
      <c r="K88601" s="1"/>
      <c r="L88601" s="1"/>
    </row>
    <row r="88609" spans="11:12" x14ac:dyDescent="0.25">
      <c r="K88609" s="1"/>
      <c r="L88609" s="1"/>
    </row>
    <row r="88617" spans="11:12" x14ac:dyDescent="0.25">
      <c r="K88617" s="1"/>
      <c r="L88617" s="1"/>
    </row>
    <row r="88625" spans="11:12" x14ac:dyDescent="0.25">
      <c r="K88625" s="1"/>
      <c r="L88625" s="1"/>
    </row>
    <row r="88633" spans="11:12" x14ac:dyDescent="0.25">
      <c r="K88633" s="1"/>
      <c r="L88633" s="1"/>
    </row>
    <row r="88641" spans="11:12" x14ac:dyDescent="0.25">
      <c r="K88641" s="1"/>
      <c r="L88641" s="1"/>
    </row>
    <row r="88649" spans="11:12" x14ac:dyDescent="0.25">
      <c r="K88649" s="1"/>
      <c r="L88649" s="1"/>
    </row>
    <row r="88657" spans="11:12" x14ac:dyDescent="0.25">
      <c r="K88657" s="1"/>
      <c r="L88657" s="1"/>
    </row>
    <row r="88665" spans="11:12" x14ac:dyDescent="0.25">
      <c r="K88665" s="1"/>
      <c r="L88665" s="1"/>
    </row>
    <row r="88673" spans="11:12" x14ac:dyDescent="0.25">
      <c r="K88673" s="1"/>
      <c r="L88673" s="1"/>
    </row>
    <row r="88681" spans="11:12" x14ac:dyDescent="0.25">
      <c r="K88681" s="1"/>
      <c r="L88681" s="1"/>
    </row>
    <row r="88689" spans="11:12" x14ac:dyDescent="0.25">
      <c r="K88689" s="1"/>
      <c r="L88689" s="1"/>
    </row>
    <row r="88697" spans="11:12" x14ac:dyDescent="0.25">
      <c r="K88697" s="1"/>
      <c r="L88697" s="1"/>
    </row>
    <row r="88705" spans="11:12" x14ac:dyDescent="0.25">
      <c r="K88705" s="1"/>
      <c r="L88705" s="1"/>
    </row>
    <row r="88713" spans="11:12" x14ac:dyDescent="0.25">
      <c r="K88713" s="1"/>
      <c r="L88713" s="1"/>
    </row>
    <row r="88721" spans="11:12" x14ac:dyDescent="0.25">
      <c r="K88721" s="1"/>
      <c r="L88721" s="1"/>
    </row>
    <row r="88729" spans="11:12" x14ac:dyDescent="0.25">
      <c r="K88729" s="1"/>
      <c r="L88729" s="1"/>
    </row>
    <row r="88737" spans="11:12" x14ac:dyDescent="0.25">
      <c r="K88737" s="1"/>
      <c r="L88737" s="1"/>
    </row>
    <row r="88745" spans="11:12" x14ac:dyDescent="0.25">
      <c r="K88745" s="1"/>
      <c r="L88745" s="1"/>
    </row>
    <row r="88753" spans="11:12" x14ac:dyDescent="0.25">
      <c r="K88753" s="1"/>
      <c r="L88753" s="1"/>
    </row>
    <row r="88761" spans="11:12" x14ac:dyDescent="0.25">
      <c r="K88761" s="1"/>
      <c r="L88761" s="1"/>
    </row>
    <row r="88769" spans="11:12" x14ac:dyDescent="0.25">
      <c r="K88769" s="1"/>
      <c r="L88769" s="1"/>
    </row>
    <row r="88777" spans="11:12" x14ac:dyDescent="0.25">
      <c r="K88777" s="1"/>
      <c r="L88777" s="1"/>
    </row>
    <row r="88785" spans="11:12" x14ac:dyDescent="0.25">
      <c r="K88785" s="1"/>
      <c r="L88785" s="1"/>
    </row>
    <row r="88793" spans="11:12" x14ac:dyDescent="0.25">
      <c r="K88793" s="1"/>
      <c r="L88793" s="1"/>
    </row>
    <row r="88801" spans="11:12" x14ac:dyDescent="0.25">
      <c r="K88801" s="1"/>
      <c r="L88801" s="1"/>
    </row>
    <row r="88809" spans="11:12" x14ac:dyDescent="0.25">
      <c r="K88809" s="1"/>
      <c r="L88809" s="1"/>
    </row>
    <row r="88817" spans="11:12" x14ac:dyDescent="0.25">
      <c r="K88817" s="1"/>
      <c r="L88817" s="1"/>
    </row>
    <row r="88825" spans="11:12" x14ac:dyDescent="0.25">
      <c r="K88825" s="1"/>
      <c r="L88825" s="1"/>
    </row>
    <row r="88833" spans="11:12" x14ac:dyDescent="0.25">
      <c r="K88833" s="1"/>
      <c r="L88833" s="1"/>
    </row>
    <row r="88841" spans="11:12" x14ac:dyDescent="0.25">
      <c r="K88841" s="1"/>
      <c r="L88841" s="1"/>
    </row>
    <row r="88849" spans="11:12" x14ac:dyDescent="0.25">
      <c r="K88849" s="1"/>
      <c r="L88849" s="1"/>
    </row>
    <row r="88857" spans="11:12" x14ac:dyDescent="0.25">
      <c r="K88857" s="1"/>
      <c r="L88857" s="1"/>
    </row>
    <row r="88865" spans="11:12" x14ac:dyDescent="0.25">
      <c r="K88865" s="1"/>
      <c r="L88865" s="1"/>
    </row>
    <row r="88873" spans="11:12" x14ac:dyDescent="0.25">
      <c r="K88873" s="1"/>
      <c r="L88873" s="1"/>
    </row>
    <row r="88881" spans="11:12" x14ac:dyDescent="0.25">
      <c r="K88881" s="1"/>
      <c r="L88881" s="1"/>
    </row>
    <row r="88889" spans="11:12" x14ac:dyDescent="0.25">
      <c r="K88889" s="1"/>
      <c r="L88889" s="1"/>
    </row>
    <row r="88897" spans="11:12" x14ac:dyDescent="0.25">
      <c r="K88897" s="1"/>
      <c r="L88897" s="1"/>
    </row>
    <row r="88905" spans="11:12" x14ac:dyDescent="0.25">
      <c r="K88905" s="1"/>
      <c r="L88905" s="1"/>
    </row>
    <row r="88913" spans="11:12" x14ac:dyDescent="0.25">
      <c r="K88913" s="1"/>
      <c r="L88913" s="1"/>
    </row>
    <row r="88921" spans="11:12" x14ac:dyDescent="0.25">
      <c r="K88921" s="1"/>
      <c r="L88921" s="1"/>
    </row>
    <row r="88929" spans="11:12" x14ac:dyDescent="0.25">
      <c r="K88929" s="1"/>
      <c r="L88929" s="1"/>
    </row>
    <row r="88937" spans="11:12" x14ac:dyDescent="0.25">
      <c r="K88937" s="1"/>
      <c r="L88937" s="1"/>
    </row>
    <row r="88945" spans="11:12" x14ac:dyDescent="0.25">
      <c r="K88945" s="1"/>
      <c r="L88945" s="1"/>
    </row>
    <row r="88953" spans="11:12" x14ac:dyDescent="0.25">
      <c r="K88953" s="1"/>
      <c r="L88953" s="1"/>
    </row>
    <row r="88961" spans="11:12" x14ac:dyDescent="0.25">
      <c r="K88961" s="1"/>
      <c r="L88961" s="1"/>
    </row>
    <row r="88969" spans="11:12" x14ac:dyDescent="0.25">
      <c r="K88969" s="1"/>
      <c r="L88969" s="1"/>
    </row>
    <row r="88977" spans="11:12" x14ac:dyDescent="0.25">
      <c r="K88977" s="1"/>
      <c r="L88977" s="1"/>
    </row>
    <row r="88985" spans="11:12" x14ac:dyDescent="0.25">
      <c r="K88985" s="1"/>
      <c r="L88985" s="1"/>
    </row>
    <row r="88993" spans="11:12" x14ac:dyDescent="0.25">
      <c r="K88993" s="1"/>
      <c r="L88993" s="1"/>
    </row>
    <row r="89001" spans="11:12" x14ac:dyDescent="0.25">
      <c r="K89001" s="1"/>
      <c r="L89001" s="1"/>
    </row>
    <row r="89009" spans="11:12" x14ac:dyDescent="0.25">
      <c r="K89009" s="1"/>
      <c r="L89009" s="1"/>
    </row>
    <row r="89017" spans="11:12" x14ac:dyDescent="0.25">
      <c r="K89017" s="1"/>
      <c r="L89017" s="1"/>
    </row>
    <row r="89025" spans="11:12" x14ac:dyDescent="0.25">
      <c r="K89025" s="1"/>
      <c r="L89025" s="1"/>
    </row>
    <row r="89033" spans="11:12" x14ac:dyDescent="0.25">
      <c r="K89033" s="1"/>
      <c r="L89033" s="1"/>
    </row>
    <row r="89041" spans="11:12" x14ac:dyDescent="0.25">
      <c r="K89041" s="1"/>
      <c r="L89041" s="1"/>
    </row>
    <row r="89049" spans="11:12" x14ac:dyDescent="0.25">
      <c r="K89049" s="1"/>
      <c r="L89049" s="1"/>
    </row>
    <row r="89057" spans="11:12" x14ac:dyDescent="0.25">
      <c r="K89057" s="1"/>
      <c r="L89057" s="1"/>
    </row>
    <row r="89065" spans="11:12" x14ac:dyDescent="0.25">
      <c r="K89065" s="1"/>
      <c r="L89065" s="1"/>
    </row>
    <row r="89073" spans="11:12" x14ac:dyDescent="0.25">
      <c r="K89073" s="1"/>
      <c r="L89073" s="1"/>
    </row>
    <row r="89081" spans="11:12" x14ac:dyDescent="0.25">
      <c r="K89081" s="1"/>
      <c r="L89081" s="1"/>
    </row>
    <row r="89089" spans="11:12" x14ac:dyDescent="0.25">
      <c r="K89089" s="1"/>
      <c r="L89089" s="1"/>
    </row>
    <row r="89097" spans="11:12" x14ac:dyDescent="0.25">
      <c r="K89097" s="1"/>
      <c r="L89097" s="1"/>
    </row>
    <row r="89105" spans="11:12" x14ac:dyDescent="0.25">
      <c r="K89105" s="1"/>
      <c r="L89105" s="1"/>
    </row>
    <row r="89113" spans="11:12" x14ac:dyDescent="0.25">
      <c r="K89113" s="1"/>
      <c r="L89113" s="1"/>
    </row>
    <row r="89121" spans="11:12" x14ac:dyDescent="0.25">
      <c r="K89121" s="1"/>
      <c r="L89121" s="1"/>
    </row>
    <row r="89129" spans="11:12" x14ac:dyDescent="0.25">
      <c r="K89129" s="1"/>
      <c r="L89129" s="1"/>
    </row>
    <row r="89137" spans="11:12" x14ac:dyDescent="0.25">
      <c r="K89137" s="1"/>
      <c r="L89137" s="1"/>
    </row>
    <row r="89145" spans="11:12" x14ac:dyDescent="0.25">
      <c r="K89145" s="1"/>
      <c r="L89145" s="1"/>
    </row>
    <row r="89153" spans="11:12" x14ac:dyDescent="0.25">
      <c r="K89153" s="1"/>
      <c r="L89153" s="1"/>
    </row>
    <row r="89161" spans="11:12" x14ac:dyDescent="0.25">
      <c r="K89161" s="1"/>
      <c r="L89161" s="1"/>
    </row>
    <row r="89169" spans="11:12" x14ac:dyDescent="0.25">
      <c r="K89169" s="1"/>
      <c r="L89169" s="1"/>
    </row>
    <row r="89177" spans="11:12" x14ac:dyDescent="0.25">
      <c r="K89177" s="1"/>
      <c r="L89177" s="1"/>
    </row>
    <row r="89185" spans="11:12" x14ac:dyDescent="0.25">
      <c r="K89185" s="1"/>
      <c r="L89185" s="1"/>
    </row>
    <row r="89193" spans="11:12" x14ac:dyDescent="0.25">
      <c r="K89193" s="1"/>
      <c r="L89193" s="1"/>
    </row>
    <row r="89201" spans="11:12" x14ac:dyDescent="0.25">
      <c r="K89201" s="1"/>
      <c r="L89201" s="1"/>
    </row>
    <row r="89209" spans="11:12" x14ac:dyDescent="0.25">
      <c r="K89209" s="1"/>
      <c r="L89209" s="1"/>
    </row>
    <row r="89217" spans="11:12" x14ac:dyDescent="0.25">
      <c r="K89217" s="1"/>
      <c r="L89217" s="1"/>
    </row>
    <row r="89225" spans="11:12" x14ac:dyDescent="0.25">
      <c r="K89225" s="1"/>
      <c r="L89225" s="1"/>
    </row>
    <row r="89233" spans="11:12" x14ac:dyDescent="0.25">
      <c r="K89233" s="1"/>
      <c r="L89233" s="1"/>
    </row>
    <row r="89241" spans="11:12" x14ac:dyDescent="0.25">
      <c r="K89241" s="1"/>
      <c r="L89241" s="1"/>
    </row>
    <row r="89249" spans="11:12" x14ac:dyDescent="0.25">
      <c r="K89249" s="1"/>
      <c r="L89249" s="1"/>
    </row>
    <row r="89257" spans="11:12" x14ac:dyDescent="0.25">
      <c r="K89257" s="1"/>
      <c r="L89257" s="1"/>
    </row>
    <row r="89265" spans="11:12" x14ac:dyDescent="0.25">
      <c r="K89265" s="1"/>
      <c r="L89265" s="1"/>
    </row>
    <row r="89273" spans="11:12" x14ac:dyDescent="0.25">
      <c r="K89273" s="1"/>
      <c r="L89273" s="1"/>
    </row>
    <row r="89281" spans="11:12" x14ac:dyDescent="0.25">
      <c r="K89281" s="1"/>
      <c r="L89281" s="1"/>
    </row>
    <row r="89289" spans="11:12" x14ac:dyDescent="0.25">
      <c r="K89289" s="1"/>
      <c r="L89289" s="1"/>
    </row>
    <row r="89297" spans="11:12" x14ac:dyDescent="0.25">
      <c r="K89297" s="1"/>
      <c r="L89297" s="1"/>
    </row>
    <row r="89305" spans="11:12" x14ac:dyDescent="0.25">
      <c r="K89305" s="1"/>
      <c r="L89305" s="1"/>
    </row>
    <row r="89313" spans="11:12" x14ac:dyDescent="0.25">
      <c r="K89313" s="1"/>
      <c r="L89313" s="1"/>
    </row>
    <row r="89321" spans="11:12" x14ac:dyDescent="0.25">
      <c r="K89321" s="1"/>
      <c r="L89321" s="1"/>
    </row>
    <row r="89329" spans="11:12" x14ac:dyDescent="0.25">
      <c r="K89329" s="1"/>
      <c r="L89329" s="1"/>
    </row>
    <row r="89337" spans="11:12" x14ac:dyDescent="0.25">
      <c r="K89337" s="1"/>
      <c r="L89337" s="1"/>
    </row>
    <row r="89345" spans="11:12" x14ac:dyDescent="0.25">
      <c r="K89345" s="1"/>
      <c r="L89345" s="1"/>
    </row>
    <row r="89353" spans="11:12" x14ac:dyDescent="0.25">
      <c r="K89353" s="1"/>
      <c r="L89353" s="1"/>
    </row>
    <row r="89361" spans="11:12" x14ac:dyDescent="0.25">
      <c r="K89361" s="1"/>
      <c r="L89361" s="1"/>
    </row>
    <row r="89369" spans="11:12" x14ac:dyDescent="0.25">
      <c r="K89369" s="1"/>
      <c r="L89369" s="1"/>
    </row>
    <row r="89377" spans="11:12" x14ac:dyDescent="0.25">
      <c r="K89377" s="1"/>
      <c r="L89377" s="1"/>
    </row>
    <row r="89385" spans="11:12" x14ac:dyDescent="0.25">
      <c r="K89385" s="1"/>
      <c r="L89385" s="1"/>
    </row>
    <row r="89393" spans="11:12" x14ac:dyDescent="0.25">
      <c r="K89393" s="1"/>
      <c r="L89393" s="1"/>
    </row>
    <row r="89401" spans="11:12" x14ac:dyDescent="0.25">
      <c r="K89401" s="1"/>
      <c r="L89401" s="1"/>
    </row>
    <row r="89409" spans="11:12" x14ac:dyDescent="0.25">
      <c r="K89409" s="1"/>
      <c r="L89409" s="1"/>
    </row>
    <row r="89417" spans="11:12" x14ac:dyDescent="0.25">
      <c r="K89417" s="1"/>
      <c r="L89417" s="1"/>
    </row>
    <row r="89425" spans="11:12" x14ac:dyDescent="0.25">
      <c r="K89425" s="1"/>
      <c r="L89425" s="1"/>
    </row>
    <row r="89433" spans="11:12" x14ac:dyDescent="0.25">
      <c r="K89433" s="1"/>
      <c r="L89433" s="1"/>
    </row>
    <row r="89441" spans="11:12" x14ac:dyDescent="0.25">
      <c r="K89441" s="1"/>
      <c r="L89441" s="1"/>
    </row>
    <row r="89449" spans="11:12" x14ac:dyDescent="0.25">
      <c r="K89449" s="1"/>
      <c r="L89449" s="1"/>
    </row>
    <row r="89457" spans="11:12" x14ac:dyDescent="0.25">
      <c r="K89457" s="1"/>
      <c r="L89457" s="1"/>
    </row>
    <row r="89465" spans="11:12" x14ac:dyDescent="0.25">
      <c r="K89465" s="1"/>
      <c r="L89465" s="1"/>
    </row>
    <row r="89473" spans="11:12" x14ac:dyDescent="0.25">
      <c r="K89473" s="1"/>
      <c r="L89473" s="1"/>
    </row>
    <row r="89481" spans="11:12" x14ac:dyDescent="0.25">
      <c r="K89481" s="1"/>
      <c r="L89481" s="1"/>
    </row>
    <row r="89489" spans="11:12" x14ac:dyDescent="0.25">
      <c r="K89489" s="1"/>
      <c r="L89489" s="1"/>
    </row>
    <row r="89497" spans="11:12" x14ac:dyDescent="0.25">
      <c r="K89497" s="1"/>
      <c r="L89497" s="1"/>
    </row>
    <row r="89505" spans="11:12" x14ac:dyDescent="0.25">
      <c r="K89505" s="1"/>
      <c r="L89505" s="1"/>
    </row>
    <row r="89513" spans="11:12" x14ac:dyDescent="0.25">
      <c r="K89513" s="1"/>
      <c r="L89513" s="1"/>
    </row>
    <row r="89521" spans="11:12" x14ac:dyDescent="0.25">
      <c r="K89521" s="1"/>
      <c r="L89521" s="1"/>
    </row>
    <row r="89529" spans="11:12" x14ac:dyDescent="0.25">
      <c r="K89529" s="1"/>
      <c r="L89529" s="1"/>
    </row>
    <row r="89537" spans="11:12" x14ac:dyDescent="0.25">
      <c r="K89537" s="1"/>
      <c r="L89537" s="1"/>
    </row>
    <row r="89545" spans="11:12" x14ac:dyDescent="0.25">
      <c r="K89545" s="1"/>
      <c r="L89545" s="1"/>
    </row>
    <row r="89553" spans="11:12" x14ac:dyDescent="0.25">
      <c r="K89553" s="1"/>
      <c r="L89553" s="1"/>
    </row>
    <row r="89561" spans="11:12" x14ac:dyDescent="0.25">
      <c r="K89561" s="1"/>
      <c r="L89561" s="1"/>
    </row>
    <row r="89569" spans="11:12" x14ac:dyDescent="0.25">
      <c r="K89569" s="1"/>
      <c r="L89569" s="1"/>
    </row>
    <row r="89577" spans="11:12" x14ac:dyDescent="0.25">
      <c r="K89577" s="1"/>
      <c r="L89577" s="1"/>
    </row>
    <row r="89585" spans="11:12" x14ac:dyDescent="0.25">
      <c r="K89585" s="1"/>
      <c r="L89585" s="1"/>
    </row>
    <row r="89593" spans="11:12" x14ac:dyDescent="0.25">
      <c r="K89593" s="1"/>
      <c r="L89593" s="1"/>
    </row>
    <row r="89601" spans="11:12" x14ac:dyDescent="0.25">
      <c r="K89601" s="1"/>
      <c r="L89601" s="1"/>
    </row>
    <row r="89609" spans="11:12" x14ac:dyDescent="0.25">
      <c r="K89609" s="1"/>
      <c r="L89609" s="1"/>
    </row>
    <row r="89617" spans="11:12" x14ac:dyDescent="0.25">
      <c r="K89617" s="1"/>
      <c r="L89617" s="1"/>
    </row>
    <row r="89625" spans="11:12" x14ac:dyDescent="0.25">
      <c r="K89625" s="1"/>
      <c r="L89625" s="1"/>
    </row>
    <row r="89633" spans="11:12" x14ac:dyDescent="0.25">
      <c r="K89633" s="1"/>
      <c r="L89633" s="1"/>
    </row>
    <row r="89641" spans="11:12" x14ac:dyDescent="0.25">
      <c r="K89641" s="1"/>
      <c r="L89641" s="1"/>
    </row>
    <row r="89649" spans="11:12" x14ac:dyDescent="0.25">
      <c r="K89649" s="1"/>
      <c r="L89649" s="1"/>
    </row>
    <row r="89657" spans="11:12" x14ac:dyDescent="0.25">
      <c r="K89657" s="1"/>
      <c r="L89657" s="1"/>
    </row>
    <row r="89665" spans="11:12" x14ac:dyDescent="0.25">
      <c r="K89665" s="1"/>
      <c r="L89665" s="1"/>
    </row>
    <row r="89673" spans="11:12" x14ac:dyDescent="0.25">
      <c r="K89673" s="1"/>
      <c r="L89673" s="1"/>
    </row>
    <row r="89681" spans="11:12" x14ac:dyDescent="0.25">
      <c r="K89681" s="1"/>
      <c r="L89681" s="1"/>
    </row>
    <row r="89689" spans="11:12" x14ac:dyDescent="0.25">
      <c r="K89689" s="1"/>
      <c r="L89689" s="1"/>
    </row>
    <row r="89697" spans="11:12" x14ac:dyDescent="0.25">
      <c r="K89697" s="1"/>
      <c r="L89697" s="1"/>
    </row>
    <row r="89705" spans="11:12" x14ac:dyDescent="0.25">
      <c r="K89705" s="1"/>
      <c r="L89705" s="1"/>
    </row>
    <row r="89713" spans="11:12" x14ac:dyDescent="0.25">
      <c r="K89713" s="1"/>
      <c r="L89713" s="1"/>
    </row>
    <row r="89721" spans="11:12" x14ac:dyDescent="0.25">
      <c r="K89721" s="1"/>
      <c r="L89721" s="1"/>
    </row>
    <row r="89729" spans="11:12" x14ac:dyDescent="0.25">
      <c r="K89729" s="1"/>
      <c r="L89729" s="1"/>
    </row>
    <row r="89737" spans="11:12" x14ac:dyDescent="0.25">
      <c r="K89737" s="1"/>
      <c r="L89737" s="1"/>
    </row>
    <row r="89745" spans="11:12" x14ac:dyDescent="0.25">
      <c r="K89745" s="1"/>
      <c r="L89745" s="1"/>
    </row>
    <row r="89753" spans="11:12" x14ac:dyDescent="0.25">
      <c r="K89753" s="1"/>
      <c r="L89753" s="1"/>
    </row>
    <row r="89761" spans="11:12" x14ac:dyDescent="0.25">
      <c r="K89761" s="1"/>
      <c r="L89761" s="1"/>
    </row>
    <row r="89769" spans="11:12" x14ac:dyDescent="0.25">
      <c r="K89769" s="1"/>
      <c r="L89769" s="1"/>
    </row>
    <row r="89777" spans="11:12" x14ac:dyDescent="0.25">
      <c r="K89777" s="1"/>
      <c r="L89777" s="1"/>
    </row>
    <row r="89785" spans="11:12" x14ac:dyDescent="0.25">
      <c r="K89785" s="1"/>
      <c r="L89785" s="1"/>
    </row>
    <row r="89793" spans="11:12" x14ac:dyDescent="0.25">
      <c r="K89793" s="1"/>
      <c r="L89793" s="1"/>
    </row>
    <row r="89801" spans="11:12" x14ac:dyDescent="0.25">
      <c r="K89801" s="1"/>
      <c r="L89801" s="1"/>
    </row>
    <row r="89809" spans="11:12" x14ac:dyDescent="0.25">
      <c r="K89809" s="1"/>
      <c r="L89809" s="1"/>
    </row>
    <row r="89817" spans="11:12" x14ac:dyDescent="0.25">
      <c r="K89817" s="1"/>
      <c r="L89817" s="1"/>
    </row>
    <row r="89825" spans="11:12" x14ac:dyDescent="0.25">
      <c r="K89825" s="1"/>
      <c r="L89825" s="1"/>
    </row>
    <row r="89833" spans="11:12" x14ac:dyDescent="0.25">
      <c r="K89833" s="1"/>
      <c r="L89833" s="1"/>
    </row>
    <row r="89841" spans="11:12" x14ac:dyDescent="0.25">
      <c r="K89841" s="1"/>
      <c r="L89841" s="1"/>
    </row>
    <row r="89849" spans="11:12" x14ac:dyDescent="0.25">
      <c r="K89849" s="1"/>
      <c r="L89849" s="1"/>
    </row>
    <row r="89857" spans="11:12" x14ac:dyDescent="0.25">
      <c r="K89857" s="1"/>
      <c r="L89857" s="1"/>
    </row>
    <row r="89865" spans="11:12" x14ac:dyDescent="0.25">
      <c r="K89865" s="1"/>
      <c r="L89865" s="1"/>
    </row>
    <row r="89873" spans="11:12" x14ac:dyDescent="0.25">
      <c r="K89873" s="1"/>
      <c r="L89873" s="1"/>
    </row>
    <row r="89881" spans="11:12" x14ac:dyDescent="0.25">
      <c r="K89881" s="1"/>
      <c r="L89881" s="1"/>
    </row>
    <row r="89889" spans="11:12" x14ac:dyDescent="0.25">
      <c r="K89889" s="1"/>
      <c r="L89889" s="1"/>
    </row>
    <row r="89897" spans="11:12" x14ac:dyDescent="0.25">
      <c r="K89897" s="1"/>
      <c r="L89897" s="1"/>
    </row>
    <row r="89905" spans="11:12" x14ac:dyDescent="0.25">
      <c r="K89905" s="1"/>
      <c r="L89905" s="1"/>
    </row>
    <row r="89913" spans="11:12" x14ac:dyDescent="0.25">
      <c r="K89913" s="1"/>
      <c r="L89913" s="1"/>
    </row>
    <row r="89921" spans="11:12" x14ac:dyDescent="0.25">
      <c r="K89921" s="1"/>
      <c r="L89921" s="1"/>
    </row>
    <row r="89929" spans="11:12" x14ac:dyDescent="0.25">
      <c r="K89929" s="1"/>
      <c r="L89929" s="1"/>
    </row>
    <row r="89937" spans="11:12" x14ac:dyDescent="0.25">
      <c r="K89937" s="1"/>
      <c r="L89937" s="1"/>
    </row>
    <row r="89945" spans="11:12" x14ac:dyDescent="0.25">
      <c r="K89945" s="1"/>
      <c r="L89945" s="1"/>
    </row>
    <row r="89953" spans="11:12" x14ac:dyDescent="0.25">
      <c r="K89953" s="1"/>
      <c r="L89953" s="1"/>
    </row>
    <row r="89961" spans="11:12" x14ac:dyDescent="0.25">
      <c r="K89961" s="1"/>
      <c r="L89961" s="1"/>
    </row>
    <row r="89969" spans="11:12" x14ac:dyDescent="0.25">
      <c r="K89969" s="1"/>
      <c r="L89969" s="1"/>
    </row>
    <row r="89977" spans="11:12" x14ac:dyDescent="0.25">
      <c r="K89977" s="1"/>
      <c r="L89977" s="1"/>
    </row>
    <row r="89985" spans="11:12" x14ac:dyDescent="0.25">
      <c r="K89985" s="1"/>
      <c r="L89985" s="1"/>
    </row>
    <row r="89993" spans="11:12" x14ac:dyDescent="0.25">
      <c r="K89993" s="1"/>
      <c r="L89993" s="1"/>
    </row>
    <row r="90001" spans="11:12" x14ac:dyDescent="0.25">
      <c r="K90001" s="1"/>
      <c r="L90001" s="1"/>
    </row>
    <row r="90009" spans="11:12" x14ac:dyDescent="0.25">
      <c r="K90009" s="1"/>
      <c r="L90009" s="1"/>
    </row>
    <row r="90017" spans="11:12" x14ac:dyDescent="0.25">
      <c r="K90017" s="1"/>
      <c r="L90017" s="1"/>
    </row>
    <row r="90025" spans="11:12" x14ac:dyDescent="0.25">
      <c r="K90025" s="1"/>
      <c r="L90025" s="1"/>
    </row>
    <row r="90033" spans="11:12" x14ac:dyDescent="0.25">
      <c r="K90033" s="1"/>
      <c r="L90033" s="1"/>
    </row>
    <row r="90041" spans="11:12" x14ac:dyDescent="0.25">
      <c r="K90041" s="1"/>
      <c r="L90041" s="1"/>
    </row>
    <row r="90049" spans="11:12" x14ac:dyDescent="0.25">
      <c r="K90049" s="1"/>
      <c r="L90049" s="1"/>
    </row>
    <row r="90057" spans="11:12" x14ac:dyDescent="0.25">
      <c r="K90057" s="1"/>
      <c r="L90057" s="1"/>
    </row>
    <row r="90065" spans="11:12" x14ac:dyDescent="0.25">
      <c r="K90065" s="1"/>
      <c r="L90065" s="1"/>
    </row>
    <row r="90073" spans="11:12" x14ac:dyDescent="0.25">
      <c r="K90073" s="1"/>
      <c r="L90073" s="1"/>
    </row>
    <row r="90081" spans="11:12" x14ac:dyDescent="0.25">
      <c r="K90081" s="1"/>
      <c r="L90081" s="1"/>
    </row>
    <row r="90089" spans="11:12" x14ac:dyDescent="0.25">
      <c r="K90089" s="1"/>
      <c r="L90089" s="1"/>
    </row>
    <row r="90097" spans="11:12" x14ac:dyDescent="0.25">
      <c r="K90097" s="1"/>
      <c r="L90097" s="1"/>
    </row>
    <row r="90105" spans="11:12" x14ac:dyDescent="0.25">
      <c r="K90105" s="1"/>
      <c r="L90105" s="1"/>
    </row>
    <row r="90113" spans="11:12" x14ac:dyDescent="0.25">
      <c r="K90113" s="1"/>
      <c r="L90113" s="1"/>
    </row>
    <row r="90121" spans="11:12" x14ac:dyDescent="0.25">
      <c r="K90121" s="1"/>
      <c r="L90121" s="1"/>
    </row>
    <row r="90129" spans="11:12" x14ac:dyDescent="0.25">
      <c r="K90129" s="1"/>
      <c r="L90129" s="1"/>
    </row>
    <row r="90137" spans="11:12" x14ac:dyDescent="0.25">
      <c r="K90137" s="1"/>
      <c r="L90137" s="1"/>
    </row>
    <row r="90145" spans="11:12" x14ac:dyDescent="0.25">
      <c r="K90145" s="1"/>
      <c r="L90145" s="1"/>
    </row>
    <row r="90153" spans="11:12" x14ac:dyDescent="0.25">
      <c r="K90153" s="1"/>
      <c r="L90153" s="1"/>
    </row>
    <row r="90161" spans="11:12" x14ac:dyDescent="0.25">
      <c r="K90161" s="1"/>
      <c r="L90161" s="1"/>
    </row>
    <row r="90169" spans="11:12" x14ac:dyDescent="0.25">
      <c r="K90169" s="1"/>
      <c r="L90169" s="1"/>
    </row>
    <row r="90177" spans="11:12" x14ac:dyDescent="0.25">
      <c r="K90177" s="1"/>
      <c r="L90177" s="1"/>
    </row>
    <row r="90185" spans="11:12" x14ac:dyDescent="0.25">
      <c r="K90185" s="1"/>
      <c r="L90185" s="1"/>
    </row>
    <row r="90193" spans="11:12" x14ac:dyDescent="0.25">
      <c r="K90193" s="1"/>
      <c r="L90193" s="1"/>
    </row>
    <row r="90201" spans="11:12" x14ac:dyDescent="0.25">
      <c r="K90201" s="1"/>
      <c r="L90201" s="1"/>
    </row>
    <row r="90209" spans="11:12" x14ac:dyDescent="0.25">
      <c r="K90209" s="1"/>
      <c r="L90209" s="1"/>
    </row>
    <row r="90217" spans="11:12" x14ac:dyDescent="0.25">
      <c r="K90217" s="1"/>
      <c r="L90217" s="1"/>
    </row>
    <row r="90225" spans="11:12" x14ac:dyDescent="0.25">
      <c r="K90225" s="1"/>
      <c r="L90225" s="1"/>
    </row>
    <row r="90233" spans="11:12" x14ac:dyDescent="0.25">
      <c r="K90233" s="1"/>
      <c r="L90233" s="1"/>
    </row>
    <row r="90241" spans="11:12" x14ac:dyDescent="0.25">
      <c r="K90241" s="1"/>
      <c r="L90241" s="1"/>
    </row>
    <row r="90249" spans="11:12" x14ac:dyDescent="0.25">
      <c r="K90249" s="1"/>
      <c r="L90249" s="1"/>
    </row>
    <row r="90257" spans="11:12" x14ac:dyDescent="0.25">
      <c r="K90257" s="1"/>
      <c r="L90257" s="1"/>
    </row>
    <row r="90265" spans="11:12" x14ac:dyDescent="0.25">
      <c r="K90265" s="1"/>
      <c r="L90265" s="1"/>
    </row>
    <row r="90273" spans="11:12" x14ac:dyDescent="0.25">
      <c r="K90273" s="1"/>
      <c r="L90273" s="1"/>
    </row>
    <row r="90281" spans="11:12" x14ac:dyDescent="0.25">
      <c r="K90281" s="1"/>
      <c r="L90281" s="1"/>
    </row>
    <row r="90289" spans="11:12" x14ac:dyDescent="0.25">
      <c r="K90289" s="1"/>
      <c r="L90289" s="1"/>
    </row>
    <row r="90297" spans="11:12" x14ac:dyDescent="0.25">
      <c r="K90297" s="1"/>
      <c r="L90297" s="1"/>
    </row>
    <row r="90305" spans="11:12" x14ac:dyDescent="0.25">
      <c r="K90305" s="1"/>
      <c r="L90305" s="1"/>
    </row>
    <row r="90313" spans="11:12" x14ac:dyDescent="0.25">
      <c r="K90313" s="1"/>
      <c r="L90313" s="1"/>
    </row>
    <row r="90321" spans="11:12" x14ac:dyDescent="0.25">
      <c r="K90321" s="1"/>
      <c r="L90321" s="1"/>
    </row>
    <row r="90329" spans="11:12" x14ac:dyDescent="0.25">
      <c r="K90329" s="1"/>
      <c r="L90329" s="1"/>
    </row>
    <row r="90337" spans="11:12" x14ac:dyDescent="0.25">
      <c r="K90337" s="1"/>
      <c r="L90337" s="1"/>
    </row>
    <row r="90345" spans="11:12" x14ac:dyDescent="0.25">
      <c r="K90345" s="1"/>
      <c r="L90345" s="1"/>
    </row>
    <row r="90353" spans="11:12" x14ac:dyDescent="0.25">
      <c r="K90353" s="1"/>
      <c r="L90353" s="1"/>
    </row>
    <row r="90361" spans="11:12" x14ac:dyDescent="0.25">
      <c r="K90361" s="1"/>
      <c r="L90361" s="1"/>
    </row>
    <row r="90369" spans="11:12" x14ac:dyDescent="0.25">
      <c r="K90369" s="1"/>
      <c r="L90369" s="1"/>
    </row>
    <row r="90377" spans="11:12" x14ac:dyDescent="0.25">
      <c r="K90377" s="1"/>
      <c r="L90377" s="1"/>
    </row>
    <row r="90385" spans="11:12" x14ac:dyDescent="0.25">
      <c r="K90385" s="1"/>
      <c r="L90385" s="1"/>
    </row>
    <row r="90393" spans="11:12" x14ac:dyDescent="0.25">
      <c r="K90393" s="1"/>
      <c r="L90393" s="1"/>
    </row>
    <row r="90401" spans="11:12" x14ac:dyDescent="0.25">
      <c r="K90401" s="1"/>
      <c r="L90401" s="1"/>
    </row>
    <row r="90409" spans="11:12" x14ac:dyDescent="0.25">
      <c r="K90409" s="1"/>
      <c r="L90409" s="1"/>
    </row>
    <row r="90417" spans="11:12" x14ac:dyDescent="0.25">
      <c r="K90417" s="1"/>
      <c r="L90417" s="1"/>
    </row>
    <row r="90425" spans="11:12" x14ac:dyDescent="0.25">
      <c r="K90425" s="1"/>
      <c r="L90425" s="1"/>
    </row>
    <row r="90433" spans="11:12" x14ac:dyDescent="0.25">
      <c r="K90433" s="1"/>
      <c r="L90433" s="1"/>
    </row>
    <row r="90441" spans="11:12" x14ac:dyDescent="0.25">
      <c r="K90441" s="1"/>
      <c r="L90441" s="1"/>
    </row>
    <row r="90449" spans="11:12" x14ac:dyDescent="0.25">
      <c r="K90449" s="1"/>
      <c r="L90449" s="1"/>
    </row>
    <row r="90457" spans="11:12" x14ac:dyDescent="0.25">
      <c r="K90457" s="1"/>
      <c r="L90457" s="1"/>
    </row>
    <row r="90465" spans="11:12" x14ac:dyDescent="0.25">
      <c r="K90465" s="1"/>
      <c r="L90465" s="1"/>
    </row>
    <row r="90473" spans="11:12" x14ac:dyDescent="0.25">
      <c r="K90473" s="1"/>
      <c r="L90473" s="1"/>
    </row>
    <row r="90481" spans="11:12" x14ac:dyDescent="0.25">
      <c r="K90481" s="1"/>
      <c r="L90481" s="1"/>
    </row>
    <row r="90489" spans="11:12" x14ac:dyDescent="0.25">
      <c r="K90489" s="1"/>
      <c r="L90489" s="1"/>
    </row>
    <row r="90497" spans="11:12" x14ac:dyDescent="0.25">
      <c r="K90497" s="1"/>
      <c r="L90497" s="1"/>
    </row>
    <row r="90505" spans="11:12" x14ac:dyDescent="0.25">
      <c r="K90505" s="1"/>
      <c r="L90505" s="1"/>
    </row>
    <row r="90513" spans="11:12" x14ac:dyDescent="0.25">
      <c r="K90513" s="1"/>
      <c r="L90513" s="1"/>
    </row>
    <row r="90521" spans="11:12" x14ac:dyDescent="0.25">
      <c r="K90521" s="1"/>
      <c r="L90521" s="1"/>
    </row>
    <row r="90529" spans="11:12" x14ac:dyDescent="0.25">
      <c r="K90529" s="1"/>
      <c r="L90529" s="1"/>
    </row>
    <row r="90537" spans="11:12" x14ac:dyDescent="0.25">
      <c r="K90537" s="1"/>
      <c r="L90537" s="1"/>
    </row>
    <row r="90545" spans="11:12" x14ac:dyDescent="0.25">
      <c r="K90545" s="1"/>
      <c r="L90545" s="1"/>
    </row>
    <row r="90553" spans="11:12" x14ac:dyDescent="0.25">
      <c r="K90553" s="1"/>
      <c r="L90553" s="1"/>
    </row>
    <row r="90561" spans="11:12" x14ac:dyDescent="0.25">
      <c r="K90561" s="1"/>
      <c r="L90561" s="1"/>
    </row>
    <row r="90569" spans="11:12" x14ac:dyDescent="0.25">
      <c r="K90569" s="1"/>
      <c r="L90569" s="1"/>
    </row>
    <row r="90577" spans="11:12" x14ac:dyDescent="0.25">
      <c r="K90577" s="1"/>
      <c r="L90577" s="1"/>
    </row>
    <row r="90585" spans="11:12" x14ac:dyDescent="0.25">
      <c r="K90585" s="1"/>
      <c r="L90585" s="1"/>
    </row>
    <row r="90593" spans="11:12" x14ac:dyDescent="0.25">
      <c r="K90593" s="1"/>
      <c r="L90593" s="1"/>
    </row>
    <row r="90601" spans="11:12" x14ac:dyDescent="0.25">
      <c r="K90601" s="1"/>
      <c r="L90601" s="1"/>
    </row>
    <row r="90609" spans="11:12" x14ac:dyDescent="0.25">
      <c r="K90609" s="1"/>
      <c r="L90609" s="1"/>
    </row>
    <row r="90617" spans="11:12" x14ac:dyDescent="0.25">
      <c r="K90617" s="1"/>
      <c r="L90617" s="1"/>
    </row>
    <row r="90625" spans="11:12" x14ac:dyDescent="0.25">
      <c r="K90625" s="1"/>
      <c r="L90625" s="1"/>
    </row>
    <row r="90633" spans="11:12" x14ac:dyDescent="0.25">
      <c r="K90633" s="1"/>
      <c r="L90633" s="1"/>
    </row>
    <row r="90641" spans="11:12" x14ac:dyDescent="0.25">
      <c r="K90641" s="1"/>
      <c r="L90641" s="1"/>
    </row>
    <row r="90649" spans="11:12" x14ac:dyDescent="0.25">
      <c r="K90649" s="1"/>
      <c r="L90649" s="1"/>
    </row>
    <row r="90657" spans="11:12" x14ac:dyDescent="0.25">
      <c r="K90657" s="1"/>
      <c r="L90657" s="1"/>
    </row>
    <row r="90665" spans="11:12" x14ac:dyDescent="0.25">
      <c r="K90665" s="1"/>
      <c r="L90665" s="1"/>
    </row>
    <row r="90673" spans="11:12" x14ac:dyDescent="0.25">
      <c r="K90673" s="1"/>
      <c r="L90673" s="1"/>
    </row>
    <row r="90681" spans="11:12" x14ac:dyDescent="0.25">
      <c r="K90681" s="1"/>
      <c r="L90681" s="1"/>
    </row>
    <row r="90689" spans="11:12" x14ac:dyDescent="0.25">
      <c r="K90689" s="1"/>
      <c r="L90689" s="1"/>
    </row>
    <row r="90697" spans="11:12" x14ac:dyDescent="0.25">
      <c r="K90697" s="1"/>
      <c r="L90697" s="1"/>
    </row>
    <row r="90705" spans="11:12" x14ac:dyDescent="0.25">
      <c r="K90705" s="1"/>
      <c r="L90705" s="1"/>
    </row>
    <row r="90713" spans="11:12" x14ac:dyDescent="0.25">
      <c r="K90713" s="1"/>
      <c r="L90713" s="1"/>
    </row>
    <row r="90721" spans="11:12" x14ac:dyDescent="0.25">
      <c r="K90721" s="1"/>
      <c r="L90721" s="1"/>
    </row>
    <row r="90729" spans="11:12" x14ac:dyDescent="0.25">
      <c r="K90729" s="1"/>
      <c r="L90729" s="1"/>
    </row>
    <row r="90737" spans="11:12" x14ac:dyDescent="0.25">
      <c r="K90737" s="1"/>
      <c r="L90737" s="1"/>
    </row>
    <row r="90745" spans="11:12" x14ac:dyDescent="0.25">
      <c r="K90745" s="1"/>
      <c r="L90745" s="1"/>
    </row>
    <row r="90753" spans="11:12" x14ac:dyDescent="0.25">
      <c r="K90753" s="1"/>
      <c r="L90753" s="1"/>
    </row>
    <row r="90761" spans="11:12" x14ac:dyDescent="0.25">
      <c r="K90761" s="1"/>
      <c r="L90761" s="1"/>
    </row>
    <row r="90769" spans="11:12" x14ac:dyDescent="0.25">
      <c r="K90769" s="1"/>
      <c r="L90769" s="1"/>
    </row>
    <row r="90777" spans="11:12" x14ac:dyDescent="0.25">
      <c r="K90777" s="1"/>
      <c r="L90777" s="1"/>
    </row>
    <row r="90785" spans="11:12" x14ac:dyDescent="0.25">
      <c r="K90785" s="1"/>
      <c r="L90785" s="1"/>
    </row>
    <row r="90793" spans="11:12" x14ac:dyDescent="0.25">
      <c r="K90793" s="1"/>
      <c r="L90793" s="1"/>
    </row>
    <row r="90801" spans="11:12" x14ac:dyDescent="0.25">
      <c r="K90801" s="1"/>
      <c r="L90801" s="1"/>
    </row>
    <row r="90809" spans="11:12" x14ac:dyDescent="0.25">
      <c r="K90809" s="1"/>
      <c r="L90809" s="1"/>
    </row>
    <row r="90817" spans="11:12" x14ac:dyDescent="0.25">
      <c r="K90817" s="1"/>
      <c r="L90817" s="1"/>
    </row>
    <row r="90825" spans="11:12" x14ac:dyDescent="0.25">
      <c r="K90825" s="1"/>
      <c r="L90825" s="1"/>
    </row>
    <row r="90833" spans="11:12" x14ac:dyDescent="0.25">
      <c r="K90833" s="1"/>
      <c r="L90833" s="1"/>
    </row>
    <row r="90841" spans="11:12" x14ac:dyDescent="0.25">
      <c r="K90841" s="1"/>
      <c r="L90841" s="1"/>
    </row>
    <row r="90849" spans="11:12" x14ac:dyDescent="0.25">
      <c r="K90849" s="1"/>
      <c r="L90849" s="1"/>
    </row>
    <row r="90857" spans="11:12" x14ac:dyDescent="0.25">
      <c r="K90857" s="1"/>
      <c r="L90857" s="1"/>
    </row>
    <row r="90865" spans="11:12" x14ac:dyDescent="0.25">
      <c r="K90865" s="1"/>
      <c r="L90865" s="1"/>
    </row>
    <row r="90873" spans="11:12" x14ac:dyDescent="0.25">
      <c r="K90873" s="1"/>
      <c r="L90873" s="1"/>
    </row>
    <row r="90881" spans="11:12" x14ac:dyDescent="0.25">
      <c r="K90881" s="1"/>
      <c r="L90881" s="1"/>
    </row>
    <row r="90889" spans="11:12" x14ac:dyDescent="0.25">
      <c r="K90889" s="1"/>
      <c r="L90889" s="1"/>
    </row>
    <row r="90897" spans="11:12" x14ac:dyDescent="0.25">
      <c r="K90897" s="1"/>
      <c r="L90897" s="1"/>
    </row>
    <row r="90905" spans="11:12" x14ac:dyDescent="0.25">
      <c r="K90905" s="1"/>
      <c r="L90905" s="1"/>
    </row>
    <row r="90913" spans="11:12" x14ac:dyDescent="0.25">
      <c r="K90913" s="1"/>
      <c r="L90913" s="1"/>
    </row>
    <row r="90921" spans="11:12" x14ac:dyDescent="0.25">
      <c r="K90921" s="1"/>
      <c r="L90921" s="1"/>
    </row>
    <row r="90929" spans="11:12" x14ac:dyDescent="0.25">
      <c r="K90929" s="1"/>
      <c r="L90929" s="1"/>
    </row>
    <row r="90937" spans="11:12" x14ac:dyDescent="0.25">
      <c r="K90937" s="1"/>
      <c r="L90937" s="1"/>
    </row>
    <row r="90945" spans="11:12" x14ac:dyDescent="0.25">
      <c r="K90945" s="1"/>
      <c r="L90945" s="1"/>
    </row>
    <row r="90953" spans="11:12" x14ac:dyDescent="0.25">
      <c r="K90953" s="1"/>
      <c r="L90953" s="1"/>
    </row>
    <row r="90961" spans="11:12" x14ac:dyDescent="0.25">
      <c r="K90961" s="1"/>
      <c r="L90961" s="1"/>
    </row>
    <row r="90969" spans="11:12" x14ac:dyDescent="0.25">
      <c r="K90969" s="1"/>
      <c r="L90969" s="1"/>
    </row>
    <row r="90977" spans="11:12" x14ac:dyDescent="0.25">
      <c r="K90977" s="1"/>
      <c r="L90977" s="1"/>
    </row>
    <row r="90985" spans="11:12" x14ac:dyDescent="0.25">
      <c r="K90985" s="1"/>
      <c r="L90985" s="1"/>
    </row>
    <row r="90993" spans="11:12" x14ac:dyDescent="0.25">
      <c r="K90993" s="1"/>
      <c r="L90993" s="1"/>
    </row>
    <row r="91001" spans="11:12" x14ac:dyDescent="0.25">
      <c r="K91001" s="1"/>
      <c r="L91001" s="1"/>
    </row>
    <row r="91009" spans="11:12" x14ac:dyDescent="0.25">
      <c r="K91009" s="1"/>
      <c r="L91009" s="1"/>
    </row>
    <row r="91017" spans="11:12" x14ac:dyDescent="0.25">
      <c r="K91017" s="1"/>
      <c r="L91017" s="1"/>
    </row>
    <row r="91025" spans="11:12" x14ac:dyDescent="0.25">
      <c r="K91025" s="1"/>
      <c r="L91025" s="1"/>
    </row>
    <row r="91033" spans="11:12" x14ac:dyDescent="0.25">
      <c r="K91033" s="1"/>
      <c r="L91033" s="1"/>
    </row>
    <row r="91041" spans="11:12" x14ac:dyDescent="0.25">
      <c r="K91041" s="1"/>
      <c r="L91041" s="1"/>
    </row>
    <row r="91049" spans="11:12" x14ac:dyDescent="0.25">
      <c r="K91049" s="1"/>
      <c r="L91049" s="1"/>
    </row>
    <row r="91057" spans="11:12" x14ac:dyDescent="0.25">
      <c r="K91057" s="1"/>
      <c r="L91057" s="1"/>
    </row>
    <row r="91065" spans="11:12" x14ac:dyDescent="0.25">
      <c r="K91065" s="1"/>
      <c r="L91065" s="1"/>
    </row>
    <row r="91073" spans="11:12" x14ac:dyDescent="0.25">
      <c r="K91073" s="1"/>
      <c r="L91073" s="1"/>
    </row>
    <row r="91081" spans="11:12" x14ac:dyDescent="0.25">
      <c r="K91081" s="1"/>
      <c r="L91081" s="1"/>
    </row>
    <row r="91089" spans="11:12" x14ac:dyDescent="0.25">
      <c r="K91089" s="1"/>
      <c r="L91089" s="1"/>
    </row>
    <row r="91097" spans="11:12" x14ac:dyDescent="0.25">
      <c r="K91097" s="1"/>
      <c r="L91097" s="1"/>
    </row>
    <row r="91105" spans="11:12" x14ac:dyDescent="0.25">
      <c r="K91105" s="1"/>
      <c r="L91105" s="1"/>
    </row>
    <row r="91113" spans="11:12" x14ac:dyDescent="0.25">
      <c r="K91113" s="1"/>
      <c r="L91113" s="1"/>
    </row>
    <row r="91121" spans="11:12" x14ac:dyDescent="0.25">
      <c r="K91121" s="1"/>
      <c r="L91121" s="1"/>
    </row>
    <row r="91129" spans="11:12" x14ac:dyDescent="0.25">
      <c r="K91129" s="1"/>
      <c r="L91129" s="1"/>
    </row>
    <row r="91137" spans="11:12" x14ac:dyDescent="0.25">
      <c r="K91137" s="1"/>
      <c r="L91137" s="1"/>
    </row>
    <row r="91145" spans="11:12" x14ac:dyDescent="0.25">
      <c r="K91145" s="1"/>
      <c r="L91145" s="1"/>
    </row>
    <row r="91153" spans="11:12" x14ac:dyDescent="0.25">
      <c r="K91153" s="1"/>
      <c r="L91153" s="1"/>
    </row>
    <row r="91161" spans="11:12" x14ac:dyDescent="0.25">
      <c r="K91161" s="1"/>
      <c r="L91161" s="1"/>
    </row>
    <row r="91169" spans="11:12" x14ac:dyDescent="0.25">
      <c r="K91169" s="1"/>
      <c r="L91169" s="1"/>
    </row>
    <row r="91177" spans="11:12" x14ac:dyDescent="0.25">
      <c r="K91177" s="1"/>
      <c r="L91177" s="1"/>
    </row>
    <row r="91185" spans="11:12" x14ac:dyDescent="0.25">
      <c r="K91185" s="1"/>
      <c r="L91185" s="1"/>
    </row>
    <row r="91193" spans="11:12" x14ac:dyDescent="0.25">
      <c r="K91193" s="1"/>
      <c r="L91193" s="1"/>
    </row>
    <row r="91201" spans="11:12" x14ac:dyDescent="0.25">
      <c r="K91201" s="1"/>
      <c r="L91201" s="1"/>
    </row>
    <row r="91209" spans="11:12" x14ac:dyDescent="0.25">
      <c r="K91209" s="1"/>
      <c r="L91209" s="1"/>
    </row>
    <row r="91217" spans="11:12" x14ac:dyDescent="0.25">
      <c r="K91217" s="1"/>
      <c r="L91217" s="1"/>
    </row>
    <row r="91225" spans="11:12" x14ac:dyDescent="0.25">
      <c r="K91225" s="1"/>
      <c r="L91225" s="1"/>
    </row>
    <row r="91233" spans="11:12" x14ac:dyDescent="0.25">
      <c r="K91233" s="1"/>
      <c r="L91233" s="1"/>
    </row>
    <row r="91241" spans="11:12" x14ac:dyDescent="0.25">
      <c r="K91241" s="1"/>
      <c r="L91241" s="1"/>
    </row>
    <row r="91249" spans="11:12" x14ac:dyDescent="0.25">
      <c r="K91249" s="1"/>
      <c r="L91249" s="1"/>
    </row>
    <row r="91257" spans="11:12" x14ac:dyDescent="0.25">
      <c r="K91257" s="1"/>
      <c r="L91257" s="1"/>
    </row>
    <row r="91265" spans="11:12" x14ac:dyDescent="0.25">
      <c r="K91265" s="1"/>
      <c r="L91265" s="1"/>
    </row>
    <row r="91273" spans="11:12" x14ac:dyDescent="0.25">
      <c r="K91273" s="1"/>
      <c r="L91273" s="1"/>
    </row>
    <row r="91281" spans="11:12" x14ac:dyDescent="0.25">
      <c r="K91281" s="1"/>
      <c r="L91281" s="1"/>
    </row>
    <row r="91289" spans="11:12" x14ac:dyDescent="0.25">
      <c r="K91289" s="1"/>
      <c r="L91289" s="1"/>
    </row>
    <row r="91297" spans="11:12" x14ac:dyDescent="0.25">
      <c r="K91297" s="1"/>
      <c r="L91297" s="1"/>
    </row>
    <row r="91305" spans="11:12" x14ac:dyDescent="0.25">
      <c r="K91305" s="1"/>
      <c r="L91305" s="1"/>
    </row>
    <row r="91313" spans="11:12" x14ac:dyDescent="0.25">
      <c r="K91313" s="1"/>
      <c r="L91313" s="1"/>
    </row>
    <row r="91321" spans="11:12" x14ac:dyDescent="0.25">
      <c r="K91321" s="1"/>
      <c r="L91321" s="1"/>
    </row>
    <row r="91329" spans="11:12" x14ac:dyDescent="0.25">
      <c r="K91329" s="1"/>
      <c r="L91329" s="1"/>
    </row>
    <row r="91337" spans="11:12" x14ac:dyDescent="0.25">
      <c r="K91337" s="1"/>
      <c r="L91337" s="1"/>
    </row>
    <row r="91345" spans="11:12" x14ac:dyDescent="0.25">
      <c r="K91345" s="1"/>
      <c r="L91345" s="1"/>
    </row>
    <row r="91353" spans="11:12" x14ac:dyDescent="0.25">
      <c r="K91353" s="1"/>
      <c r="L91353" s="1"/>
    </row>
    <row r="91361" spans="11:12" x14ac:dyDescent="0.25">
      <c r="K91361" s="1"/>
      <c r="L91361" s="1"/>
    </row>
    <row r="91369" spans="11:12" x14ac:dyDescent="0.25">
      <c r="K91369" s="1"/>
      <c r="L91369" s="1"/>
    </row>
    <row r="91377" spans="11:12" x14ac:dyDescent="0.25">
      <c r="K91377" s="1"/>
      <c r="L91377" s="1"/>
    </row>
    <row r="91385" spans="11:12" x14ac:dyDescent="0.25">
      <c r="K91385" s="1"/>
      <c r="L91385" s="1"/>
    </row>
    <row r="91393" spans="11:12" x14ac:dyDescent="0.25">
      <c r="K91393" s="1"/>
      <c r="L91393" s="1"/>
    </row>
    <row r="91401" spans="11:12" x14ac:dyDescent="0.25">
      <c r="K91401" s="1"/>
      <c r="L91401" s="1"/>
    </row>
    <row r="91409" spans="11:12" x14ac:dyDescent="0.25">
      <c r="K91409" s="1"/>
      <c r="L91409" s="1"/>
    </row>
    <row r="91417" spans="11:12" x14ac:dyDescent="0.25">
      <c r="K91417" s="1"/>
      <c r="L91417" s="1"/>
    </row>
    <row r="91425" spans="11:12" x14ac:dyDescent="0.25">
      <c r="K91425" s="1"/>
      <c r="L91425" s="1"/>
    </row>
    <row r="91433" spans="11:12" x14ac:dyDescent="0.25">
      <c r="K91433" s="1"/>
      <c r="L91433" s="1"/>
    </row>
    <row r="91441" spans="11:12" x14ac:dyDescent="0.25">
      <c r="K91441" s="1"/>
      <c r="L91441" s="1"/>
    </row>
    <row r="91449" spans="11:12" x14ac:dyDescent="0.25">
      <c r="K91449" s="1"/>
      <c r="L91449" s="1"/>
    </row>
    <row r="91457" spans="11:12" x14ac:dyDescent="0.25">
      <c r="K91457" s="1"/>
      <c r="L91457" s="1"/>
    </row>
    <row r="91465" spans="11:12" x14ac:dyDescent="0.25">
      <c r="K91465" s="1"/>
      <c r="L91465" s="1"/>
    </row>
    <row r="91473" spans="11:12" x14ac:dyDescent="0.25">
      <c r="K91473" s="1"/>
      <c r="L91473" s="1"/>
    </row>
    <row r="91481" spans="11:12" x14ac:dyDescent="0.25">
      <c r="K91481" s="1"/>
      <c r="L91481" s="1"/>
    </row>
    <row r="91489" spans="11:12" x14ac:dyDescent="0.25">
      <c r="K91489" s="1"/>
      <c r="L91489" s="1"/>
    </row>
    <row r="91497" spans="11:12" x14ac:dyDescent="0.25">
      <c r="K91497" s="1"/>
      <c r="L91497" s="1"/>
    </row>
    <row r="91505" spans="11:12" x14ac:dyDescent="0.25">
      <c r="K91505" s="1"/>
      <c r="L91505" s="1"/>
    </row>
    <row r="91513" spans="11:12" x14ac:dyDescent="0.25">
      <c r="K91513" s="1"/>
      <c r="L91513" s="1"/>
    </row>
    <row r="91521" spans="11:12" x14ac:dyDescent="0.25">
      <c r="K91521" s="1"/>
      <c r="L91521" s="1"/>
    </row>
    <row r="91529" spans="11:12" x14ac:dyDescent="0.25">
      <c r="K91529" s="1"/>
      <c r="L91529" s="1"/>
    </row>
    <row r="91537" spans="11:12" x14ac:dyDescent="0.25">
      <c r="K91537" s="1"/>
      <c r="L91537" s="1"/>
    </row>
    <row r="91545" spans="11:12" x14ac:dyDescent="0.25">
      <c r="K91545" s="1"/>
      <c r="L91545" s="1"/>
    </row>
    <row r="91553" spans="11:12" x14ac:dyDescent="0.25">
      <c r="K91553" s="1"/>
      <c r="L91553" s="1"/>
    </row>
    <row r="91561" spans="11:12" x14ac:dyDescent="0.25">
      <c r="K91561" s="1"/>
      <c r="L91561" s="1"/>
    </row>
    <row r="91569" spans="11:12" x14ac:dyDescent="0.25">
      <c r="K91569" s="1"/>
      <c r="L91569" s="1"/>
    </row>
    <row r="91577" spans="11:12" x14ac:dyDescent="0.25">
      <c r="K91577" s="1"/>
      <c r="L91577" s="1"/>
    </row>
    <row r="91585" spans="11:12" x14ac:dyDescent="0.25">
      <c r="K91585" s="1"/>
      <c r="L91585" s="1"/>
    </row>
    <row r="91593" spans="11:12" x14ac:dyDescent="0.25">
      <c r="K91593" s="1"/>
      <c r="L91593" s="1"/>
    </row>
    <row r="91601" spans="11:12" x14ac:dyDescent="0.25">
      <c r="K91601" s="1"/>
      <c r="L91601" s="1"/>
    </row>
    <row r="91609" spans="11:12" x14ac:dyDescent="0.25">
      <c r="K91609" s="1"/>
      <c r="L91609" s="1"/>
    </row>
    <row r="91617" spans="11:12" x14ac:dyDescent="0.25">
      <c r="K91617" s="1"/>
      <c r="L91617" s="1"/>
    </row>
    <row r="91625" spans="11:12" x14ac:dyDescent="0.25">
      <c r="K91625" s="1"/>
      <c r="L91625" s="1"/>
    </row>
    <row r="91633" spans="11:12" x14ac:dyDescent="0.25">
      <c r="K91633" s="1"/>
      <c r="L91633" s="1"/>
    </row>
    <row r="91641" spans="11:12" x14ac:dyDescent="0.25">
      <c r="K91641" s="1"/>
      <c r="L91641" s="1"/>
    </row>
    <row r="91649" spans="11:12" x14ac:dyDescent="0.25">
      <c r="K91649" s="1"/>
      <c r="L91649" s="1"/>
    </row>
    <row r="91657" spans="11:12" x14ac:dyDescent="0.25">
      <c r="K91657" s="1"/>
      <c r="L91657" s="1"/>
    </row>
    <row r="91665" spans="11:12" x14ac:dyDescent="0.25">
      <c r="K91665" s="1"/>
      <c r="L91665" s="1"/>
    </row>
    <row r="91673" spans="11:12" x14ac:dyDescent="0.25">
      <c r="K91673" s="1"/>
      <c r="L91673" s="1"/>
    </row>
    <row r="91681" spans="11:12" x14ac:dyDescent="0.25">
      <c r="K91681" s="1"/>
      <c r="L91681" s="1"/>
    </row>
    <row r="91689" spans="11:12" x14ac:dyDescent="0.25">
      <c r="K91689" s="1"/>
      <c r="L91689" s="1"/>
    </row>
    <row r="91697" spans="11:12" x14ac:dyDescent="0.25">
      <c r="K91697" s="1"/>
      <c r="L91697" s="1"/>
    </row>
    <row r="91705" spans="11:12" x14ac:dyDescent="0.25">
      <c r="K91705" s="1"/>
      <c r="L91705" s="1"/>
    </row>
    <row r="91713" spans="11:12" x14ac:dyDescent="0.25">
      <c r="K91713" s="1"/>
      <c r="L91713" s="1"/>
    </row>
    <row r="91721" spans="11:12" x14ac:dyDescent="0.25">
      <c r="K91721" s="1"/>
      <c r="L91721" s="1"/>
    </row>
    <row r="91729" spans="11:12" x14ac:dyDescent="0.25">
      <c r="K91729" s="1"/>
      <c r="L91729" s="1"/>
    </row>
    <row r="91737" spans="11:12" x14ac:dyDescent="0.25">
      <c r="K91737" s="1"/>
      <c r="L91737" s="1"/>
    </row>
    <row r="91745" spans="11:12" x14ac:dyDescent="0.25">
      <c r="K91745" s="1"/>
      <c r="L91745" s="1"/>
    </row>
    <row r="91753" spans="11:12" x14ac:dyDescent="0.25">
      <c r="K91753" s="1"/>
      <c r="L91753" s="1"/>
    </row>
    <row r="91761" spans="11:12" x14ac:dyDescent="0.25">
      <c r="K91761" s="1"/>
      <c r="L91761" s="1"/>
    </row>
    <row r="91769" spans="11:12" x14ac:dyDescent="0.25">
      <c r="K91769" s="1"/>
      <c r="L91769" s="1"/>
    </row>
    <row r="91777" spans="11:12" x14ac:dyDescent="0.25">
      <c r="K91777" s="1"/>
      <c r="L91777" s="1"/>
    </row>
    <row r="91785" spans="11:12" x14ac:dyDescent="0.25">
      <c r="K91785" s="1"/>
      <c r="L91785" s="1"/>
    </row>
    <row r="91793" spans="11:12" x14ac:dyDescent="0.25">
      <c r="K91793" s="1"/>
      <c r="L91793" s="1"/>
    </row>
    <row r="91801" spans="11:12" x14ac:dyDescent="0.25">
      <c r="K91801" s="1"/>
      <c r="L91801" s="1"/>
    </row>
    <row r="91809" spans="11:12" x14ac:dyDescent="0.25">
      <c r="K91809" s="1"/>
      <c r="L91809" s="1"/>
    </row>
    <row r="91817" spans="11:12" x14ac:dyDescent="0.25">
      <c r="K91817" s="1"/>
      <c r="L91817" s="1"/>
    </row>
    <row r="91825" spans="11:12" x14ac:dyDescent="0.25">
      <c r="K91825" s="1"/>
      <c r="L91825" s="1"/>
    </row>
    <row r="91833" spans="11:12" x14ac:dyDescent="0.25">
      <c r="K91833" s="1"/>
      <c r="L91833" s="1"/>
    </row>
    <row r="91841" spans="11:12" x14ac:dyDescent="0.25">
      <c r="K91841" s="1"/>
      <c r="L91841" s="1"/>
    </row>
    <row r="91849" spans="11:12" x14ac:dyDescent="0.25">
      <c r="K91849" s="1"/>
      <c r="L91849" s="1"/>
    </row>
    <row r="91857" spans="11:12" x14ac:dyDescent="0.25">
      <c r="K91857" s="1"/>
      <c r="L91857" s="1"/>
    </row>
    <row r="91865" spans="11:12" x14ac:dyDescent="0.25">
      <c r="K91865" s="1"/>
      <c r="L91865" s="1"/>
    </row>
    <row r="91873" spans="11:12" x14ac:dyDescent="0.25">
      <c r="K91873" s="1"/>
      <c r="L91873" s="1"/>
    </row>
    <row r="91881" spans="11:12" x14ac:dyDescent="0.25">
      <c r="K91881" s="1"/>
      <c r="L91881" s="1"/>
    </row>
    <row r="91889" spans="11:12" x14ac:dyDescent="0.25">
      <c r="K91889" s="1"/>
      <c r="L91889" s="1"/>
    </row>
    <row r="91897" spans="11:12" x14ac:dyDescent="0.25">
      <c r="K91897" s="1"/>
      <c r="L91897" s="1"/>
    </row>
    <row r="91905" spans="11:12" x14ac:dyDescent="0.25">
      <c r="K91905" s="1"/>
      <c r="L91905" s="1"/>
    </row>
    <row r="91913" spans="11:12" x14ac:dyDescent="0.25">
      <c r="K91913" s="1"/>
      <c r="L91913" s="1"/>
    </row>
    <row r="91921" spans="11:12" x14ac:dyDescent="0.25">
      <c r="K91921" s="1"/>
      <c r="L91921" s="1"/>
    </row>
    <row r="91929" spans="11:12" x14ac:dyDescent="0.25">
      <c r="K91929" s="1"/>
      <c r="L91929" s="1"/>
    </row>
    <row r="91937" spans="11:12" x14ac:dyDescent="0.25">
      <c r="K91937" s="1"/>
      <c r="L91937" s="1"/>
    </row>
    <row r="91945" spans="11:12" x14ac:dyDescent="0.25">
      <c r="K91945" s="1"/>
      <c r="L91945" s="1"/>
    </row>
    <row r="91953" spans="11:12" x14ac:dyDescent="0.25">
      <c r="K91953" s="1"/>
      <c r="L91953" s="1"/>
    </row>
    <row r="91961" spans="11:12" x14ac:dyDescent="0.25">
      <c r="K91961" s="1"/>
      <c r="L91961" s="1"/>
    </row>
    <row r="91969" spans="11:12" x14ac:dyDescent="0.25">
      <c r="K91969" s="1"/>
      <c r="L91969" s="1"/>
    </row>
    <row r="91977" spans="11:12" x14ac:dyDescent="0.25">
      <c r="K91977" s="1"/>
      <c r="L91977" s="1"/>
    </row>
    <row r="91985" spans="11:12" x14ac:dyDescent="0.25">
      <c r="K91985" s="1"/>
      <c r="L91985" s="1"/>
    </row>
    <row r="91993" spans="11:12" x14ac:dyDescent="0.25">
      <c r="K91993" s="1"/>
      <c r="L91993" s="1"/>
    </row>
    <row r="92001" spans="11:12" x14ac:dyDescent="0.25">
      <c r="K92001" s="1"/>
      <c r="L92001" s="1"/>
    </row>
    <row r="92009" spans="11:12" x14ac:dyDescent="0.25">
      <c r="K92009" s="1"/>
      <c r="L92009" s="1"/>
    </row>
    <row r="92017" spans="11:12" x14ac:dyDescent="0.25">
      <c r="K92017" s="1"/>
      <c r="L92017" s="1"/>
    </row>
    <row r="92025" spans="11:12" x14ac:dyDescent="0.25">
      <c r="K92025" s="1"/>
      <c r="L92025" s="1"/>
    </row>
    <row r="92033" spans="11:12" x14ac:dyDescent="0.25">
      <c r="K92033" s="1"/>
      <c r="L92033" s="1"/>
    </row>
    <row r="92041" spans="11:12" x14ac:dyDescent="0.25">
      <c r="K92041" s="1"/>
      <c r="L92041" s="1"/>
    </row>
    <row r="92049" spans="11:12" x14ac:dyDescent="0.25">
      <c r="K92049" s="1"/>
      <c r="L92049" s="1"/>
    </row>
    <row r="92057" spans="11:12" x14ac:dyDescent="0.25">
      <c r="K92057" s="1"/>
      <c r="L92057" s="1"/>
    </row>
    <row r="92065" spans="11:12" x14ac:dyDescent="0.25">
      <c r="K92065" s="1"/>
      <c r="L92065" s="1"/>
    </row>
    <row r="92073" spans="11:12" x14ac:dyDescent="0.25">
      <c r="K92073" s="1"/>
      <c r="L92073" s="1"/>
    </row>
    <row r="92081" spans="11:12" x14ac:dyDescent="0.25">
      <c r="K92081" s="1"/>
      <c r="L92081" s="1"/>
    </row>
    <row r="92089" spans="11:12" x14ac:dyDescent="0.25">
      <c r="K92089" s="1"/>
      <c r="L92089" s="1"/>
    </row>
    <row r="92097" spans="11:12" x14ac:dyDescent="0.25">
      <c r="K92097" s="1"/>
      <c r="L92097" s="1"/>
    </row>
    <row r="92105" spans="11:12" x14ac:dyDescent="0.25">
      <c r="K92105" s="1"/>
      <c r="L92105" s="1"/>
    </row>
    <row r="92113" spans="11:12" x14ac:dyDescent="0.25">
      <c r="K92113" s="1"/>
      <c r="L92113" s="1"/>
    </row>
    <row r="92121" spans="11:12" x14ac:dyDescent="0.25">
      <c r="K92121" s="1"/>
      <c r="L92121" s="1"/>
    </row>
    <row r="92129" spans="11:12" x14ac:dyDescent="0.25">
      <c r="K92129" s="1"/>
      <c r="L92129" s="1"/>
    </row>
    <row r="92137" spans="11:12" x14ac:dyDescent="0.25">
      <c r="K92137" s="1"/>
      <c r="L92137" s="1"/>
    </row>
    <row r="92145" spans="11:12" x14ac:dyDescent="0.25">
      <c r="K92145" s="1"/>
      <c r="L92145" s="1"/>
    </row>
    <row r="92153" spans="11:12" x14ac:dyDescent="0.25">
      <c r="K92153" s="1"/>
      <c r="L92153" s="1"/>
    </row>
    <row r="92161" spans="11:12" x14ac:dyDescent="0.25">
      <c r="K92161" s="1"/>
      <c r="L92161" s="1"/>
    </row>
    <row r="92169" spans="11:12" x14ac:dyDescent="0.25">
      <c r="K92169" s="1"/>
      <c r="L92169" s="1"/>
    </row>
    <row r="92177" spans="11:12" x14ac:dyDescent="0.25">
      <c r="K92177" s="1"/>
      <c r="L92177" s="1"/>
    </row>
    <row r="92185" spans="11:12" x14ac:dyDescent="0.25">
      <c r="K92185" s="1"/>
      <c r="L92185" s="1"/>
    </row>
    <row r="92193" spans="11:12" x14ac:dyDescent="0.25">
      <c r="K92193" s="1"/>
      <c r="L92193" s="1"/>
    </row>
    <row r="92201" spans="11:12" x14ac:dyDescent="0.25">
      <c r="K92201" s="1"/>
      <c r="L92201" s="1"/>
    </row>
    <row r="92209" spans="11:12" x14ac:dyDescent="0.25">
      <c r="K92209" s="1"/>
      <c r="L92209" s="1"/>
    </row>
    <row r="92217" spans="11:12" x14ac:dyDescent="0.25">
      <c r="K92217" s="1"/>
      <c r="L92217" s="1"/>
    </row>
    <row r="92225" spans="11:12" x14ac:dyDescent="0.25">
      <c r="K92225" s="1"/>
      <c r="L92225" s="1"/>
    </row>
    <row r="92233" spans="11:12" x14ac:dyDescent="0.25">
      <c r="K92233" s="1"/>
      <c r="L92233" s="1"/>
    </row>
    <row r="92241" spans="11:12" x14ac:dyDescent="0.25">
      <c r="K92241" s="1"/>
      <c r="L92241" s="1"/>
    </row>
    <row r="92249" spans="11:12" x14ac:dyDescent="0.25">
      <c r="K92249" s="1"/>
      <c r="L92249" s="1"/>
    </row>
    <row r="92257" spans="11:12" x14ac:dyDescent="0.25">
      <c r="K92257" s="1"/>
      <c r="L92257" s="1"/>
    </row>
    <row r="92265" spans="11:12" x14ac:dyDescent="0.25">
      <c r="K92265" s="1"/>
      <c r="L92265" s="1"/>
    </row>
    <row r="92273" spans="11:12" x14ac:dyDescent="0.25">
      <c r="K92273" s="1"/>
      <c r="L92273" s="1"/>
    </row>
    <row r="92281" spans="11:12" x14ac:dyDescent="0.25">
      <c r="K92281" s="1"/>
      <c r="L92281" s="1"/>
    </row>
    <row r="92289" spans="11:12" x14ac:dyDescent="0.25">
      <c r="K92289" s="1"/>
      <c r="L92289" s="1"/>
    </row>
    <row r="92297" spans="11:12" x14ac:dyDescent="0.25">
      <c r="K92297" s="1"/>
      <c r="L92297" s="1"/>
    </row>
    <row r="92305" spans="11:12" x14ac:dyDescent="0.25">
      <c r="K92305" s="1"/>
      <c r="L92305" s="1"/>
    </row>
    <row r="92313" spans="11:12" x14ac:dyDescent="0.25">
      <c r="K92313" s="1"/>
      <c r="L92313" s="1"/>
    </row>
    <row r="92321" spans="11:12" x14ac:dyDescent="0.25">
      <c r="K92321" s="1"/>
      <c r="L92321" s="1"/>
    </row>
    <row r="92329" spans="11:12" x14ac:dyDescent="0.25">
      <c r="K92329" s="1"/>
      <c r="L92329" s="1"/>
    </row>
    <row r="92337" spans="11:12" x14ac:dyDescent="0.25">
      <c r="K92337" s="1"/>
      <c r="L92337" s="1"/>
    </row>
    <row r="92345" spans="11:12" x14ac:dyDescent="0.25">
      <c r="K92345" s="1"/>
      <c r="L92345" s="1"/>
    </row>
    <row r="92353" spans="11:12" x14ac:dyDescent="0.25">
      <c r="K92353" s="1"/>
      <c r="L92353" s="1"/>
    </row>
    <row r="92361" spans="11:12" x14ac:dyDescent="0.25">
      <c r="K92361" s="1"/>
      <c r="L92361" s="1"/>
    </row>
    <row r="92369" spans="11:12" x14ac:dyDescent="0.25">
      <c r="K92369" s="1"/>
      <c r="L92369" s="1"/>
    </row>
    <row r="92377" spans="11:12" x14ac:dyDescent="0.25">
      <c r="K92377" s="1"/>
      <c r="L92377" s="1"/>
    </row>
    <row r="92385" spans="11:12" x14ac:dyDescent="0.25">
      <c r="K92385" s="1"/>
      <c r="L92385" s="1"/>
    </row>
    <row r="92393" spans="11:12" x14ac:dyDescent="0.25">
      <c r="K92393" s="1"/>
      <c r="L92393" s="1"/>
    </row>
    <row r="92401" spans="11:12" x14ac:dyDescent="0.25">
      <c r="K92401" s="1"/>
      <c r="L92401" s="1"/>
    </row>
    <row r="92409" spans="11:12" x14ac:dyDescent="0.25">
      <c r="K92409" s="1"/>
      <c r="L92409" s="1"/>
    </row>
    <row r="92417" spans="11:12" x14ac:dyDescent="0.25">
      <c r="K92417" s="1"/>
      <c r="L92417" s="1"/>
    </row>
    <row r="92425" spans="11:12" x14ac:dyDescent="0.25">
      <c r="K92425" s="1"/>
      <c r="L92425" s="1"/>
    </row>
    <row r="92433" spans="11:12" x14ac:dyDescent="0.25">
      <c r="K92433" s="1"/>
      <c r="L92433" s="1"/>
    </row>
    <row r="92441" spans="11:12" x14ac:dyDescent="0.25">
      <c r="K92441" s="1"/>
      <c r="L92441" s="1"/>
    </row>
    <row r="92449" spans="11:12" x14ac:dyDescent="0.25">
      <c r="K92449" s="1"/>
      <c r="L92449" s="1"/>
    </row>
    <row r="92457" spans="11:12" x14ac:dyDescent="0.25">
      <c r="K92457" s="1"/>
      <c r="L92457" s="1"/>
    </row>
    <row r="92465" spans="11:12" x14ac:dyDescent="0.25">
      <c r="K92465" s="1"/>
      <c r="L92465" s="1"/>
    </row>
    <row r="92473" spans="11:12" x14ac:dyDescent="0.25">
      <c r="K92473" s="1"/>
      <c r="L92473" s="1"/>
    </row>
    <row r="92481" spans="11:12" x14ac:dyDescent="0.25">
      <c r="K92481" s="1"/>
      <c r="L92481" s="1"/>
    </row>
    <row r="92489" spans="11:12" x14ac:dyDescent="0.25">
      <c r="K92489" s="1"/>
      <c r="L92489" s="1"/>
    </row>
    <row r="92497" spans="11:12" x14ac:dyDescent="0.25">
      <c r="K92497" s="1"/>
      <c r="L92497" s="1"/>
    </row>
    <row r="92505" spans="11:12" x14ac:dyDescent="0.25">
      <c r="K92505" s="1"/>
      <c r="L92505" s="1"/>
    </row>
    <row r="92513" spans="11:12" x14ac:dyDescent="0.25">
      <c r="K92513" s="1"/>
      <c r="L92513" s="1"/>
    </row>
    <row r="92521" spans="11:12" x14ac:dyDescent="0.25">
      <c r="K92521" s="1"/>
      <c r="L92521" s="1"/>
    </row>
    <row r="92529" spans="11:12" x14ac:dyDescent="0.25">
      <c r="K92529" s="1"/>
      <c r="L92529" s="1"/>
    </row>
    <row r="92537" spans="11:12" x14ac:dyDescent="0.25">
      <c r="K92537" s="1"/>
      <c r="L92537" s="1"/>
    </row>
    <row r="92545" spans="11:12" x14ac:dyDescent="0.25">
      <c r="K92545" s="1"/>
      <c r="L92545" s="1"/>
    </row>
    <row r="92553" spans="11:12" x14ac:dyDescent="0.25">
      <c r="K92553" s="1"/>
      <c r="L92553" s="1"/>
    </row>
    <row r="92561" spans="11:12" x14ac:dyDescent="0.25">
      <c r="K92561" s="1"/>
      <c r="L92561" s="1"/>
    </row>
    <row r="92569" spans="11:12" x14ac:dyDescent="0.25">
      <c r="K92569" s="1"/>
      <c r="L92569" s="1"/>
    </row>
    <row r="92577" spans="11:12" x14ac:dyDescent="0.25">
      <c r="K92577" s="1"/>
      <c r="L92577" s="1"/>
    </row>
    <row r="92585" spans="11:12" x14ac:dyDescent="0.25">
      <c r="K92585" s="1"/>
      <c r="L92585" s="1"/>
    </row>
    <row r="92593" spans="11:12" x14ac:dyDescent="0.25">
      <c r="K92593" s="1"/>
      <c r="L92593" s="1"/>
    </row>
    <row r="92601" spans="11:12" x14ac:dyDescent="0.25">
      <c r="K92601" s="1"/>
      <c r="L92601" s="1"/>
    </row>
    <row r="92609" spans="11:12" x14ac:dyDescent="0.25">
      <c r="K92609" s="1"/>
      <c r="L92609" s="1"/>
    </row>
    <row r="92617" spans="11:12" x14ac:dyDescent="0.25">
      <c r="K92617" s="1"/>
      <c r="L92617" s="1"/>
    </row>
    <row r="92625" spans="11:12" x14ac:dyDescent="0.25">
      <c r="K92625" s="1"/>
      <c r="L92625" s="1"/>
    </row>
    <row r="92633" spans="11:12" x14ac:dyDescent="0.25">
      <c r="K92633" s="1"/>
      <c r="L92633" s="1"/>
    </row>
    <row r="92641" spans="11:12" x14ac:dyDescent="0.25">
      <c r="K92641" s="1"/>
      <c r="L92641" s="1"/>
    </row>
    <row r="92649" spans="11:12" x14ac:dyDescent="0.25">
      <c r="K92649" s="1"/>
      <c r="L92649" s="1"/>
    </row>
    <row r="92657" spans="11:12" x14ac:dyDescent="0.25">
      <c r="K92657" s="1"/>
      <c r="L92657" s="1"/>
    </row>
    <row r="92665" spans="11:12" x14ac:dyDescent="0.25">
      <c r="K92665" s="1"/>
      <c r="L92665" s="1"/>
    </row>
    <row r="92673" spans="11:12" x14ac:dyDescent="0.25">
      <c r="K92673" s="1"/>
      <c r="L92673" s="1"/>
    </row>
    <row r="92681" spans="11:12" x14ac:dyDescent="0.25">
      <c r="K92681" s="1"/>
      <c r="L92681" s="1"/>
    </row>
    <row r="92689" spans="11:12" x14ac:dyDescent="0.25">
      <c r="K92689" s="1"/>
      <c r="L92689" s="1"/>
    </row>
    <row r="92697" spans="11:12" x14ac:dyDescent="0.25">
      <c r="K92697" s="1"/>
      <c r="L92697" s="1"/>
    </row>
    <row r="92705" spans="11:12" x14ac:dyDescent="0.25">
      <c r="K92705" s="1"/>
      <c r="L92705" s="1"/>
    </row>
    <row r="92713" spans="11:12" x14ac:dyDescent="0.25">
      <c r="K92713" s="1"/>
      <c r="L92713" s="1"/>
    </row>
    <row r="92721" spans="11:12" x14ac:dyDescent="0.25">
      <c r="K92721" s="1"/>
      <c r="L92721" s="1"/>
    </row>
    <row r="92729" spans="11:12" x14ac:dyDescent="0.25">
      <c r="K92729" s="1"/>
      <c r="L92729" s="1"/>
    </row>
    <row r="92737" spans="11:12" x14ac:dyDescent="0.25">
      <c r="K92737" s="1"/>
      <c r="L92737" s="1"/>
    </row>
    <row r="92745" spans="11:12" x14ac:dyDescent="0.25">
      <c r="K92745" s="1"/>
      <c r="L92745" s="1"/>
    </row>
    <row r="92753" spans="11:12" x14ac:dyDescent="0.25">
      <c r="K92753" s="1"/>
      <c r="L92753" s="1"/>
    </row>
    <row r="92761" spans="11:12" x14ac:dyDescent="0.25">
      <c r="K92761" s="1"/>
      <c r="L92761" s="1"/>
    </row>
    <row r="92769" spans="11:12" x14ac:dyDescent="0.25">
      <c r="K92769" s="1"/>
      <c r="L92769" s="1"/>
    </row>
    <row r="92777" spans="11:12" x14ac:dyDescent="0.25">
      <c r="K92777" s="1"/>
      <c r="L92777" s="1"/>
    </row>
    <row r="92785" spans="11:12" x14ac:dyDescent="0.25">
      <c r="K92785" s="1"/>
      <c r="L92785" s="1"/>
    </row>
    <row r="92793" spans="11:12" x14ac:dyDescent="0.25">
      <c r="K92793" s="1"/>
      <c r="L92793" s="1"/>
    </row>
    <row r="92801" spans="11:12" x14ac:dyDescent="0.25">
      <c r="K92801" s="1"/>
      <c r="L92801" s="1"/>
    </row>
    <row r="92809" spans="11:12" x14ac:dyDescent="0.25">
      <c r="K92809" s="1"/>
      <c r="L92809" s="1"/>
    </row>
    <row r="92817" spans="11:12" x14ac:dyDescent="0.25">
      <c r="K92817" s="1"/>
      <c r="L92817" s="1"/>
    </row>
    <row r="92825" spans="11:12" x14ac:dyDescent="0.25">
      <c r="K92825" s="1"/>
      <c r="L92825" s="1"/>
    </row>
    <row r="92833" spans="11:12" x14ac:dyDescent="0.25">
      <c r="K92833" s="1"/>
      <c r="L92833" s="1"/>
    </row>
    <row r="92841" spans="11:12" x14ac:dyDescent="0.25">
      <c r="K92841" s="1"/>
      <c r="L92841" s="1"/>
    </row>
    <row r="92849" spans="11:12" x14ac:dyDescent="0.25">
      <c r="K92849" s="1"/>
      <c r="L92849" s="1"/>
    </row>
    <row r="92857" spans="11:12" x14ac:dyDescent="0.25">
      <c r="K92857" s="1"/>
      <c r="L92857" s="1"/>
    </row>
    <row r="92865" spans="11:12" x14ac:dyDescent="0.25">
      <c r="K92865" s="1"/>
      <c r="L92865" s="1"/>
    </row>
    <row r="92873" spans="11:12" x14ac:dyDescent="0.25">
      <c r="K92873" s="1"/>
      <c r="L92873" s="1"/>
    </row>
    <row r="92881" spans="11:12" x14ac:dyDescent="0.25">
      <c r="K92881" s="1"/>
      <c r="L92881" s="1"/>
    </row>
    <row r="92889" spans="11:12" x14ac:dyDescent="0.25">
      <c r="K92889" s="1"/>
      <c r="L92889" s="1"/>
    </row>
    <row r="92897" spans="11:12" x14ac:dyDescent="0.25">
      <c r="K92897" s="1"/>
      <c r="L92897" s="1"/>
    </row>
    <row r="92905" spans="11:12" x14ac:dyDescent="0.25">
      <c r="K92905" s="1"/>
      <c r="L92905" s="1"/>
    </row>
    <row r="92913" spans="11:12" x14ac:dyDescent="0.25">
      <c r="K92913" s="1"/>
      <c r="L92913" s="1"/>
    </row>
    <row r="92921" spans="11:12" x14ac:dyDescent="0.25">
      <c r="K92921" s="1"/>
      <c r="L92921" s="1"/>
    </row>
    <row r="92929" spans="11:12" x14ac:dyDescent="0.25">
      <c r="K92929" s="1"/>
      <c r="L92929" s="1"/>
    </row>
    <row r="92937" spans="11:12" x14ac:dyDescent="0.25">
      <c r="K92937" s="1"/>
      <c r="L92937" s="1"/>
    </row>
    <row r="92945" spans="11:12" x14ac:dyDescent="0.25">
      <c r="K92945" s="1"/>
      <c r="L92945" s="1"/>
    </row>
    <row r="92953" spans="11:12" x14ac:dyDescent="0.25">
      <c r="K92953" s="1"/>
      <c r="L92953" s="1"/>
    </row>
    <row r="92961" spans="11:12" x14ac:dyDescent="0.25">
      <c r="K92961" s="1"/>
      <c r="L92961" s="1"/>
    </row>
    <row r="92969" spans="11:12" x14ac:dyDescent="0.25">
      <c r="K92969" s="1"/>
      <c r="L92969" s="1"/>
    </row>
    <row r="92977" spans="11:12" x14ac:dyDescent="0.25">
      <c r="K92977" s="1"/>
      <c r="L92977" s="1"/>
    </row>
    <row r="92985" spans="11:12" x14ac:dyDescent="0.25">
      <c r="K92985" s="1"/>
      <c r="L92985" s="1"/>
    </row>
    <row r="92993" spans="11:12" x14ac:dyDescent="0.25">
      <c r="K92993" s="1"/>
      <c r="L92993" s="1"/>
    </row>
    <row r="93001" spans="11:12" x14ac:dyDescent="0.25">
      <c r="K93001" s="1"/>
      <c r="L93001" s="1"/>
    </row>
    <row r="93009" spans="11:12" x14ac:dyDescent="0.25">
      <c r="K93009" s="1"/>
      <c r="L93009" s="1"/>
    </row>
    <row r="93017" spans="11:12" x14ac:dyDescent="0.25">
      <c r="K93017" s="1"/>
      <c r="L93017" s="1"/>
    </row>
    <row r="93025" spans="11:12" x14ac:dyDescent="0.25">
      <c r="K93025" s="1"/>
      <c r="L93025" s="1"/>
    </row>
    <row r="93033" spans="11:12" x14ac:dyDescent="0.25">
      <c r="K93033" s="1"/>
      <c r="L93033" s="1"/>
    </row>
    <row r="93041" spans="11:12" x14ac:dyDescent="0.25">
      <c r="K93041" s="1"/>
      <c r="L93041" s="1"/>
    </row>
    <row r="93049" spans="11:12" x14ac:dyDescent="0.25">
      <c r="K93049" s="1"/>
      <c r="L93049" s="1"/>
    </row>
    <row r="93057" spans="11:12" x14ac:dyDescent="0.25">
      <c r="K93057" s="1"/>
      <c r="L93057" s="1"/>
    </row>
    <row r="93065" spans="11:12" x14ac:dyDescent="0.25">
      <c r="K93065" s="1"/>
      <c r="L93065" s="1"/>
    </row>
    <row r="93073" spans="11:12" x14ac:dyDescent="0.25">
      <c r="K93073" s="1"/>
      <c r="L93073" s="1"/>
    </row>
    <row r="93081" spans="11:12" x14ac:dyDescent="0.25">
      <c r="K93081" s="1"/>
      <c r="L93081" s="1"/>
    </row>
    <row r="93089" spans="11:12" x14ac:dyDescent="0.25">
      <c r="K93089" s="1"/>
      <c r="L93089" s="1"/>
    </row>
    <row r="93097" spans="11:12" x14ac:dyDescent="0.25">
      <c r="K93097" s="1"/>
      <c r="L93097" s="1"/>
    </row>
    <row r="93105" spans="11:12" x14ac:dyDescent="0.25">
      <c r="K93105" s="1"/>
      <c r="L93105" s="1"/>
    </row>
    <row r="93113" spans="11:12" x14ac:dyDescent="0.25">
      <c r="K93113" s="1"/>
      <c r="L93113" s="1"/>
    </row>
    <row r="93121" spans="11:12" x14ac:dyDescent="0.25">
      <c r="K93121" s="1"/>
      <c r="L93121" s="1"/>
    </row>
    <row r="93129" spans="11:12" x14ac:dyDescent="0.25">
      <c r="K93129" s="1"/>
      <c r="L93129" s="1"/>
    </row>
    <row r="93137" spans="11:12" x14ac:dyDescent="0.25">
      <c r="K93137" s="1"/>
      <c r="L93137" s="1"/>
    </row>
    <row r="93145" spans="11:12" x14ac:dyDescent="0.25">
      <c r="K93145" s="1"/>
      <c r="L93145" s="1"/>
    </row>
    <row r="93153" spans="11:12" x14ac:dyDescent="0.25">
      <c r="K93153" s="1"/>
      <c r="L93153" s="1"/>
    </row>
    <row r="93161" spans="11:12" x14ac:dyDescent="0.25">
      <c r="K93161" s="1"/>
      <c r="L93161" s="1"/>
    </row>
    <row r="93169" spans="11:12" x14ac:dyDescent="0.25">
      <c r="K93169" s="1"/>
      <c r="L93169" s="1"/>
    </row>
    <row r="93177" spans="11:12" x14ac:dyDescent="0.25">
      <c r="K93177" s="1"/>
      <c r="L93177" s="1"/>
    </row>
    <row r="93185" spans="11:12" x14ac:dyDescent="0.25">
      <c r="K93185" s="1"/>
      <c r="L93185" s="1"/>
    </row>
    <row r="93193" spans="11:12" x14ac:dyDescent="0.25">
      <c r="K93193" s="1"/>
      <c r="L93193" s="1"/>
    </row>
    <row r="93201" spans="11:12" x14ac:dyDescent="0.25">
      <c r="K93201" s="1"/>
      <c r="L93201" s="1"/>
    </row>
    <row r="93209" spans="11:12" x14ac:dyDescent="0.25">
      <c r="K93209" s="1"/>
      <c r="L93209" s="1"/>
    </row>
    <row r="93217" spans="11:12" x14ac:dyDescent="0.25">
      <c r="K93217" s="1"/>
      <c r="L93217" s="1"/>
    </row>
    <row r="93225" spans="11:12" x14ac:dyDescent="0.25">
      <c r="K93225" s="1"/>
      <c r="L93225" s="1"/>
    </row>
    <row r="93233" spans="11:12" x14ac:dyDescent="0.25">
      <c r="K93233" s="1"/>
      <c r="L93233" s="1"/>
    </row>
    <row r="93241" spans="11:12" x14ac:dyDescent="0.25">
      <c r="K93241" s="1"/>
      <c r="L93241" s="1"/>
    </row>
    <row r="93249" spans="11:12" x14ac:dyDescent="0.25">
      <c r="K93249" s="1"/>
      <c r="L93249" s="1"/>
    </row>
    <row r="93257" spans="11:12" x14ac:dyDescent="0.25">
      <c r="K93257" s="1"/>
      <c r="L93257" s="1"/>
    </row>
    <row r="93265" spans="11:12" x14ac:dyDescent="0.25">
      <c r="K93265" s="1"/>
      <c r="L93265" s="1"/>
    </row>
    <row r="93273" spans="11:12" x14ac:dyDescent="0.25">
      <c r="K93273" s="1"/>
      <c r="L93273" s="1"/>
    </row>
    <row r="93281" spans="11:12" x14ac:dyDescent="0.25">
      <c r="K93281" s="1"/>
      <c r="L93281" s="1"/>
    </row>
    <row r="93289" spans="11:12" x14ac:dyDescent="0.25">
      <c r="K93289" s="1"/>
      <c r="L93289" s="1"/>
    </row>
    <row r="93297" spans="11:12" x14ac:dyDescent="0.25">
      <c r="K93297" s="1"/>
      <c r="L93297" s="1"/>
    </row>
    <row r="93305" spans="11:12" x14ac:dyDescent="0.25">
      <c r="K93305" s="1"/>
      <c r="L93305" s="1"/>
    </row>
    <row r="93313" spans="11:12" x14ac:dyDescent="0.25">
      <c r="K93313" s="1"/>
      <c r="L93313" s="1"/>
    </row>
    <row r="93321" spans="11:12" x14ac:dyDescent="0.25">
      <c r="K93321" s="1"/>
      <c r="L93321" s="1"/>
    </row>
    <row r="93329" spans="11:12" x14ac:dyDescent="0.25">
      <c r="K93329" s="1"/>
      <c r="L93329" s="1"/>
    </row>
    <row r="93337" spans="11:12" x14ac:dyDescent="0.25">
      <c r="K93337" s="1"/>
      <c r="L93337" s="1"/>
    </row>
    <row r="93345" spans="11:12" x14ac:dyDescent="0.25">
      <c r="K93345" s="1"/>
      <c r="L93345" s="1"/>
    </row>
    <row r="93353" spans="11:12" x14ac:dyDescent="0.25">
      <c r="K93353" s="1"/>
      <c r="L93353" s="1"/>
    </row>
    <row r="93361" spans="11:12" x14ac:dyDescent="0.25">
      <c r="K93361" s="1"/>
      <c r="L93361" s="1"/>
    </row>
    <row r="93369" spans="11:12" x14ac:dyDescent="0.25">
      <c r="K93369" s="1"/>
      <c r="L93369" s="1"/>
    </row>
    <row r="93377" spans="11:12" x14ac:dyDescent="0.25">
      <c r="K93377" s="1"/>
      <c r="L93377" s="1"/>
    </row>
    <row r="93385" spans="11:12" x14ac:dyDescent="0.25">
      <c r="K93385" s="1"/>
      <c r="L93385" s="1"/>
    </row>
    <row r="93393" spans="11:12" x14ac:dyDescent="0.25">
      <c r="K93393" s="1"/>
      <c r="L93393" s="1"/>
    </row>
    <row r="93401" spans="11:12" x14ac:dyDescent="0.25">
      <c r="K93401" s="1"/>
      <c r="L93401" s="1"/>
    </row>
    <row r="93409" spans="11:12" x14ac:dyDescent="0.25">
      <c r="K93409" s="1"/>
      <c r="L93409" s="1"/>
    </row>
    <row r="93417" spans="11:12" x14ac:dyDescent="0.25">
      <c r="K93417" s="1"/>
      <c r="L93417" s="1"/>
    </row>
    <row r="93425" spans="11:12" x14ac:dyDescent="0.25">
      <c r="K93425" s="1"/>
      <c r="L93425" s="1"/>
    </row>
    <row r="93433" spans="11:12" x14ac:dyDescent="0.25">
      <c r="K93433" s="1"/>
      <c r="L93433" s="1"/>
    </row>
    <row r="93441" spans="11:12" x14ac:dyDescent="0.25">
      <c r="K93441" s="1"/>
      <c r="L93441" s="1"/>
    </row>
    <row r="93449" spans="11:12" x14ac:dyDescent="0.25">
      <c r="K93449" s="1"/>
      <c r="L93449" s="1"/>
    </row>
    <row r="93457" spans="11:12" x14ac:dyDescent="0.25">
      <c r="K93457" s="1"/>
      <c r="L93457" s="1"/>
    </row>
    <row r="93465" spans="11:12" x14ac:dyDescent="0.25">
      <c r="K93465" s="1"/>
      <c r="L93465" s="1"/>
    </row>
    <row r="93473" spans="11:12" x14ac:dyDescent="0.25">
      <c r="K93473" s="1"/>
      <c r="L93473" s="1"/>
    </row>
    <row r="93481" spans="11:12" x14ac:dyDescent="0.25">
      <c r="K93481" s="1"/>
      <c r="L93481" s="1"/>
    </row>
    <row r="93489" spans="11:12" x14ac:dyDescent="0.25">
      <c r="K93489" s="1"/>
      <c r="L93489" s="1"/>
    </row>
    <row r="93497" spans="11:12" x14ac:dyDescent="0.25">
      <c r="K93497" s="1"/>
      <c r="L93497" s="1"/>
    </row>
    <row r="93505" spans="11:12" x14ac:dyDescent="0.25">
      <c r="K93505" s="1"/>
      <c r="L93505" s="1"/>
    </row>
    <row r="93513" spans="11:12" x14ac:dyDescent="0.25">
      <c r="K93513" s="1"/>
      <c r="L93513" s="1"/>
    </row>
    <row r="93521" spans="11:12" x14ac:dyDescent="0.25">
      <c r="K93521" s="1"/>
      <c r="L93521" s="1"/>
    </row>
    <row r="93529" spans="11:12" x14ac:dyDescent="0.25">
      <c r="K93529" s="1"/>
      <c r="L93529" s="1"/>
    </row>
    <row r="93537" spans="11:12" x14ac:dyDescent="0.25">
      <c r="K93537" s="1"/>
      <c r="L93537" s="1"/>
    </row>
    <row r="93545" spans="11:12" x14ac:dyDescent="0.25">
      <c r="K93545" s="1"/>
      <c r="L93545" s="1"/>
    </row>
    <row r="93553" spans="11:12" x14ac:dyDescent="0.25">
      <c r="K93553" s="1"/>
      <c r="L93553" s="1"/>
    </row>
    <row r="93561" spans="11:12" x14ac:dyDescent="0.25">
      <c r="K93561" s="1"/>
      <c r="L93561" s="1"/>
    </row>
    <row r="93569" spans="11:12" x14ac:dyDescent="0.25">
      <c r="K93569" s="1"/>
      <c r="L93569" s="1"/>
    </row>
    <row r="93577" spans="11:12" x14ac:dyDescent="0.25">
      <c r="K93577" s="1"/>
      <c r="L93577" s="1"/>
    </row>
    <row r="93585" spans="11:12" x14ac:dyDescent="0.25">
      <c r="K93585" s="1"/>
      <c r="L93585" s="1"/>
    </row>
    <row r="93593" spans="11:12" x14ac:dyDescent="0.25">
      <c r="K93593" s="1"/>
      <c r="L93593" s="1"/>
    </row>
    <row r="93601" spans="11:12" x14ac:dyDescent="0.25">
      <c r="K93601" s="1"/>
      <c r="L93601" s="1"/>
    </row>
    <row r="93609" spans="11:12" x14ac:dyDescent="0.25">
      <c r="K93609" s="1"/>
      <c r="L93609" s="1"/>
    </row>
    <row r="93617" spans="11:12" x14ac:dyDescent="0.25">
      <c r="K93617" s="1"/>
      <c r="L93617" s="1"/>
    </row>
    <row r="93625" spans="11:12" x14ac:dyDescent="0.25">
      <c r="K93625" s="1"/>
      <c r="L93625" s="1"/>
    </row>
    <row r="93633" spans="11:12" x14ac:dyDescent="0.25">
      <c r="K93633" s="1"/>
      <c r="L93633" s="1"/>
    </row>
    <row r="93641" spans="11:12" x14ac:dyDescent="0.25">
      <c r="K93641" s="1"/>
      <c r="L93641" s="1"/>
    </row>
    <row r="93649" spans="11:12" x14ac:dyDescent="0.25">
      <c r="K93649" s="1"/>
      <c r="L93649" s="1"/>
    </row>
    <row r="93657" spans="11:12" x14ac:dyDescent="0.25">
      <c r="K93657" s="1"/>
      <c r="L93657" s="1"/>
    </row>
    <row r="93665" spans="11:12" x14ac:dyDescent="0.25">
      <c r="K93665" s="1"/>
      <c r="L93665" s="1"/>
    </row>
    <row r="93673" spans="11:12" x14ac:dyDescent="0.25">
      <c r="K93673" s="1"/>
      <c r="L93673" s="1"/>
    </row>
    <row r="93681" spans="11:12" x14ac:dyDescent="0.25">
      <c r="K93681" s="1"/>
      <c r="L93681" s="1"/>
    </row>
    <row r="93689" spans="11:12" x14ac:dyDescent="0.25">
      <c r="K93689" s="1"/>
      <c r="L93689" s="1"/>
    </row>
    <row r="93697" spans="11:12" x14ac:dyDescent="0.25">
      <c r="K93697" s="1"/>
      <c r="L93697" s="1"/>
    </row>
    <row r="93705" spans="11:12" x14ac:dyDescent="0.25">
      <c r="K93705" s="1"/>
      <c r="L93705" s="1"/>
    </row>
    <row r="93713" spans="11:12" x14ac:dyDescent="0.25">
      <c r="K93713" s="1"/>
      <c r="L93713" s="1"/>
    </row>
    <row r="93721" spans="11:12" x14ac:dyDescent="0.25">
      <c r="K93721" s="1"/>
      <c r="L93721" s="1"/>
    </row>
    <row r="93729" spans="11:12" x14ac:dyDescent="0.25">
      <c r="K93729" s="1"/>
      <c r="L93729" s="1"/>
    </row>
    <row r="93737" spans="11:12" x14ac:dyDescent="0.25">
      <c r="K93737" s="1"/>
      <c r="L93737" s="1"/>
    </row>
    <row r="93745" spans="11:12" x14ac:dyDescent="0.25">
      <c r="K93745" s="1"/>
      <c r="L93745" s="1"/>
    </row>
    <row r="93753" spans="11:12" x14ac:dyDescent="0.25">
      <c r="K93753" s="1"/>
      <c r="L93753" s="1"/>
    </row>
    <row r="93761" spans="11:12" x14ac:dyDescent="0.25">
      <c r="K93761" s="1"/>
      <c r="L93761" s="1"/>
    </row>
    <row r="93769" spans="11:12" x14ac:dyDescent="0.25">
      <c r="K93769" s="1"/>
      <c r="L93769" s="1"/>
    </row>
    <row r="93777" spans="11:12" x14ac:dyDescent="0.25">
      <c r="K93777" s="1"/>
      <c r="L93777" s="1"/>
    </row>
    <row r="93785" spans="11:12" x14ac:dyDescent="0.25">
      <c r="K93785" s="1"/>
      <c r="L93785" s="1"/>
    </row>
    <row r="93793" spans="11:12" x14ac:dyDescent="0.25">
      <c r="K93793" s="1"/>
      <c r="L93793" s="1"/>
    </row>
    <row r="93801" spans="11:12" x14ac:dyDescent="0.25">
      <c r="K93801" s="1"/>
      <c r="L93801" s="1"/>
    </row>
    <row r="93809" spans="11:12" x14ac:dyDescent="0.25">
      <c r="K93809" s="1"/>
      <c r="L93809" s="1"/>
    </row>
    <row r="93817" spans="11:12" x14ac:dyDescent="0.25">
      <c r="K93817" s="1"/>
      <c r="L93817" s="1"/>
    </row>
    <row r="93825" spans="11:12" x14ac:dyDescent="0.25">
      <c r="K93825" s="1"/>
      <c r="L93825" s="1"/>
    </row>
    <row r="93833" spans="11:12" x14ac:dyDescent="0.25">
      <c r="K93833" s="1"/>
      <c r="L93833" s="1"/>
    </row>
    <row r="93841" spans="11:12" x14ac:dyDescent="0.25">
      <c r="K93841" s="1"/>
      <c r="L93841" s="1"/>
    </row>
    <row r="93849" spans="11:12" x14ac:dyDescent="0.25">
      <c r="K93849" s="1"/>
      <c r="L93849" s="1"/>
    </row>
    <row r="93857" spans="11:12" x14ac:dyDescent="0.25">
      <c r="K93857" s="1"/>
      <c r="L93857" s="1"/>
    </row>
    <row r="93865" spans="11:12" x14ac:dyDescent="0.25">
      <c r="K93865" s="1"/>
      <c r="L93865" s="1"/>
    </row>
    <row r="93873" spans="11:12" x14ac:dyDescent="0.25">
      <c r="K93873" s="1"/>
      <c r="L93873" s="1"/>
    </row>
    <row r="93881" spans="11:12" x14ac:dyDescent="0.25">
      <c r="K93881" s="1"/>
      <c r="L93881" s="1"/>
    </row>
    <row r="93889" spans="11:12" x14ac:dyDescent="0.25">
      <c r="K93889" s="1"/>
      <c r="L93889" s="1"/>
    </row>
    <row r="93897" spans="11:12" x14ac:dyDescent="0.25">
      <c r="K93897" s="1"/>
      <c r="L93897" s="1"/>
    </row>
    <row r="93905" spans="11:12" x14ac:dyDescent="0.25">
      <c r="K93905" s="1"/>
      <c r="L93905" s="1"/>
    </row>
    <row r="93913" spans="11:12" x14ac:dyDescent="0.25">
      <c r="K93913" s="1"/>
      <c r="L93913" s="1"/>
    </row>
    <row r="93921" spans="11:12" x14ac:dyDescent="0.25">
      <c r="K93921" s="1"/>
      <c r="L93921" s="1"/>
    </row>
    <row r="93929" spans="11:12" x14ac:dyDescent="0.25">
      <c r="K93929" s="1"/>
      <c r="L93929" s="1"/>
    </row>
    <row r="93937" spans="11:12" x14ac:dyDescent="0.25">
      <c r="K93937" s="1"/>
      <c r="L93937" s="1"/>
    </row>
    <row r="93945" spans="11:12" x14ac:dyDescent="0.25">
      <c r="K93945" s="1"/>
      <c r="L93945" s="1"/>
    </row>
    <row r="93953" spans="11:12" x14ac:dyDescent="0.25">
      <c r="K93953" s="1"/>
      <c r="L93953" s="1"/>
    </row>
    <row r="93961" spans="11:12" x14ac:dyDescent="0.25">
      <c r="K93961" s="1"/>
      <c r="L93961" s="1"/>
    </row>
    <row r="93969" spans="11:12" x14ac:dyDescent="0.25">
      <c r="K93969" s="1"/>
      <c r="L93969" s="1"/>
    </row>
    <row r="93977" spans="11:12" x14ac:dyDescent="0.25">
      <c r="K93977" s="1"/>
      <c r="L93977" s="1"/>
    </row>
    <row r="93985" spans="11:12" x14ac:dyDescent="0.25">
      <c r="K93985" s="1"/>
      <c r="L93985" s="1"/>
    </row>
    <row r="93993" spans="11:12" x14ac:dyDescent="0.25">
      <c r="K93993" s="1"/>
      <c r="L93993" s="1"/>
    </row>
    <row r="94001" spans="11:12" x14ac:dyDescent="0.25">
      <c r="K94001" s="1"/>
      <c r="L94001" s="1"/>
    </row>
    <row r="94009" spans="11:12" x14ac:dyDescent="0.25">
      <c r="K94009" s="1"/>
      <c r="L94009" s="1"/>
    </row>
    <row r="94017" spans="11:12" x14ac:dyDescent="0.25">
      <c r="K94017" s="1"/>
      <c r="L94017" s="1"/>
    </row>
    <row r="94025" spans="11:12" x14ac:dyDescent="0.25">
      <c r="K94025" s="1"/>
      <c r="L94025" s="1"/>
    </row>
    <row r="94033" spans="11:12" x14ac:dyDescent="0.25">
      <c r="K94033" s="1"/>
      <c r="L94033" s="1"/>
    </row>
    <row r="94041" spans="11:12" x14ac:dyDescent="0.25">
      <c r="K94041" s="1"/>
      <c r="L94041" s="1"/>
    </row>
    <row r="94049" spans="11:12" x14ac:dyDescent="0.25">
      <c r="K94049" s="1"/>
      <c r="L94049" s="1"/>
    </row>
    <row r="94057" spans="11:12" x14ac:dyDescent="0.25">
      <c r="K94057" s="1"/>
      <c r="L94057" s="1"/>
    </row>
    <row r="94065" spans="11:12" x14ac:dyDescent="0.25">
      <c r="K94065" s="1"/>
      <c r="L94065" s="1"/>
    </row>
    <row r="94073" spans="11:12" x14ac:dyDescent="0.25">
      <c r="K94073" s="1"/>
      <c r="L94073" s="1"/>
    </row>
    <row r="94081" spans="11:12" x14ac:dyDescent="0.25">
      <c r="K94081" s="1"/>
      <c r="L94081" s="1"/>
    </row>
    <row r="94089" spans="11:12" x14ac:dyDescent="0.25">
      <c r="K94089" s="1"/>
      <c r="L94089" s="1"/>
    </row>
    <row r="94097" spans="11:12" x14ac:dyDescent="0.25">
      <c r="K94097" s="1"/>
      <c r="L94097" s="1"/>
    </row>
    <row r="94105" spans="11:12" x14ac:dyDescent="0.25">
      <c r="K94105" s="1"/>
      <c r="L94105" s="1"/>
    </row>
    <row r="94113" spans="11:12" x14ac:dyDescent="0.25">
      <c r="K94113" s="1"/>
      <c r="L94113" s="1"/>
    </row>
    <row r="94121" spans="11:12" x14ac:dyDescent="0.25">
      <c r="K94121" s="1"/>
      <c r="L94121" s="1"/>
    </row>
    <row r="94129" spans="11:12" x14ac:dyDescent="0.25">
      <c r="K94129" s="1"/>
      <c r="L94129" s="1"/>
    </row>
    <row r="94137" spans="11:12" x14ac:dyDescent="0.25">
      <c r="K94137" s="1"/>
      <c r="L94137" s="1"/>
    </row>
    <row r="94145" spans="11:12" x14ac:dyDescent="0.25">
      <c r="K94145" s="1"/>
      <c r="L94145" s="1"/>
    </row>
    <row r="94153" spans="11:12" x14ac:dyDescent="0.25">
      <c r="K94153" s="1"/>
      <c r="L94153" s="1"/>
    </row>
    <row r="94161" spans="11:12" x14ac:dyDescent="0.25">
      <c r="K94161" s="1"/>
      <c r="L94161" s="1"/>
    </row>
    <row r="94169" spans="11:12" x14ac:dyDescent="0.25">
      <c r="K94169" s="1"/>
      <c r="L94169" s="1"/>
    </row>
    <row r="94177" spans="11:12" x14ac:dyDescent="0.25">
      <c r="K94177" s="1"/>
      <c r="L94177" s="1"/>
    </row>
    <row r="94185" spans="11:12" x14ac:dyDescent="0.25">
      <c r="K94185" s="1"/>
      <c r="L94185" s="1"/>
    </row>
    <row r="94193" spans="11:12" x14ac:dyDescent="0.25">
      <c r="K94193" s="1"/>
      <c r="L94193" s="1"/>
    </row>
    <row r="94201" spans="11:12" x14ac:dyDescent="0.25">
      <c r="K94201" s="1"/>
      <c r="L94201" s="1"/>
    </row>
    <row r="94209" spans="11:12" x14ac:dyDescent="0.25">
      <c r="K94209" s="1"/>
      <c r="L94209" s="1"/>
    </row>
    <row r="94217" spans="11:12" x14ac:dyDescent="0.25">
      <c r="K94217" s="1"/>
      <c r="L94217" s="1"/>
    </row>
    <row r="94225" spans="11:12" x14ac:dyDescent="0.25">
      <c r="K94225" s="1"/>
      <c r="L94225" s="1"/>
    </row>
    <row r="94233" spans="11:12" x14ac:dyDescent="0.25">
      <c r="K94233" s="1"/>
      <c r="L94233" s="1"/>
    </row>
    <row r="94241" spans="11:12" x14ac:dyDescent="0.25">
      <c r="K94241" s="1"/>
      <c r="L94241" s="1"/>
    </row>
    <row r="94249" spans="11:12" x14ac:dyDescent="0.25">
      <c r="K94249" s="1"/>
      <c r="L94249" s="1"/>
    </row>
    <row r="94257" spans="11:12" x14ac:dyDescent="0.25">
      <c r="K94257" s="1"/>
      <c r="L94257" s="1"/>
    </row>
    <row r="94265" spans="11:12" x14ac:dyDescent="0.25">
      <c r="K94265" s="1"/>
      <c r="L94265" s="1"/>
    </row>
    <row r="94273" spans="11:12" x14ac:dyDescent="0.25">
      <c r="K94273" s="1"/>
      <c r="L94273" s="1"/>
    </row>
    <row r="94281" spans="11:12" x14ac:dyDescent="0.25">
      <c r="K94281" s="1"/>
      <c r="L94281" s="1"/>
    </row>
    <row r="94289" spans="11:12" x14ac:dyDescent="0.25">
      <c r="K94289" s="1"/>
      <c r="L94289" s="1"/>
    </row>
    <row r="94297" spans="11:12" x14ac:dyDescent="0.25">
      <c r="K94297" s="1"/>
      <c r="L94297" s="1"/>
    </row>
    <row r="94305" spans="11:12" x14ac:dyDescent="0.25">
      <c r="K94305" s="1"/>
      <c r="L94305" s="1"/>
    </row>
    <row r="94313" spans="11:12" x14ac:dyDescent="0.25">
      <c r="K94313" s="1"/>
      <c r="L94313" s="1"/>
    </row>
    <row r="94321" spans="11:12" x14ac:dyDescent="0.25">
      <c r="K94321" s="1"/>
      <c r="L94321" s="1"/>
    </row>
    <row r="94329" spans="11:12" x14ac:dyDescent="0.25">
      <c r="K94329" s="1"/>
      <c r="L94329" s="1"/>
    </row>
    <row r="94337" spans="11:12" x14ac:dyDescent="0.25">
      <c r="K94337" s="1"/>
      <c r="L94337" s="1"/>
    </row>
    <row r="94345" spans="11:12" x14ac:dyDescent="0.25">
      <c r="K94345" s="1"/>
      <c r="L94345" s="1"/>
    </row>
    <row r="94353" spans="11:12" x14ac:dyDescent="0.25">
      <c r="K94353" s="1"/>
      <c r="L94353" s="1"/>
    </row>
    <row r="94361" spans="11:12" x14ac:dyDescent="0.25">
      <c r="K94361" s="1"/>
      <c r="L94361" s="1"/>
    </row>
    <row r="94369" spans="11:12" x14ac:dyDescent="0.25">
      <c r="K94369" s="1"/>
      <c r="L94369" s="1"/>
    </row>
    <row r="94377" spans="11:12" x14ac:dyDescent="0.25">
      <c r="K94377" s="1"/>
      <c r="L94377" s="1"/>
    </row>
    <row r="94385" spans="11:12" x14ac:dyDescent="0.25">
      <c r="K94385" s="1"/>
      <c r="L94385" s="1"/>
    </row>
    <row r="94393" spans="11:12" x14ac:dyDescent="0.25">
      <c r="K94393" s="1"/>
      <c r="L94393" s="1"/>
    </row>
    <row r="94401" spans="11:12" x14ac:dyDescent="0.25">
      <c r="K94401" s="1"/>
      <c r="L94401" s="1"/>
    </row>
    <row r="94409" spans="11:12" x14ac:dyDescent="0.25">
      <c r="K94409" s="1"/>
      <c r="L94409" s="1"/>
    </row>
    <row r="94417" spans="11:12" x14ac:dyDescent="0.25">
      <c r="K94417" s="1"/>
      <c r="L94417" s="1"/>
    </row>
    <row r="94425" spans="11:12" x14ac:dyDescent="0.25">
      <c r="K94425" s="1"/>
      <c r="L94425" s="1"/>
    </row>
    <row r="94433" spans="11:12" x14ac:dyDescent="0.25">
      <c r="K94433" s="1"/>
      <c r="L94433" s="1"/>
    </row>
    <row r="94441" spans="11:12" x14ac:dyDescent="0.25">
      <c r="K94441" s="1"/>
      <c r="L94441" s="1"/>
    </row>
    <row r="94449" spans="11:12" x14ac:dyDescent="0.25">
      <c r="K94449" s="1"/>
      <c r="L94449" s="1"/>
    </row>
    <row r="94457" spans="11:12" x14ac:dyDescent="0.25">
      <c r="K94457" s="1"/>
      <c r="L94457" s="1"/>
    </row>
    <row r="94465" spans="11:12" x14ac:dyDescent="0.25">
      <c r="K94465" s="1"/>
      <c r="L94465" s="1"/>
    </row>
    <row r="94473" spans="11:12" x14ac:dyDescent="0.25">
      <c r="K94473" s="1"/>
      <c r="L94473" s="1"/>
    </row>
    <row r="94481" spans="11:12" x14ac:dyDescent="0.25">
      <c r="K94481" s="1"/>
      <c r="L94481" s="1"/>
    </row>
    <row r="94489" spans="11:12" x14ac:dyDescent="0.25">
      <c r="K94489" s="1"/>
      <c r="L94489" s="1"/>
    </row>
    <row r="94497" spans="11:12" x14ac:dyDescent="0.25">
      <c r="K94497" s="1"/>
      <c r="L94497" s="1"/>
    </row>
    <row r="94505" spans="11:12" x14ac:dyDescent="0.25">
      <c r="K94505" s="1"/>
      <c r="L94505" s="1"/>
    </row>
    <row r="94513" spans="11:12" x14ac:dyDescent="0.25">
      <c r="K94513" s="1"/>
      <c r="L94513" s="1"/>
    </row>
    <row r="94521" spans="11:12" x14ac:dyDescent="0.25">
      <c r="K94521" s="1"/>
      <c r="L94521" s="1"/>
    </row>
    <row r="94529" spans="11:12" x14ac:dyDescent="0.25">
      <c r="K94529" s="1"/>
      <c r="L94529" s="1"/>
    </row>
    <row r="94537" spans="11:12" x14ac:dyDescent="0.25">
      <c r="K94537" s="1"/>
      <c r="L94537" s="1"/>
    </row>
    <row r="94545" spans="11:12" x14ac:dyDescent="0.25">
      <c r="K94545" s="1"/>
      <c r="L94545" s="1"/>
    </row>
    <row r="94553" spans="11:12" x14ac:dyDescent="0.25">
      <c r="K94553" s="1"/>
      <c r="L94553" s="1"/>
    </row>
    <row r="94561" spans="11:12" x14ac:dyDescent="0.25">
      <c r="K94561" s="1"/>
      <c r="L94561" s="1"/>
    </row>
    <row r="94569" spans="11:12" x14ac:dyDescent="0.25">
      <c r="K94569" s="1"/>
      <c r="L94569" s="1"/>
    </row>
    <row r="94577" spans="11:12" x14ac:dyDescent="0.25">
      <c r="K94577" s="1"/>
      <c r="L94577" s="1"/>
    </row>
    <row r="94585" spans="11:12" x14ac:dyDescent="0.25">
      <c r="K94585" s="1"/>
      <c r="L94585" s="1"/>
    </row>
    <row r="94593" spans="11:12" x14ac:dyDescent="0.25">
      <c r="K94593" s="1"/>
      <c r="L94593" s="1"/>
    </row>
    <row r="94601" spans="11:12" x14ac:dyDescent="0.25">
      <c r="K94601" s="1"/>
      <c r="L94601" s="1"/>
    </row>
    <row r="94609" spans="11:12" x14ac:dyDescent="0.25">
      <c r="K94609" s="1"/>
      <c r="L94609" s="1"/>
    </row>
    <row r="94617" spans="11:12" x14ac:dyDescent="0.25">
      <c r="K94617" s="1"/>
      <c r="L94617" s="1"/>
    </row>
    <row r="94625" spans="11:12" x14ac:dyDescent="0.25">
      <c r="K94625" s="1"/>
      <c r="L94625" s="1"/>
    </row>
    <row r="94633" spans="11:12" x14ac:dyDescent="0.25">
      <c r="K94633" s="1"/>
      <c r="L94633" s="1"/>
    </row>
    <row r="94641" spans="11:12" x14ac:dyDescent="0.25">
      <c r="K94641" s="1"/>
      <c r="L94641" s="1"/>
    </row>
    <row r="94649" spans="11:12" x14ac:dyDescent="0.25">
      <c r="K94649" s="1"/>
      <c r="L94649" s="1"/>
    </row>
    <row r="94657" spans="11:12" x14ac:dyDescent="0.25">
      <c r="K94657" s="1"/>
      <c r="L94657" s="1"/>
    </row>
    <row r="94665" spans="11:12" x14ac:dyDescent="0.25">
      <c r="K94665" s="1"/>
      <c r="L94665" s="1"/>
    </row>
    <row r="94673" spans="11:12" x14ac:dyDescent="0.25">
      <c r="K94673" s="1"/>
      <c r="L94673" s="1"/>
    </row>
    <row r="94681" spans="11:12" x14ac:dyDescent="0.25">
      <c r="K94681" s="1"/>
      <c r="L94681" s="1"/>
    </row>
    <row r="94689" spans="11:12" x14ac:dyDescent="0.25">
      <c r="K94689" s="1"/>
      <c r="L94689" s="1"/>
    </row>
    <row r="94697" spans="11:12" x14ac:dyDescent="0.25">
      <c r="K94697" s="1"/>
      <c r="L94697" s="1"/>
    </row>
    <row r="94705" spans="11:12" x14ac:dyDescent="0.25">
      <c r="K94705" s="1"/>
      <c r="L94705" s="1"/>
    </row>
    <row r="94713" spans="11:12" x14ac:dyDescent="0.25">
      <c r="K94713" s="1"/>
      <c r="L94713" s="1"/>
    </row>
    <row r="94721" spans="11:12" x14ac:dyDescent="0.25">
      <c r="K94721" s="1"/>
      <c r="L94721" s="1"/>
    </row>
    <row r="94729" spans="11:12" x14ac:dyDescent="0.25">
      <c r="K94729" s="1"/>
      <c r="L94729" s="1"/>
    </row>
    <row r="94737" spans="11:12" x14ac:dyDescent="0.25">
      <c r="K94737" s="1"/>
      <c r="L94737" s="1"/>
    </row>
    <row r="94745" spans="11:12" x14ac:dyDescent="0.25">
      <c r="K94745" s="1"/>
      <c r="L94745" s="1"/>
    </row>
    <row r="94753" spans="11:12" x14ac:dyDescent="0.25">
      <c r="K94753" s="1"/>
      <c r="L94753" s="1"/>
    </row>
    <row r="94761" spans="11:12" x14ac:dyDescent="0.25">
      <c r="K94761" s="1"/>
      <c r="L94761" s="1"/>
    </row>
    <row r="94769" spans="11:12" x14ac:dyDescent="0.25">
      <c r="K94769" s="1"/>
      <c r="L94769" s="1"/>
    </row>
    <row r="94777" spans="11:12" x14ac:dyDescent="0.25">
      <c r="K94777" s="1"/>
      <c r="L94777" s="1"/>
    </row>
    <row r="94785" spans="11:12" x14ac:dyDescent="0.25">
      <c r="K94785" s="1"/>
      <c r="L94785" s="1"/>
    </row>
    <row r="94793" spans="11:12" x14ac:dyDescent="0.25">
      <c r="K94793" s="1"/>
      <c r="L94793" s="1"/>
    </row>
    <row r="94801" spans="11:12" x14ac:dyDescent="0.25">
      <c r="K94801" s="1"/>
      <c r="L94801" s="1"/>
    </row>
    <row r="94809" spans="11:12" x14ac:dyDescent="0.25">
      <c r="K94809" s="1"/>
      <c r="L94809" s="1"/>
    </row>
    <row r="94817" spans="11:12" x14ac:dyDescent="0.25">
      <c r="K94817" s="1"/>
      <c r="L94817" s="1"/>
    </row>
    <row r="94825" spans="11:12" x14ac:dyDescent="0.25">
      <c r="K94825" s="1"/>
      <c r="L94825" s="1"/>
    </row>
    <row r="94833" spans="11:12" x14ac:dyDescent="0.25">
      <c r="K94833" s="1"/>
      <c r="L94833" s="1"/>
    </row>
    <row r="94841" spans="11:12" x14ac:dyDescent="0.25">
      <c r="K94841" s="1"/>
      <c r="L94841" s="1"/>
    </row>
    <row r="94849" spans="11:12" x14ac:dyDescent="0.25">
      <c r="K94849" s="1"/>
      <c r="L94849" s="1"/>
    </row>
    <row r="94857" spans="11:12" x14ac:dyDescent="0.25">
      <c r="K94857" s="1"/>
      <c r="L94857" s="1"/>
    </row>
    <row r="94865" spans="11:12" x14ac:dyDescent="0.25">
      <c r="K94865" s="1"/>
      <c r="L94865" s="1"/>
    </row>
    <row r="94873" spans="11:12" x14ac:dyDescent="0.25">
      <c r="K94873" s="1"/>
      <c r="L94873" s="1"/>
    </row>
    <row r="94881" spans="11:12" x14ac:dyDescent="0.25">
      <c r="K94881" s="1"/>
      <c r="L94881" s="1"/>
    </row>
    <row r="94889" spans="11:12" x14ac:dyDescent="0.25">
      <c r="K94889" s="1"/>
      <c r="L94889" s="1"/>
    </row>
    <row r="94897" spans="11:12" x14ac:dyDescent="0.25">
      <c r="K94897" s="1"/>
      <c r="L94897" s="1"/>
    </row>
    <row r="94905" spans="11:12" x14ac:dyDescent="0.25">
      <c r="K94905" s="1"/>
      <c r="L94905" s="1"/>
    </row>
    <row r="94913" spans="11:12" x14ac:dyDescent="0.25">
      <c r="K94913" s="1"/>
      <c r="L94913" s="1"/>
    </row>
    <row r="94921" spans="11:12" x14ac:dyDescent="0.25">
      <c r="K94921" s="1"/>
      <c r="L94921" s="1"/>
    </row>
    <row r="94929" spans="11:12" x14ac:dyDescent="0.25">
      <c r="K94929" s="1"/>
      <c r="L94929" s="1"/>
    </row>
    <row r="94937" spans="11:12" x14ac:dyDescent="0.25">
      <c r="K94937" s="1"/>
      <c r="L94937" s="1"/>
    </row>
    <row r="94945" spans="11:12" x14ac:dyDescent="0.25">
      <c r="K94945" s="1"/>
      <c r="L94945" s="1"/>
    </row>
    <row r="94953" spans="11:12" x14ac:dyDescent="0.25">
      <c r="K94953" s="1"/>
      <c r="L94953" s="1"/>
    </row>
    <row r="94961" spans="11:12" x14ac:dyDescent="0.25">
      <c r="K94961" s="1"/>
      <c r="L94961" s="1"/>
    </row>
    <row r="94969" spans="11:12" x14ac:dyDescent="0.25">
      <c r="K94969" s="1"/>
      <c r="L94969" s="1"/>
    </row>
    <row r="94977" spans="11:12" x14ac:dyDescent="0.25">
      <c r="K94977" s="1"/>
      <c r="L94977" s="1"/>
    </row>
    <row r="94985" spans="11:12" x14ac:dyDescent="0.25">
      <c r="K94985" s="1"/>
      <c r="L94985" s="1"/>
    </row>
    <row r="94993" spans="11:12" x14ac:dyDescent="0.25">
      <c r="K94993" s="1"/>
      <c r="L94993" s="1"/>
    </row>
    <row r="95001" spans="11:12" x14ac:dyDescent="0.25">
      <c r="K95001" s="1"/>
      <c r="L95001" s="1"/>
    </row>
    <row r="95009" spans="11:12" x14ac:dyDescent="0.25">
      <c r="K95009" s="1"/>
      <c r="L95009" s="1"/>
    </row>
    <row r="95017" spans="11:12" x14ac:dyDescent="0.25">
      <c r="K95017" s="1"/>
      <c r="L95017" s="1"/>
    </row>
    <row r="95025" spans="11:12" x14ac:dyDescent="0.25">
      <c r="K95025" s="1"/>
      <c r="L95025" s="1"/>
    </row>
    <row r="95033" spans="11:12" x14ac:dyDescent="0.25">
      <c r="K95033" s="1"/>
      <c r="L95033" s="1"/>
    </row>
    <row r="95041" spans="11:12" x14ac:dyDescent="0.25">
      <c r="K95041" s="1"/>
      <c r="L95041" s="1"/>
    </row>
    <row r="95049" spans="11:12" x14ac:dyDescent="0.25">
      <c r="K95049" s="1"/>
      <c r="L95049" s="1"/>
    </row>
    <row r="95057" spans="11:12" x14ac:dyDescent="0.25">
      <c r="K95057" s="1"/>
      <c r="L95057" s="1"/>
    </row>
    <row r="95065" spans="11:12" x14ac:dyDescent="0.25">
      <c r="K95065" s="1"/>
      <c r="L95065" s="1"/>
    </row>
    <row r="95073" spans="11:12" x14ac:dyDescent="0.25">
      <c r="K95073" s="1"/>
      <c r="L95073" s="1"/>
    </row>
    <row r="95081" spans="11:12" x14ac:dyDescent="0.25">
      <c r="K95081" s="1"/>
      <c r="L95081" s="1"/>
    </row>
    <row r="95089" spans="11:12" x14ac:dyDescent="0.25">
      <c r="K95089" s="1"/>
      <c r="L95089" s="1"/>
    </row>
    <row r="95097" spans="11:12" x14ac:dyDescent="0.25">
      <c r="K95097" s="1"/>
      <c r="L95097" s="1"/>
    </row>
    <row r="95105" spans="11:12" x14ac:dyDescent="0.25">
      <c r="K95105" s="1"/>
      <c r="L95105" s="1"/>
    </row>
    <row r="95113" spans="11:12" x14ac:dyDescent="0.25">
      <c r="K95113" s="1"/>
      <c r="L95113" s="1"/>
    </row>
    <row r="95121" spans="11:12" x14ac:dyDescent="0.25">
      <c r="K95121" s="1"/>
      <c r="L95121" s="1"/>
    </row>
    <row r="95129" spans="11:12" x14ac:dyDescent="0.25">
      <c r="K95129" s="1"/>
      <c r="L95129" s="1"/>
    </row>
    <row r="95137" spans="11:12" x14ac:dyDescent="0.25">
      <c r="K95137" s="1"/>
      <c r="L95137" s="1"/>
    </row>
    <row r="95145" spans="11:12" x14ac:dyDescent="0.25">
      <c r="K95145" s="1"/>
      <c r="L95145" s="1"/>
    </row>
    <row r="95153" spans="11:12" x14ac:dyDescent="0.25">
      <c r="K95153" s="1"/>
      <c r="L95153" s="1"/>
    </row>
    <row r="95161" spans="11:12" x14ac:dyDescent="0.25">
      <c r="K95161" s="1"/>
      <c r="L95161" s="1"/>
    </row>
    <row r="95169" spans="11:12" x14ac:dyDescent="0.25">
      <c r="K95169" s="1"/>
      <c r="L95169" s="1"/>
    </row>
    <row r="95177" spans="11:12" x14ac:dyDescent="0.25">
      <c r="K95177" s="1"/>
      <c r="L95177" s="1"/>
    </row>
    <row r="95185" spans="11:12" x14ac:dyDescent="0.25">
      <c r="K95185" s="1"/>
      <c r="L95185" s="1"/>
    </row>
    <row r="95193" spans="11:12" x14ac:dyDescent="0.25">
      <c r="K95193" s="1"/>
      <c r="L95193" s="1"/>
    </row>
    <row r="95201" spans="11:12" x14ac:dyDescent="0.25">
      <c r="K95201" s="1"/>
      <c r="L95201" s="1"/>
    </row>
    <row r="95209" spans="11:12" x14ac:dyDescent="0.25">
      <c r="K95209" s="1"/>
      <c r="L95209" s="1"/>
    </row>
    <row r="95217" spans="11:12" x14ac:dyDescent="0.25">
      <c r="K95217" s="1"/>
      <c r="L95217" s="1"/>
    </row>
    <row r="95225" spans="11:12" x14ac:dyDescent="0.25">
      <c r="K95225" s="1"/>
      <c r="L95225" s="1"/>
    </row>
    <row r="95233" spans="11:12" x14ac:dyDescent="0.25">
      <c r="K95233" s="1"/>
      <c r="L95233" s="1"/>
    </row>
    <row r="95241" spans="11:12" x14ac:dyDescent="0.25">
      <c r="K95241" s="1"/>
      <c r="L95241" s="1"/>
    </row>
    <row r="95249" spans="11:12" x14ac:dyDescent="0.25">
      <c r="K95249" s="1"/>
      <c r="L95249" s="1"/>
    </row>
    <row r="95257" spans="11:12" x14ac:dyDescent="0.25">
      <c r="K95257" s="1"/>
      <c r="L95257" s="1"/>
    </row>
    <row r="95265" spans="11:12" x14ac:dyDescent="0.25">
      <c r="K95265" s="1"/>
      <c r="L95265" s="1"/>
    </row>
    <row r="95273" spans="11:12" x14ac:dyDescent="0.25">
      <c r="K95273" s="1"/>
      <c r="L95273" s="1"/>
    </row>
    <row r="95281" spans="11:12" x14ac:dyDescent="0.25">
      <c r="K95281" s="1"/>
      <c r="L95281" s="1"/>
    </row>
    <row r="95289" spans="11:12" x14ac:dyDescent="0.25">
      <c r="K95289" s="1"/>
      <c r="L95289" s="1"/>
    </row>
    <row r="95297" spans="11:12" x14ac:dyDescent="0.25">
      <c r="K95297" s="1"/>
      <c r="L95297" s="1"/>
    </row>
    <row r="95305" spans="11:12" x14ac:dyDescent="0.25">
      <c r="K95305" s="1"/>
      <c r="L95305" s="1"/>
    </row>
    <row r="95313" spans="11:12" x14ac:dyDescent="0.25">
      <c r="K95313" s="1"/>
      <c r="L95313" s="1"/>
    </row>
    <row r="95321" spans="11:12" x14ac:dyDescent="0.25">
      <c r="K95321" s="1"/>
      <c r="L95321" s="1"/>
    </row>
    <row r="95329" spans="11:12" x14ac:dyDescent="0.25">
      <c r="K95329" s="1"/>
      <c r="L95329" s="1"/>
    </row>
    <row r="95337" spans="11:12" x14ac:dyDescent="0.25">
      <c r="K95337" s="1"/>
      <c r="L95337" s="1"/>
    </row>
    <row r="95345" spans="11:12" x14ac:dyDescent="0.25">
      <c r="K95345" s="1"/>
      <c r="L95345" s="1"/>
    </row>
    <row r="95353" spans="11:12" x14ac:dyDescent="0.25">
      <c r="K95353" s="1"/>
      <c r="L95353" s="1"/>
    </row>
    <row r="95361" spans="11:12" x14ac:dyDescent="0.25">
      <c r="K95361" s="1"/>
      <c r="L95361" s="1"/>
    </row>
    <row r="95369" spans="11:12" x14ac:dyDescent="0.25">
      <c r="K95369" s="1"/>
      <c r="L95369" s="1"/>
    </row>
    <row r="95377" spans="11:12" x14ac:dyDescent="0.25">
      <c r="K95377" s="1"/>
      <c r="L95377" s="1"/>
    </row>
    <row r="95385" spans="11:12" x14ac:dyDescent="0.25">
      <c r="K95385" s="1"/>
      <c r="L95385" s="1"/>
    </row>
    <row r="95393" spans="11:12" x14ac:dyDescent="0.25">
      <c r="K95393" s="1"/>
      <c r="L95393" s="1"/>
    </row>
    <row r="95401" spans="11:12" x14ac:dyDescent="0.25">
      <c r="K95401" s="1"/>
      <c r="L95401" s="1"/>
    </row>
    <row r="95409" spans="11:12" x14ac:dyDescent="0.25">
      <c r="K95409" s="1"/>
      <c r="L95409" s="1"/>
    </row>
    <row r="95417" spans="11:12" x14ac:dyDescent="0.25">
      <c r="K95417" s="1"/>
      <c r="L95417" s="1"/>
    </row>
    <row r="95425" spans="11:12" x14ac:dyDescent="0.25">
      <c r="K95425" s="1"/>
      <c r="L95425" s="1"/>
    </row>
    <row r="95433" spans="11:12" x14ac:dyDescent="0.25">
      <c r="K95433" s="1"/>
      <c r="L95433" s="1"/>
    </row>
    <row r="95441" spans="11:12" x14ac:dyDescent="0.25">
      <c r="K95441" s="1"/>
      <c r="L95441" s="1"/>
    </row>
    <row r="95449" spans="11:12" x14ac:dyDescent="0.25">
      <c r="K95449" s="1"/>
      <c r="L95449" s="1"/>
    </row>
    <row r="95457" spans="11:12" x14ac:dyDescent="0.25">
      <c r="K95457" s="1"/>
      <c r="L95457" s="1"/>
    </row>
    <row r="95465" spans="11:12" x14ac:dyDescent="0.25">
      <c r="K95465" s="1"/>
      <c r="L95465" s="1"/>
    </row>
    <row r="95473" spans="11:12" x14ac:dyDescent="0.25">
      <c r="K95473" s="1"/>
      <c r="L95473" s="1"/>
    </row>
    <row r="95481" spans="11:12" x14ac:dyDescent="0.25">
      <c r="K95481" s="1"/>
      <c r="L95481" s="1"/>
    </row>
    <row r="95489" spans="11:12" x14ac:dyDescent="0.25">
      <c r="K95489" s="1"/>
      <c r="L95489" s="1"/>
    </row>
    <row r="95497" spans="11:12" x14ac:dyDescent="0.25">
      <c r="K95497" s="1"/>
      <c r="L95497" s="1"/>
    </row>
    <row r="95505" spans="11:12" x14ac:dyDescent="0.25">
      <c r="K95505" s="1"/>
      <c r="L95505" s="1"/>
    </row>
    <row r="95513" spans="11:12" x14ac:dyDescent="0.25">
      <c r="K95513" s="1"/>
      <c r="L95513" s="1"/>
    </row>
    <row r="95521" spans="11:12" x14ac:dyDescent="0.25">
      <c r="K95521" s="1"/>
      <c r="L95521" s="1"/>
    </row>
    <row r="95529" spans="11:12" x14ac:dyDescent="0.25">
      <c r="K95529" s="1"/>
      <c r="L95529" s="1"/>
    </row>
    <row r="95537" spans="11:12" x14ac:dyDescent="0.25">
      <c r="K95537" s="1"/>
      <c r="L95537" s="1"/>
    </row>
    <row r="95545" spans="11:12" x14ac:dyDescent="0.25">
      <c r="K95545" s="1"/>
      <c r="L95545" s="1"/>
    </row>
    <row r="95553" spans="11:12" x14ac:dyDescent="0.25">
      <c r="K95553" s="1"/>
      <c r="L95553" s="1"/>
    </row>
    <row r="95561" spans="11:12" x14ac:dyDescent="0.25">
      <c r="K95561" s="1"/>
      <c r="L95561" s="1"/>
    </row>
    <row r="95569" spans="11:12" x14ac:dyDescent="0.25">
      <c r="K95569" s="1"/>
      <c r="L95569" s="1"/>
    </row>
    <row r="95577" spans="11:12" x14ac:dyDescent="0.25">
      <c r="K95577" s="1"/>
      <c r="L95577" s="1"/>
    </row>
    <row r="95585" spans="11:12" x14ac:dyDescent="0.25">
      <c r="K95585" s="1"/>
      <c r="L95585" s="1"/>
    </row>
    <row r="95593" spans="11:12" x14ac:dyDescent="0.25">
      <c r="K95593" s="1"/>
      <c r="L95593" s="1"/>
    </row>
    <row r="95601" spans="11:12" x14ac:dyDescent="0.25">
      <c r="K95601" s="1"/>
      <c r="L95601" s="1"/>
    </row>
    <row r="95609" spans="11:12" x14ac:dyDescent="0.25">
      <c r="K95609" s="1"/>
      <c r="L95609" s="1"/>
    </row>
    <row r="95617" spans="11:12" x14ac:dyDescent="0.25">
      <c r="K95617" s="1"/>
      <c r="L95617" s="1"/>
    </row>
    <row r="95625" spans="11:12" x14ac:dyDescent="0.25">
      <c r="K95625" s="1"/>
      <c r="L95625" s="1"/>
    </row>
    <row r="95633" spans="11:12" x14ac:dyDescent="0.25">
      <c r="K95633" s="1"/>
      <c r="L95633" s="1"/>
    </row>
    <row r="95641" spans="11:12" x14ac:dyDescent="0.25">
      <c r="K95641" s="1"/>
      <c r="L95641" s="1"/>
    </row>
    <row r="95649" spans="11:12" x14ac:dyDescent="0.25">
      <c r="K95649" s="1"/>
      <c r="L95649" s="1"/>
    </row>
    <row r="95657" spans="11:12" x14ac:dyDescent="0.25">
      <c r="K95657" s="1"/>
      <c r="L95657" s="1"/>
    </row>
    <row r="95665" spans="11:12" x14ac:dyDescent="0.25">
      <c r="K95665" s="1"/>
      <c r="L95665" s="1"/>
    </row>
    <row r="95673" spans="11:12" x14ac:dyDescent="0.25">
      <c r="K95673" s="1"/>
      <c r="L95673" s="1"/>
    </row>
    <row r="95681" spans="11:12" x14ac:dyDescent="0.25">
      <c r="K95681" s="1"/>
      <c r="L95681" s="1"/>
    </row>
    <row r="95689" spans="11:12" x14ac:dyDescent="0.25">
      <c r="K95689" s="1"/>
      <c r="L95689" s="1"/>
    </row>
    <row r="95697" spans="11:12" x14ac:dyDescent="0.25">
      <c r="K95697" s="1"/>
      <c r="L95697" s="1"/>
    </row>
    <row r="95705" spans="11:12" x14ac:dyDescent="0.25">
      <c r="K95705" s="1"/>
      <c r="L95705" s="1"/>
    </row>
    <row r="95713" spans="11:12" x14ac:dyDescent="0.25">
      <c r="K95713" s="1"/>
      <c r="L95713" s="1"/>
    </row>
    <row r="95721" spans="11:12" x14ac:dyDescent="0.25">
      <c r="K95721" s="1"/>
      <c r="L95721" s="1"/>
    </row>
    <row r="95729" spans="11:12" x14ac:dyDescent="0.25">
      <c r="K95729" s="1"/>
      <c r="L95729" s="1"/>
    </row>
    <row r="95737" spans="11:12" x14ac:dyDescent="0.25">
      <c r="K95737" s="1"/>
      <c r="L95737" s="1"/>
    </row>
    <row r="95745" spans="11:12" x14ac:dyDescent="0.25">
      <c r="K95745" s="1"/>
      <c r="L95745" s="1"/>
    </row>
    <row r="95753" spans="11:12" x14ac:dyDescent="0.25">
      <c r="K95753" s="1"/>
      <c r="L95753" s="1"/>
    </row>
    <row r="95761" spans="11:12" x14ac:dyDescent="0.25">
      <c r="K95761" s="1"/>
      <c r="L95761" s="1"/>
    </row>
    <row r="95769" spans="11:12" x14ac:dyDescent="0.25">
      <c r="K95769" s="1"/>
      <c r="L95769" s="1"/>
    </row>
    <row r="95777" spans="11:12" x14ac:dyDescent="0.25">
      <c r="K95777" s="1"/>
      <c r="L95777" s="1"/>
    </row>
    <row r="95785" spans="11:12" x14ac:dyDescent="0.25">
      <c r="K95785" s="1"/>
      <c r="L95785" s="1"/>
    </row>
    <row r="95793" spans="11:12" x14ac:dyDescent="0.25">
      <c r="K95793" s="1"/>
      <c r="L95793" s="1"/>
    </row>
    <row r="95801" spans="11:12" x14ac:dyDescent="0.25">
      <c r="K95801" s="1"/>
      <c r="L95801" s="1"/>
    </row>
    <row r="95809" spans="11:12" x14ac:dyDescent="0.25">
      <c r="K95809" s="1"/>
      <c r="L95809" s="1"/>
    </row>
    <row r="95817" spans="11:12" x14ac:dyDescent="0.25">
      <c r="K95817" s="1"/>
      <c r="L95817" s="1"/>
    </row>
    <row r="95825" spans="11:12" x14ac:dyDescent="0.25">
      <c r="K95825" s="1"/>
      <c r="L95825" s="1"/>
    </row>
    <row r="95833" spans="11:12" x14ac:dyDescent="0.25">
      <c r="K95833" s="1"/>
      <c r="L95833" s="1"/>
    </row>
    <row r="95841" spans="11:12" x14ac:dyDescent="0.25">
      <c r="K95841" s="1"/>
      <c r="L95841" s="1"/>
    </row>
    <row r="95849" spans="11:12" x14ac:dyDescent="0.25">
      <c r="K95849" s="1"/>
      <c r="L95849" s="1"/>
    </row>
    <row r="95857" spans="11:12" x14ac:dyDescent="0.25">
      <c r="K95857" s="1"/>
      <c r="L95857" s="1"/>
    </row>
    <row r="95865" spans="11:12" x14ac:dyDescent="0.25">
      <c r="K95865" s="1"/>
      <c r="L95865" s="1"/>
    </row>
    <row r="95873" spans="11:12" x14ac:dyDescent="0.25">
      <c r="K95873" s="1"/>
      <c r="L95873" s="1"/>
    </row>
    <row r="95881" spans="11:12" x14ac:dyDescent="0.25">
      <c r="K95881" s="1"/>
      <c r="L95881" s="1"/>
    </row>
    <row r="95889" spans="11:12" x14ac:dyDescent="0.25">
      <c r="K95889" s="1"/>
      <c r="L95889" s="1"/>
    </row>
    <row r="95897" spans="11:12" x14ac:dyDescent="0.25">
      <c r="K95897" s="1"/>
      <c r="L95897" s="1"/>
    </row>
    <row r="95905" spans="11:12" x14ac:dyDescent="0.25">
      <c r="K95905" s="1"/>
      <c r="L95905" s="1"/>
    </row>
    <row r="95913" spans="11:12" x14ac:dyDescent="0.25">
      <c r="K95913" s="1"/>
      <c r="L95913" s="1"/>
    </row>
    <row r="95921" spans="11:12" x14ac:dyDescent="0.25">
      <c r="K95921" s="1"/>
      <c r="L95921" s="1"/>
    </row>
    <row r="95929" spans="11:12" x14ac:dyDescent="0.25">
      <c r="K95929" s="1"/>
      <c r="L95929" s="1"/>
    </row>
    <row r="95937" spans="11:12" x14ac:dyDescent="0.25">
      <c r="K95937" s="1"/>
      <c r="L95937" s="1"/>
    </row>
    <row r="95945" spans="11:12" x14ac:dyDescent="0.25">
      <c r="K95945" s="1"/>
      <c r="L95945" s="1"/>
    </row>
    <row r="95953" spans="11:12" x14ac:dyDescent="0.25">
      <c r="K95953" s="1"/>
      <c r="L95953" s="1"/>
    </row>
    <row r="95961" spans="11:12" x14ac:dyDescent="0.25">
      <c r="K95961" s="1"/>
      <c r="L95961" s="1"/>
    </row>
    <row r="95969" spans="11:12" x14ac:dyDescent="0.25">
      <c r="K95969" s="1"/>
      <c r="L95969" s="1"/>
    </row>
    <row r="95977" spans="11:12" x14ac:dyDescent="0.25">
      <c r="K95977" s="1"/>
      <c r="L95977" s="1"/>
    </row>
    <row r="95985" spans="11:12" x14ac:dyDescent="0.25">
      <c r="K95985" s="1"/>
      <c r="L95985" s="1"/>
    </row>
    <row r="95993" spans="11:12" x14ac:dyDescent="0.25">
      <c r="K95993" s="1"/>
      <c r="L95993" s="1"/>
    </row>
    <row r="96001" spans="11:12" x14ac:dyDescent="0.25">
      <c r="K96001" s="1"/>
      <c r="L96001" s="1"/>
    </row>
    <row r="96009" spans="11:12" x14ac:dyDescent="0.25">
      <c r="K96009" s="1"/>
      <c r="L96009" s="1"/>
    </row>
    <row r="96017" spans="11:12" x14ac:dyDescent="0.25">
      <c r="K96017" s="1"/>
      <c r="L96017" s="1"/>
    </row>
    <row r="96025" spans="11:12" x14ac:dyDescent="0.25">
      <c r="K96025" s="1"/>
      <c r="L96025" s="1"/>
    </row>
    <row r="96033" spans="11:12" x14ac:dyDescent="0.25">
      <c r="K96033" s="1"/>
      <c r="L96033" s="1"/>
    </row>
    <row r="96041" spans="11:12" x14ac:dyDescent="0.25">
      <c r="K96041" s="1"/>
      <c r="L96041" s="1"/>
    </row>
    <row r="96049" spans="11:12" x14ac:dyDescent="0.25">
      <c r="K96049" s="1"/>
      <c r="L96049" s="1"/>
    </row>
    <row r="96057" spans="11:12" x14ac:dyDescent="0.25">
      <c r="K96057" s="1"/>
      <c r="L96057" s="1"/>
    </row>
    <row r="96065" spans="11:12" x14ac:dyDescent="0.25">
      <c r="K96065" s="1"/>
      <c r="L96065" s="1"/>
    </row>
    <row r="96073" spans="11:12" x14ac:dyDescent="0.25">
      <c r="K96073" s="1"/>
      <c r="L96073" s="1"/>
    </row>
    <row r="96081" spans="11:12" x14ac:dyDescent="0.25">
      <c r="K96081" s="1"/>
      <c r="L96081" s="1"/>
    </row>
    <row r="96089" spans="11:12" x14ac:dyDescent="0.25">
      <c r="K96089" s="1"/>
      <c r="L96089" s="1"/>
    </row>
    <row r="96097" spans="11:12" x14ac:dyDescent="0.25">
      <c r="K96097" s="1"/>
      <c r="L96097" s="1"/>
    </row>
    <row r="96105" spans="11:12" x14ac:dyDescent="0.25">
      <c r="K96105" s="1"/>
      <c r="L96105" s="1"/>
    </row>
    <row r="96113" spans="11:12" x14ac:dyDescent="0.25">
      <c r="K96113" s="1"/>
      <c r="L96113" s="1"/>
    </row>
    <row r="96121" spans="11:12" x14ac:dyDescent="0.25">
      <c r="K96121" s="1"/>
      <c r="L96121" s="1"/>
    </row>
    <row r="96129" spans="11:12" x14ac:dyDescent="0.25">
      <c r="K96129" s="1"/>
      <c r="L96129" s="1"/>
    </row>
    <row r="96137" spans="11:12" x14ac:dyDescent="0.25">
      <c r="K96137" s="1"/>
      <c r="L96137" s="1"/>
    </row>
    <row r="96145" spans="11:12" x14ac:dyDescent="0.25">
      <c r="K96145" s="1"/>
      <c r="L96145" s="1"/>
    </row>
    <row r="96153" spans="11:12" x14ac:dyDescent="0.25">
      <c r="K96153" s="1"/>
      <c r="L96153" s="1"/>
    </row>
    <row r="96161" spans="11:12" x14ac:dyDescent="0.25">
      <c r="K96161" s="1"/>
      <c r="L96161" s="1"/>
    </row>
    <row r="96169" spans="11:12" x14ac:dyDescent="0.25">
      <c r="K96169" s="1"/>
      <c r="L96169" s="1"/>
    </row>
    <row r="96177" spans="11:12" x14ac:dyDescent="0.25">
      <c r="K96177" s="1"/>
      <c r="L96177" s="1"/>
    </row>
    <row r="96185" spans="11:12" x14ac:dyDescent="0.25">
      <c r="K96185" s="1"/>
      <c r="L96185" s="1"/>
    </row>
    <row r="96193" spans="11:12" x14ac:dyDescent="0.25">
      <c r="K96193" s="1"/>
      <c r="L96193" s="1"/>
    </row>
    <row r="96201" spans="11:12" x14ac:dyDescent="0.25">
      <c r="K96201" s="1"/>
      <c r="L96201" s="1"/>
    </row>
    <row r="96209" spans="11:12" x14ac:dyDescent="0.25">
      <c r="K96209" s="1"/>
      <c r="L96209" s="1"/>
    </row>
    <row r="96217" spans="11:12" x14ac:dyDescent="0.25">
      <c r="K96217" s="1"/>
      <c r="L96217" s="1"/>
    </row>
    <row r="96225" spans="11:12" x14ac:dyDescent="0.25">
      <c r="K96225" s="1"/>
      <c r="L96225" s="1"/>
    </row>
    <row r="96233" spans="11:12" x14ac:dyDescent="0.25">
      <c r="K96233" s="1"/>
      <c r="L96233" s="1"/>
    </row>
    <row r="96241" spans="11:12" x14ac:dyDescent="0.25">
      <c r="K96241" s="1"/>
      <c r="L96241" s="1"/>
    </row>
    <row r="96249" spans="11:12" x14ac:dyDescent="0.25">
      <c r="K96249" s="1"/>
      <c r="L96249" s="1"/>
    </row>
    <row r="96257" spans="11:12" x14ac:dyDescent="0.25">
      <c r="K96257" s="1"/>
      <c r="L96257" s="1"/>
    </row>
    <row r="96265" spans="11:12" x14ac:dyDescent="0.25">
      <c r="K96265" s="1"/>
      <c r="L96265" s="1"/>
    </row>
    <row r="96273" spans="11:12" x14ac:dyDescent="0.25">
      <c r="K96273" s="1"/>
      <c r="L96273" s="1"/>
    </row>
    <row r="96281" spans="11:12" x14ac:dyDescent="0.25">
      <c r="K96281" s="1"/>
      <c r="L96281" s="1"/>
    </row>
    <row r="96289" spans="11:12" x14ac:dyDescent="0.25">
      <c r="K96289" s="1"/>
      <c r="L96289" s="1"/>
    </row>
    <row r="96297" spans="11:12" x14ac:dyDescent="0.25">
      <c r="K96297" s="1"/>
      <c r="L96297" s="1"/>
    </row>
    <row r="96305" spans="11:12" x14ac:dyDescent="0.25">
      <c r="K96305" s="1"/>
      <c r="L96305" s="1"/>
    </row>
    <row r="96313" spans="11:12" x14ac:dyDescent="0.25">
      <c r="K96313" s="1"/>
      <c r="L96313" s="1"/>
    </row>
    <row r="96321" spans="11:12" x14ac:dyDescent="0.25">
      <c r="K96321" s="1"/>
      <c r="L96321" s="1"/>
    </row>
    <row r="96329" spans="11:12" x14ac:dyDescent="0.25">
      <c r="K96329" s="1"/>
      <c r="L96329" s="1"/>
    </row>
    <row r="96337" spans="11:12" x14ac:dyDescent="0.25">
      <c r="K96337" s="1"/>
      <c r="L96337" s="1"/>
    </row>
    <row r="96345" spans="11:12" x14ac:dyDescent="0.25">
      <c r="K96345" s="1"/>
      <c r="L96345" s="1"/>
    </row>
    <row r="96353" spans="11:12" x14ac:dyDescent="0.25">
      <c r="K96353" s="1"/>
      <c r="L96353" s="1"/>
    </row>
    <row r="96361" spans="11:12" x14ac:dyDescent="0.25">
      <c r="K96361" s="1"/>
      <c r="L96361" s="1"/>
    </row>
    <row r="96369" spans="11:12" x14ac:dyDescent="0.25">
      <c r="K96369" s="1"/>
      <c r="L96369" s="1"/>
    </row>
    <row r="96377" spans="11:12" x14ac:dyDescent="0.25">
      <c r="K96377" s="1"/>
      <c r="L96377" s="1"/>
    </row>
    <row r="96385" spans="11:12" x14ac:dyDescent="0.25">
      <c r="K96385" s="1"/>
      <c r="L96385" s="1"/>
    </row>
    <row r="96393" spans="11:12" x14ac:dyDescent="0.25">
      <c r="K96393" s="1"/>
      <c r="L96393" s="1"/>
    </row>
    <row r="96401" spans="11:12" x14ac:dyDescent="0.25">
      <c r="K96401" s="1"/>
      <c r="L96401" s="1"/>
    </row>
    <row r="96409" spans="11:12" x14ac:dyDescent="0.25">
      <c r="K96409" s="1"/>
      <c r="L96409" s="1"/>
    </row>
    <row r="96417" spans="11:12" x14ac:dyDescent="0.25">
      <c r="K96417" s="1"/>
      <c r="L96417" s="1"/>
    </row>
    <row r="96425" spans="11:12" x14ac:dyDescent="0.25">
      <c r="K96425" s="1"/>
      <c r="L96425" s="1"/>
    </row>
    <row r="96433" spans="11:12" x14ac:dyDescent="0.25">
      <c r="K96433" s="1"/>
      <c r="L96433" s="1"/>
    </row>
    <row r="96441" spans="11:12" x14ac:dyDescent="0.25">
      <c r="K96441" s="1"/>
      <c r="L96441" s="1"/>
    </row>
    <row r="96449" spans="11:12" x14ac:dyDescent="0.25">
      <c r="K96449" s="1"/>
      <c r="L96449" s="1"/>
    </row>
    <row r="96457" spans="11:12" x14ac:dyDescent="0.25">
      <c r="K96457" s="1"/>
      <c r="L96457" s="1"/>
    </row>
    <row r="96465" spans="11:12" x14ac:dyDescent="0.25">
      <c r="K96465" s="1"/>
      <c r="L96465" s="1"/>
    </row>
    <row r="96473" spans="11:12" x14ac:dyDescent="0.25">
      <c r="K96473" s="1"/>
      <c r="L96473" s="1"/>
    </row>
    <row r="96481" spans="11:12" x14ac:dyDescent="0.25">
      <c r="K96481" s="1"/>
      <c r="L96481" s="1"/>
    </row>
    <row r="96489" spans="11:12" x14ac:dyDescent="0.25">
      <c r="K96489" s="1"/>
      <c r="L96489" s="1"/>
    </row>
    <row r="96497" spans="11:12" x14ac:dyDescent="0.25">
      <c r="K96497" s="1"/>
      <c r="L96497" s="1"/>
    </row>
    <row r="96505" spans="11:12" x14ac:dyDescent="0.25">
      <c r="K96505" s="1"/>
      <c r="L96505" s="1"/>
    </row>
    <row r="96513" spans="11:12" x14ac:dyDescent="0.25">
      <c r="K96513" s="1"/>
      <c r="L96513" s="1"/>
    </row>
    <row r="96521" spans="11:12" x14ac:dyDescent="0.25">
      <c r="K96521" s="1"/>
      <c r="L96521" s="1"/>
    </row>
    <row r="96529" spans="11:12" x14ac:dyDescent="0.25">
      <c r="K96529" s="1"/>
      <c r="L96529" s="1"/>
    </row>
    <row r="96537" spans="11:12" x14ac:dyDescent="0.25">
      <c r="K96537" s="1"/>
      <c r="L96537" s="1"/>
    </row>
    <row r="96545" spans="11:12" x14ac:dyDescent="0.25">
      <c r="K96545" s="1"/>
      <c r="L96545" s="1"/>
    </row>
    <row r="96553" spans="11:12" x14ac:dyDescent="0.25">
      <c r="K96553" s="1"/>
      <c r="L96553" s="1"/>
    </row>
    <row r="96561" spans="11:12" x14ac:dyDescent="0.25">
      <c r="K96561" s="1"/>
      <c r="L96561" s="1"/>
    </row>
    <row r="96569" spans="11:12" x14ac:dyDescent="0.25">
      <c r="K96569" s="1"/>
      <c r="L96569" s="1"/>
    </row>
    <row r="96577" spans="11:12" x14ac:dyDescent="0.25">
      <c r="K96577" s="1"/>
      <c r="L96577" s="1"/>
    </row>
    <row r="96585" spans="11:12" x14ac:dyDescent="0.25">
      <c r="K96585" s="1"/>
      <c r="L96585" s="1"/>
    </row>
    <row r="96593" spans="11:12" x14ac:dyDescent="0.25">
      <c r="K96593" s="1"/>
      <c r="L96593" s="1"/>
    </row>
    <row r="96601" spans="11:12" x14ac:dyDescent="0.25">
      <c r="K96601" s="1"/>
      <c r="L96601" s="1"/>
    </row>
    <row r="96609" spans="11:12" x14ac:dyDescent="0.25">
      <c r="K96609" s="1"/>
      <c r="L96609" s="1"/>
    </row>
    <row r="96617" spans="11:12" x14ac:dyDescent="0.25">
      <c r="K96617" s="1"/>
      <c r="L96617" s="1"/>
    </row>
    <row r="96625" spans="11:12" x14ac:dyDescent="0.25">
      <c r="K96625" s="1"/>
      <c r="L96625" s="1"/>
    </row>
    <row r="96633" spans="11:12" x14ac:dyDescent="0.25">
      <c r="K96633" s="1"/>
      <c r="L96633" s="1"/>
    </row>
    <row r="96641" spans="11:12" x14ac:dyDescent="0.25">
      <c r="K96641" s="1"/>
      <c r="L96641" s="1"/>
    </row>
    <row r="96649" spans="11:12" x14ac:dyDescent="0.25">
      <c r="K96649" s="1"/>
      <c r="L96649" s="1"/>
    </row>
    <row r="96657" spans="11:12" x14ac:dyDescent="0.25">
      <c r="K96657" s="1"/>
      <c r="L96657" s="1"/>
    </row>
    <row r="96665" spans="11:12" x14ac:dyDescent="0.25">
      <c r="K96665" s="1"/>
      <c r="L96665" s="1"/>
    </row>
    <row r="96673" spans="11:12" x14ac:dyDescent="0.25">
      <c r="K96673" s="1"/>
      <c r="L96673" s="1"/>
    </row>
    <row r="96681" spans="11:12" x14ac:dyDescent="0.25">
      <c r="K96681" s="1"/>
      <c r="L96681" s="1"/>
    </row>
    <row r="96689" spans="11:12" x14ac:dyDescent="0.25">
      <c r="K96689" s="1"/>
      <c r="L96689" s="1"/>
    </row>
    <row r="96697" spans="11:12" x14ac:dyDescent="0.25">
      <c r="K96697" s="1"/>
      <c r="L96697" s="1"/>
    </row>
    <row r="96705" spans="11:12" x14ac:dyDescent="0.25">
      <c r="K96705" s="1"/>
      <c r="L96705" s="1"/>
    </row>
    <row r="96713" spans="11:12" x14ac:dyDescent="0.25">
      <c r="K96713" s="1"/>
      <c r="L96713" s="1"/>
    </row>
    <row r="96721" spans="11:12" x14ac:dyDescent="0.25">
      <c r="K96721" s="1"/>
      <c r="L96721" s="1"/>
    </row>
    <row r="96729" spans="11:12" x14ac:dyDescent="0.25">
      <c r="K96729" s="1"/>
      <c r="L96729" s="1"/>
    </row>
    <row r="96737" spans="11:12" x14ac:dyDescent="0.25">
      <c r="K96737" s="1"/>
      <c r="L96737" s="1"/>
    </row>
    <row r="96745" spans="11:12" x14ac:dyDescent="0.25">
      <c r="K96745" s="1"/>
      <c r="L96745" s="1"/>
    </row>
    <row r="96753" spans="11:12" x14ac:dyDescent="0.25">
      <c r="K96753" s="1"/>
      <c r="L96753" s="1"/>
    </row>
    <row r="96761" spans="11:12" x14ac:dyDescent="0.25">
      <c r="K96761" s="1"/>
      <c r="L96761" s="1"/>
    </row>
    <row r="96769" spans="11:12" x14ac:dyDescent="0.25">
      <c r="K96769" s="1"/>
      <c r="L96769" s="1"/>
    </row>
    <row r="96777" spans="11:12" x14ac:dyDescent="0.25">
      <c r="K96777" s="1"/>
      <c r="L96777" s="1"/>
    </row>
    <row r="96785" spans="11:12" x14ac:dyDescent="0.25">
      <c r="K96785" s="1"/>
      <c r="L96785" s="1"/>
    </row>
    <row r="96793" spans="11:12" x14ac:dyDescent="0.25">
      <c r="K96793" s="1"/>
      <c r="L96793" s="1"/>
    </row>
    <row r="96801" spans="11:12" x14ac:dyDescent="0.25">
      <c r="K96801" s="1"/>
      <c r="L96801" s="1"/>
    </row>
    <row r="96809" spans="11:12" x14ac:dyDescent="0.25">
      <c r="K96809" s="1"/>
      <c r="L96809" s="1"/>
    </row>
    <row r="96817" spans="11:12" x14ac:dyDescent="0.25">
      <c r="K96817" s="1"/>
      <c r="L96817" s="1"/>
    </row>
    <row r="96825" spans="11:12" x14ac:dyDescent="0.25">
      <c r="K96825" s="1"/>
      <c r="L96825" s="1"/>
    </row>
    <row r="96833" spans="11:12" x14ac:dyDescent="0.25">
      <c r="K96833" s="1"/>
      <c r="L96833" s="1"/>
    </row>
    <row r="96841" spans="11:12" x14ac:dyDescent="0.25">
      <c r="K96841" s="1"/>
      <c r="L96841" s="1"/>
    </row>
    <row r="96849" spans="11:12" x14ac:dyDescent="0.25">
      <c r="K96849" s="1"/>
      <c r="L96849" s="1"/>
    </row>
    <row r="96857" spans="11:12" x14ac:dyDescent="0.25">
      <c r="K96857" s="1"/>
      <c r="L96857" s="1"/>
    </row>
    <row r="96865" spans="11:12" x14ac:dyDescent="0.25">
      <c r="K96865" s="1"/>
      <c r="L96865" s="1"/>
    </row>
    <row r="96873" spans="11:12" x14ac:dyDescent="0.25">
      <c r="K96873" s="1"/>
      <c r="L96873" s="1"/>
    </row>
    <row r="96881" spans="11:12" x14ac:dyDescent="0.25">
      <c r="K96881" s="1"/>
      <c r="L96881" s="1"/>
    </row>
    <row r="96889" spans="11:12" x14ac:dyDescent="0.25">
      <c r="K96889" s="1"/>
      <c r="L96889" s="1"/>
    </row>
    <row r="96897" spans="11:12" x14ac:dyDescent="0.25">
      <c r="K96897" s="1"/>
      <c r="L96897" s="1"/>
    </row>
    <row r="96905" spans="11:12" x14ac:dyDescent="0.25">
      <c r="K96905" s="1"/>
      <c r="L96905" s="1"/>
    </row>
    <row r="96913" spans="11:12" x14ac:dyDescent="0.25">
      <c r="K96913" s="1"/>
      <c r="L96913" s="1"/>
    </row>
    <row r="96921" spans="11:12" x14ac:dyDescent="0.25">
      <c r="K96921" s="1"/>
      <c r="L96921" s="1"/>
    </row>
    <row r="96929" spans="11:12" x14ac:dyDescent="0.25">
      <c r="K96929" s="1"/>
      <c r="L96929" s="1"/>
    </row>
    <row r="96937" spans="11:12" x14ac:dyDescent="0.25">
      <c r="K96937" s="1"/>
      <c r="L96937" s="1"/>
    </row>
    <row r="96945" spans="11:12" x14ac:dyDescent="0.25">
      <c r="K96945" s="1"/>
      <c r="L96945" s="1"/>
    </row>
    <row r="96953" spans="11:12" x14ac:dyDescent="0.25">
      <c r="K96953" s="1"/>
      <c r="L96953" s="1"/>
    </row>
    <row r="96961" spans="11:12" x14ac:dyDescent="0.25">
      <c r="K96961" s="1"/>
      <c r="L96961" s="1"/>
    </row>
    <row r="96969" spans="11:12" x14ac:dyDescent="0.25">
      <c r="K96969" s="1"/>
      <c r="L96969" s="1"/>
    </row>
    <row r="96977" spans="11:12" x14ac:dyDescent="0.25">
      <c r="K96977" s="1"/>
      <c r="L96977" s="1"/>
    </row>
    <row r="96985" spans="11:12" x14ac:dyDescent="0.25">
      <c r="K96985" s="1"/>
      <c r="L96985" s="1"/>
    </row>
    <row r="96993" spans="11:12" x14ac:dyDescent="0.25">
      <c r="K96993" s="1"/>
      <c r="L96993" s="1"/>
    </row>
    <row r="97001" spans="11:12" x14ac:dyDescent="0.25">
      <c r="K97001" s="1"/>
      <c r="L97001" s="1"/>
    </row>
    <row r="97009" spans="11:12" x14ac:dyDescent="0.25">
      <c r="K97009" s="1"/>
      <c r="L97009" s="1"/>
    </row>
    <row r="97017" spans="11:12" x14ac:dyDescent="0.25">
      <c r="K97017" s="1"/>
      <c r="L97017" s="1"/>
    </row>
    <row r="97025" spans="11:12" x14ac:dyDescent="0.25">
      <c r="K97025" s="1"/>
      <c r="L97025" s="1"/>
    </row>
    <row r="97033" spans="11:12" x14ac:dyDescent="0.25">
      <c r="K97033" s="1"/>
      <c r="L97033" s="1"/>
    </row>
    <row r="97041" spans="11:12" x14ac:dyDescent="0.25">
      <c r="K97041" s="1"/>
      <c r="L97041" s="1"/>
    </row>
    <row r="97049" spans="11:12" x14ac:dyDescent="0.25">
      <c r="K97049" s="1"/>
      <c r="L97049" s="1"/>
    </row>
    <row r="97057" spans="11:12" x14ac:dyDescent="0.25">
      <c r="K97057" s="1"/>
      <c r="L97057" s="1"/>
    </row>
    <row r="97065" spans="11:12" x14ac:dyDescent="0.25">
      <c r="K97065" s="1"/>
      <c r="L97065" s="1"/>
    </row>
    <row r="97073" spans="11:12" x14ac:dyDescent="0.25">
      <c r="K97073" s="1"/>
      <c r="L97073" s="1"/>
    </row>
    <row r="97081" spans="11:12" x14ac:dyDescent="0.25">
      <c r="K97081" s="1"/>
      <c r="L97081" s="1"/>
    </row>
    <row r="97089" spans="11:12" x14ac:dyDescent="0.25">
      <c r="K97089" s="1"/>
      <c r="L97089" s="1"/>
    </row>
    <row r="97097" spans="11:12" x14ac:dyDescent="0.25">
      <c r="K97097" s="1"/>
      <c r="L97097" s="1"/>
    </row>
    <row r="97105" spans="11:12" x14ac:dyDescent="0.25">
      <c r="K97105" s="1"/>
      <c r="L97105" s="1"/>
    </row>
    <row r="97113" spans="11:12" x14ac:dyDescent="0.25">
      <c r="K97113" s="1"/>
      <c r="L97113" s="1"/>
    </row>
    <row r="97121" spans="11:12" x14ac:dyDescent="0.25">
      <c r="K97121" s="1"/>
      <c r="L97121" s="1"/>
    </row>
    <row r="97129" spans="11:12" x14ac:dyDescent="0.25">
      <c r="K97129" s="1"/>
      <c r="L97129" s="1"/>
    </row>
    <row r="97137" spans="11:12" x14ac:dyDescent="0.25">
      <c r="K97137" s="1"/>
      <c r="L97137" s="1"/>
    </row>
    <row r="97145" spans="11:12" x14ac:dyDescent="0.25">
      <c r="K97145" s="1"/>
      <c r="L97145" s="1"/>
    </row>
    <row r="97153" spans="11:12" x14ac:dyDescent="0.25">
      <c r="K97153" s="1"/>
      <c r="L97153" s="1"/>
    </row>
    <row r="97161" spans="11:12" x14ac:dyDescent="0.25">
      <c r="K97161" s="1"/>
      <c r="L97161" s="1"/>
    </row>
    <row r="97169" spans="11:12" x14ac:dyDescent="0.25">
      <c r="K97169" s="1"/>
      <c r="L97169" s="1"/>
    </row>
    <row r="97177" spans="11:12" x14ac:dyDescent="0.25">
      <c r="K97177" s="1"/>
      <c r="L97177" s="1"/>
    </row>
    <row r="97185" spans="11:12" x14ac:dyDescent="0.25">
      <c r="K97185" s="1"/>
      <c r="L97185" s="1"/>
    </row>
    <row r="97193" spans="11:12" x14ac:dyDescent="0.25">
      <c r="K97193" s="1"/>
      <c r="L97193" s="1"/>
    </row>
    <row r="97201" spans="11:12" x14ac:dyDescent="0.25">
      <c r="K97201" s="1"/>
      <c r="L97201" s="1"/>
    </row>
    <row r="97209" spans="11:12" x14ac:dyDescent="0.25">
      <c r="K97209" s="1"/>
      <c r="L97209" s="1"/>
    </row>
    <row r="97217" spans="11:12" x14ac:dyDescent="0.25">
      <c r="K97217" s="1"/>
      <c r="L97217" s="1"/>
    </row>
    <row r="97225" spans="11:12" x14ac:dyDescent="0.25">
      <c r="K97225" s="1"/>
      <c r="L97225" s="1"/>
    </row>
    <row r="97233" spans="11:12" x14ac:dyDescent="0.25">
      <c r="K97233" s="1"/>
      <c r="L97233" s="1"/>
    </row>
    <row r="97241" spans="11:12" x14ac:dyDescent="0.25">
      <c r="K97241" s="1"/>
      <c r="L97241" s="1"/>
    </row>
    <row r="97249" spans="11:12" x14ac:dyDescent="0.25">
      <c r="K97249" s="1"/>
      <c r="L97249" s="1"/>
    </row>
    <row r="97257" spans="11:12" x14ac:dyDescent="0.25">
      <c r="K97257" s="1"/>
      <c r="L97257" s="1"/>
    </row>
    <row r="97265" spans="11:12" x14ac:dyDescent="0.25">
      <c r="K97265" s="1"/>
      <c r="L97265" s="1"/>
    </row>
    <row r="97273" spans="11:12" x14ac:dyDescent="0.25">
      <c r="K97273" s="1"/>
      <c r="L97273" s="1"/>
    </row>
    <row r="97281" spans="11:12" x14ac:dyDescent="0.25">
      <c r="K97281" s="1"/>
      <c r="L97281" s="1"/>
    </row>
    <row r="97289" spans="11:12" x14ac:dyDescent="0.25">
      <c r="K97289" s="1"/>
      <c r="L97289" s="1"/>
    </row>
    <row r="97297" spans="11:12" x14ac:dyDescent="0.25">
      <c r="K97297" s="1"/>
      <c r="L97297" s="1"/>
    </row>
    <row r="97305" spans="11:12" x14ac:dyDescent="0.25">
      <c r="K97305" s="1"/>
      <c r="L97305" s="1"/>
    </row>
    <row r="97313" spans="11:12" x14ac:dyDescent="0.25">
      <c r="K97313" s="1"/>
      <c r="L97313" s="1"/>
    </row>
    <row r="97321" spans="11:12" x14ac:dyDescent="0.25">
      <c r="K97321" s="1"/>
      <c r="L97321" s="1"/>
    </row>
    <row r="97329" spans="11:12" x14ac:dyDescent="0.25">
      <c r="K97329" s="1"/>
      <c r="L97329" s="1"/>
    </row>
    <row r="97337" spans="11:12" x14ac:dyDescent="0.25">
      <c r="K97337" s="1"/>
      <c r="L97337" s="1"/>
    </row>
    <row r="97345" spans="11:12" x14ac:dyDescent="0.25">
      <c r="K97345" s="1"/>
      <c r="L97345" s="1"/>
    </row>
    <row r="97353" spans="11:12" x14ac:dyDescent="0.25">
      <c r="K97353" s="1"/>
      <c r="L97353" s="1"/>
    </row>
    <row r="97361" spans="11:12" x14ac:dyDescent="0.25">
      <c r="K97361" s="1"/>
      <c r="L97361" s="1"/>
    </row>
    <row r="97369" spans="11:12" x14ac:dyDescent="0.25">
      <c r="K97369" s="1"/>
      <c r="L97369" s="1"/>
    </row>
    <row r="97377" spans="11:12" x14ac:dyDescent="0.25">
      <c r="K97377" s="1"/>
      <c r="L97377" s="1"/>
    </row>
    <row r="97385" spans="11:12" x14ac:dyDescent="0.25">
      <c r="K97385" s="1"/>
      <c r="L97385" s="1"/>
    </row>
    <row r="97393" spans="11:12" x14ac:dyDescent="0.25">
      <c r="K97393" s="1"/>
      <c r="L97393" s="1"/>
    </row>
    <row r="97401" spans="11:12" x14ac:dyDescent="0.25">
      <c r="K97401" s="1"/>
      <c r="L97401" s="1"/>
    </row>
    <row r="97409" spans="11:12" x14ac:dyDescent="0.25">
      <c r="K97409" s="1"/>
      <c r="L97409" s="1"/>
    </row>
    <row r="97417" spans="11:12" x14ac:dyDescent="0.25">
      <c r="K97417" s="1"/>
      <c r="L97417" s="1"/>
    </row>
    <row r="97425" spans="11:12" x14ac:dyDescent="0.25">
      <c r="K97425" s="1"/>
      <c r="L97425" s="1"/>
    </row>
    <row r="97433" spans="11:12" x14ac:dyDescent="0.25">
      <c r="K97433" s="1"/>
      <c r="L97433" s="1"/>
    </row>
    <row r="97441" spans="11:12" x14ac:dyDescent="0.25">
      <c r="K97441" s="1"/>
      <c r="L97441" s="1"/>
    </row>
    <row r="97449" spans="11:12" x14ac:dyDescent="0.25">
      <c r="K97449" s="1"/>
      <c r="L97449" s="1"/>
    </row>
    <row r="97457" spans="11:12" x14ac:dyDescent="0.25">
      <c r="K97457" s="1"/>
      <c r="L97457" s="1"/>
    </row>
    <row r="97465" spans="11:12" x14ac:dyDescent="0.25">
      <c r="K97465" s="1"/>
      <c r="L97465" s="1"/>
    </row>
    <row r="97473" spans="11:12" x14ac:dyDescent="0.25">
      <c r="K97473" s="1"/>
      <c r="L97473" s="1"/>
    </row>
    <row r="97481" spans="11:12" x14ac:dyDescent="0.25">
      <c r="K97481" s="1"/>
      <c r="L97481" s="1"/>
    </row>
    <row r="97489" spans="11:12" x14ac:dyDescent="0.25">
      <c r="K97489" s="1"/>
      <c r="L97489" s="1"/>
    </row>
    <row r="97497" spans="11:12" x14ac:dyDescent="0.25">
      <c r="K97497" s="1"/>
      <c r="L97497" s="1"/>
    </row>
    <row r="97505" spans="11:12" x14ac:dyDescent="0.25">
      <c r="K97505" s="1"/>
      <c r="L97505" s="1"/>
    </row>
    <row r="97513" spans="11:12" x14ac:dyDescent="0.25">
      <c r="K97513" s="1"/>
      <c r="L97513" s="1"/>
    </row>
    <row r="97521" spans="11:12" x14ac:dyDescent="0.25">
      <c r="K97521" s="1"/>
      <c r="L97521" s="1"/>
    </row>
    <row r="97529" spans="11:12" x14ac:dyDescent="0.25">
      <c r="K97529" s="1"/>
      <c r="L97529" s="1"/>
    </row>
    <row r="97537" spans="11:12" x14ac:dyDescent="0.25">
      <c r="K97537" s="1"/>
      <c r="L97537" s="1"/>
    </row>
    <row r="97545" spans="11:12" x14ac:dyDescent="0.25">
      <c r="K97545" s="1"/>
      <c r="L97545" s="1"/>
    </row>
    <row r="97553" spans="11:12" x14ac:dyDescent="0.25">
      <c r="K97553" s="1"/>
      <c r="L97553" s="1"/>
    </row>
    <row r="97561" spans="11:12" x14ac:dyDescent="0.25">
      <c r="K97561" s="1"/>
      <c r="L97561" s="1"/>
    </row>
    <row r="97569" spans="11:12" x14ac:dyDescent="0.25">
      <c r="K97569" s="1"/>
      <c r="L97569" s="1"/>
    </row>
    <row r="97577" spans="11:12" x14ac:dyDescent="0.25">
      <c r="K97577" s="1"/>
      <c r="L97577" s="1"/>
    </row>
    <row r="97585" spans="11:12" x14ac:dyDescent="0.25">
      <c r="K97585" s="1"/>
      <c r="L97585" s="1"/>
    </row>
    <row r="97593" spans="11:12" x14ac:dyDescent="0.25">
      <c r="K97593" s="1"/>
      <c r="L97593" s="1"/>
    </row>
    <row r="97601" spans="11:12" x14ac:dyDescent="0.25">
      <c r="K97601" s="1"/>
      <c r="L97601" s="1"/>
    </row>
    <row r="97609" spans="11:12" x14ac:dyDescent="0.25">
      <c r="K97609" s="1"/>
      <c r="L97609" s="1"/>
    </row>
    <row r="97617" spans="11:12" x14ac:dyDescent="0.25">
      <c r="K97617" s="1"/>
      <c r="L97617" s="1"/>
    </row>
    <row r="97625" spans="11:12" x14ac:dyDescent="0.25">
      <c r="K97625" s="1"/>
      <c r="L97625" s="1"/>
    </row>
    <row r="97633" spans="11:12" x14ac:dyDescent="0.25">
      <c r="K97633" s="1"/>
      <c r="L97633" s="1"/>
    </row>
    <row r="97641" spans="11:12" x14ac:dyDescent="0.25">
      <c r="K97641" s="1"/>
      <c r="L97641" s="1"/>
    </row>
    <row r="97649" spans="11:12" x14ac:dyDescent="0.25">
      <c r="K97649" s="1"/>
      <c r="L97649" s="1"/>
    </row>
    <row r="97657" spans="11:12" x14ac:dyDescent="0.25">
      <c r="K97657" s="1"/>
      <c r="L97657" s="1"/>
    </row>
    <row r="97665" spans="11:12" x14ac:dyDescent="0.25">
      <c r="K97665" s="1"/>
      <c r="L97665" s="1"/>
    </row>
    <row r="97673" spans="11:12" x14ac:dyDescent="0.25">
      <c r="K97673" s="1"/>
      <c r="L97673" s="1"/>
    </row>
    <row r="97681" spans="11:12" x14ac:dyDescent="0.25">
      <c r="K97681" s="1"/>
      <c r="L97681" s="1"/>
    </row>
    <row r="97689" spans="11:12" x14ac:dyDescent="0.25">
      <c r="K97689" s="1"/>
      <c r="L97689" s="1"/>
    </row>
    <row r="97697" spans="11:12" x14ac:dyDescent="0.25">
      <c r="K97697" s="1"/>
      <c r="L97697" s="1"/>
    </row>
    <row r="97705" spans="11:12" x14ac:dyDescent="0.25">
      <c r="K97705" s="1"/>
      <c r="L97705" s="1"/>
    </row>
    <row r="97713" spans="11:12" x14ac:dyDescent="0.25">
      <c r="K97713" s="1"/>
      <c r="L97713" s="1"/>
    </row>
    <row r="97721" spans="11:12" x14ac:dyDescent="0.25">
      <c r="K97721" s="1"/>
      <c r="L97721" s="1"/>
    </row>
    <row r="97729" spans="11:12" x14ac:dyDescent="0.25">
      <c r="K97729" s="1"/>
      <c r="L97729" s="1"/>
    </row>
    <row r="97737" spans="11:12" x14ac:dyDescent="0.25">
      <c r="K97737" s="1"/>
      <c r="L97737" s="1"/>
    </row>
    <row r="97745" spans="11:12" x14ac:dyDescent="0.25">
      <c r="K97745" s="1"/>
      <c r="L97745" s="1"/>
    </row>
    <row r="97753" spans="11:12" x14ac:dyDescent="0.25">
      <c r="K97753" s="1"/>
      <c r="L97753" s="1"/>
    </row>
    <row r="97761" spans="11:12" x14ac:dyDescent="0.25">
      <c r="K97761" s="1"/>
      <c r="L97761" s="1"/>
    </row>
    <row r="97769" spans="11:12" x14ac:dyDescent="0.25">
      <c r="K97769" s="1"/>
      <c r="L97769" s="1"/>
    </row>
    <row r="97777" spans="11:12" x14ac:dyDescent="0.25">
      <c r="K97777" s="1"/>
      <c r="L97777" s="1"/>
    </row>
    <row r="97785" spans="11:12" x14ac:dyDescent="0.25">
      <c r="K97785" s="1"/>
      <c r="L97785" s="1"/>
    </row>
    <row r="97793" spans="11:12" x14ac:dyDescent="0.25">
      <c r="K97793" s="1"/>
      <c r="L97793" s="1"/>
    </row>
    <row r="97801" spans="11:12" x14ac:dyDescent="0.25">
      <c r="K97801" s="1"/>
      <c r="L97801" s="1"/>
    </row>
    <row r="97809" spans="11:12" x14ac:dyDescent="0.25">
      <c r="K97809" s="1"/>
      <c r="L97809" s="1"/>
    </row>
    <row r="97817" spans="11:12" x14ac:dyDescent="0.25">
      <c r="K97817" s="1"/>
      <c r="L97817" s="1"/>
    </row>
    <row r="97825" spans="11:12" x14ac:dyDescent="0.25">
      <c r="K97825" s="1"/>
      <c r="L97825" s="1"/>
    </row>
    <row r="97833" spans="11:12" x14ac:dyDescent="0.25">
      <c r="K97833" s="1"/>
      <c r="L97833" s="1"/>
    </row>
    <row r="97841" spans="11:12" x14ac:dyDescent="0.25">
      <c r="K97841" s="1"/>
      <c r="L97841" s="1"/>
    </row>
    <row r="97849" spans="11:12" x14ac:dyDescent="0.25">
      <c r="K97849" s="1"/>
      <c r="L97849" s="1"/>
    </row>
    <row r="97857" spans="11:12" x14ac:dyDescent="0.25">
      <c r="K97857" s="1"/>
      <c r="L97857" s="1"/>
    </row>
    <row r="97865" spans="11:12" x14ac:dyDescent="0.25">
      <c r="K97865" s="1"/>
      <c r="L97865" s="1"/>
    </row>
    <row r="97873" spans="11:12" x14ac:dyDescent="0.25">
      <c r="K97873" s="1"/>
      <c r="L97873" s="1"/>
    </row>
    <row r="97881" spans="11:12" x14ac:dyDescent="0.25">
      <c r="K97881" s="1"/>
      <c r="L97881" s="1"/>
    </row>
    <row r="97889" spans="11:12" x14ac:dyDescent="0.25">
      <c r="K97889" s="1"/>
      <c r="L97889" s="1"/>
    </row>
    <row r="97897" spans="11:12" x14ac:dyDescent="0.25">
      <c r="K97897" s="1"/>
      <c r="L97897" s="1"/>
    </row>
    <row r="97905" spans="11:12" x14ac:dyDescent="0.25">
      <c r="K97905" s="1"/>
      <c r="L97905" s="1"/>
    </row>
    <row r="97913" spans="11:12" x14ac:dyDescent="0.25">
      <c r="K97913" s="1"/>
      <c r="L97913" s="1"/>
    </row>
    <row r="97921" spans="11:12" x14ac:dyDescent="0.25">
      <c r="K97921" s="1"/>
      <c r="L97921" s="1"/>
    </row>
    <row r="97929" spans="11:12" x14ac:dyDescent="0.25">
      <c r="K97929" s="1"/>
      <c r="L97929" s="1"/>
    </row>
    <row r="97937" spans="11:12" x14ac:dyDescent="0.25">
      <c r="K97937" s="1"/>
      <c r="L97937" s="1"/>
    </row>
    <row r="97945" spans="11:12" x14ac:dyDescent="0.25">
      <c r="K97945" s="1"/>
      <c r="L97945" s="1"/>
    </row>
    <row r="97953" spans="11:12" x14ac:dyDescent="0.25">
      <c r="K97953" s="1"/>
      <c r="L97953" s="1"/>
    </row>
    <row r="97961" spans="11:12" x14ac:dyDescent="0.25">
      <c r="K97961" s="1"/>
      <c r="L97961" s="1"/>
    </row>
    <row r="97969" spans="11:12" x14ac:dyDescent="0.25">
      <c r="K97969" s="1"/>
      <c r="L97969" s="1"/>
    </row>
    <row r="97977" spans="11:12" x14ac:dyDescent="0.25">
      <c r="K97977" s="1"/>
      <c r="L97977" s="1"/>
    </row>
    <row r="97985" spans="11:12" x14ac:dyDescent="0.25">
      <c r="K97985" s="1"/>
      <c r="L97985" s="1"/>
    </row>
    <row r="97993" spans="11:12" x14ac:dyDescent="0.25">
      <c r="K97993" s="1"/>
      <c r="L97993" s="1"/>
    </row>
    <row r="98001" spans="11:12" x14ac:dyDescent="0.25">
      <c r="K98001" s="1"/>
      <c r="L98001" s="1"/>
    </row>
    <row r="98009" spans="11:12" x14ac:dyDescent="0.25">
      <c r="K98009" s="1"/>
      <c r="L98009" s="1"/>
    </row>
    <row r="98017" spans="11:12" x14ac:dyDescent="0.25">
      <c r="K98017" s="1"/>
      <c r="L98017" s="1"/>
    </row>
    <row r="98025" spans="11:12" x14ac:dyDescent="0.25">
      <c r="K98025" s="1"/>
      <c r="L98025" s="1"/>
    </row>
    <row r="98033" spans="11:12" x14ac:dyDescent="0.25">
      <c r="K98033" s="1"/>
      <c r="L98033" s="1"/>
    </row>
    <row r="98041" spans="11:12" x14ac:dyDescent="0.25">
      <c r="K98041" s="1"/>
      <c r="L98041" s="1"/>
    </row>
    <row r="98049" spans="11:12" x14ac:dyDescent="0.25">
      <c r="K98049" s="1"/>
      <c r="L98049" s="1"/>
    </row>
    <row r="98057" spans="11:12" x14ac:dyDescent="0.25">
      <c r="K98057" s="1"/>
      <c r="L98057" s="1"/>
    </row>
    <row r="98065" spans="11:12" x14ac:dyDescent="0.25">
      <c r="K98065" s="1"/>
      <c r="L98065" s="1"/>
    </row>
    <row r="98073" spans="11:12" x14ac:dyDescent="0.25">
      <c r="K98073" s="1"/>
      <c r="L98073" s="1"/>
    </row>
    <row r="98081" spans="11:12" x14ac:dyDescent="0.25">
      <c r="K98081" s="1"/>
      <c r="L98081" s="1"/>
    </row>
    <row r="98089" spans="11:12" x14ac:dyDescent="0.25">
      <c r="K98089" s="1"/>
      <c r="L98089" s="1"/>
    </row>
    <row r="98097" spans="11:12" x14ac:dyDescent="0.25">
      <c r="K98097" s="1"/>
      <c r="L98097" s="1"/>
    </row>
    <row r="98105" spans="11:12" x14ac:dyDescent="0.25">
      <c r="K98105" s="1"/>
      <c r="L98105" s="1"/>
    </row>
    <row r="98113" spans="11:12" x14ac:dyDescent="0.25">
      <c r="K98113" s="1"/>
      <c r="L98113" s="1"/>
    </row>
    <row r="98121" spans="11:12" x14ac:dyDescent="0.25">
      <c r="K98121" s="1"/>
      <c r="L98121" s="1"/>
    </row>
    <row r="98129" spans="11:12" x14ac:dyDescent="0.25">
      <c r="K98129" s="1"/>
      <c r="L98129" s="1"/>
    </row>
    <row r="98137" spans="11:12" x14ac:dyDescent="0.25">
      <c r="K98137" s="1"/>
      <c r="L98137" s="1"/>
    </row>
    <row r="98145" spans="11:12" x14ac:dyDescent="0.25">
      <c r="K98145" s="1"/>
      <c r="L98145" s="1"/>
    </row>
    <row r="98153" spans="11:12" x14ac:dyDescent="0.25">
      <c r="K98153" s="1"/>
      <c r="L98153" s="1"/>
    </row>
    <row r="98161" spans="11:12" x14ac:dyDescent="0.25">
      <c r="K98161" s="1"/>
      <c r="L98161" s="1"/>
    </row>
    <row r="98169" spans="11:12" x14ac:dyDescent="0.25">
      <c r="K98169" s="1"/>
      <c r="L98169" s="1"/>
    </row>
    <row r="98177" spans="11:12" x14ac:dyDescent="0.25">
      <c r="K98177" s="1"/>
      <c r="L98177" s="1"/>
    </row>
    <row r="98185" spans="11:12" x14ac:dyDescent="0.25">
      <c r="K98185" s="1"/>
      <c r="L98185" s="1"/>
    </row>
    <row r="98193" spans="11:12" x14ac:dyDescent="0.25">
      <c r="K98193" s="1"/>
      <c r="L98193" s="1"/>
    </row>
    <row r="98201" spans="11:12" x14ac:dyDescent="0.25">
      <c r="K98201" s="1"/>
      <c r="L98201" s="1"/>
    </row>
    <row r="98209" spans="11:12" x14ac:dyDescent="0.25">
      <c r="K98209" s="1"/>
      <c r="L98209" s="1"/>
    </row>
    <row r="98217" spans="11:12" x14ac:dyDescent="0.25">
      <c r="K98217" s="1"/>
      <c r="L98217" s="1"/>
    </row>
    <row r="98225" spans="11:12" x14ac:dyDescent="0.25">
      <c r="K98225" s="1"/>
      <c r="L98225" s="1"/>
    </row>
    <row r="98233" spans="11:12" x14ac:dyDescent="0.25">
      <c r="K98233" s="1"/>
      <c r="L98233" s="1"/>
    </row>
    <row r="98241" spans="11:12" x14ac:dyDescent="0.25">
      <c r="K98241" s="1"/>
      <c r="L98241" s="1"/>
    </row>
    <row r="98249" spans="11:12" x14ac:dyDescent="0.25">
      <c r="K98249" s="1"/>
      <c r="L98249" s="1"/>
    </row>
    <row r="98257" spans="11:12" x14ac:dyDescent="0.25">
      <c r="K98257" s="1"/>
      <c r="L98257" s="1"/>
    </row>
    <row r="98265" spans="11:12" x14ac:dyDescent="0.25">
      <c r="K98265" s="1"/>
      <c r="L98265" s="1"/>
    </row>
    <row r="98273" spans="11:12" x14ac:dyDescent="0.25">
      <c r="K98273" s="1"/>
      <c r="L98273" s="1"/>
    </row>
    <row r="98281" spans="11:12" x14ac:dyDescent="0.25">
      <c r="K98281" s="1"/>
      <c r="L98281" s="1"/>
    </row>
    <row r="98289" spans="11:12" x14ac:dyDescent="0.25">
      <c r="K98289" s="1"/>
      <c r="L98289" s="1"/>
    </row>
    <row r="98297" spans="11:12" x14ac:dyDescent="0.25">
      <c r="K98297" s="1"/>
      <c r="L98297" s="1"/>
    </row>
    <row r="98305" spans="11:12" x14ac:dyDescent="0.25">
      <c r="K98305" s="1"/>
      <c r="L98305" s="1"/>
    </row>
    <row r="98313" spans="11:12" x14ac:dyDescent="0.25">
      <c r="K98313" s="1"/>
      <c r="L98313" s="1"/>
    </row>
    <row r="98321" spans="11:12" x14ac:dyDescent="0.25">
      <c r="K98321" s="1"/>
      <c r="L98321" s="1"/>
    </row>
    <row r="98329" spans="11:12" x14ac:dyDescent="0.25">
      <c r="K98329" s="1"/>
      <c r="L98329" s="1"/>
    </row>
    <row r="98337" spans="11:12" x14ac:dyDescent="0.25">
      <c r="K98337" s="1"/>
      <c r="L98337" s="1"/>
    </row>
    <row r="98345" spans="11:12" x14ac:dyDescent="0.25">
      <c r="K98345" s="1"/>
      <c r="L98345" s="1"/>
    </row>
    <row r="98353" spans="11:12" x14ac:dyDescent="0.25">
      <c r="K98353" s="1"/>
      <c r="L98353" s="1"/>
    </row>
    <row r="98361" spans="11:12" x14ac:dyDescent="0.25">
      <c r="K98361" s="1"/>
      <c r="L98361" s="1"/>
    </row>
    <row r="98369" spans="11:12" x14ac:dyDescent="0.25">
      <c r="K98369" s="1"/>
      <c r="L98369" s="1"/>
    </row>
    <row r="98377" spans="11:12" x14ac:dyDescent="0.25">
      <c r="K98377" s="1"/>
      <c r="L98377" s="1"/>
    </row>
    <row r="98385" spans="11:12" x14ac:dyDescent="0.25">
      <c r="K98385" s="1"/>
      <c r="L98385" s="1"/>
    </row>
    <row r="98393" spans="11:12" x14ac:dyDescent="0.25">
      <c r="K98393" s="1"/>
      <c r="L98393" s="1"/>
    </row>
    <row r="98401" spans="11:12" x14ac:dyDescent="0.25">
      <c r="K98401" s="1"/>
      <c r="L98401" s="1"/>
    </row>
    <row r="98409" spans="11:12" x14ac:dyDescent="0.25">
      <c r="K98409" s="1"/>
      <c r="L98409" s="1"/>
    </row>
    <row r="98417" spans="11:12" x14ac:dyDescent="0.25">
      <c r="K98417" s="1"/>
      <c r="L98417" s="1"/>
    </row>
    <row r="98425" spans="11:12" x14ac:dyDescent="0.25">
      <c r="K98425" s="1"/>
      <c r="L98425" s="1"/>
    </row>
    <row r="98433" spans="11:12" x14ac:dyDescent="0.25">
      <c r="K98433" s="1"/>
      <c r="L98433" s="1"/>
    </row>
    <row r="98441" spans="11:12" x14ac:dyDescent="0.25">
      <c r="K98441" s="1"/>
      <c r="L98441" s="1"/>
    </row>
    <row r="98449" spans="11:12" x14ac:dyDescent="0.25">
      <c r="K98449" s="1"/>
      <c r="L98449" s="1"/>
    </row>
    <row r="98457" spans="11:12" x14ac:dyDescent="0.25">
      <c r="K98457" s="1"/>
      <c r="L98457" s="1"/>
    </row>
    <row r="98465" spans="11:12" x14ac:dyDescent="0.25">
      <c r="K98465" s="1"/>
      <c r="L98465" s="1"/>
    </row>
    <row r="98473" spans="11:12" x14ac:dyDescent="0.25">
      <c r="K98473" s="1"/>
      <c r="L98473" s="1"/>
    </row>
    <row r="98481" spans="11:12" x14ac:dyDescent="0.25">
      <c r="K98481" s="1"/>
      <c r="L98481" s="1"/>
    </row>
    <row r="98489" spans="11:12" x14ac:dyDescent="0.25">
      <c r="K98489" s="1"/>
      <c r="L98489" s="1"/>
    </row>
    <row r="98497" spans="11:12" x14ac:dyDescent="0.25">
      <c r="K98497" s="1"/>
      <c r="L98497" s="1"/>
    </row>
    <row r="98505" spans="11:12" x14ac:dyDescent="0.25">
      <c r="K98505" s="1"/>
      <c r="L98505" s="1"/>
    </row>
    <row r="98513" spans="11:12" x14ac:dyDescent="0.25">
      <c r="K98513" s="1"/>
      <c r="L98513" s="1"/>
    </row>
    <row r="98521" spans="11:12" x14ac:dyDescent="0.25">
      <c r="K98521" s="1"/>
      <c r="L98521" s="1"/>
    </row>
    <row r="98529" spans="11:12" x14ac:dyDescent="0.25">
      <c r="K98529" s="1"/>
      <c r="L98529" s="1"/>
    </row>
    <row r="98537" spans="11:12" x14ac:dyDescent="0.25">
      <c r="K98537" s="1"/>
      <c r="L98537" s="1"/>
    </row>
    <row r="98545" spans="11:12" x14ac:dyDescent="0.25">
      <c r="K98545" s="1"/>
      <c r="L98545" s="1"/>
    </row>
    <row r="98553" spans="11:12" x14ac:dyDescent="0.25">
      <c r="K98553" s="1"/>
      <c r="L98553" s="1"/>
    </row>
    <row r="98561" spans="11:12" x14ac:dyDescent="0.25">
      <c r="K98561" s="1"/>
      <c r="L98561" s="1"/>
    </row>
    <row r="98569" spans="11:12" x14ac:dyDescent="0.25">
      <c r="K98569" s="1"/>
      <c r="L98569" s="1"/>
    </row>
    <row r="98577" spans="11:12" x14ac:dyDescent="0.25">
      <c r="K98577" s="1"/>
      <c r="L98577" s="1"/>
    </row>
    <row r="98585" spans="11:12" x14ac:dyDescent="0.25">
      <c r="K98585" s="1"/>
      <c r="L98585" s="1"/>
    </row>
    <row r="98593" spans="11:12" x14ac:dyDescent="0.25">
      <c r="K98593" s="1"/>
      <c r="L98593" s="1"/>
    </row>
    <row r="98601" spans="11:12" x14ac:dyDescent="0.25">
      <c r="K98601" s="1"/>
      <c r="L98601" s="1"/>
    </row>
    <row r="98609" spans="11:12" x14ac:dyDescent="0.25">
      <c r="K98609" s="1"/>
      <c r="L98609" s="1"/>
    </row>
    <row r="98617" spans="11:12" x14ac:dyDescent="0.25">
      <c r="K98617" s="1"/>
      <c r="L98617" s="1"/>
    </row>
    <row r="98625" spans="11:12" x14ac:dyDescent="0.25">
      <c r="K98625" s="1"/>
      <c r="L98625" s="1"/>
    </row>
    <row r="98633" spans="11:12" x14ac:dyDescent="0.25">
      <c r="K98633" s="1"/>
      <c r="L98633" s="1"/>
    </row>
    <row r="98641" spans="11:12" x14ac:dyDescent="0.25">
      <c r="K98641" s="1"/>
      <c r="L98641" s="1"/>
    </row>
    <row r="98649" spans="11:12" x14ac:dyDescent="0.25">
      <c r="K98649" s="1"/>
      <c r="L98649" s="1"/>
    </row>
    <row r="98657" spans="11:12" x14ac:dyDescent="0.25">
      <c r="K98657" s="1"/>
      <c r="L98657" s="1"/>
    </row>
    <row r="98665" spans="11:12" x14ac:dyDescent="0.25">
      <c r="K98665" s="1"/>
      <c r="L98665" s="1"/>
    </row>
    <row r="98673" spans="11:12" x14ac:dyDescent="0.25">
      <c r="K98673" s="1"/>
      <c r="L98673" s="1"/>
    </row>
    <row r="98681" spans="11:12" x14ac:dyDescent="0.25">
      <c r="K98681" s="1"/>
      <c r="L98681" s="1"/>
    </row>
    <row r="98689" spans="11:12" x14ac:dyDescent="0.25">
      <c r="K98689" s="1"/>
      <c r="L98689" s="1"/>
    </row>
    <row r="98697" spans="11:12" x14ac:dyDescent="0.25">
      <c r="K98697" s="1"/>
      <c r="L98697" s="1"/>
    </row>
    <row r="98705" spans="11:12" x14ac:dyDescent="0.25">
      <c r="K98705" s="1"/>
      <c r="L98705" s="1"/>
    </row>
    <row r="98713" spans="11:12" x14ac:dyDescent="0.25">
      <c r="K98713" s="1"/>
      <c r="L98713" s="1"/>
    </row>
    <row r="98721" spans="11:12" x14ac:dyDescent="0.25">
      <c r="K98721" s="1"/>
      <c r="L98721" s="1"/>
    </row>
    <row r="98729" spans="11:12" x14ac:dyDescent="0.25">
      <c r="K98729" s="1"/>
      <c r="L98729" s="1"/>
    </row>
    <row r="98737" spans="11:12" x14ac:dyDescent="0.25">
      <c r="K98737" s="1"/>
      <c r="L98737" s="1"/>
    </row>
    <row r="98745" spans="11:12" x14ac:dyDescent="0.25">
      <c r="K98745" s="1"/>
      <c r="L98745" s="1"/>
    </row>
    <row r="98753" spans="11:12" x14ac:dyDescent="0.25">
      <c r="K98753" s="1"/>
      <c r="L98753" s="1"/>
    </row>
    <row r="98761" spans="11:12" x14ac:dyDescent="0.25">
      <c r="K98761" s="1"/>
      <c r="L98761" s="1"/>
    </row>
    <row r="98769" spans="11:12" x14ac:dyDescent="0.25">
      <c r="K98769" s="1"/>
      <c r="L98769" s="1"/>
    </row>
    <row r="98777" spans="11:12" x14ac:dyDescent="0.25">
      <c r="K98777" s="1"/>
      <c r="L98777" s="1"/>
    </row>
    <row r="98785" spans="11:12" x14ac:dyDescent="0.25">
      <c r="K98785" s="1"/>
      <c r="L98785" s="1"/>
    </row>
    <row r="98793" spans="11:12" x14ac:dyDescent="0.25">
      <c r="K98793" s="1"/>
      <c r="L98793" s="1"/>
    </row>
    <row r="98801" spans="11:12" x14ac:dyDescent="0.25">
      <c r="K98801" s="1"/>
      <c r="L98801" s="1"/>
    </row>
    <row r="98809" spans="11:12" x14ac:dyDescent="0.25">
      <c r="K98809" s="1"/>
      <c r="L98809" s="1"/>
    </row>
    <row r="98817" spans="11:12" x14ac:dyDescent="0.25">
      <c r="K98817" s="1"/>
      <c r="L98817" s="1"/>
    </row>
    <row r="98825" spans="11:12" x14ac:dyDescent="0.25">
      <c r="K98825" s="1"/>
      <c r="L98825" s="1"/>
    </row>
    <row r="98833" spans="11:12" x14ac:dyDescent="0.25">
      <c r="K98833" s="1"/>
      <c r="L98833" s="1"/>
    </row>
    <row r="98841" spans="11:12" x14ac:dyDescent="0.25">
      <c r="K98841" s="1"/>
      <c r="L98841" s="1"/>
    </row>
    <row r="98849" spans="11:12" x14ac:dyDescent="0.25">
      <c r="K98849" s="1"/>
      <c r="L98849" s="1"/>
    </row>
    <row r="98857" spans="11:12" x14ac:dyDescent="0.25">
      <c r="K98857" s="1"/>
      <c r="L98857" s="1"/>
    </row>
    <row r="98865" spans="11:12" x14ac:dyDescent="0.25">
      <c r="K98865" s="1"/>
      <c r="L98865" s="1"/>
    </row>
    <row r="98873" spans="11:12" x14ac:dyDescent="0.25">
      <c r="K98873" s="1"/>
      <c r="L98873" s="1"/>
    </row>
    <row r="98881" spans="11:12" x14ac:dyDescent="0.25">
      <c r="K98881" s="1"/>
      <c r="L98881" s="1"/>
    </row>
    <row r="98889" spans="11:12" x14ac:dyDescent="0.25">
      <c r="K98889" s="1"/>
      <c r="L98889" s="1"/>
    </row>
    <row r="98897" spans="11:12" x14ac:dyDescent="0.25">
      <c r="K98897" s="1"/>
      <c r="L98897" s="1"/>
    </row>
    <row r="98905" spans="11:12" x14ac:dyDescent="0.25">
      <c r="K98905" s="1"/>
      <c r="L98905" s="1"/>
    </row>
    <row r="98913" spans="11:12" x14ac:dyDescent="0.25">
      <c r="K98913" s="1"/>
      <c r="L98913" s="1"/>
    </row>
    <row r="98921" spans="11:12" x14ac:dyDescent="0.25">
      <c r="K98921" s="1"/>
      <c r="L98921" s="1"/>
    </row>
    <row r="98929" spans="11:12" x14ac:dyDescent="0.25">
      <c r="K98929" s="1"/>
      <c r="L98929" s="1"/>
    </row>
    <row r="98937" spans="11:12" x14ac:dyDescent="0.25">
      <c r="K98937" s="1"/>
      <c r="L98937" s="1"/>
    </row>
    <row r="98945" spans="11:12" x14ac:dyDescent="0.25">
      <c r="K98945" s="1"/>
      <c r="L98945" s="1"/>
    </row>
    <row r="98953" spans="11:12" x14ac:dyDescent="0.25">
      <c r="K98953" s="1"/>
      <c r="L98953" s="1"/>
    </row>
    <row r="98961" spans="11:12" x14ac:dyDescent="0.25">
      <c r="K98961" s="1"/>
      <c r="L98961" s="1"/>
    </row>
    <row r="98969" spans="11:12" x14ac:dyDescent="0.25">
      <c r="K98969" s="1"/>
      <c r="L98969" s="1"/>
    </row>
    <row r="98977" spans="11:12" x14ac:dyDescent="0.25">
      <c r="K98977" s="1"/>
      <c r="L98977" s="1"/>
    </row>
    <row r="98985" spans="11:12" x14ac:dyDescent="0.25">
      <c r="K98985" s="1"/>
      <c r="L98985" s="1"/>
    </row>
    <row r="98993" spans="11:12" x14ac:dyDescent="0.25">
      <c r="K98993" s="1"/>
      <c r="L98993" s="1"/>
    </row>
    <row r="99001" spans="11:12" x14ac:dyDescent="0.25">
      <c r="K99001" s="1"/>
      <c r="L99001" s="1"/>
    </row>
    <row r="99009" spans="11:12" x14ac:dyDescent="0.25">
      <c r="K99009" s="1"/>
      <c r="L99009" s="1"/>
    </row>
    <row r="99017" spans="11:12" x14ac:dyDescent="0.25">
      <c r="K99017" s="1"/>
      <c r="L99017" s="1"/>
    </row>
    <row r="99025" spans="11:12" x14ac:dyDescent="0.25">
      <c r="K99025" s="1"/>
      <c r="L99025" s="1"/>
    </row>
    <row r="99033" spans="11:12" x14ac:dyDescent="0.25">
      <c r="K99033" s="1"/>
      <c r="L99033" s="1"/>
    </row>
    <row r="99041" spans="11:12" x14ac:dyDescent="0.25">
      <c r="K99041" s="1"/>
      <c r="L99041" s="1"/>
    </row>
    <row r="99049" spans="11:12" x14ac:dyDescent="0.25">
      <c r="K99049" s="1"/>
      <c r="L99049" s="1"/>
    </row>
    <row r="99057" spans="11:12" x14ac:dyDescent="0.25">
      <c r="K99057" s="1"/>
      <c r="L99057" s="1"/>
    </row>
    <row r="99065" spans="11:12" x14ac:dyDescent="0.25">
      <c r="K99065" s="1"/>
      <c r="L99065" s="1"/>
    </row>
    <row r="99073" spans="11:12" x14ac:dyDescent="0.25">
      <c r="K99073" s="1"/>
      <c r="L99073" s="1"/>
    </row>
    <row r="99081" spans="11:12" x14ac:dyDescent="0.25">
      <c r="K99081" s="1"/>
      <c r="L99081" s="1"/>
    </row>
    <row r="99089" spans="11:12" x14ac:dyDescent="0.25">
      <c r="K99089" s="1"/>
      <c r="L99089" s="1"/>
    </row>
    <row r="99097" spans="11:12" x14ac:dyDescent="0.25">
      <c r="K99097" s="1"/>
      <c r="L99097" s="1"/>
    </row>
    <row r="99105" spans="11:12" x14ac:dyDescent="0.25">
      <c r="K99105" s="1"/>
      <c r="L99105" s="1"/>
    </row>
    <row r="99113" spans="11:12" x14ac:dyDescent="0.25">
      <c r="K99113" s="1"/>
      <c r="L99113" s="1"/>
    </row>
    <row r="99121" spans="11:12" x14ac:dyDescent="0.25">
      <c r="K99121" s="1"/>
      <c r="L99121" s="1"/>
    </row>
    <row r="99129" spans="11:12" x14ac:dyDescent="0.25">
      <c r="K99129" s="1"/>
      <c r="L99129" s="1"/>
    </row>
    <row r="99137" spans="11:12" x14ac:dyDescent="0.25">
      <c r="K99137" s="1"/>
      <c r="L99137" s="1"/>
    </row>
    <row r="99145" spans="11:12" x14ac:dyDescent="0.25">
      <c r="K99145" s="1"/>
      <c r="L99145" s="1"/>
    </row>
    <row r="99153" spans="11:12" x14ac:dyDescent="0.25">
      <c r="K99153" s="1"/>
      <c r="L99153" s="1"/>
    </row>
    <row r="99161" spans="11:12" x14ac:dyDescent="0.25">
      <c r="K99161" s="1"/>
      <c r="L99161" s="1"/>
    </row>
    <row r="99169" spans="11:12" x14ac:dyDescent="0.25">
      <c r="K99169" s="1"/>
      <c r="L99169" s="1"/>
    </row>
    <row r="99177" spans="11:12" x14ac:dyDescent="0.25">
      <c r="K99177" s="1"/>
      <c r="L99177" s="1"/>
    </row>
    <row r="99185" spans="11:12" x14ac:dyDescent="0.25">
      <c r="K99185" s="1"/>
      <c r="L99185" s="1"/>
    </row>
    <row r="99193" spans="11:12" x14ac:dyDescent="0.25">
      <c r="K99193" s="1"/>
      <c r="L99193" s="1"/>
    </row>
    <row r="99201" spans="11:12" x14ac:dyDescent="0.25">
      <c r="K99201" s="1"/>
      <c r="L99201" s="1"/>
    </row>
    <row r="99209" spans="11:12" x14ac:dyDescent="0.25">
      <c r="K99209" s="1"/>
      <c r="L99209" s="1"/>
    </row>
    <row r="99217" spans="11:12" x14ac:dyDescent="0.25">
      <c r="K99217" s="1"/>
      <c r="L99217" s="1"/>
    </row>
    <row r="99225" spans="11:12" x14ac:dyDescent="0.25">
      <c r="K99225" s="1"/>
      <c r="L99225" s="1"/>
    </row>
    <row r="99233" spans="11:12" x14ac:dyDescent="0.25">
      <c r="K99233" s="1"/>
      <c r="L99233" s="1"/>
    </row>
    <row r="99241" spans="11:12" x14ac:dyDescent="0.25">
      <c r="K99241" s="1"/>
      <c r="L99241" s="1"/>
    </row>
    <row r="99249" spans="11:12" x14ac:dyDescent="0.25">
      <c r="K99249" s="1"/>
      <c r="L99249" s="1"/>
    </row>
    <row r="99257" spans="11:12" x14ac:dyDescent="0.25">
      <c r="K99257" s="1"/>
      <c r="L99257" s="1"/>
    </row>
    <row r="99265" spans="11:12" x14ac:dyDescent="0.25">
      <c r="K99265" s="1"/>
      <c r="L99265" s="1"/>
    </row>
    <row r="99273" spans="11:12" x14ac:dyDescent="0.25">
      <c r="K99273" s="1"/>
      <c r="L99273" s="1"/>
    </row>
    <row r="99281" spans="11:12" x14ac:dyDescent="0.25">
      <c r="K99281" s="1"/>
      <c r="L99281" s="1"/>
    </row>
    <row r="99289" spans="11:12" x14ac:dyDescent="0.25">
      <c r="K99289" s="1"/>
      <c r="L99289" s="1"/>
    </row>
    <row r="99297" spans="11:12" x14ac:dyDescent="0.25">
      <c r="K99297" s="1"/>
      <c r="L99297" s="1"/>
    </row>
    <row r="99305" spans="11:12" x14ac:dyDescent="0.25">
      <c r="K99305" s="1"/>
      <c r="L99305" s="1"/>
    </row>
    <row r="99313" spans="11:12" x14ac:dyDescent="0.25">
      <c r="K99313" s="1"/>
      <c r="L99313" s="1"/>
    </row>
    <row r="99321" spans="11:12" x14ac:dyDescent="0.25">
      <c r="K99321" s="1"/>
      <c r="L99321" s="1"/>
    </row>
    <row r="99329" spans="11:12" x14ac:dyDescent="0.25">
      <c r="K99329" s="1"/>
      <c r="L99329" s="1"/>
    </row>
    <row r="99337" spans="11:12" x14ac:dyDescent="0.25">
      <c r="K99337" s="1"/>
      <c r="L99337" s="1"/>
    </row>
    <row r="99345" spans="11:12" x14ac:dyDescent="0.25">
      <c r="K99345" s="1"/>
      <c r="L99345" s="1"/>
    </row>
    <row r="99353" spans="11:12" x14ac:dyDescent="0.25">
      <c r="K99353" s="1"/>
      <c r="L99353" s="1"/>
    </row>
    <row r="99361" spans="11:12" x14ac:dyDescent="0.25">
      <c r="K99361" s="1"/>
      <c r="L99361" s="1"/>
    </row>
    <row r="99369" spans="11:12" x14ac:dyDescent="0.25">
      <c r="K99369" s="1"/>
      <c r="L99369" s="1"/>
    </row>
    <row r="99377" spans="11:12" x14ac:dyDescent="0.25">
      <c r="K99377" s="1"/>
      <c r="L99377" s="1"/>
    </row>
    <row r="99385" spans="11:12" x14ac:dyDescent="0.25">
      <c r="K99385" s="1"/>
      <c r="L99385" s="1"/>
    </row>
    <row r="99393" spans="11:12" x14ac:dyDescent="0.25">
      <c r="K99393" s="1"/>
      <c r="L99393" s="1"/>
    </row>
    <row r="99401" spans="11:12" x14ac:dyDescent="0.25">
      <c r="K99401" s="1"/>
      <c r="L99401" s="1"/>
    </row>
    <row r="99409" spans="11:12" x14ac:dyDescent="0.25">
      <c r="K99409" s="1"/>
      <c r="L99409" s="1"/>
    </row>
    <row r="99417" spans="11:12" x14ac:dyDescent="0.25">
      <c r="K99417" s="1"/>
      <c r="L99417" s="1"/>
    </row>
    <row r="99425" spans="11:12" x14ac:dyDescent="0.25">
      <c r="K99425" s="1"/>
      <c r="L99425" s="1"/>
    </row>
    <row r="99433" spans="11:12" x14ac:dyDescent="0.25">
      <c r="K99433" s="1"/>
      <c r="L99433" s="1"/>
    </row>
    <row r="99441" spans="11:12" x14ac:dyDescent="0.25">
      <c r="K99441" s="1"/>
      <c r="L99441" s="1"/>
    </row>
    <row r="99449" spans="11:12" x14ac:dyDescent="0.25">
      <c r="K99449" s="1"/>
      <c r="L99449" s="1"/>
    </row>
    <row r="99457" spans="11:12" x14ac:dyDescent="0.25">
      <c r="K99457" s="1"/>
      <c r="L99457" s="1"/>
    </row>
    <row r="99465" spans="11:12" x14ac:dyDescent="0.25">
      <c r="K99465" s="1"/>
      <c r="L99465" s="1"/>
    </row>
    <row r="99473" spans="11:12" x14ac:dyDescent="0.25">
      <c r="K99473" s="1"/>
      <c r="L99473" s="1"/>
    </row>
    <row r="99481" spans="11:12" x14ac:dyDescent="0.25">
      <c r="K99481" s="1"/>
      <c r="L99481" s="1"/>
    </row>
    <row r="99489" spans="11:12" x14ac:dyDescent="0.25">
      <c r="K99489" s="1"/>
      <c r="L99489" s="1"/>
    </row>
    <row r="99497" spans="11:12" x14ac:dyDescent="0.25">
      <c r="K99497" s="1"/>
      <c r="L99497" s="1"/>
    </row>
    <row r="99505" spans="11:12" x14ac:dyDescent="0.25">
      <c r="K99505" s="1"/>
      <c r="L99505" s="1"/>
    </row>
    <row r="99513" spans="11:12" x14ac:dyDescent="0.25">
      <c r="K99513" s="1"/>
      <c r="L99513" s="1"/>
    </row>
    <row r="99521" spans="11:12" x14ac:dyDescent="0.25">
      <c r="K99521" s="1"/>
      <c r="L99521" s="1"/>
    </row>
    <row r="99529" spans="11:12" x14ac:dyDescent="0.25">
      <c r="K99529" s="1"/>
      <c r="L99529" s="1"/>
    </row>
    <row r="99537" spans="11:12" x14ac:dyDescent="0.25">
      <c r="K99537" s="1"/>
      <c r="L99537" s="1"/>
    </row>
    <row r="99545" spans="11:12" x14ac:dyDescent="0.25">
      <c r="K99545" s="1"/>
      <c r="L99545" s="1"/>
    </row>
    <row r="99553" spans="11:12" x14ac:dyDescent="0.25">
      <c r="K99553" s="1"/>
      <c r="L99553" s="1"/>
    </row>
    <row r="99561" spans="11:12" x14ac:dyDescent="0.25">
      <c r="K99561" s="1"/>
      <c r="L99561" s="1"/>
    </row>
    <row r="99569" spans="11:12" x14ac:dyDescent="0.25">
      <c r="K99569" s="1"/>
      <c r="L99569" s="1"/>
    </row>
    <row r="99577" spans="11:12" x14ac:dyDescent="0.25">
      <c r="K99577" s="1"/>
      <c r="L99577" s="1"/>
    </row>
    <row r="99585" spans="11:12" x14ac:dyDescent="0.25">
      <c r="K99585" s="1"/>
      <c r="L99585" s="1"/>
    </row>
    <row r="99593" spans="11:12" x14ac:dyDescent="0.25">
      <c r="K99593" s="1"/>
      <c r="L99593" s="1"/>
    </row>
    <row r="99601" spans="11:12" x14ac:dyDescent="0.25">
      <c r="K99601" s="1"/>
      <c r="L99601" s="1"/>
    </row>
    <row r="99609" spans="11:12" x14ac:dyDescent="0.25">
      <c r="K99609" s="1"/>
      <c r="L99609" s="1"/>
    </row>
    <row r="99617" spans="11:12" x14ac:dyDescent="0.25">
      <c r="K99617" s="1"/>
      <c r="L99617" s="1"/>
    </row>
    <row r="99625" spans="11:12" x14ac:dyDescent="0.25">
      <c r="K99625" s="1"/>
      <c r="L99625" s="1"/>
    </row>
    <row r="99633" spans="11:12" x14ac:dyDescent="0.25">
      <c r="K99633" s="1"/>
      <c r="L99633" s="1"/>
    </row>
    <row r="99641" spans="11:12" x14ac:dyDescent="0.25">
      <c r="K99641" s="1"/>
      <c r="L99641" s="1"/>
    </row>
    <row r="99649" spans="11:12" x14ac:dyDescent="0.25">
      <c r="K99649" s="1"/>
      <c r="L99649" s="1"/>
    </row>
    <row r="99657" spans="11:12" x14ac:dyDescent="0.25">
      <c r="K99657" s="1"/>
      <c r="L99657" s="1"/>
    </row>
    <row r="99665" spans="11:12" x14ac:dyDescent="0.25">
      <c r="K99665" s="1"/>
      <c r="L99665" s="1"/>
    </row>
    <row r="99673" spans="11:12" x14ac:dyDescent="0.25">
      <c r="K99673" s="1"/>
      <c r="L99673" s="1"/>
    </row>
    <row r="99681" spans="11:12" x14ac:dyDescent="0.25">
      <c r="K99681" s="1"/>
      <c r="L99681" s="1"/>
    </row>
    <row r="99689" spans="11:12" x14ac:dyDescent="0.25">
      <c r="K99689" s="1"/>
      <c r="L99689" s="1"/>
    </row>
    <row r="99697" spans="11:12" x14ac:dyDescent="0.25">
      <c r="K99697" s="1"/>
      <c r="L99697" s="1"/>
    </row>
    <row r="99705" spans="11:12" x14ac:dyDescent="0.25">
      <c r="K99705" s="1"/>
      <c r="L99705" s="1"/>
    </row>
    <row r="99713" spans="11:12" x14ac:dyDescent="0.25">
      <c r="K99713" s="1"/>
      <c r="L99713" s="1"/>
    </row>
    <row r="99721" spans="11:12" x14ac:dyDescent="0.25">
      <c r="K99721" s="1"/>
      <c r="L99721" s="1"/>
    </row>
    <row r="99729" spans="11:12" x14ac:dyDescent="0.25">
      <c r="K99729" s="1"/>
      <c r="L99729" s="1"/>
    </row>
    <row r="99737" spans="11:12" x14ac:dyDescent="0.25">
      <c r="K99737" s="1"/>
      <c r="L99737" s="1"/>
    </row>
    <row r="99745" spans="11:12" x14ac:dyDescent="0.25">
      <c r="K99745" s="1"/>
      <c r="L99745" s="1"/>
    </row>
    <row r="99753" spans="11:12" x14ac:dyDescent="0.25">
      <c r="K99753" s="1"/>
      <c r="L99753" s="1"/>
    </row>
    <row r="99761" spans="11:12" x14ac:dyDescent="0.25">
      <c r="K99761" s="1"/>
      <c r="L99761" s="1"/>
    </row>
    <row r="99769" spans="11:12" x14ac:dyDescent="0.25">
      <c r="K99769" s="1"/>
      <c r="L99769" s="1"/>
    </row>
    <row r="99777" spans="11:12" x14ac:dyDescent="0.25">
      <c r="K99777" s="1"/>
      <c r="L99777" s="1"/>
    </row>
    <row r="99785" spans="11:12" x14ac:dyDescent="0.25">
      <c r="K99785" s="1"/>
      <c r="L99785" s="1"/>
    </row>
    <row r="99793" spans="11:12" x14ac:dyDescent="0.25">
      <c r="K99793" s="1"/>
      <c r="L99793" s="1"/>
    </row>
    <row r="99801" spans="11:12" x14ac:dyDescent="0.25">
      <c r="K99801" s="1"/>
      <c r="L99801" s="1"/>
    </row>
    <row r="99809" spans="11:12" x14ac:dyDescent="0.25">
      <c r="K99809" s="1"/>
      <c r="L99809" s="1"/>
    </row>
    <row r="99817" spans="11:12" x14ac:dyDescent="0.25">
      <c r="K99817" s="1"/>
      <c r="L99817" s="1"/>
    </row>
    <row r="99825" spans="11:12" x14ac:dyDescent="0.25">
      <c r="K99825" s="1"/>
      <c r="L99825" s="1"/>
    </row>
    <row r="99833" spans="11:12" x14ac:dyDescent="0.25">
      <c r="K99833" s="1"/>
      <c r="L99833" s="1"/>
    </row>
    <row r="99841" spans="11:12" x14ac:dyDescent="0.25">
      <c r="K99841" s="1"/>
      <c r="L99841" s="1"/>
    </row>
    <row r="99849" spans="11:12" x14ac:dyDescent="0.25">
      <c r="K99849" s="1"/>
      <c r="L99849" s="1"/>
    </row>
    <row r="99857" spans="11:12" x14ac:dyDescent="0.25">
      <c r="K99857" s="1"/>
      <c r="L99857" s="1"/>
    </row>
    <row r="99865" spans="11:12" x14ac:dyDescent="0.25">
      <c r="K99865" s="1"/>
      <c r="L99865" s="1"/>
    </row>
    <row r="99873" spans="11:12" x14ac:dyDescent="0.25">
      <c r="K99873" s="1"/>
      <c r="L99873" s="1"/>
    </row>
    <row r="99881" spans="11:12" x14ac:dyDescent="0.25">
      <c r="K99881" s="1"/>
      <c r="L99881" s="1"/>
    </row>
    <row r="99889" spans="11:12" x14ac:dyDescent="0.25">
      <c r="K99889" s="1"/>
      <c r="L99889" s="1"/>
    </row>
    <row r="99897" spans="11:12" x14ac:dyDescent="0.25">
      <c r="K99897" s="1"/>
      <c r="L99897" s="1"/>
    </row>
    <row r="99905" spans="11:12" x14ac:dyDescent="0.25">
      <c r="K99905" s="1"/>
      <c r="L99905" s="1"/>
    </row>
    <row r="99913" spans="11:12" x14ac:dyDescent="0.25">
      <c r="K99913" s="1"/>
      <c r="L99913" s="1"/>
    </row>
    <row r="99921" spans="11:12" x14ac:dyDescent="0.25">
      <c r="K99921" s="1"/>
      <c r="L99921" s="1"/>
    </row>
    <row r="99929" spans="11:12" x14ac:dyDescent="0.25">
      <c r="K99929" s="1"/>
      <c r="L99929" s="1"/>
    </row>
    <row r="99937" spans="11:12" x14ac:dyDescent="0.25">
      <c r="K99937" s="1"/>
      <c r="L99937" s="1"/>
    </row>
    <row r="99945" spans="11:12" x14ac:dyDescent="0.25">
      <c r="K99945" s="1"/>
      <c r="L99945" s="1"/>
    </row>
    <row r="99953" spans="11:12" x14ac:dyDescent="0.25">
      <c r="K99953" s="1"/>
      <c r="L99953" s="1"/>
    </row>
    <row r="99961" spans="11:12" x14ac:dyDescent="0.25">
      <c r="K99961" s="1"/>
      <c r="L99961" s="1"/>
    </row>
    <row r="99969" spans="11:12" x14ac:dyDescent="0.25">
      <c r="K99969" s="1"/>
      <c r="L99969" s="1"/>
    </row>
    <row r="99977" spans="11:12" x14ac:dyDescent="0.25">
      <c r="K99977" s="1"/>
      <c r="L99977" s="1"/>
    </row>
    <row r="99985" spans="11:12" x14ac:dyDescent="0.25">
      <c r="K99985" s="1"/>
      <c r="L99985" s="1"/>
    </row>
    <row r="99993" spans="11:12" x14ac:dyDescent="0.25">
      <c r="K99993" s="1"/>
      <c r="L99993" s="1"/>
    </row>
    <row r="100001" spans="11:12" x14ac:dyDescent="0.25">
      <c r="K100001" s="1"/>
      <c r="L100001" s="1"/>
    </row>
    <row r="100009" spans="11:12" x14ac:dyDescent="0.25">
      <c r="K100009" s="1"/>
      <c r="L100009" s="1"/>
    </row>
    <row r="100017" spans="11:12" x14ac:dyDescent="0.25">
      <c r="K100017" s="1"/>
      <c r="L100017" s="1"/>
    </row>
    <row r="100025" spans="11:12" x14ac:dyDescent="0.25">
      <c r="K100025" s="1"/>
      <c r="L100025" s="1"/>
    </row>
    <row r="100033" spans="11:12" x14ac:dyDescent="0.25">
      <c r="K100033" s="1"/>
      <c r="L100033" s="1"/>
    </row>
    <row r="100041" spans="11:12" x14ac:dyDescent="0.25">
      <c r="K100041" s="1"/>
      <c r="L100041" s="1"/>
    </row>
    <row r="100049" spans="11:12" x14ac:dyDescent="0.25">
      <c r="K100049" s="1"/>
      <c r="L100049" s="1"/>
    </row>
    <row r="100057" spans="11:12" x14ac:dyDescent="0.25">
      <c r="K100057" s="1"/>
      <c r="L100057" s="1"/>
    </row>
    <row r="100065" spans="11:12" x14ac:dyDescent="0.25">
      <c r="K100065" s="1"/>
      <c r="L100065" s="1"/>
    </row>
    <row r="100073" spans="11:12" x14ac:dyDescent="0.25">
      <c r="K100073" s="1"/>
      <c r="L100073" s="1"/>
    </row>
    <row r="100081" spans="11:12" x14ac:dyDescent="0.25">
      <c r="K100081" s="1"/>
      <c r="L100081" s="1"/>
    </row>
    <row r="100089" spans="11:12" x14ac:dyDescent="0.25">
      <c r="K100089" s="1"/>
      <c r="L100089" s="1"/>
    </row>
    <row r="100097" spans="11:12" x14ac:dyDescent="0.25">
      <c r="K100097" s="1"/>
      <c r="L100097" s="1"/>
    </row>
    <row r="100105" spans="11:12" x14ac:dyDescent="0.25">
      <c r="K100105" s="1"/>
      <c r="L100105" s="1"/>
    </row>
    <row r="100113" spans="11:12" x14ac:dyDescent="0.25">
      <c r="K100113" s="1"/>
      <c r="L100113" s="1"/>
    </row>
    <row r="100121" spans="11:12" x14ac:dyDescent="0.25">
      <c r="K100121" s="1"/>
      <c r="L100121" s="1"/>
    </row>
    <row r="100129" spans="11:12" x14ac:dyDescent="0.25">
      <c r="K100129" s="1"/>
      <c r="L100129" s="1"/>
    </row>
    <row r="100137" spans="11:12" x14ac:dyDescent="0.25">
      <c r="K100137" s="1"/>
      <c r="L100137" s="1"/>
    </row>
    <row r="100145" spans="11:12" x14ac:dyDescent="0.25">
      <c r="K100145" s="1"/>
      <c r="L100145" s="1"/>
    </row>
    <row r="100153" spans="11:12" x14ac:dyDescent="0.25">
      <c r="K100153" s="1"/>
      <c r="L100153" s="1"/>
    </row>
    <row r="100161" spans="11:12" x14ac:dyDescent="0.25">
      <c r="K100161" s="1"/>
      <c r="L100161" s="1"/>
    </row>
    <row r="100169" spans="11:12" x14ac:dyDescent="0.25">
      <c r="K100169" s="1"/>
      <c r="L100169" s="1"/>
    </row>
    <row r="100177" spans="11:12" x14ac:dyDescent="0.25">
      <c r="K100177" s="1"/>
      <c r="L100177" s="1"/>
    </row>
    <row r="100185" spans="11:12" x14ac:dyDescent="0.25">
      <c r="K100185" s="1"/>
      <c r="L100185" s="1"/>
    </row>
    <row r="100193" spans="11:12" x14ac:dyDescent="0.25">
      <c r="K100193" s="1"/>
      <c r="L100193" s="1"/>
    </row>
    <row r="100201" spans="11:12" x14ac:dyDescent="0.25">
      <c r="K100201" s="1"/>
      <c r="L100201" s="1"/>
    </row>
    <row r="100209" spans="11:12" x14ac:dyDescent="0.25">
      <c r="K100209" s="1"/>
      <c r="L100209" s="1"/>
    </row>
    <row r="100217" spans="11:12" x14ac:dyDescent="0.25">
      <c r="K100217" s="1"/>
      <c r="L100217" s="1"/>
    </row>
    <row r="100225" spans="11:12" x14ac:dyDescent="0.25">
      <c r="K100225" s="1"/>
      <c r="L100225" s="1"/>
    </row>
    <row r="100233" spans="11:12" x14ac:dyDescent="0.25">
      <c r="K100233" s="1"/>
      <c r="L100233" s="1"/>
    </row>
    <row r="100241" spans="11:12" x14ac:dyDescent="0.25">
      <c r="K100241" s="1"/>
      <c r="L100241" s="1"/>
    </row>
    <row r="100249" spans="11:12" x14ac:dyDescent="0.25">
      <c r="K100249" s="1"/>
      <c r="L100249" s="1"/>
    </row>
    <row r="100257" spans="11:12" x14ac:dyDescent="0.25">
      <c r="K100257" s="1"/>
      <c r="L100257" s="1"/>
    </row>
    <row r="100265" spans="11:12" x14ac:dyDescent="0.25">
      <c r="K100265" s="1"/>
      <c r="L100265" s="1"/>
    </row>
    <row r="100273" spans="11:12" x14ac:dyDescent="0.25">
      <c r="K100273" s="1"/>
      <c r="L100273" s="1"/>
    </row>
    <row r="100281" spans="11:12" x14ac:dyDescent="0.25">
      <c r="K100281" s="1"/>
      <c r="L100281" s="1"/>
    </row>
    <row r="100289" spans="11:12" x14ac:dyDescent="0.25">
      <c r="K100289" s="1"/>
      <c r="L100289" s="1"/>
    </row>
    <row r="100297" spans="11:12" x14ac:dyDescent="0.25">
      <c r="K100297" s="1"/>
      <c r="L100297" s="1"/>
    </row>
    <row r="100305" spans="11:12" x14ac:dyDescent="0.25">
      <c r="K100305" s="1"/>
      <c r="L100305" s="1"/>
    </row>
    <row r="100313" spans="11:12" x14ac:dyDescent="0.25">
      <c r="K100313" s="1"/>
      <c r="L100313" s="1"/>
    </row>
    <row r="100321" spans="11:12" x14ac:dyDescent="0.25">
      <c r="K100321" s="1"/>
      <c r="L100321" s="1"/>
    </row>
    <row r="100329" spans="11:12" x14ac:dyDescent="0.25">
      <c r="K100329" s="1"/>
      <c r="L100329" s="1"/>
    </row>
    <row r="100337" spans="11:12" x14ac:dyDescent="0.25">
      <c r="K100337" s="1"/>
      <c r="L100337" s="1"/>
    </row>
    <row r="100345" spans="11:12" x14ac:dyDescent="0.25">
      <c r="K100345" s="1"/>
      <c r="L100345" s="1"/>
    </row>
    <row r="100353" spans="11:12" x14ac:dyDescent="0.25">
      <c r="K100353" s="1"/>
      <c r="L100353" s="1"/>
    </row>
    <row r="100361" spans="11:12" x14ac:dyDescent="0.25">
      <c r="K100361" s="1"/>
      <c r="L100361" s="1"/>
    </row>
    <row r="100369" spans="11:12" x14ac:dyDescent="0.25">
      <c r="K100369" s="1"/>
      <c r="L100369" s="1"/>
    </row>
    <row r="100377" spans="11:12" x14ac:dyDescent="0.25">
      <c r="K100377" s="1"/>
      <c r="L100377" s="1"/>
    </row>
    <row r="100385" spans="11:12" x14ac:dyDescent="0.25">
      <c r="K100385" s="1"/>
      <c r="L100385" s="1"/>
    </row>
    <row r="100393" spans="11:12" x14ac:dyDescent="0.25">
      <c r="K100393" s="1"/>
      <c r="L100393" s="1"/>
    </row>
    <row r="100401" spans="11:12" x14ac:dyDescent="0.25">
      <c r="K100401" s="1"/>
      <c r="L100401" s="1"/>
    </row>
    <row r="100409" spans="11:12" x14ac:dyDescent="0.25">
      <c r="K100409" s="1"/>
      <c r="L100409" s="1"/>
    </row>
    <row r="100417" spans="11:12" x14ac:dyDescent="0.25">
      <c r="K100417" s="1"/>
      <c r="L100417" s="1"/>
    </row>
    <row r="100425" spans="11:12" x14ac:dyDescent="0.25">
      <c r="K100425" s="1"/>
      <c r="L100425" s="1"/>
    </row>
    <row r="100433" spans="11:12" x14ac:dyDescent="0.25">
      <c r="K100433" s="1"/>
      <c r="L100433" s="1"/>
    </row>
    <row r="100441" spans="11:12" x14ac:dyDescent="0.25">
      <c r="K100441" s="1"/>
      <c r="L100441" s="1"/>
    </row>
    <row r="100449" spans="11:12" x14ac:dyDescent="0.25">
      <c r="K100449" s="1"/>
      <c r="L100449" s="1"/>
    </row>
    <row r="100457" spans="11:12" x14ac:dyDescent="0.25">
      <c r="K100457" s="1"/>
      <c r="L100457" s="1"/>
    </row>
    <row r="100465" spans="11:12" x14ac:dyDescent="0.25">
      <c r="K100465" s="1"/>
      <c r="L100465" s="1"/>
    </row>
    <row r="100473" spans="11:12" x14ac:dyDescent="0.25">
      <c r="K100473" s="1"/>
      <c r="L100473" s="1"/>
    </row>
    <row r="100481" spans="11:12" x14ac:dyDescent="0.25">
      <c r="K100481" s="1"/>
      <c r="L100481" s="1"/>
    </row>
    <row r="100489" spans="11:12" x14ac:dyDescent="0.25">
      <c r="K100489" s="1"/>
      <c r="L100489" s="1"/>
    </row>
    <row r="100497" spans="11:12" x14ac:dyDescent="0.25">
      <c r="K100497" s="1"/>
      <c r="L100497" s="1"/>
    </row>
    <row r="100505" spans="11:12" x14ac:dyDescent="0.25">
      <c r="K100505" s="1"/>
      <c r="L100505" s="1"/>
    </row>
    <row r="100513" spans="11:12" x14ac:dyDescent="0.25">
      <c r="K100513" s="1"/>
      <c r="L100513" s="1"/>
    </row>
    <row r="100521" spans="11:12" x14ac:dyDescent="0.25">
      <c r="K100521" s="1"/>
      <c r="L100521" s="1"/>
    </row>
    <row r="100529" spans="11:12" x14ac:dyDescent="0.25">
      <c r="K100529" s="1"/>
      <c r="L100529" s="1"/>
    </row>
    <row r="100537" spans="11:12" x14ac:dyDescent="0.25">
      <c r="K100537" s="1"/>
      <c r="L100537" s="1"/>
    </row>
    <row r="100545" spans="11:12" x14ac:dyDescent="0.25">
      <c r="K100545" s="1"/>
      <c r="L100545" s="1"/>
    </row>
    <row r="100553" spans="11:12" x14ac:dyDescent="0.25">
      <c r="K100553" s="1"/>
      <c r="L100553" s="1"/>
    </row>
    <row r="100561" spans="11:12" x14ac:dyDescent="0.25">
      <c r="K100561" s="1"/>
      <c r="L100561" s="1"/>
    </row>
    <row r="100569" spans="11:12" x14ac:dyDescent="0.25">
      <c r="K100569" s="1"/>
      <c r="L100569" s="1"/>
    </row>
    <row r="100577" spans="11:12" x14ac:dyDescent="0.25">
      <c r="K100577" s="1"/>
      <c r="L100577" s="1"/>
    </row>
    <row r="100585" spans="11:12" x14ac:dyDescent="0.25">
      <c r="K100585" s="1"/>
      <c r="L100585" s="1"/>
    </row>
    <row r="100593" spans="11:12" x14ac:dyDescent="0.25">
      <c r="K100593" s="1"/>
      <c r="L100593" s="1"/>
    </row>
    <row r="100601" spans="11:12" x14ac:dyDescent="0.25">
      <c r="K100601" s="1"/>
      <c r="L100601" s="1"/>
    </row>
    <row r="100609" spans="11:12" x14ac:dyDescent="0.25">
      <c r="K100609" s="1"/>
      <c r="L100609" s="1"/>
    </row>
    <row r="100617" spans="11:12" x14ac:dyDescent="0.25">
      <c r="K100617" s="1"/>
      <c r="L100617" s="1"/>
    </row>
    <row r="100625" spans="11:12" x14ac:dyDescent="0.25">
      <c r="K100625" s="1"/>
      <c r="L100625" s="1"/>
    </row>
    <row r="100633" spans="11:12" x14ac:dyDescent="0.25">
      <c r="K100633" s="1"/>
      <c r="L100633" s="1"/>
    </row>
    <row r="100641" spans="11:12" x14ac:dyDescent="0.25">
      <c r="K100641" s="1"/>
      <c r="L100641" s="1"/>
    </row>
    <row r="100649" spans="11:12" x14ac:dyDescent="0.25">
      <c r="K100649" s="1"/>
      <c r="L100649" s="1"/>
    </row>
    <row r="100657" spans="11:12" x14ac:dyDescent="0.25">
      <c r="K100657" s="1"/>
      <c r="L100657" s="1"/>
    </row>
    <row r="100665" spans="11:12" x14ac:dyDescent="0.25">
      <c r="K100665" s="1"/>
      <c r="L100665" s="1"/>
    </row>
    <row r="100673" spans="11:12" x14ac:dyDescent="0.25">
      <c r="K100673" s="1"/>
      <c r="L100673" s="1"/>
    </row>
    <row r="100681" spans="11:12" x14ac:dyDescent="0.25">
      <c r="K100681" s="1"/>
      <c r="L100681" s="1"/>
    </row>
    <row r="100689" spans="11:12" x14ac:dyDescent="0.25">
      <c r="K100689" s="1"/>
      <c r="L100689" s="1"/>
    </row>
    <row r="100697" spans="11:12" x14ac:dyDescent="0.25">
      <c r="K100697" s="1"/>
      <c r="L100697" s="1"/>
    </row>
    <row r="100705" spans="11:12" x14ac:dyDescent="0.25">
      <c r="K100705" s="1"/>
      <c r="L100705" s="1"/>
    </row>
    <row r="100713" spans="11:12" x14ac:dyDescent="0.25">
      <c r="K100713" s="1"/>
      <c r="L100713" s="1"/>
    </row>
    <row r="100721" spans="11:12" x14ac:dyDescent="0.25">
      <c r="K100721" s="1"/>
      <c r="L100721" s="1"/>
    </row>
    <row r="100729" spans="11:12" x14ac:dyDescent="0.25">
      <c r="K100729" s="1"/>
      <c r="L100729" s="1"/>
    </row>
    <row r="100737" spans="11:12" x14ac:dyDescent="0.25">
      <c r="K100737" s="1"/>
      <c r="L100737" s="1"/>
    </row>
    <row r="100745" spans="11:12" x14ac:dyDescent="0.25">
      <c r="K100745" s="1"/>
      <c r="L100745" s="1"/>
    </row>
    <row r="100753" spans="11:12" x14ac:dyDescent="0.25">
      <c r="K100753" s="1"/>
      <c r="L100753" s="1"/>
    </row>
    <row r="100761" spans="11:12" x14ac:dyDescent="0.25">
      <c r="K100761" s="1"/>
      <c r="L100761" s="1"/>
    </row>
    <row r="100769" spans="11:12" x14ac:dyDescent="0.25">
      <c r="K100769" s="1"/>
      <c r="L100769" s="1"/>
    </row>
    <row r="100777" spans="11:12" x14ac:dyDescent="0.25">
      <c r="K100777" s="1"/>
      <c r="L100777" s="1"/>
    </row>
    <row r="100785" spans="11:12" x14ac:dyDescent="0.25">
      <c r="K100785" s="1"/>
      <c r="L100785" s="1"/>
    </row>
    <row r="100793" spans="11:12" x14ac:dyDescent="0.25">
      <c r="K100793" s="1"/>
      <c r="L100793" s="1"/>
    </row>
    <row r="100801" spans="11:12" x14ac:dyDescent="0.25">
      <c r="K100801" s="1"/>
      <c r="L100801" s="1"/>
    </row>
    <row r="100809" spans="11:12" x14ac:dyDescent="0.25">
      <c r="K100809" s="1"/>
      <c r="L100809" s="1"/>
    </row>
    <row r="100817" spans="11:12" x14ac:dyDescent="0.25">
      <c r="K100817" s="1"/>
      <c r="L100817" s="1"/>
    </row>
    <row r="100825" spans="11:12" x14ac:dyDescent="0.25">
      <c r="K100825" s="1"/>
      <c r="L100825" s="1"/>
    </row>
    <row r="100833" spans="11:12" x14ac:dyDescent="0.25">
      <c r="K100833" s="1"/>
      <c r="L100833" s="1"/>
    </row>
    <row r="100841" spans="11:12" x14ac:dyDescent="0.25">
      <c r="K100841" s="1"/>
      <c r="L100841" s="1"/>
    </row>
    <row r="100849" spans="11:12" x14ac:dyDescent="0.25">
      <c r="K100849" s="1"/>
      <c r="L100849" s="1"/>
    </row>
    <row r="100857" spans="11:12" x14ac:dyDescent="0.25">
      <c r="K100857" s="1"/>
      <c r="L100857" s="1"/>
    </row>
    <row r="100865" spans="11:12" x14ac:dyDescent="0.25">
      <c r="K100865" s="1"/>
      <c r="L100865" s="1"/>
    </row>
    <row r="100873" spans="11:12" x14ac:dyDescent="0.25">
      <c r="K100873" s="1"/>
      <c r="L100873" s="1"/>
    </row>
    <row r="100881" spans="11:12" x14ac:dyDescent="0.25">
      <c r="K100881" s="1"/>
      <c r="L100881" s="1"/>
    </row>
    <row r="100889" spans="11:12" x14ac:dyDescent="0.25">
      <c r="K100889" s="1"/>
      <c r="L100889" s="1"/>
    </row>
    <row r="100897" spans="11:12" x14ac:dyDescent="0.25">
      <c r="K100897" s="1"/>
      <c r="L100897" s="1"/>
    </row>
    <row r="100905" spans="11:12" x14ac:dyDescent="0.25">
      <c r="K100905" s="1"/>
      <c r="L100905" s="1"/>
    </row>
    <row r="100913" spans="11:12" x14ac:dyDescent="0.25">
      <c r="K100913" s="1"/>
      <c r="L100913" s="1"/>
    </row>
    <row r="100921" spans="11:12" x14ac:dyDescent="0.25">
      <c r="K100921" s="1"/>
      <c r="L100921" s="1"/>
    </row>
    <row r="100929" spans="11:12" x14ac:dyDescent="0.25">
      <c r="K100929" s="1"/>
      <c r="L100929" s="1"/>
    </row>
    <row r="100937" spans="11:12" x14ac:dyDescent="0.25">
      <c r="K100937" s="1"/>
      <c r="L100937" s="1"/>
    </row>
    <row r="100945" spans="11:12" x14ac:dyDescent="0.25">
      <c r="K100945" s="1"/>
      <c r="L100945" s="1"/>
    </row>
    <row r="100953" spans="11:12" x14ac:dyDescent="0.25">
      <c r="K100953" s="1"/>
      <c r="L100953" s="1"/>
    </row>
    <row r="100961" spans="11:12" x14ac:dyDescent="0.25">
      <c r="K100961" s="1"/>
      <c r="L100961" s="1"/>
    </row>
    <row r="100969" spans="11:12" x14ac:dyDescent="0.25">
      <c r="K100969" s="1"/>
      <c r="L100969" s="1"/>
    </row>
    <row r="100977" spans="11:12" x14ac:dyDescent="0.25">
      <c r="K100977" s="1"/>
      <c r="L100977" s="1"/>
    </row>
    <row r="100985" spans="11:12" x14ac:dyDescent="0.25">
      <c r="K100985" s="1"/>
      <c r="L100985" s="1"/>
    </row>
    <row r="100993" spans="11:12" x14ac:dyDescent="0.25">
      <c r="K100993" s="1"/>
      <c r="L100993" s="1"/>
    </row>
    <row r="101001" spans="11:12" x14ac:dyDescent="0.25">
      <c r="K101001" s="1"/>
      <c r="L101001" s="1"/>
    </row>
    <row r="101009" spans="11:12" x14ac:dyDescent="0.25">
      <c r="K101009" s="1"/>
      <c r="L101009" s="1"/>
    </row>
    <row r="101017" spans="11:12" x14ac:dyDescent="0.25">
      <c r="K101017" s="1"/>
      <c r="L101017" s="1"/>
    </row>
    <row r="101025" spans="11:12" x14ac:dyDescent="0.25">
      <c r="K101025" s="1"/>
      <c r="L101025" s="1"/>
    </row>
    <row r="101033" spans="11:12" x14ac:dyDescent="0.25">
      <c r="K101033" s="1"/>
      <c r="L101033" s="1"/>
    </row>
    <row r="101041" spans="11:12" x14ac:dyDescent="0.25">
      <c r="K101041" s="1"/>
      <c r="L101041" s="1"/>
    </row>
    <row r="101049" spans="11:12" x14ac:dyDescent="0.25">
      <c r="K101049" s="1"/>
      <c r="L101049" s="1"/>
    </row>
    <row r="101057" spans="11:12" x14ac:dyDescent="0.25">
      <c r="K101057" s="1"/>
      <c r="L101057" s="1"/>
    </row>
    <row r="101065" spans="11:12" x14ac:dyDescent="0.25">
      <c r="K101065" s="1"/>
      <c r="L101065" s="1"/>
    </row>
    <row r="101073" spans="11:12" x14ac:dyDescent="0.25">
      <c r="K101073" s="1"/>
      <c r="L101073" s="1"/>
    </row>
    <row r="101081" spans="11:12" x14ac:dyDescent="0.25">
      <c r="K101081" s="1"/>
      <c r="L101081" s="1"/>
    </row>
    <row r="101089" spans="11:12" x14ac:dyDescent="0.25">
      <c r="K101089" s="1"/>
      <c r="L101089" s="1"/>
    </row>
    <row r="101097" spans="11:12" x14ac:dyDescent="0.25">
      <c r="K101097" s="1"/>
      <c r="L101097" s="1"/>
    </row>
    <row r="101105" spans="11:12" x14ac:dyDescent="0.25">
      <c r="K101105" s="1"/>
      <c r="L101105" s="1"/>
    </row>
    <row r="101113" spans="11:12" x14ac:dyDescent="0.25">
      <c r="K101113" s="1"/>
      <c r="L101113" s="1"/>
    </row>
    <row r="101121" spans="11:12" x14ac:dyDescent="0.25">
      <c r="K101121" s="1"/>
      <c r="L101121" s="1"/>
    </row>
    <row r="101129" spans="11:12" x14ac:dyDescent="0.25">
      <c r="K101129" s="1"/>
      <c r="L101129" s="1"/>
    </row>
    <row r="101137" spans="11:12" x14ac:dyDescent="0.25">
      <c r="K101137" s="1"/>
      <c r="L101137" s="1"/>
    </row>
    <row r="101145" spans="11:12" x14ac:dyDescent="0.25">
      <c r="K101145" s="1"/>
      <c r="L101145" s="1"/>
    </row>
    <row r="101153" spans="11:12" x14ac:dyDescent="0.25">
      <c r="K101153" s="1"/>
      <c r="L101153" s="1"/>
    </row>
    <row r="101161" spans="11:12" x14ac:dyDescent="0.25">
      <c r="K101161" s="1"/>
      <c r="L101161" s="1"/>
    </row>
    <row r="101169" spans="11:12" x14ac:dyDescent="0.25">
      <c r="K101169" s="1"/>
      <c r="L101169" s="1"/>
    </row>
    <row r="101177" spans="11:12" x14ac:dyDescent="0.25">
      <c r="K101177" s="1"/>
      <c r="L101177" s="1"/>
    </row>
    <row r="101185" spans="11:12" x14ac:dyDescent="0.25">
      <c r="K101185" s="1"/>
      <c r="L101185" s="1"/>
    </row>
    <row r="101193" spans="11:12" x14ac:dyDescent="0.25">
      <c r="K101193" s="1"/>
      <c r="L101193" s="1"/>
    </row>
    <row r="101201" spans="11:12" x14ac:dyDescent="0.25">
      <c r="K101201" s="1"/>
      <c r="L101201" s="1"/>
    </row>
    <row r="101209" spans="11:12" x14ac:dyDescent="0.25">
      <c r="K101209" s="1"/>
      <c r="L101209" s="1"/>
    </row>
    <row r="101217" spans="11:12" x14ac:dyDescent="0.25">
      <c r="K101217" s="1"/>
      <c r="L101217" s="1"/>
    </row>
    <row r="101225" spans="11:12" x14ac:dyDescent="0.25">
      <c r="K101225" s="1"/>
      <c r="L101225" s="1"/>
    </row>
    <row r="101233" spans="11:12" x14ac:dyDescent="0.25">
      <c r="K101233" s="1"/>
      <c r="L101233" s="1"/>
    </row>
    <row r="101241" spans="11:12" x14ac:dyDescent="0.25">
      <c r="K101241" s="1"/>
      <c r="L101241" s="1"/>
    </row>
    <row r="101249" spans="11:12" x14ac:dyDescent="0.25">
      <c r="K101249" s="1"/>
      <c r="L101249" s="1"/>
    </row>
    <row r="101257" spans="11:12" x14ac:dyDescent="0.25">
      <c r="K101257" s="1"/>
      <c r="L101257" s="1"/>
    </row>
    <row r="101265" spans="11:12" x14ac:dyDescent="0.25">
      <c r="K101265" s="1"/>
      <c r="L101265" s="1"/>
    </row>
    <row r="101273" spans="11:12" x14ac:dyDescent="0.25">
      <c r="K101273" s="1"/>
      <c r="L101273" s="1"/>
    </row>
    <row r="101281" spans="11:12" x14ac:dyDescent="0.25">
      <c r="K101281" s="1"/>
      <c r="L101281" s="1"/>
    </row>
    <row r="101289" spans="11:12" x14ac:dyDescent="0.25">
      <c r="K101289" s="1"/>
      <c r="L101289" s="1"/>
    </row>
    <row r="101297" spans="11:12" x14ac:dyDescent="0.25">
      <c r="K101297" s="1"/>
      <c r="L101297" s="1"/>
    </row>
    <row r="101305" spans="11:12" x14ac:dyDescent="0.25">
      <c r="K101305" s="1"/>
      <c r="L101305" s="1"/>
    </row>
    <row r="101313" spans="11:12" x14ac:dyDescent="0.25">
      <c r="K101313" s="1"/>
      <c r="L101313" s="1"/>
    </row>
    <row r="101321" spans="11:12" x14ac:dyDescent="0.25">
      <c r="K101321" s="1"/>
      <c r="L101321" s="1"/>
    </row>
    <row r="101329" spans="11:12" x14ac:dyDescent="0.25">
      <c r="K101329" s="1"/>
      <c r="L101329" s="1"/>
    </row>
    <row r="101337" spans="11:12" x14ac:dyDescent="0.25">
      <c r="K101337" s="1"/>
      <c r="L101337" s="1"/>
    </row>
    <row r="101345" spans="11:12" x14ac:dyDescent="0.25">
      <c r="K101345" s="1"/>
      <c r="L101345" s="1"/>
    </row>
    <row r="101353" spans="11:12" x14ac:dyDescent="0.25">
      <c r="K101353" s="1"/>
      <c r="L101353" s="1"/>
    </row>
    <row r="101361" spans="11:12" x14ac:dyDescent="0.25">
      <c r="K101361" s="1"/>
      <c r="L101361" s="1"/>
    </row>
    <row r="101369" spans="11:12" x14ac:dyDescent="0.25">
      <c r="K101369" s="1"/>
      <c r="L101369" s="1"/>
    </row>
    <row r="101377" spans="11:12" x14ac:dyDescent="0.25">
      <c r="K101377" s="1"/>
      <c r="L101377" s="1"/>
    </row>
    <row r="101385" spans="11:12" x14ac:dyDescent="0.25">
      <c r="K101385" s="1"/>
      <c r="L101385" s="1"/>
    </row>
    <row r="101393" spans="11:12" x14ac:dyDescent="0.25">
      <c r="K101393" s="1"/>
      <c r="L101393" s="1"/>
    </row>
    <row r="101401" spans="11:12" x14ac:dyDescent="0.25">
      <c r="K101401" s="1"/>
      <c r="L101401" s="1"/>
    </row>
    <row r="101409" spans="11:12" x14ac:dyDescent="0.25">
      <c r="K101409" s="1"/>
      <c r="L101409" s="1"/>
    </row>
    <row r="101417" spans="11:12" x14ac:dyDescent="0.25">
      <c r="K101417" s="1"/>
      <c r="L101417" s="1"/>
    </row>
    <row r="101425" spans="11:12" x14ac:dyDescent="0.25">
      <c r="K101425" s="1"/>
      <c r="L101425" s="1"/>
    </row>
    <row r="101433" spans="11:12" x14ac:dyDescent="0.25">
      <c r="K101433" s="1"/>
      <c r="L101433" s="1"/>
    </row>
    <row r="101441" spans="11:12" x14ac:dyDescent="0.25">
      <c r="K101441" s="1"/>
      <c r="L101441" s="1"/>
    </row>
    <row r="101449" spans="11:12" x14ac:dyDescent="0.25">
      <c r="K101449" s="1"/>
      <c r="L101449" s="1"/>
    </row>
    <row r="101457" spans="11:12" x14ac:dyDescent="0.25">
      <c r="K101457" s="1"/>
      <c r="L101457" s="1"/>
    </row>
    <row r="101465" spans="11:12" x14ac:dyDescent="0.25">
      <c r="K101465" s="1"/>
      <c r="L101465" s="1"/>
    </row>
    <row r="101473" spans="11:12" x14ac:dyDescent="0.25">
      <c r="K101473" s="1"/>
      <c r="L101473" s="1"/>
    </row>
    <row r="101481" spans="11:12" x14ac:dyDescent="0.25">
      <c r="K101481" s="1"/>
      <c r="L101481" s="1"/>
    </row>
    <row r="101489" spans="11:12" x14ac:dyDescent="0.25">
      <c r="K101489" s="1"/>
      <c r="L101489" s="1"/>
    </row>
    <row r="101497" spans="11:12" x14ac:dyDescent="0.25">
      <c r="K101497" s="1"/>
      <c r="L101497" s="1"/>
    </row>
    <row r="101505" spans="11:12" x14ac:dyDescent="0.25">
      <c r="K101505" s="1"/>
      <c r="L101505" s="1"/>
    </row>
    <row r="101513" spans="11:12" x14ac:dyDescent="0.25">
      <c r="K101513" s="1"/>
      <c r="L101513" s="1"/>
    </row>
    <row r="101521" spans="11:12" x14ac:dyDescent="0.25">
      <c r="K101521" s="1"/>
      <c r="L101521" s="1"/>
    </row>
    <row r="101529" spans="11:12" x14ac:dyDescent="0.25">
      <c r="K101529" s="1"/>
      <c r="L101529" s="1"/>
    </row>
    <row r="101537" spans="11:12" x14ac:dyDescent="0.25">
      <c r="K101537" s="1"/>
      <c r="L101537" s="1"/>
    </row>
    <row r="101545" spans="11:12" x14ac:dyDescent="0.25">
      <c r="K101545" s="1"/>
      <c r="L101545" s="1"/>
    </row>
    <row r="101553" spans="11:12" x14ac:dyDescent="0.25">
      <c r="K101553" s="1"/>
      <c r="L101553" s="1"/>
    </row>
    <row r="101561" spans="11:12" x14ac:dyDescent="0.25">
      <c r="K101561" s="1"/>
      <c r="L101561" s="1"/>
    </row>
    <row r="101569" spans="11:12" x14ac:dyDescent="0.25">
      <c r="K101569" s="1"/>
      <c r="L101569" s="1"/>
    </row>
    <row r="101577" spans="11:12" x14ac:dyDescent="0.25">
      <c r="K101577" s="1"/>
      <c r="L101577" s="1"/>
    </row>
    <row r="101585" spans="11:12" x14ac:dyDescent="0.25">
      <c r="K101585" s="1"/>
      <c r="L101585" s="1"/>
    </row>
    <row r="101593" spans="11:12" x14ac:dyDescent="0.25">
      <c r="K101593" s="1"/>
      <c r="L101593" s="1"/>
    </row>
    <row r="101601" spans="11:12" x14ac:dyDescent="0.25">
      <c r="K101601" s="1"/>
      <c r="L101601" s="1"/>
    </row>
    <row r="101609" spans="11:12" x14ac:dyDescent="0.25">
      <c r="K101609" s="1"/>
      <c r="L101609" s="1"/>
    </row>
    <row r="101617" spans="11:12" x14ac:dyDescent="0.25">
      <c r="K101617" s="1"/>
      <c r="L101617" s="1"/>
    </row>
    <row r="101625" spans="11:12" x14ac:dyDescent="0.25">
      <c r="K101625" s="1"/>
      <c r="L101625" s="1"/>
    </row>
    <row r="101633" spans="11:12" x14ac:dyDescent="0.25">
      <c r="K101633" s="1"/>
      <c r="L101633" s="1"/>
    </row>
    <row r="101641" spans="11:12" x14ac:dyDescent="0.25">
      <c r="K101641" s="1"/>
      <c r="L101641" s="1"/>
    </row>
    <row r="101649" spans="11:12" x14ac:dyDescent="0.25">
      <c r="K101649" s="1"/>
      <c r="L101649" s="1"/>
    </row>
    <row r="101657" spans="11:12" x14ac:dyDescent="0.25">
      <c r="K101657" s="1"/>
      <c r="L101657" s="1"/>
    </row>
    <row r="101665" spans="11:12" x14ac:dyDescent="0.25">
      <c r="K101665" s="1"/>
      <c r="L101665" s="1"/>
    </row>
    <row r="101673" spans="11:12" x14ac:dyDescent="0.25">
      <c r="K101673" s="1"/>
      <c r="L101673" s="1"/>
    </row>
    <row r="101681" spans="11:12" x14ac:dyDescent="0.25">
      <c r="K101681" s="1"/>
      <c r="L101681" s="1"/>
    </row>
    <row r="101689" spans="11:12" x14ac:dyDescent="0.25">
      <c r="K101689" s="1"/>
      <c r="L101689" s="1"/>
    </row>
    <row r="101697" spans="11:12" x14ac:dyDescent="0.25">
      <c r="K101697" s="1"/>
      <c r="L101697" s="1"/>
    </row>
    <row r="101705" spans="11:12" x14ac:dyDescent="0.25">
      <c r="K101705" s="1"/>
      <c r="L101705" s="1"/>
    </row>
    <row r="101713" spans="11:12" x14ac:dyDescent="0.25">
      <c r="K101713" s="1"/>
      <c r="L101713" s="1"/>
    </row>
    <row r="101721" spans="11:12" x14ac:dyDescent="0.25">
      <c r="K101721" s="1"/>
      <c r="L101721" s="1"/>
    </row>
    <row r="101729" spans="11:12" x14ac:dyDescent="0.25">
      <c r="K101729" s="1"/>
      <c r="L101729" s="1"/>
    </row>
    <row r="101737" spans="11:12" x14ac:dyDescent="0.25">
      <c r="K101737" s="1"/>
      <c r="L101737" s="1"/>
    </row>
    <row r="101745" spans="11:12" x14ac:dyDescent="0.25">
      <c r="K101745" s="1"/>
      <c r="L101745" s="1"/>
    </row>
    <row r="101753" spans="11:12" x14ac:dyDescent="0.25">
      <c r="K101753" s="1"/>
      <c r="L101753" s="1"/>
    </row>
    <row r="101761" spans="11:12" x14ac:dyDescent="0.25">
      <c r="K101761" s="1"/>
      <c r="L101761" s="1"/>
    </row>
    <row r="101769" spans="11:12" x14ac:dyDescent="0.25">
      <c r="K101769" s="1"/>
      <c r="L101769" s="1"/>
    </row>
    <row r="101777" spans="11:12" x14ac:dyDescent="0.25">
      <c r="K101777" s="1"/>
      <c r="L101777" s="1"/>
    </row>
    <row r="101785" spans="11:12" x14ac:dyDescent="0.25">
      <c r="K101785" s="1"/>
      <c r="L101785" s="1"/>
    </row>
    <row r="101793" spans="11:12" x14ac:dyDescent="0.25">
      <c r="K101793" s="1"/>
      <c r="L101793" s="1"/>
    </row>
    <row r="101801" spans="11:12" x14ac:dyDescent="0.25">
      <c r="K101801" s="1"/>
      <c r="L101801" s="1"/>
    </row>
    <row r="101809" spans="11:12" x14ac:dyDescent="0.25">
      <c r="K101809" s="1"/>
      <c r="L101809" s="1"/>
    </row>
    <row r="101817" spans="11:12" x14ac:dyDescent="0.25">
      <c r="K101817" s="1"/>
      <c r="L101817" s="1"/>
    </row>
    <row r="101825" spans="11:12" x14ac:dyDescent="0.25">
      <c r="K101825" s="1"/>
      <c r="L101825" s="1"/>
    </row>
    <row r="101833" spans="11:12" x14ac:dyDescent="0.25">
      <c r="K101833" s="1"/>
      <c r="L101833" s="1"/>
    </row>
    <row r="101841" spans="11:12" x14ac:dyDescent="0.25">
      <c r="K101841" s="1"/>
      <c r="L101841" s="1"/>
    </row>
    <row r="101849" spans="11:12" x14ac:dyDescent="0.25">
      <c r="K101849" s="1"/>
      <c r="L101849" s="1"/>
    </row>
    <row r="101857" spans="11:12" x14ac:dyDescent="0.25">
      <c r="K101857" s="1"/>
      <c r="L101857" s="1"/>
    </row>
    <row r="101865" spans="11:12" x14ac:dyDescent="0.25">
      <c r="K101865" s="1"/>
      <c r="L101865" s="1"/>
    </row>
    <row r="101873" spans="11:12" x14ac:dyDescent="0.25">
      <c r="K101873" s="1"/>
      <c r="L101873" s="1"/>
    </row>
    <row r="101881" spans="11:12" x14ac:dyDescent="0.25">
      <c r="K101881" s="1"/>
      <c r="L101881" s="1"/>
    </row>
    <row r="101889" spans="11:12" x14ac:dyDescent="0.25">
      <c r="K101889" s="1"/>
      <c r="L101889" s="1"/>
    </row>
    <row r="101897" spans="11:12" x14ac:dyDescent="0.25">
      <c r="K101897" s="1"/>
      <c r="L101897" s="1"/>
    </row>
    <row r="101905" spans="11:12" x14ac:dyDescent="0.25">
      <c r="K101905" s="1"/>
      <c r="L101905" s="1"/>
    </row>
    <row r="101913" spans="11:12" x14ac:dyDescent="0.25">
      <c r="K101913" s="1"/>
      <c r="L101913" s="1"/>
    </row>
    <row r="101921" spans="11:12" x14ac:dyDescent="0.25">
      <c r="K101921" s="1"/>
      <c r="L101921" s="1"/>
    </row>
    <row r="101929" spans="11:12" x14ac:dyDescent="0.25">
      <c r="K101929" s="1"/>
      <c r="L101929" s="1"/>
    </row>
    <row r="101937" spans="11:12" x14ac:dyDescent="0.25">
      <c r="K101937" s="1"/>
      <c r="L101937" s="1"/>
    </row>
    <row r="101945" spans="11:12" x14ac:dyDescent="0.25">
      <c r="K101945" s="1"/>
      <c r="L101945" s="1"/>
    </row>
    <row r="101953" spans="11:12" x14ac:dyDescent="0.25">
      <c r="K101953" s="1"/>
      <c r="L101953" s="1"/>
    </row>
    <row r="101961" spans="11:12" x14ac:dyDescent="0.25">
      <c r="K101961" s="1"/>
      <c r="L101961" s="1"/>
    </row>
    <row r="101969" spans="11:12" x14ac:dyDescent="0.25">
      <c r="K101969" s="1"/>
      <c r="L101969" s="1"/>
    </row>
    <row r="101977" spans="11:12" x14ac:dyDescent="0.25">
      <c r="K101977" s="1"/>
      <c r="L101977" s="1"/>
    </row>
    <row r="101985" spans="11:12" x14ac:dyDescent="0.25">
      <c r="K101985" s="1"/>
      <c r="L101985" s="1"/>
    </row>
    <row r="101993" spans="11:12" x14ac:dyDescent="0.25">
      <c r="K101993" s="1"/>
      <c r="L101993" s="1"/>
    </row>
    <row r="102001" spans="11:12" x14ac:dyDescent="0.25">
      <c r="K102001" s="1"/>
      <c r="L102001" s="1"/>
    </row>
    <row r="102009" spans="11:12" x14ac:dyDescent="0.25">
      <c r="K102009" s="1"/>
      <c r="L102009" s="1"/>
    </row>
    <row r="102017" spans="11:12" x14ac:dyDescent="0.25">
      <c r="K102017" s="1"/>
      <c r="L102017" s="1"/>
    </row>
    <row r="102025" spans="11:12" x14ac:dyDescent="0.25">
      <c r="K102025" s="1"/>
      <c r="L102025" s="1"/>
    </row>
    <row r="102033" spans="11:12" x14ac:dyDescent="0.25">
      <c r="K102033" s="1"/>
      <c r="L102033" s="1"/>
    </row>
    <row r="102041" spans="11:12" x14ac:dyDescent="0.25">
      <c r="K102041" s="1"/>
      <c r="L102041" s="1"/>
    </row>
    <row r="102049" spans="11:12" x14ac:dyDescent="0.25">
      <c r="K102049" s="1"/>
      <c r="L102049" s="1"/>
    </row>
    <row r="102057" spans="11:12" x14ac:dyDescent="0.25">
      <c r="K102057" s="1"/>
      <c r="L102057" s="1"/>
    </row>
    <row r="102065" spans="11:12" x14ac:dyDescent="0.25">
      <c r="K102065" s="1"/>
      <c r="L102065" s="1"/>
    </row>
    <row r="102073" spans="11:12" x14ac:dyDescent="0.25">
      <c r="K102073" s="1"/>
      <c r="L102073" s="1"/>
    </row>
    <row r="102081" spans="11:12" x14ac:dyDescent="0.25">
      <c r="K102081" s="1"/>
      <c r="L102081" s="1"/>
    </row>
    <row r="102089" spans="11:12" x14ac:dyDescent="0.25">
      <c r="K102089" s="1"/>
      <c r="L102089" s="1"/>
    </row>
    <row r="102097" spans="11:12" x14ac:dyDescent="0.25">
      <c r="K102097" s="1"/>
      <c r="L102097" s="1"/>
    </row>
    <row r="102105" spans="11:12" x14ac:dyDescent="0.25">
      <c r="K102105" s="1"/>
      <c r="L102105" s="1"/>
    </row>
    <row r="102113" spans="11:12" x14ac:dyDescent="0.25">
      <c r="K102113" s="1"/>
      <c r="L102113" s="1"/>
    </row>
    <row r="102121" spans="11:12" x14ac:dyDescent="0.25">
      <c r="K102121" s="1"/>
      <c r="L102121" s="1"/>
    </row>
    <row r="102129" spans="11:12" x14ac:dyDescent="0.25">
      <c r="K102129" s="1"/>
      <c r="L102129" s="1"/>
    </row>
    <row r="102137" spans="11:12" x14ac:dyDescent="0.25">
      <c r="K102137" s="1"/>
      <c r="L102137" s="1"/>
    </row>
    <row r="102145" spans="11:12" x14ac:dyDescent="0.25">
      <c r="K102145" s="1"/>
      <c r="L102145" s="1"/>
    </row>
    <row r="102153" spans="11:12" x14ac:dyDescent="0.25">
      <c r="K102153" s="1"/>
      <c r="L102153" s="1"/>
    </row>
    <row r="102161" spans="11:12" x14ac:dyDescent="0.25">
      <c r="K102161" s="1"/>
      <c r="L102161" s="1"/>
    </row>
    <row r="102169" spans="11:12" x14ac:dyDescent="0.25">
      <c r="K102169" s="1"/>
      <c r="L102169" s="1"/>
    </row>
    <row r="102177" spans="11:12" x14ac:dyDescent="0.25">
      <c r="K102177" s="1"/>
      <c r="L102177" s="1"/>
    </row>
    <row r="102185" spans="11:12" x14ac:dyDescent="0.25">
      <c r="K102185" s="1"/>
      <c r="L102185" s="1"/>
    </row>
    <row r="102193" spans="11:12" x14ac:dyDescent="0.25">
      <c r="K102193" s="1"/>
      <c r="L102193" s="1"/>
    </row>
    <row r="102201" spans="11:12" x14ac:dyDescent="0.25">
      <c r="K102201" s="1"/>
      <c r="L102201" s="1"/>
    </row>
    <row r="102209" spans="11:12" x14ac:dyDescent="0.25">
      <c r="K102209" s="1"/>
      <c r="L102209" s="1"/>
    </row>
    <row r="102217" spans="11:12" x14ac:dyDescent="0.25">
      <c r="K102217" s="1"/>
      <c r="L102217" s="1"/>
    </row>
    <row r="102225" spans="11:12" x14ac:dyDescent="0.25">
      <c r="K102225" s="1"/>
      <c r="L102225" s="1"/>
    </row>
    <row r="102233" spans="11:12" x14ac:dyDescent="0.25">
      <c r="K102233" s="1"/>
      <c r="L102233" s="1"/>
    </row>
    <row r="102241" spans="11:12" x14ac:dyDescent="0.25">
      <c r="K102241" s="1"/>
      <c r="L102241" s="1"/>
    </row>
    <row r="102249" spans="11:12" x14ac:dyDescent="0.25">
      <c r="K102249" s="1"/>
      <c r="L102249" s="1"/>
    </row>
    <row r="102257" spans="11:12" x14ac:dyDescent="0.25">
      <c r="K102257" s="1"/>
      <c r="L102257" s="1"/>
    </row>
    <row r="102265" spans="11:12" x14ac:dyDescent="0.25">
      <c r="K102265" s="1"/>
      <c r="L102265" s="1"/>
    </row>
    <row r="102273" spans="11:12" x14ac:dyDescent="0.25">
      <c r="K102273" s="1"/>
      <c r="L102273" s="1"/>
    </row>
    <row r="102281" spans="11:12" x14ac:dyDescent="0.25">
      <c r="K102281" s="1"/>
      <c r="L102281" s="1"/>
    </row>
    <row r="102289" spans="11:12" x14ac:dyDescent="0.25">
      <c r="K102289" s="1"/>
      <c r="L102289" s="1"/>
    </row>
    <row r="102297" spans="11:12" x14ac:dyDescent="0.25">
      <c r="K102297" s="1"/>
      <c r="L102297" s="1"/>
    </row>
    <row r="102305" spans="11:12" x14ac:dyDescent="0.25">
      <c r="K102305" s="1"/>
      <c r="L102305" s="1"/>
    </row>
    <row r="102313" spans="11:12" x14ac:dyDescent="0.25">
      <c r="K102313" s="1"/>
      <c r="L102313" s="1"/>
    </row>
    <row r="102321" spans="11:12" x14ac:dyDescent="0.25">
      <c r="K102321" s="1"/>
      <c r="L102321" s="1"/>
    </row>
    <row r="102329" spans="11:12" x14ac:dyDescent="0.25">
      <c r="K102329" s="1"/>
      <c r="L102329" s="1"/>
    </row>
    <row r="102337" spans="11:12" x14ac:dyDescent="0.25">
      <c r="K102337" s="1"/>
      <c r="L102337" s="1"/>
    </row>
    <row r="102345" spans="11:12" x14ac:dyDescent="0.25">
      <c r="K102345" s="1"/>
      <c r="L102345" s="1"/>
    </row>
    <row r="102353" spans="11:12" x14ac:dyDescent="0.25">
      <c r="K102353" s="1"/>
      <c r="L102353" s="1"/>
    </row>
    <row r="102361" spans="11:12" x14ac:dyDescent="0.25">
      <c r="K102361" s="1"/>
      <c r="L102361" s="1"/>
    </row>
    <row r="102369" spans="11:12" x14ac:dyDescent="0.25">
      <c r="K102369" s="1"/>
      <c r="L102369" s="1"/>
    </row>
    <row r="102377" spans="11:12" x14ac:dyDescent="0.25">
      <c r="K102377" s="1"/>
      <c r="L102377" s="1"/>
    </row>
    <row r="102385" spans="11:12" x14ac:dyDescent="0.25">
      <c r="K102385" s="1"/>
      <c r="L102385" s="1"/>
    </row>
    <row r="102393" spans="11:12" x14ac:dyDescent="0.25">
      <c r="K102393" s="1"/>
      <c r="L102393" s="1"/>
    </row>
    <row r="102401" spans="11:12" x14ac:dyDescent="0.25">
      <c r="K102401" s="1"/>
      <c r="L102401" s="1"/>
    </row>
    <row r="102409" spans="11:12" x14ac:dyDescent="0.25">
      <c r="K102409" s="1"/>
      <c r="L102409" s="1"/>
    </row>
    <row r="102417" spans="11:12" x14ac:dyDescent="0.25">
      <c r="K102417" s="1"/>
      <c r="L102417" s="1"/>
    </row>
    <row r="102425" spans="11:12" x14ac:dyDescent="0.25">
      <c r="K102425" s="1"/>
      <c r="L102425" s="1"/>
    </row>
    <row r="102433" spans="11:12" x14ac:dyDescent="0.25">
      <c r="K102433" s="1"/>
      <c r="L102433" s="1"/>
    </row>
    <row r="102441" spans="11:12" x14ac:dyDescent="0.25">
      <c r="K102441" s="1"/>
      <c r="L102441" s="1"/>
    </row>
    <row r="102449" spans="11:12" x14ac:dyDescent="0.25">
      <c r="K102449" s="1"/>
      <c r="L102449" s="1"/>
    </row>
    <row r="102457" spans="11:12" x14ac:dyDescent="0.25">
      <c r="K102457" s="1"/>
      <c r="L102457" s="1"/>
    </row>
    <row r="102465" spans="11:12" x14ac:dyDescent="0.25">
      <c r="K102465" s="1"/>
      <c r="L102465" s="1"/>
    </row>
    <row r="102473" spans="11:12" x14ac:dyDescent="0.25">
      <c r="K102473" s="1"/>
      <c r="L102473" s="1"/>
    </row>
    <row r="102481" spans="11:12" x14ac:dyDescent="0.25">
      <c r="K102481" s="1"/>
      <c r="L102481" s="1"/>
    </row>
    <row r="102489" spans="11:12" x14ac:dyDescent="0.25">
      <c r="K102489" s="1"/>
      <c r="L102489" s="1"/>
    </row>
    <row r="102497" spans="11:12" x14ac:dyDescent="0.25">
      <c r="K102497" s="1"/>
      <c r="L102497" s="1"/>
    </row>
    <row r="102505" spans="11:12" x14ac:dyDescent="0.25">
      <c r="K102505" s="1"/>
      <c r="L102505" s="1"/>
    </row>
    <row r="102513" spans="11:12" x14ac:dyDescent="0.25">
      <c r="K102513" s="1"/>
      <c r="L102513" s="1"/>
    </row>
    <row r="102521" spans="11:12" x14ac:dyDescent="0.25">
      <c r="K102521" s="1"/>
      <c r="L102521" s="1"/>
    </row>
    <row r="102529" spans="11:12" x14ac:dyDescent="0.25">
      <c r="K102529" s="1"/>
      <c r="L102529" s="1"/>
    </row>
    <row r="102537" spans="11:12" x14ac:dyDescent="0.25">
      <c r="K102537" s="1"/>
      <c r="L102537" s="1"/>
    </row>
    <row r="102545" spans="11:12" x14ac:dyDescent="0.25">
      <c r="K102545" s="1"/>
      <c r="L102545" s="1"/>
    </row>
    <row r="102553" spans="11:12" x14ac:dyDescent="0.25">
      <c r="K102553" s="1"/>
      <c r="L102553" s="1"/>
    </row>
    <row r="102561" spans="11:12" x14ac:dyDescent="0.25">
      <c r="K102561" s="1"/>
      <c r="L102561" s="1"/>
    </row>
    <row r="102569" spans="11:12" x14ac:dyDescent="0.25">
      <c r="K102569" s="1"/>
      <c r="L102569" s="1"/>
    </row>
    <row r="102577" spans="11:12" x14ac:dyDescent="0.25">
      <c r="K102577" s="1"/>
      <c r="L102577" s="1"/>
    </row>
    <row r="102585" spans="11:12" x14ac:dyDescent="0.25">
      <c r="K102585" s="1"/>
      <c r="L102585" s="1"/>
    </row>
    <row r="102593" spans="11:12" x14ac:dyDescent="0.25">
      <c r="K102593" s="1"/>
      <c r="L102593" s="1"/>
    </row>
    <row r="102601" spans="11:12" x14ac:dyDescent="0.25">
      <c r="K102601" s="1"/>
      <c r="L102601" s="1"/>
    </row>
    <row r="102609" spans="11:12" x14ac:dyDescent="0.25">
      <c r="K102609" s="1"/>
      <c r="L102609" s="1"/>
    </row>
    <row r="102617" spans="11:12" x14ac:dyDescent="0.25">
      <c r="K102617" s="1"/>
      <c r="L102617" s="1"/>
    </row>
    <row r="102625" spans="11:12" x14ac:dyDescent="0.25">
      <c r="K102625" s="1"/>
      <c r="L102625" s="1"/>
    </row>
    <row r="102633" spans="11:12" x14ac:dyDescent="0.25">
      <c r="K102633" s="1"/>
      <c r="L102633" s="1"/>
    </row>
    <row r="102641" spans="11:12" x14ac:dyDescent="0.25">
      <c r="K102641" s="1"/>
      <c r="L102641" s="1"/>
    </row>
    <row r="102649" spans="11:12" x14ac:dyDescent="0.25">
      <c r="K102649" s="1"/>
      <c r="L102649" s="1"/>
    </row>
    <row r="102657" spans="11:12" x14ac:dyDescent="0.25">
      <c r="K102657" s="1"/>
      <c r="L102657" s="1"/>
    </row>
    <row r="102665" spans="11:12" x14ac:dyDescent="0.25">
      <c r="K102665" s="1"/>
      <c r="L102665" s="1"/>
    </row>
    <row r="102673" spans="11:12" x14ac:dyDescent="0.25">
      <c r="K102673" s="1"/>
      <c r="L102673" s="1"/>
    </row>
    <row r="102681" spans="11:12" x14ac:dyDescent="0.25">
      <c r="K102681" s="1"/>
      <c r="L102681" s="1"/>
    </row>
    <row r="102689" spans="11:12" x14ac:dyDescent="0.25">
      <c r="K102689" s="1"/>
      <c r="L102689" s="1"/>
    </row>
    <row r="102697" spans="11:12" x14ac:dyDescent="0.25">
      <c r="K102697" s="1"/>
      <c r="L102697" s="1"/>
    </row>
    <row r="102705" spans="11:12" x14ac:dyDescent="0.25">
      <c r="K102705" s="1"/>
      <c r="L102705" s="1"/>
    </row>
    <row r="102713" spans="11:12" x14ac:dyDescent="0.25">
      <c r="K102713" s="1"/>
      <c r="L102713" s="1"/>
    </row>
    <row r="102721" spans="11:12" x14ac:dyDescent="0.25">
      <c r="K102721" s="1"/>
      <c r="L102721" s="1"/>
    </row>
    <row r="102729" spans="11:12" x14ac:dyDescent="0.25">
      <c r="K102729" s="1"/>
      <c r="L102729" s="1"/>
    </row>
    <row r="102737" spans="11:12" x14ac:dyDescent="0.25">
      <c r="K102737" s="1"/>
      <c r="L102737" s="1"/>
    </row>
    <row r="102745" spans="11:12" x14ac:dyDescent="0.25">
      <c r="K102745" s="1"/>
      <c r="L102745" s="1"/>
    </row>
    <row r="102753" spans="11:12" x14ac:dyDescent="0.25">
      <c r="K102753" s="1"/>
      <c r="L102753" s="1"/>
    </row>
    <row r="102761" spans="11:12" x14ac:dyDescent="0.25">
      <c r="K102761" s="1"/>
      <c r="L102761" s="1"/>
    </row>
    <row r="102769" spans="11:12" x14ac:dyDescent="0.25">
      <c r="K102769" s="1"/>
      <c r="L102769" s="1"/>
    </row>
    <row r="102777" spans="11:12" x14ac:dyDescent="0.25">
      <c r="K102777" s="1"/>
      <c r="L102777" s="1"/>
    </row>
    <row r="102785" spans="11:12" x14ac:dyDescent="0.25">
      <c r="K102785" s="1"/>
      <c r="L102785" s="1"/>
    </row>
    <row r="102793" spans="11:12" x14ac:dyDescent="0.25">
      <c r="K102793" s="1"/>
      <c r="L102793" s="1"/>
    </row>
    <row r="102801" spans="11:12" x14ac:dyDescent="0.25">
      <c r="K102801" s="1"/>
      <c r="L102801" s="1"/>
    </row>
    <row r="102809" spans="11:12" x14ac:dyDescent="0.25">
      <c r="K102809" s="1"/>
      <c r="L102809" s="1"/>
    </row>
    <row r="102817" spans="11:12" x14ac:dyDescent="0.25">
      <c r="K102817" s="1"/>
      <c r="L102817" s="1"/>
    </row>
    <row r="102825" spans="11:12" x14ac:dyDescent="0.25">
      <c r="K102825" s="1"/>
      <c r="L102825" s="1"/>
    </row>
    <row r="102833" spans="11:12" x14ac:dyDescent="0.25">
      <c r="K102833" s="1"/>
      <c r="L102833" s="1"/>
    </row>
    <row r="102841" spans="11:12" x14ac:dyDescent="0.25">
      <c r="K102841" s="1"/>
      <c r="L102841" s="1"/>
    </row>
    <row r="102849" spans="11:12" x14ac:dyDescent="0.25">
      <c r="K102849" s="1"/>
      <c r="L102849" s="1"/>
    </row>
    <row r="102857" spans="11:12" x14ac:dyDescent="0.25">
      <c r="K102857" s="1"/>
      <c r="L102857" s="1"/>
    </row>
    <row r="102865" spans="11:12" x14ac:dyDescent="0.25">
      <c r="K102865" s="1"/>
      <c r="L102865" s="1"/>
    </row>
    <row r="102873" spans="11:12" x14ac:dyDescent="0.25">
      <c r="K102873" s="1"/>
      <c r="L102873" s="1"/>
    </row>
    <row r="102881" spans="11:12" x14ac:dyDescent="0.25">
      <c r="K102881" s="1"/>
      <c r="L102881" s="1"/>
    </row>
    <row r="102889" spans="11:12" x14ac:dyDescent="0.25">
      <c r="K102889" s="1"/>
      <c r="L102889" s="1"/>
    </row>
    <row r="102897" spans="11:12" x14ac:dyDescent="0.25">
      <c r="K102897" s="1"/>
      <c r="L102897" s="1"/>
    </row>
    <row r="102905" spans="11:12" x14ac:dyDescent="0.25">
      <c r="K102905" s="1"/>
      <c r="L102905" s="1"/>
    </row>
    <row r="102913" spans="11:12" x14ac:dyDescent="0.25">
      <c r="K102913" s="1"/>
      <c r="L102913" s="1"/>
    </row>
    <row r="102921" spans="11:12" x14ac:dyDescent="0.25">
      <c r="K102921" s="1"/>
      <c r="L102921" s="1"/>
    </row>
    <row r="102929" spans="11:12" x14ac:dyDescent="0.25">
      <c r="K102929" s="1"/>
      <c r="L102929" s="1"/>
    </row>
    <row r="102937" spans="11:12" x14ac:dyDescent="0.25">
      <c r="K102937" s="1"/>
      <c r="L102937" s="1"/>
    </row>
    <row r="102945" spans="11:12" x14ac:dyDescent="0.25">
      <c r="K102945" s="1"/>
      <c r="L102945" s="1"/>
    </row>
    <row r="102953" spans="11:12" x14ac:dyDescent="0.25">
      <c r="K102953" s="1"/>
      <c r="L102953" s="1"/>
    </row>
    <row r="102961" spans="11:12" x14ac:dyDescent="0.25">
      <c r="K102961" s="1"/>
      <c r="L102961" s="1"/>
    </row>
    <row r="102969" spans="11:12" x14ac:dyDescent="0.25">
      <c r="K102969" s="1"/>
      <c r="L102969" s="1"/>
    </row>
    <row r="102977" spans="11:12" x14ac:dyDescent="0.25">
      <c r="K102977" s="1"/>
      <c r="L102977" s="1"/>
    </row>
    <row r="102985" spans="11:12" x14ac:dyDescent="0.25">
      <c r="K102985" s="1"/>
      <c r="L102985" s="1"/>
    </row>
    <row r="102993" spans="11:12" x14ac:dyDescent="0.25">
      <c r="K102993" s="1"/>
      <c r="L102993" s="1"/>
    </row>
    <row r="103001" spans="11:12" x14ac:dyDescent="0.25">
      <c r="K103001" s="1"/>
      <c r="L103001" s="1"/>
    </row>
    <row r="103009" spans="11:12" x14ac:dyDescent="0.25">
      <c r="K103009" s="1"/>
      <c r="L103009" s="1"/>
    </row>
    <row r="103017" spans="11:12" x14ac:dyDescent="0.25">
      <c r="K103017" s="1"/>
      <c r="L103017" s="1"/>
    </row>
    <row r="103025" spans="11:12" x14ac:dyDescent="0.25">
      <c r="K103025" s="1"/>
      <c r="L103025" s="1"/>
    </row>
    <row r="103033" spans="11:12" x14ac:dyDescent="0.25">
      <c r="K103033" s="1"/>
      <c r="L103033" s="1"/>
    </row>
    <row r="103041" spans="11:12" x14ac:dyDescent="0.25">
      <c r="K103041" s="1"/>
      <c r="L103041" s="1"/>
    </row>
    <row r="103049" spans="11:12" x14ac:dyDescent="0.25">
      <c r="K103049" s="1"/>
      <c r="L103049" s="1"/>
    </row>
    <row r="103057" spans="11:12" x14ac:dyDescent="0.25">
      <c r="K103057" s="1"/>
      <c r="L103057" s="1"/>
    </row>
    <row r="103065" spans="11:12" x14ac:dyDescent="0.25">
      <c r="K103065" s="1"/>
      <c r="L103065" s="1"/>
    </row>
    <row r="103073" spans="11:12" x14ac:dyDescent="0.25">
      <c r="K103073" s="1"/>
      <c r="L103073" s="1"/>
    </row>
    <row r="103081" spans="11:12" x14ac:dyDescent="0.25">
      <c r="K103081" s="1"/>
      <c r="L103081" s="1"/>
    </row>
    <row r="103089" spans="11:12" x14ac:dyDescent="0.25">
      <c r="K103089" s="1"/>
      <c r="L103089" s="1"/>
    </row>
    <row r="103097" spans="11:12" x14ac:dyDescent="0.25">
      <c r="K103097" s="1"/>
      <c r="L103097" s="1"/>
    </row>
    <row r="103105" spans="11:12" x14ac:dyDescent="0.25">
      <c r="K103105" s="1"/>
      <c r="L103105" s="1"/>
    </row>
    <row r="103113" spans="11:12" x14ac:dyDescent="0.25">
      <c r="K103113" s="1"/>
      <c r="L103113" s="1"/>
    </row>
    <row r="103121" spans="11:12" x14ac:dyDescent="0.25">
      <c r="K103121" s="1"/>
      <c r="L103121" s="1"/>
    </row>
    <row r="103129" spans="11:12" x14ac:dyDescent="0.25">
      <c r="K103129" s="1"/>
      <c r="L103129" s="1"/>
    </row>
    <row r="103137" spans="11:12" x14ac:dyDescent="0.25">
      <c r="K103137" s="1"/>
      <c r="L103137" s="1"/>
    </row>
    <row r="103145" spans="11:12" x14ac:dyDescent="0.25">
      <c r="K103145" s="1"/>
      <c r="L103145" s="1"/>
    </row>
    <row r="103153" spans="11:12" x14ac:dyDescent="0.25">
      <c r="K103153" s="1"/>
      <c r="L103153" s="1"/>
    </row>
    <row r="103161" spans="11:12" x14ac:dyDescent="0.25">
      <c r="K103161" s="1"/>
      <c r="L103161" s="1"/>
    </row>
    <row r="103169" spans="11:12" x14ac:dyDescent="0.25">
      <c r="K103169" s="1"/>
      <c r="L103169" s="1"/>
    </row>
    <row r="103177" spans="11:12" x14ac:dyDescent="0.25">
      <c r="K103177" s="1"/>
      <c r="L103177" s="1"/>
    </row>
    <row r="103185" spans="11:12" x14ac:dyDescent="0.25">
      <c r="K103185" s="1"/>
      <c r="L103185" s="1"/>
    </row>
    <row r="103193" spans="11:12" x14ac:dyDescent="0.25">
      <c r="K103193" s="1"/>
      <c r="L103193" s="1"/>
    </row>
    <row r="103201" spans="11:12" x14ac:dyDescent="0.25">
      <c r="K103201" s="1"/>
      <c r="L103201" s="1"/>
    </row>
    <row r="103209" spans="11:12" x14ac:dyDescent="0.25">
      <c r="K103209" s="1"/>
      <c r="L103209" s="1"/>
    </row>
    <row r="103217" spans="11:12" x14ac:dyDescent="0.25">
      <c r="K103217" s="1"/>
      <c r="L103217" s="1"/>
    </row>
    <row r="103225" spans="11:12" x14ac:dyDescent="0.25">
      <c r="K103225" s="1"/>
      <c r="L103225" s="1"/>
    </row>
    <row r="103233" spans="11:12" x14ac:dyDescent="0.25">
      <c r="K103233" s="1"/>
      <c r="L103233" s="1"/>
    </row>
    <row r="103241" spans="11:12" x14ac:dyDescent="0.25">
      <c r="K103241" s="1"/>
      <c r="L103241" s="1"/>
    </row>
    <row r="103249" spans="11:12" x14ac:dyDescent="0.25">
      <c r="K103249" s="1"/>
      <c r="L103249" s="1"/>
    </row>
    <row r="103257" spans="11:12" x14ac:dyDescent="0.25">
      <c r="K103257" s="1"/>
      <c r="L103257" s="1"/>
    </row>
    <row r="103265" spans="11:12" x14ac:dyDescent="0.25">
      <c r="K103265" s="1"/>
      <c r="L103265" s="1"/>
    </row>
    <row r="103273" spans="11:12" x14ac:dyDescent="0.25">
      <c r="K103273" s="1"/>
      <c r="L103273" s="1"/>
    </row>
    <row r="103281" spans="11:12" x14ac:dyDescent="0.25">
      <c r="K103281" s="1"/>
      <c r="L103281" s="1"/>
    </row>
    <row r="103289" spans="11:12" x14ac:dyDescent="0.25">
      <c r="K103289" s="1"/>
      <c r="L103289" s="1"/>
    </row>
    <row r="103297" spans="11:12" x14ac:dyDescent="0.25">
      <c r="K103297" s="1"/>
      <c r="L103297" s="1"/>
    </row>
    <row r="103305" spans="11:12" x14ac:dyDescent="0.25">
      <c r="K103305" s="1"/>
      <c r="L103305" s="1"/>
    </row>
    <row r="103313" spans="11:12" x14ac:dyDescent="0.25">
      <c r="K103313" s="1"/>
      <c r="L103313" s="1"/>
    </row>
    <row r="103321" spans="11:12" x14ac:dyDescent="0.25">
      <c r="K103321" s="1"/>
      <c r="L103321" s="1"/>
    </row>
    <row r="103329" spans="11:12" x14ac:dyDescent="0.25">
      <c r="K103329" s="1"/>
      <c r="L103329" s="1"/>
    </row>
    <row r="103337" spans="11:12" x14ac:dyDescent="0.25">
      <c r="K103337" s="1"/>
      <c r="L103337" s="1"/>
    </row>
    <row r="103345" spans="11:12" x14ac:dyDescent="0.25">
      <c r="K103345" s="1"/>
      <c r="L103345" s="1"/>
    </row>
    <row r="103353" spans="11:12" x14ac:dyDescent="0.25">
      <c r="K103353" s="1"/>
      <c r="L103353" s="1"/>
    </row>
    <row r="103361" spans="11:12" x14ac:dyDescent="0.25">
      <c r="K103361" s="1"/>
      <c r="L103361" s="1"/>
    </row>
    <row r="103369" spans="11:12" x14ac:dyDescent="0.25">
      <c r="K103369" s="1"/>
      <c r="L103369" s="1"/>
    </row>
    <row r="103377" spans="11:12" x14ac:dyDescent="0.25">
      <c r="K103377" s="1"/>
      <c r="L103377" s="1"/>
    </row>
    <row r="103385" spans="11:12" x14ac:dyDescent="0.25">
      <c r="K103385" s="1"/>
      <c r="L103385" s="1"/>
    </row>
    <row r="103393" spans="11:12" x14ac:dyDescent="0.25">
      <c r="K103393" s="1"/>
      <c r="L103393" s="1"/>
    </row>
    <row r="103401" spans="11:12" x14ac:dyDescent="0.25">
      <c r="K103401" s="1"/>
      <c r="L103401" s="1"/>
    </row>
    <row r="103409" spans="11:12" x14ac:dyDescent="0.25">
      <c r="K103409" s="1"/>
      <c r="L103409" s="1"/>
    </row>
    <row r="103417" spans="11:12" x14ac:dyDescent="0.25">
      <c r="K103417" s="1"/>
      <c r="L103417" s="1"/>
    </row>
    <row r="103425" spans="11:12" x14ac:dyDescent="0.25">
      <c r="K103425" s="1"/>
      <c r="L103425" s="1"/>
    </row>
    <row r="103433" spans="11:12" x14ac:dyDescent="0.25">
      <c r="K103433" s="1"/>
      <c r="L103433" s="1"/>
    </row>
    <row r="103441" spans="11:12" x14ac:dyDescent="0.25">
      <c r="K103441" s="1"/>
      <c r="L103441" s="1"/>
    </row>
    <row r="103449" spans="11:12" x14ac:dyDescent="0.25">
      <c r="K103449" s="1"/>
      <c r="L103449" s="1"/>
    </row>
    <row r="103457" spans="11:12" x14ac:dyDescent="0.25">
      <c r="K103457" s="1"/>
      <c r="L103457" s="1"/>
    </row>
    <row r="103465" spans="11:12" x14ac:dyDescent="0.25">
      <c r="K103465" s="1"/>
      <c r="L103465" s="1"/>
    </row>
    <row r="103473" spans="11:12" x14ac:dyDescent="0.25">
      <c r="K103473" s="1"/>
      <c r="L103473" s="1"/>
    </row>
    <row r="103481" spans="11:12" x14ac:dyDescent="0.25">
      <c r="K103481" s="1"/>
      <c r="L103481" s="1"/>
    </row>
    <row r="103489" spans="11:12" x14ac:dyDescent="0.25">
      <c r="K103489" s="1"/>
      <c r="L103489" s="1"/>
    </row>
    <row r="103497" spans="11:12" x14ac:dyDescent="0.25">
      <c r="K103497" s="1"/>
      <c r="L103497" s="1"/>
    </row>
    <row r="103505" spans="11:12" x14ac:dyDescent="0.25">
      <c r="K103505" s="1"/>
      <c r="L103505" s="1"/>
    </row>
    <row r="103513" spans="11:12" x14ac:dyDescent="0.25">
      <c r="K103513" s="1"/>
      <c r="L103513" s="1"/>
    </row>
    <row r="103521" spans="11:12" x14ac:dyDescent="0.25">
      <c r="K103521" s="1"/>
      <c r="L103521" s="1"/>
    </row>
    <row r="103529" spans="11:12" x14ac:dyDescent="0.25">
      <c r="K103529" s="1"/>
      <c r="L103529" s="1"/>
    </row>
    <row r="103537" spans="11:12" x14ac:dyDescent="0.25">
      <c r="K103537" s="1"/>
      <c r="L103537" s="1"/>
    </row>
    <row r="103545" spans="11:12" x14ac:dyDescent="0.25">
      <c r="K103545" s="1"/>
      <c r="L103545" s="1"/>
    </row>
    <row r="103553" spans="11:12" x14ac:dyDescent="0.25">
      <c r="K103553" s="1"/>
      <c r="L103553" s="1"/>
    </row>
    <row r="103561" spans="11:12" x14ac:dyDescent="0.25">
      <c r="K103561" s="1"/>
      <c r="L103561" s="1"/>
    </row>
    <row r="103569" spans="11:12" x14ac:dyDescent="0.25">
      <c r="K103569" s="1"/>
      <c r="L103569" s="1"/>
    </row>
    <row r="103577" spans="11:12" x14ac:dyDescent="0.25">
      <c r="K103577" s="1"/>
      <c r="L103577" s="1"/>
    </row>
    <row r="103585" spans="11:12" x14ac:dyDescent="0.25">
      <c r="K103585" s="1"/>
      <c r="L103585" s="1"/>
    </row>
    <row r="103593" spans="11:12" x14ac:dyDescent="0.25">
      <c r="K103593" s="1"/>
      <c r="L103593" s="1"/>
    </row>
    <row r="103601" spans="11:12" x14ac:dyDescent="0.25">
      <c r="K103601" s="1"/>
      <c r="L103601" s="1"/>
    </row>
    <row r="103609" spans="11:12" x14ac:dyDescent="0.25">
      <c r="K103609" s="1"/>
      <c r="L103609" s="1"/>
    </row>
    <row r="103617" spans="11:12" x14ac:dyDescent="0.25">
      <c r="K103617" s="1"/>
      <c r="L103617" s="1"/>
    </row>
    <row r="103625" spans="11:12" x14ac:dyDescent="0.25">
      <c r="K103625" s="1"/>
      <c r="L103625" s="1"/>
    </row>
    <row r="103633" spans="11:12" x14ac:dyDescent="0.25">
      <c r="K103633" s="1"/>
      <c r="L103633" s="1"/>
    </row>
    <row r="103641" spans="11:12" x14ac:dyDescent="0.25">
      <c r="K103641" s="1"/>
      <c r="L103641" s="1"/>
    </row>
    <row r="103649" spans="11:12" x14ac:dyDescent="0.25">
      <c r="K103649" s="1"/>
      <c r="L103649" s="1"/>
    </row>
    <row r="103657" spans="11:12" x14ac:dyDescent="0.25">
      <c r="K103657" s="1"/>
      <c r="L103657" s="1"/>
    </row>
    <row r="103665" spans="11:12" x14ac:dyDescent="0.25">
      <c r="K103665" s="1"/>
      <c r="L103665" s="1"/>
    </row>
    <row r="103673" spans="11:12" x14ac:dyDescent="0.25">
      <c r="K103673" s="1"/>
      <c r="L103673" s="1"/>
    </row>
    <row r="103681" spans="11:12" x14ac:dyDescent="0.25">
      <c r="K103681" s="1"/>
      <c r="L103681" s="1"/>
    </row>
    <row r="103689" spans="11:12" x14ac:dyDescent="0.25">
      <c r="K103689" s="1"/>
      <c r="L103689" s="1"/>
    </row>
    <row r="103697" spans="11:12" x14ac:dyDescent="0.25">
      <c r="K103697" s="1"/>
      <c r="L103697" s="1"/>
    </row>
    <row r="103705" spans="11:12" x14ac:dyDescent="0.25">
      <c r="K103705" s="1"/>
      <c r="L103705" s="1"/>
    </row>
    <row r="103713" spans="11:12" x14ac:dyDescent="0.25">
      <c r="K103713" s="1"/>
      <c r="L103713" s="1"/>
    </row>
    <row r="103721" spans="11:12" x14ac:dyDescent="0.25">
      <c r="K103721" s="1"/>
      <c r="L103721" s="1"/>
    </row>
    <row r="103729" spans="11:12" x14ac:dyDescent="0.25">
      <c r="K103729" s="1"/>
      <c r="L103729" s="1"/>
    </row>
    <row r="103737" spans="11:12" x14ac:dyDescent="0.25">
      <c r="K103737" s="1"/>
      <c r="L103737" s="1"/>
    </row>
    <row r="103745" spans="11:12" x14ac:dyDescent="0.25">
      <c r="K103745" s="1"/>
      <c r="L103745" s="1"/>
    </row>
    <row r="103753" spans="11:12" x14ac:dyDescent="0.25">
      <c r="K103753" s="1"/>
      <c r="L103753" s="1"/>
    </row>
    <row r="103761" spans="11:12" x14ac:dyDescent="0.25">
      <c r="K103761" s="1"/>
      <c r="L103761" s="1"/>
    </row>
    <row r="103769" spans="11:12" x14ac:dyDescent="0.25">
      <c r="K103769" s="1"/>
      <c r="L103769" s="1"/>
    </row>
    <row r="103777" spans="11:12" x14ac:dyDescent="0.25">
      <c r="K103777" s="1"/>
      <c r="L103777" s="1"/>
    </row>
    <row r="103785" spans="11:12" x14ac:dyDescent="0.25">
      <c r="K103785" s="1"/>
      <c r="L103785" s="1"/>
    </row>
    <row r="103793" spans="11:12" x14ac:dyDescent="0.25">
      <c r="K103793" s="1"/>
      <c r="L103793" s="1"/>
    </row>
    <row r="103801" spans="11:12" x14ac:dyDescent="0.25">
      <c r="K103801" s="1"/>
      <c r="L103801" s="1"/>
    </row>
    <row r="103809" spans="11:12" x14ac:dyDescent="0.25">
      <c r="K103809" s="1"/>
      <c r="L103809" s="1"/>
    </row>
    <row r="103817" spans="11:12" x14ac:dyDescent="0.25">
      <c r="K103817" s="1"/>
      <c r="L103817" s="1"/>
    </row>
    <row r="103825" spans="11:12" x14ac:dyDescent="0.25">
      <c r="K103825" s="1"/>
      <c r="L103825" s="1"/>
    </row>
    <row r="103833" spans="11:12" x14ac:dyDescent="0.25">
      <c r="K103833" s="1"/>
      <c r="L103833" s="1"/>
    </row>
    <row r="103841" spans="11:12" x14ac:dyDescent="0.25">
      <c r="K103841" s="1"/>
      <c r="L103841" s="1"/>
    </row>
    <row r="103849" spans="11:12" x14ac:dyDescent="0.25">
      <c r="K103849" s="1"/>
      <c r="L103849" s="1"/>
    </row>
    <row r="103857" spans="11:12" x14ac:dyDescent="0.25">
      <c r="K103857" s="1"/>
      <c r="L103857" s="1"/>
    </row>
    <row r="103865" spans="11:12" x14ac:dyDescent="0.25">
      <c r="K103865" s="1"/>
      <c r="L103865" s="1"/>
    </row>
    <row r="103873" spans="11:12" x14ac:dyDescent="0.25">
      <c r="K103873" s="1"/>
      <c r="L103873" s="1"/>
    </row>
    <row r="103881" spans="11:12" x14ac:dyDescent="0.25">
      <c r="K103881" s="1"/>
      <c r="L103881" s="1"/>
    </row>
    <row r="103889" spans="11:12" x14ac:dyDescent="0.25">
      <c r="K103889" s="1"/>
      <c r="L103889" s="1"/>
    </row>
    <row r="103897" spans="11:12" x14ac:dyDescent="0.25">
      <c r="K103897" s="1"/>
      <c r="L103897" s="1"/>
    </row>
    <row r="103905" spans="11:12" x14ac:dyDescent="0.25">
      <c r="K103905" s="1"/>
      <c r="L103905" s="1"/>
    </row>
    <row r="103913" spans="11:12" x14ac:dyDescent="0.25">
      <c r="K103913" s="1"/>
      <c r="L103913" s="1"/>
    </row>
    <row r="103921" spans="11:12" x14ac:dyDescent="0.25">
      <c r="K103921" s="1"/>
      <c r="L103921" s="1"/>
    </row>
    <row r="103929" spans="11:12" x14ac:dyDescent="0.25">
      <c r="K103929" s="1"/>
      <c r="L103929" s="1"/>
    </row>
    <row r="103937" spans="11:12" x14ac:dyDescent="0.25">
      <c r="K103937" s="1"/>
      <c r="L103937" s="1"/>
    </row>
    <row r="103945" spans="11:12" x14ac:dyDescent="0.25">
      <c r="K103945" s="1"/>
      <c r="L103945" s="1"/>
    </row>
    <row r="103953" spans="11:12" x14ac:dyDescent="0.25">
      <c r="K103953" s="1"/>
      <c r="L103953" s="1"/>
    </row>
    <row r="103961" spans="11:12" x14ac:dyDescent="0.25">
      <c r="K103961" s="1"/>
      <c r="L103961" s="1"/>
    </row>
    <row r="103969" spans="11:12" x14ac:dyDescent="0.25">
      <c r="K103969" s="1"/>
      <c r="L103969" s="1"/>
    </row>
    <row r="103977" spans="11:12" x14ac:dyDescent="0.25">
      <c r="K103977" s="1"/>
      <c r="L103977" s="1"/>
    </row>
    <row r="103985" spans="11:12" x14ac:dyDescent="0.25">
      <c r="K103985" s="1"/>
      <c r="L103985" s="1"/>
    </row>
    <row r="103993" spans="11:12" x14ac:dyDescent="0.25">
      <c r="K103993" s="1"/>
      <c r="L103993" s="1"/>
    </row>
    <row r="104001" spans="11:12" x14ac:dyDescent="0.25">
      <c r="K104001" s="1"/>
      <c r="L104001" s="1"/>
    </row>
    <row r="104009" spans="11:12" x14ac:dyDescent="0.25">
      <c r="K104009" s="1"/>
      <c r="L104009" s="1"/>
    </row>
    <row r="104017" spans="11:12" x14ac:dyDescent="0.25">
      <c r="K104017" s="1"/>
      <c r="L104017" s="1"/>
    </row>
    <row r="104025" spans="11:12" x14ac:dyDescent="0.25">
      <c r="K104025" s="1"/>
      <c r="L104025" s="1"/>
    </row>
    <row r="104033" spans="11:12" x14ac:dyDescent="0.25">
      <c r="K104033" s="1"/>
      <c r="L104033" s="1"/>
    </row>
    <row r="104041" spans="11:12" x14ac:dyDescent="0.25">
      <c r="K104041" s="1"/>
      <c r="L104041" s="1"/>
    </row>
    <row r="104049" spans="11:12" x14ac:dyDescent="0.25">
      <c r="K104049" s="1"/>
      <c r="L104049" s="1"/>
    </row>
    <row r="104057" spans="11:12" x14ac:dyDescent="0.25">
      <c r="K104057" s="1"/>
      <c r="L104057" s="1"/>
    </row>
    <row r="104065" spans="11:12" x14ac:dyDescent="0.25">
      <c r="K104065" s="1"/>
      <c r="L104065" s="1"/>
    </row>
    <row r="104073" spans="11:12" x14ac:dyDescent="0.25">
      <c r="K104073" s="1"/>
      <c r="L104073" s="1"/>
    </row>
    <row r="104081" spans="11:12" x14ac:dyDescent="0.25">
      <c r="K104081" s="1"/>
      <c r="L104081" s="1"/>
    </row>
    <row r="104089" spans="11:12" x14ac:dyDescent="0.25">
      <c r="K104089" s="1"/>
      <c r="L104089" s="1"/>
    </row>
    <row r="104097" spans="11:12" x14ac:dyDescent="0.25">
      <c r="K104097" s="1"/>
      <c r="L104097" s="1"/>
    </row>
    <row r="104105" spans="11:12" x14ac:dyDescent="0.25">
      <c r="K104105" s="1"/>
      <c r="L104105" s="1"/>
    </row>
    <row r="104113" spans="11:12" x14ac:dyDescent="0.25">
      <c r="K104113" s="1"/>
      <c r="L104113" s="1"/>
    </row>
    <row r="104121" spans="11:12" x14ac:dyDescent="0.25">
      <c r="K104121" s="1"/>
      <c r="L104121" s="1"/>
    </row>
    <row r="104129" spans="11:12" x14ac:dyDescent="0.25">
      <c r="K104129" s="1"/>
      <c r="L104129" s="1"/>
    </row>
    <row r="104137" spans="11:12" x14ac:dyDescent="0.25">
      <c r="K104137" s="1"/>
      <c r="L104137" s="1"/>
    </row>
    <row r="104145" spans="11:12" x14ac:dyDescent="0.25">
      <c r="K104145" s="1"/>
      <c r="L104145" s="1"/>
    </row>
    <row r="104153" spans="11:12" x14ac:dyDescent="0.25">
      <c r="K104153" s="1"/>
      <c r="L104153" s="1"/>
    </row>
    <row r="104161" spans="11:12" x14ac:dyDescent="0.25">
      <c r="K104161" s="1"/>
      <c r="L104161" s="1"/>
    </row>
    <row r="104169" spans="11:12" x14ac:dyDescent="0.25">
      <c r="K104169" s="1"/>
      <c r="L104169" s="1"/>
    </row>
    <row r="104177" spans="11:12" x14ac:dyDescent="0.25">
      <c r="K104177" s="1"/>
      <c r="L104177" s="1"/>
    </row>
    <row r="104185" spans="11:12" x14ac:dyDescent="0.25">
      <c r="K104185" s="1"/>
      <c r="L104185" s="1"/>
    </row>
    <row r="104193" spans="11:12" x14ac:dyDescent="0.25">
      <c r="K104193" s="1"/>
      <c r="L104193" s="1"/>
    </row>
    <row r="104201" spans="11:12" x14ac:dyDescent="0.25">
      <c r="K104201" s="1"/>
      <c r="L104201" s="1"/>
    </row>
    <row r="104209" spans="11:12" x14ac:dyDescent="0.25">
      <c r="K104209" s="1"/>
      <c r="L104209" s="1"/>
    </row>
    <row r="104217" spans="11:12" x14ac:dyDescent="0.25">
      <c r="K104217" s="1"/>
      <c r="L104217" s="1"/>
    </row>
    <row r="104225" spans="11:12" x14ac:dyDescent="0.25">
      <c r="K104225" s="1"/>
      <c r="L104225" s="1"/>
    </row>
    <row r="104233" spans="11:12" x14ac:dyDescent="0.25">
      <c r="K104233" s="1"/>
      <c r="L104233" s="1"/>
    </row>
    <row r="104241" spans="11:12" x14ac:dyDescent="0.25">
      <c r="K104241" s="1"/>
      <c r="L104241" s="1"/>
    </row>
    <row r="104249" spans="11:12" x14ac:dyDescent="0.25">
      <c r="K104249" s="1"/>
      <c r="L104249" s="1"/>
    </row>
    <row r="104257" spans="11:12" x14ac:dyDescent="0.25">
      <c r="K104257" s="1"/>
      <c r="L104257" s="1"/>
    </row>
    <row r="104265" spans="11:12" x14ac:dyDescent="0.25">
      <c r="K104265" s="1"/>
      <c r="L104265" s="1"/>
    </row>
    <row r="104273" spans="11:12" x14ac:dyDescent="0.25">
      <c r="K104273" s="1"/>
      <c r="L104273" s="1"/>
    </row>
    <row r="104281" spans="11:12" x14ac:dyDescent="0.25">
      <c r="K104281" s="1"/>
      <c r="L104281" s="1"/>
    </row>
    <row r="104289" spans="11:12" x14ac:dyDescent="0.25">
      <c r="K104289" s="1"/>
      <c r="L104289" s="1"/>
    </row>
    <row r="104297" spans="11:12" x14ac:dyDescent="0.25">
      <c r="K104297" s="1"/>
      <c r="L104297" s="1"/>
    </row>
    <row r="104305" spans="11:12" x14ac:dyDescent="0.25">
      <c r="K104305" s="1"/>
      <c r="L104305" s="1"/>
    </row>
    <row r="104313" spans="11:12" x14ac:dyDescent="0.25">
      <c r="K104313" s="1"/>
      <c r="L104313" s="1"/>
    </row>
    <row r="104321" spans="11:12" x14ac:dyDescent="0.25">
      <c r="K104321" s="1"/>
      <c r="L104321" s="1"/>
    </row>
    <row r="104329" spans="11:12" x14ac:dyDescent="0.25">
      <c r="K104329" s="1"/>
      <c r="L104329" s="1"/>
    </row>
    <row r="104337" spans="11:12" x14ac:dyDescent="0.25">
      <c r="K104337" s="1"/>
      <c r="L104337" s="1"/>
    </row>
    <row r="104345" spans="11:12" x14ac:dyDescent="0.25">
      <c r="K104345" s="1"/>
      <c r="L104345" s="1"/>
    </row>
    <row r="104353" spans="11:12" x14ac:dyDescent="0.25">
      <c r="K104353" s="1"/>
      <c r="L104353" s="1"/>
    </row>
    <row r="104361" spans="11:12" x14ac:dyDescent="0.25">
      <c r="K104361" s="1"/>
      <c r="L104361" s="1"/>
    </row>
    <row r="104369" spans="11:12" x14ac:dyDescent="0.25">
      <c r="K104369" s="1"/>
      <c r="L104369" s="1"/>
    </row>
    <row r="104377" spans="11:12" x14ac:dyDescent="0.25">
      <c r="K104377" s="1"/>
      <c r="L104377" s="1"/>
    </row>
    <row r="104385" spans="11:12" x14ac:dyDescent="0.25">
      <c r="K104385" s="1"/>
      <c r="L104385" s="1"/>
    </row>
    <row r="104393" spans="11:12" x14ac:dyDescent="0.25">
      <c r="K104393" s="1"/>
      <c r="L104393" s="1"/>
    </row>
    <row r="104401" spans="11:12" x14ac:dyDescent="0.25">
      <c r="K104401" s="1"/>
      <c r="L104401" s="1"/>
    </row>
    <row r="104409" spans="11:12" x14ac:dyDescent="0.25">
      <c r="K104409" s="1"/>
      <c r="L104409" s="1"/>
    </row>
    <row r="104417" spans="11:12" x14ac:dyDescent="0.25">
      <c r="K104417" s="1"/>
      <c r="L104417" s="1"/>
    </row>
    <row r="104425" spans="11:12" x14ac:dyDescent="0.25">
      <c r="K104425" s="1"/>
      <c r="L104425" s="1"/>
    </row>
    <row r="104433" spans="11:12" x14ac:dyDescent="0.25">
      <c r="K104433" s="1"/>
      <c r="L104433" s="1"/>
    </row>
    <row r="104441" spans="11:12" x14ac:dyDescent="0.25">
      <c r="K104441" s="1"/>
      <c r="L104441" s="1"/>
    </row>
    <row r="104449" spans="11:12" x14ac:dyDescent="0.25">
      <c r="K104449" s="1"/>
      <c r="L104449" s="1"/>
    </row>
    <row r="104457" spans="11:12" x14ac:dyDescent="0.25">
      <c r="K104457" s="1"/>
      <c r="L104457" s="1"/>
    </row>
    <row r="104465" spans="11:12" x14ac:dyDescent="0.25">
      <c r="K104465" s="1"/>
      <c r="L104465" s="1"/>
    </row>
    <row r="104473" spans="11:12" x14ac:dyDescent="0.25">
      <c r="K104473" s="1"/>
      <c r="L104473" s="1"/>
    </row>
    <row r="104481" spans="11:12" x14ac:dyDescent="0.25">
      <c r="K104481" s="1"/>
      <c r="L104481" s="1"/>
    </row>
    <row r="104489" spans="11:12" x14ac:dyDescent="0.25">
      <c r="K104489" s="1"/>
      <c r="L104489" s="1"/>
    </row>
    <row r="104497" spans="11:12" x14ac:dyDescent="0.25">
      <c r="K104497" s="1"/>
      <c r="L104497" s="1"/>
    </row>
    <row r="104505" spans="11:12" x14ac:dyDescent="0.25">
      <c r="K104505" s="1"/>
      <c r="L104505" s="1"/>
    </row>
    <row r="104513" spans="11:12" x14ac:dyDescent="0.25">
      <c r="K104513" s="1"/>
      <c r="L104513" s="1"/>
    </row>
    <row r="104521" spans="11:12" x14ac:dyDescent="0.25">
      <c r="K104521" s="1"/>
      <c r="L104521" s="1"/>
    </row>
    <row r="104529" spans="11:12" x14ac:dyDescent="0.25">
      <c r="K104529" s="1"/>
      <c r="L104529" s="1"/>
    </row>
    <row r="104537" spans="11:12" x14ac:dyDescent="0.25">
      <c r="K104537" s="1"/>
      <c r="L104537" s="1"/>
    </row>
    <row r="104545" spans="11:12" x14ac:dyDescent="0.25">
      <c r="K104545" s="1"/>
      <c r="L104545" s="1"/>
    </row>
    <row r="104553" spans="11:12" x14ac:dyDescent="0.25">
      <c r="K104553" s="1"/>
      <c r="L104553" s="1"/>
    </row>
    <row r="104561" spans="11:12" x14ac:dyDescent="0.25">
      <c r="K104561" s="1"/>
      <c r="L104561" s="1"/>
    </row>
    <row r="104569" spans="11:12" x14ac:dyDescent="0.25">
      <c r="K104569" s="1"/>
      <c r="L104569" s="1"/>
    </row>
    <row r="104577" spans="11:12" x14ac:dyDescent="0.25">
      <c r="K104577" s="1"/>
      <c r="L104577" s="1"/>
    </row>
    <row r="104585" spans="11:12" x14ac:dyDescent="0.25">
      <c r="K104585" s="1"/>
      <c r="L104585" s="1"/>
    </row>
    <row r="104593" spans="11:12" x14ac:dyDescent="0.25">
      <c r="K104593" s="1"/>
      <c r="L104593" s="1"/>
    </row>
    <row r="104601" spans="11:12" x14ac:dyDescent="0.25">
      <c r="K104601" s="1"/>
      <c r="L104601" s="1"/>
    </row>
    <row r="104609" spans="11:12" x14ac:dyDescent="0.25">
      <c r="K104609" s="1"/>
      <c r="L104609" s="1"/>
    </row>
    <row r="104617" spans="11:12" x14ac:dyDescent="0.25">
      <c r="K104617" s="1"/>
      <c r="L104617" s="1"/>
    </row>
    <row r="104625" spans="11:12" x14ac:dyDescent="0.25">
      <c r="K104625" s="1"/>
      <c r="L104625" s="1"/>
    </row>
    <row r="104633" spans="11:12" x14ac:dyDescent="0.25">
      <c r="K104633" s="1"/>
      <c r="L104633" s="1"/>
    </row>
    <row r="104641" spans="11:12" x14ac:dyDescent="0.25">
      <c r="K104641" s="1"/>
      <c r="L104641" s="1"/>
    </row>
    <row r="104649" spans="11:12" x14ac:dyDescent="0.25">
      <c r="K104649" s="1"/>
      <c r="L104649" s="1"/>
    </row>
    <row r="104657" spans="11:12" x14ac:dyDescent="0.25">
      <c r="K104657" s="1"/>
      <c r="L104657" s="1"/>
    </row>
    <row r="104665" spans="11:12" x14ac:dyDescent="0.25">
      <c r="K104665" s="1"/>
      <c r="L104665" s="1"/>
    </row>
    <row r="104673" spans="11:12" x14ac:dyDescent="0.25">
      <c r="K104673" s="1"/>
      <c r="L104673" s="1"/>
    </row>
    <row r="104681" spans="11:12" x14ac:dyDescent="0.25">
      <c r="K104681" s="1"/>
      <c r="L104681" s="1"/>
    </row>
    <row r="104689" spans="11:12" x14ac:dyDescent="0.25">
      <c r="K104689" s="1"/>
      <c r="L104689" s="1"/>
    </row>
    <row r="104697" spans="11:12" x14ac:dyDescent="0.25">
      <c r="K104697" s="1"/>
      <c r="L104697" s="1"/>
    </row>
    <row r="104705" spans="11:12" x14ac:dyDescent="0.25">
      <c r="K104705" s="1"/>
      <c r="L104705" s="1"/>
    </row>
    <row r="104713" spans="11:12" x14ac:dyDescent="0.25">
      <c r="K104713" s="1"/>
      <c r="L104713" s="1"/>
    </row>
    <row r="104721" spans="11:12" x14ac:dyDescent="0.25">
      <c r="K104721" s="1"/>
      <c r="L104721" s="1"/>
    </row>
    <row r="104729" spans="11:12" x14ac:dyDescent="0.25">
      <c r="K104729" s="1"/>
      <c r="L104729" s="1"/>
    </row>
    <row r="104737" spans="11:12" x14ac:dyDescent="0.25">
      <c r="K104737" s="1"/>
      <c r="L104737" s="1"/>
    </row>
    <row r="104745" spans="11:12" x14ac:dyDescent="0.25">
      <c r="K104745" s="1"/>
      <c r="L104745" s="1"/>
    </row>
    <row r="104753" spans="11:12" x14ac:dyDescent="0.25">
      <c r="K104753" s="1"/>
      <c r="L104753" s="1"/>
    </row>
    <row r="104761" spans="11:12" x14ac:dyDescent="0.25">
      <c r="K104761" s="1"/>
      <c r="L104761" s="1"/>
    </row>
    <row r="104769" spans="11:12" x14ac:dyDescent="0.25">
      <c r="K104769" s="1"/>
      <c r="L104769" s="1"/>
    </row>
    <row r="104777" spans="11:12" x14ac:dyDescent="0.25">
      <c r="K104777" s="1"/>
      <c r="L104777" s="1"/>
    </row>
    <row r="104785" spans="11:12" x14ac:dyDescent="0.25">
      <c r="K104785" s="1"/>
      <c r="L104785" s="1"/>
    </row>
    <row r="104793" spans="11:12" x14ac:dyDescent="0.25">
      <c r="K104793" s="1"/>
      <c r="L104793" s="1"/>
    </row>
    <row r="104801" spans="11:12" x14ac:dyDescent="0.25">
      <c r="K104801" s="1"/>
      <c r="L104801" s="1"/>
    </row>
    <row r="104809" spans="11:12" x14ac:dyDescent="0.25">
      <c r="K104809" s="1"/>
      <c r="L104809" s="1"/>
    </row>
    <row r="104817" spans="11:12" x14ac:dyDescent="0.25">
      <c r="K104817" s="1"/>
      <c r="L104817" s="1"/>
    </row>
    <row r="104825" spans="11:12" x14ac:dyDescent="0.25">
      <c r="K104825" s="1"/>
      <c r="L104825" s="1"/>
    </row>
    <row r="104833" spans="11:12" x14ac:dyDescent="0.25">
      <c r="K104833" s="1"/>
      <c r="L104833" s="1"/>
    </row>
    <row r="104841" spans="11:12" x14ac:dyDescent="0.25">
      <c r="K104841" s="1"/>
      <c r="L104841" s="1"/>
    </row>
    <row r="104849" spans="11:12" x14ac:dyDescent="0.25">
      <c r="K104849" s="1"/>
      <c r="L104849" s="1"/>
    </row>
    <row r="104857" spans="11:12" x14ac:dyDescent="0.25">
      <c r="K104857" s="1"/>
      <c r="L104857" s="1"/>
    </row>
    <row r="104865" spans="11:12" x14ac:dyDescent="0.25">
      <c r="K104865" s="1"/>
      <c r="L104865" s="1"/>
    </row>
    <row r="104873" spans="11:12" x14ac:dyDescent="0.25">
      <c r="K104873" s="1"/>
      <c r="L104873" s="1"/>
    </row>
    <row r="104881" spans="11:12" x14ac:dyDescent="0.25">
      <c r="K104881" s="1"/>
      <c r="L104881" s="1"/>
    </row>
    <row r="104889" spans="11:12" x14ac:dyDescent="0.25">
      <c r="K104889" s="1"/>
      <c r="L104889" s="1"/>
    </row>
    <row r="104897" spans="11:12" x14ac:dyDescent="0.25">
      <c r="K104897" s="1"/>
      <c r="L104897" s="1"/>
    </row>
    <row r="104905" spans="11:12" x14ac:dyDescent="0.25">
      <c r="K104905" s="1"/>
      <c r="L104905" s="1"/>
    </row>
    <row r="104913" spans="11:12" x14ac:dyDescent="0.25">
      <c r="K104913" s="1"/>
      <c r="L104913" s="1"/>
    </row>
    <row r="104921" spans="11:12" x14ac:dyDescent="0.25">
      <c r="K104921" s="1"/>
      <c r="L104921" s="1"/>
    </row>
    <row r="104929" spans="11:12" x14ac:dyDescent="0.25">
      <c r="K104929" s="1"/>
      <c r="L104929" s="1"/>
    </row>
    <row r="104937" spans="11:12" x14ac:dyDescent="0.25">
      <c r="K104937" s="1"/>
      <c r="L104937" s="1"/>
    </row>
    <row r="104945" spans="11:12" x14ac:dyDescent="0.25">
      <c r="K104945" s="1"/>
      <c r="L104945" s="1"/>
    </row>
    <row r="104953" spans="11:12" x14ac:dyDescent="0.25">
      <c r="K104953" s="1"/>
      <c r="L104953" s="1"/>
    </row>
    <row r="104961" spans="11:12" x14ac:dyDescent="0.25">
      <c r="K104961" s="1"/>
      <c r="L104961" s="1"/>
    </row>
    <row r="104969" spans="11:12" x14ac:dyDescent="0.25">
      <c r="K104969" s="1"/>
      <c r="L104969" s="1"/>
    </row>
    <row r="104977" spans="11:12" x14ac:dyDescent="0.25">
      <c r="K104977" s="1"/>
      <c r="L104977" s="1"/>
    </row>
    <row r="104985" spans="11:12" x14ac:dyDescent="0.25">
      <c r="K104985" s="1"/>
      <c r="L104985" s="1"/>
    </row>
    <row r="104993" spans="11:12" x14ac:dyDescent="0.25">
      <c r="K104993" s="1"/>
      <c r="L104993" s="1"/>
    </row>
    <row r="105001" spans="11:12" x14ac:dyDescent="0.25">
      <c r="K105001" s="1"/>
      <c r="L105001" s="1"/>
    </row>
    <row r="105009" spans="11:12" x14ac:dyDescent="0.25">
      <c r="K105009" s="1"/>
      <c r="L105009" s="1"/>
    </row>
    <row r="105017" spans="11:12" x14ac:dyDescent="0.25">
      <c r="K105017" s="1"/>
      <c r="L105017" s="1"/>
    </row>
    <row r="105025" spans="11:12" x14ac:dyDescent="0.25">
      <c r="K105025" s="1"/>
      <c r="L105025" s="1"/>
    </row>
    <row r="105033" spans="11:12" x14ac:dyDescent="0.25">
      <c r="K105033" s="1"/>
      <c r="L105033" s="1"/>
    </row>
    <row r="105041" spans="11:12" x14ac:dyDescent="0.25">
      <c r="K105041" s="1"/>
      <c r="L105041" s="1"/>
    </row>
    <row r="105049" spans="11:12" x14ac:dyDescent="0.25">
      <c r="K105049" s="1"/>
      <c r="L105049" s="1"/>
    </row>
    <row r="105057" spans="11:12" x14ac:dyDescent="0.25">
      <c r="K105057" s="1"/>
      <c r="L105057" s="1"/>
    </row>
    <row r="105065" spans="11:12" x14ac:dyDescent="0.25">
      <c r="K105065" s="1"/>
      <c r="L105065" s="1"/>
    </row>
    <row r="105073" spans="11:12" x14ac:dyDescent="0.25">
      <c r="K105073" s="1"/>
      <c r="L105073" s="1"/>
    </row>
    <row r="105081" spans="11:12" x14ac:dyDescent="0.25">
      <c r="K105081" s="1"/>
      <c r="L105081" s="1"/>
    </row>
    <row r="105089" spans="11:12" x14ac:dyDescent="0.25">
      <c r="K105089" s="1"/>
      <c r="L105089" s="1"/>
    </row>
    <row r="105097" spans="11:12" x14ac:dyDescent="0.25">
      <c r="K105097" s="1"/>
      <c r="L105097" s="1"/>
    </row>
    <row r="105105" spans="11:12" x14ac:dyDescent="0.25">
      <c r="K105105" s="1"/>
      <c r="L105105" s="1"/>
    </row>
    <row r="105113" spans="11:12" x14ac:dyDescent="0.25">
      <c r="K105113" s="1"/>
      <c r="L105113" s="1"/>
    </row>
    <row r="105121" spans="11:12" x14ac:dyDescent="0.25">
      <c r="K105121" s="1"/>
      <c r="L105121" s="1"/>
    </row>
    <row r="105129" spans="11:12" x14ac:dyDescent="0.25">
      <c r="K105129" s="1"/>
      <c r="L105129" s="1"/>
    </row>
    <row r="105137" spans="11:12" x14ac:dyDescent="0.25">
      <c r="K105137" s="1"/>
      <c r="L105137" s="1"/>
    </row>
    <row r="105145" spans="11:12" x14ac:dyDescent="0.25">
      <c r="K105145" s="1"/>
      <c r="L105145" s="1"/>
    </row>
    <row r="105153" spans="11:12" x14ac:dyDescent="0.25">
      <c r="K105153" s="1"/>
      <c r="L105153" s="1"/>
    </row>
    <row r="105161" spans="11:12" x14ac:dyDescent="0.25">
      <c r="K105161" s="1"/>
      <c r="L105161" s="1"/>
    </row>
    <row r="105169" spans="11:12" x14ac:dyDescent="0.25">
      <c r="K105169" s="1"/>
      <c r="L105169" s="1"/>
    </row>
    <row r="105177" spans="11:12" x14ac:dyDescent="0.25">
      <c r="K105177" s="1"/>
      <c r="L105177" s="1"/>
    </row>
    <row r="105185" spans="11:12" x14ac:dyDescent="0.25">
      <c r="K105185" s="1"/>
      <c r="L105185" s="1"/>
    </row>
    <row r="105193" spans="11:12" x14ac:dyDescent="0.25">
      <c r="K105193" s="1"/>
      <c r="L105193" s="1"/>
    </row>
    <row r="105201" spans="11:12" x14ac:dyDescent="0.25">
      <c r="K105201" s="1"/>
      <c r="L105201" s="1"/>
    </row>
    <row r="105209" spans="11:12" x14ac:dyDescent="0.25">
      <c r="K105209" s="1"/>
      <c r="L105209" s="1"/>
    </row>
    <row r="105217" spans="11:12" x14ac:dyDescent="0.25">
      <c r="K105217" s="1"/>
      <c r="L105217" s="1"/>
    </row>
    <row r="105225" spans="11:12" x14ac:dyDescent="0.25">
      <c r="K105225" s="1"/>
      <c r="L105225" s="1"/>
    </row>
    <row r="105233" spans="11:12" x14ac:dyDescent="0.25">
      <c r="K105233" s="1"/>
      <c r="L105233" s="1"/>
    </row>
    <row r="105241" spans="11:12" x14ac:dyDescent="0.25">
      <c r="K105241" s="1"/>
      <c r="L105241" s="1"/>
    </row>
    <row r="105249" spans="11:12" x14ac:dyDescent="0.25">
      <c r="K105249" s="1"/>
      <c r="L105249" s="1"/>
    </row>
    <row r="105257" spans="11:12" x14ac:dyDescent="0.25">
      <c r="K105257" s="1"/>
      <c r="L105257" s="1"/>
    </row>
    <row r="105265" spans="11:12" x14ac:dyDescent="0.25">
      <c r="K105265" s="1"/>
      <c r="L105265" s="1"/>
    </row>
    <row r="105273" spans="11:12" x14ac:dyDescent="0.25">
      <c r="K105273" s="1"/>
      <c r="L105273" s="1"/>
    </row>
    <row r="105281" spans="11:12" x14ac:dyDescent="0.25">
      <c r="K105281" s="1"/>
      <c r="L105281" s="1"/>
    </row>
    <row r="105289" spans="11:12" x14ac:dyDescent="0.25">
      <c r="K105289" s="1"/>
      <c r="L105289" s="1"/>
    </row>
    <row r="105297" spans="11:12" x14ac:dyDescent="0.25">
      <c r="K105297" s="1"/>
      <c r="L105297" s="1"/>
    </row>
    <row r="105305" spans="11:12" x14ac:dyDescent="0.25">
      <c r="K105305" s="1"/>
      <c r="L105305" s="1"/>
    </row>
    <row r="105313" spans="11:12" x14ac:dyDescent="0.25">
      <c r="K105313" s="1"/>
      <c r="L105313" s="1"/>
    </row>
    <row r="105321" spans="11:12" x14ac:dyDescent="0.25">
      <c r="K105321" s="1"/>
      <c r="L105321" s="1"/>
    </row>
    <row r="105329" spans="11:12" x14ac:dyDescent="0.25">
      <c r="K105329" s="1"/>
      <c r="L105329" s="1"/>
    </row>
    <row r="105337" spans="11:12" x14ac:dyDescent="0.25">
      <c r="K105337" s="1"/>
      <c r="L105337" s="1"/>
    </row>
    <row r="105345" spans="11:12" x14ac:dyDescent="0.25">
      <c r="K105345" s="1"/>
      <c r="L105345" s="1"/>
    </row>
    <row r="105353" spans="11:12" x14ac:dyDescent="0.25">
      <c r="K105353" s="1"/>
      <c r="L105353" s="1"/>
    </row>
    <row r="105361" spans="11:12" x14ac:dyDescent="0.25">
      <c r="K105361" s="1"/>
      <c r="L105361" s="1"/>
    </row>
    <row r="105369" spans="11:12" x14ac:dyDescent="0.25">
      <c r="K105369" s="1"/>
      <c r="L105369" s="1"/>
    </row>
    <row r="105377" spans="11:12" x14ac:dyDescent="0.25">
      <c r="K105377" s="1"/>
      <c r="L105377" s="1"/>
    </row>
    <row r="105385" spans="11:12" x14ac:dyDescent="0.25">
      <c r="K105385" s="1"/>
      <c r="L105385" s="1"/>
    </row>
    <row r="105393" spans="11:12" x14ac:dyDescent="0.25">
      <c r="K105393" s="1"/>
      <c r="L105393" s="1"/>
    </row>
    <row r="105401" spans="11:12" x14ac:dyDescent="0.25">
      <c r="K105401" s="1"/>
      <c r="L105401" s="1"/>
    </row>
    <row r="105409" spans="11:12" x14ac:dyDescent="0.25">
      <c r="K105409" s="1"/>
      <c r="L105409" s="1"/>
    </row>
    <row r="105417" spans="11:12" x14ac:dyDescent="0.25">
      <c r="K105417" s="1"/>
      <c r="L105417" s="1"/>
    </row>
    <row r="105425" spans="11:12" x14ac:dyDescent="0.25">
      <c r="K105425" s="1"/>
      <c r="L105425" s="1"/>
    </row>
    <row r="105433" spans="11:12" x14ac:dyDescent="0.25">
      <c r="K105433" s="1"/>
      <c r="L105433" s="1"/>
    </row>
    <row r="105441" spans="11:12" x14ac:dyDescent="0.25">
      <c r="K105441" s="1"/>
      <c r="L105441" s="1"/>
    </row>
    <row r="105449" spans="11:12" x14ac:dyDescent="0.25">
      <c r="K105449" s="1"/>
      <c r="L105449" s="1"/>
    </row>
    <row r="105457" spans="11:12" x14ac:dyDescent="0.25">
      <c r="K105457" s="1"/>
      <c r="L105457" s="1"/>
    </row>
    <row r="105465" spans="11:12" x14ac:dyDescent="0.25">
      <c r="K105465" s="1"/>
      <c r="L105465" s="1"/>
    </row>
    <row r="105473" spans="11:12" x14ac:dyDescent="0.25">
      <c r="K105473" s="1"/>
      <c r="L105473" s="1"/>
    </row>
    <row r="105481" spans="11:12" x14ac:dyDescent="0.25">
      <c r="K105481" s="1"/>
      <c r="L105481" s="1"/>
    </row>
    <row r="105489" spans="11:12" x14ac:dyDescent="0.25">
      <c r="K105489" s="1"/>
      <c r="L105489" s="1"/>
    </row>
    <row r="105497" spans="11:12" x14ac:dyDescent="0.25">
      <c r="K105497" s="1"/>
      <c r="L105497" s="1"/>
    </row>
    <row r="105505" spans="11:12" x14ac:dyDescent="0.25">
      <c r="K105505" s="1"/>
      <c r="L105505" s="1"/>
    </row>
    <row r="105513" spans="11:12" x14ac:dyDescent="0.25">
      <c r="K105513" s="1"/>
      <c r="L105513" s="1"/>
    </row>
    <row r="105521" spans="11:12" x14ac:dyDescent="0.25">
      <c r="K105521" s="1"/>
      <c r="L105521" s="1"/>
    </row>
    <row r="105529" spans="11:12" x14ac:dyDescent="0.25">
      <c r="K105529" s="1"/>
      <c r="L105529" s="1"/>
    </row>
    <row r="105537" spans="11:12" x14ac:dyDescent="0.25">
      <c r="K105537" s="1"/>
      <c r="L105537" s="1"/>
    </row>
    <row r="105545" spans="11:12" x14ac:dyDescent="0.25">
      <c r="K105545" s="1"/>
      <c r="L105545" s="1"/>
    </row>
    <row r="105553" spans="11:12" x14ac:dyDescent="0.25">
      <c r="K105553" s="1"/>
      <c r="L105553" s="1"/>
    </row>
    <row r="105561" spans="11:12" x14ac:dyDescent="0.25">
      <c r="K105561" s="1"/>
      <c r="L105561" s="1"/>
    </row>
    <row r="105569" spans="11:12" x14ac:dyDescent="0.25">
      <c r="K105569" s="1"/>
      <c r="L105569" s="1"/>
    </row>
    <row r="105577" spans="11:12" x14ac:dyDescent="0.25">
      <c r="K105577" s="1"/>
      <c r="L105577" s="1"/>
    </row>
    <row r="105585" spans="11:12" x14ac:dyDescent="0.25">
      <c r="K105585" s="1"/>
      <c r="L105585" s="1"/>
    </row>
    <row r="105593" spans="11:12" x14ac:dyDescent="0.25">
      <c r="K105593" s="1"/>
      <c r="L105593" s="1"/>
    </row>
    <row r="105601" spans="11:12" x14ac:dyDescent="0.25">
      <c r="K105601" s="1"/>
      <c r="L105601" s="1"/>
    </row>
    <row r="105609" spans="11:12" x14ac:dyDescent="0.25">
      <c r="K105609" s="1"/>
      <c r="L105609" s="1"/>
    </row>
    <row r="105617" spans="11:12" x14ac:dyDescent="0.25">
      <c r="K105617" s="1"/>
      <c r="L105617" s="1"/>
    </row>
    <row r="105625" spans="11:12" x14ac:dyDescent="0.25">
      <c r="K105625" s="1"/>
      <c r="L105625" s="1"/>
    </row>
    <row r="105633" spans="11:12" x14ac:dyDescent="0.25">
      <c r="K105633" s="1"/>
      <c r="L105633" s="1"/>
    </row>
    <row r="105641" spans="11:12" x14ac:dyDescent="0.25">
      <c r="K105641" s="1"/>
      <c r="L105641" s="1"/>
    </row>
    <row r="105649" spans="11:12" x14ac:dyDescent="0.25">
      <c r="K105649" s="1"/>
      <c r="L105649" s="1"/>
    </row>
    <row r="105657" spans="11:12" x14ac:dyDescent="0.25">
      <c r="K105657" s="1"/>
      <c r="L105657" s="1"/>
    </row>
    <row r="105665" spans="11:12" x14ac:dyDescent="0.25">
      <c r="K105665" s="1"/>
      <c r="L105665" s="1"/>
    </row>
    <row r="105673" spans="11:12" x14ac:dyDescent="0.25">
      <c r="K105673" s="1"/>
      <c r="L105673" s="1"/>
    </row>
    <row r="105681" spans="11:12" x14ac:dyDescent="0.25">
      <c r="K105681" s="1"/>
      <c r="L105681" s="1"/>
    </row>
    <row r="105689" spans="11:12" x14ac:dyDescent="0.25">
      <c r="K105689" s="1"/>
      <c r="L105689" s="1"/>
    </row>
    <row r="105697" spans="11:12" x14ac:dyDescent="0.25">
      <c r="K105697" s="1"/>
      <c r="L105697" s="1"/>
    </row>
    <row r="105705" spans="11:12" x14ac:dyDescent="0.25">
      <c r="K105705" s="1"/>
      <c r="L105705" s="1"/>
    </row>
    <row r="105713" spans="11:12" x14ac:dyDescent="0.25">
      <c r="K105713" s="1"/>
      <c r="L105713" s="1"/>
    </row>
    <row r="105721" spans="11:12" x14ac:dyDescent="0.25">
      <c r="K105721" s="1"/>
      <c r="L105721" s="1"/>
    </row>
    <row r="105729" spans="11:12" x14ac:dyDescent="0.25">
      <c r="K105729" s="1"/>
      <c r="L105729" s="1"/>
    </row>
    <row r="105737" spans="11:12" x14ac:dyDescent="0.25">
      <c r="K105737" s="1"/>
      <c r="L105737" s="1"/>
    </row>
    <row r="105745" spans="11:12" x14ac:dyDescent="0.25">
      <c r="K105745" s="1"/>
      <c r="L105745" s="1"/>
    </row>
    <row r="105753" spans="11:12" x14ac:dyDescent="0.25">
      <c r="K105753" s="1"/>
      <c r="L105753" s="1"/>
    </row>
    <row r="105761" spans="11:12" x14ac:dyDescent="0.25">
      <c r="K105761" s="1"/>
      <c r="L105761" s="1"/>
    </row>
    <row r="105769" spans="11:12" x14ac:dyDescent="0.25">
      <c r="K105769" s="1"/>
      <c r="L105769" s="1"/>
    </row>
    <row r="105777" spans="11:12" x14ac:dyDescent="0.25">
      <c r="K105777" s="1"/>
      <c r="L105777" s="1"/>
    </row>
    <row r="105785" spans="11:12" x14ac:dyDescent="0.25">
      <c r="K105785" s="1"/>
      <c r="L105785" s="1"/>
    </row>
    <row r="105793" spans="11:12" x14ac:dyDescent="0.25">
      <c r="K105793" s="1"/>
      <c r="L105793" s="1"/>
    </row>
    <row r="105801" spans="11:12" x14ac:dyDescent="0.25">
      <c r="K105801" s="1"/>
      <c r="L105801" s="1"/>
    </row>
    <row r="105809" spans="11:12" x14ac:dyDescent="0.25">
      <c r="K105809" s="1"/>
      <c r="L105809" s="1"/>
    </row>
    <row r="105817" spans="11:12" x14ac:dyDescent="0.25">
      <c r="K105817" s="1"/>
      <c r="L105817" s="1"/>
    </row>
    <row r="105825" spans="11:12" x14ac:dyDescent="0.25">
      <c r="K105825" s="1"/>
      <c r="L105825" s="1"/>
    </row>
    <row r="105833" spans="11:12" x14ac:dyDescent="0.25">
      <c r="K105833" s="1"/>
      <c r="L105833" s="1"/>
    </row>
    <row r="105841" spans="11:12" x14ac:dyDescent="0.25">
      <c r="K105841" s="1"/>
      <c r="L105841" s="1"/>
    </row>
    <row r="105849" spans="11:12" x14ac:dyDescent="0.25">
      <c r="K105849" s="1"/>
      <c r="L105849" s="1"/>
    </row>
    <row r="105857" spans="11:12" x14ac:dyDescent="0.25">
      <c r="K105857" s="1"/>
      <c r="L105857" s="1"/>
    </row>
    <row r="105865" spans="11:12" x14ac:dyDescent="0.25">
      <c r="K105865" s="1"/>
      <c r="L105865" s="1"/>
    </row>
    <row r="105873" spans="11:12" x14ac:dyDescent="0.25">
      <c r="K105873" s="1"/>
      <c r="L105873" s="1"/>
    </row>
    <row r="105881" spans="11:12" x14ac:dyDescent="0.25">
      <c r="K105881" s="1"/>
      <c r="L105881" s="1"/>
    </row>
    <row r="105889" spans="11:12" x14ac:dyDescent="0.25">
      <c r="K105889" s="1"/>
      <c r="L105889" s="1"/>
    </row>
    <row r="105897" spans="11:12" x14ac:dyDescent="0.25">
      <c r="K105897" s="1"/>
      <c r="L105897" s="1"/>
    </row>
    <row r="105905" spans="11:12" x14ac:dyDescent="0.25">
      <c r="K105905" s="1"/>
      <c r="L105905" s="1"/>
    </row>
    <row r="105913" spans="11:12" x14ac:dyDescent="0.25">
      <c r="K105913" s="1"/>
      <c r="L105913" s="1"/>
    </row>
    <row r="105921" spans="11:12" x14ac:dyDescent="0.25">
      <c r="K105921" s="1"/>
      <c r="L105921" s="1"/>
    </row>
    <row r="105929" spans="11:12" x14ac:dyDescent="0.25">
      <c r="K105929" s="1"/>
      <c r="L105929" s="1"/>
    </row>
    <row r="105937" spans="11:12" x14ac:dyDescent="0.25">
      <c r="K105937" s="1"/>
      <c r="L105937" s="1"/>
    </row>
    <row r="105945" spans="11:12" x14ac:dyDescent="0.25">
      <c r="K105945" s="1"/>
      <c r="L105945" s="1"/>
    </row>
    <row r="105953" spans="11:12" x14ac:dyDescent="0.25">
      <c r="K105953" s="1"/>
      <c r="L105953" s="1"/>
    </row>
    <row r="105961" spans="11:12" x14ac:dyDescent="0.25">
      <c r="K105961" s="1"/>
      <c r="L105961" s="1"/>
    </row>
    <row r="105969" spans="11:12" x14ac:dyDescent="0.25">
      <c r="K105969" s="1"/>
      <c r="L105969" s="1"/>
    </row>
    <row r="105977" spans="11:12" x14ac:dyDescent="0.25">
      <c r="K105977" s="1"/>
      <c r="L105977" s="1"/>
    </row>
    <row r="105985" spans="11:12" x14ac:dyDescent="0.25">
      <c r="K105985" s="1"/>
      <c r="L105985" s="1"/>
    </row>
    <row r="105993" spans="11:12" x14ac:dyDescent="0.25">
      <c r="K105993" s="1"/>
      <c r="L105993" s="1"/>
    </row>
    <row r="106001" spans="11:12" x14ac:dyDescent="0.25">
      <c r="K106001" s="1"/>
      <c r="L106001" s="1"/>
    </row>
    <row r="106009" spans="11:12" x14ac:dyDescent="0.25">
      <c r="K106009" s="1"/>
      <c r="L106009" s="1"/>
    </row>
    <row r="106017" spans="11:12" x14ac:dyDescent="0.25">
      <c r="K106017" s="1"/>
      <c r="L106017" s="1"/>
    </row>
    <row r="106025" spans="11:12" x14ac:dyDescent="0.25">
      <c r="K106025" s="1"/>
      <c r="L106025" s="1"/>
    </row>
    <row r="106033" spans="11:12" x14ac:dyDescent="0.25">
      <c r="K106033" s="1"/>
      <c r="L106033" s="1"/>
    </row>
    <row r="106041" spans="11:12" x14ac:dyDescent="0.25">
      <c r="K106041" s="1"/>
      <c r="L106041" s="1"/>
    </row>
    <row r="106049" spans="11:12" x14ac:dyDescent="0.25">
      <c r="K106049" s="1"/>
      <c r="L106049" s="1"/>
    </row>
    <row r="106057" spans="11:12" x14ac:dyDescent="0.25">
      <c r="K106057" s="1"/>
      <c r="L106057" s="1"/>
    </row>
    <row r="106065" spans="11:12" x14ac:dyDescent="0.25">
      <c r="K106065" s="1"/>
      <c r="L106065" s="1"/>
    </row>
    <row r="106073" spans="11:12" x14ac:dyDescent="0.25">
      <c r="K106073" s="1"/>
      <c r="L106073" s="1"/>
    </row>
    <row r="106081" spans="11:12" x14ac:dyDescent="0.25">
      <c r="K106081" s="1"/>
      <c r="L106081" s="1"/>
    </row>
    <row r="106089" spans="11:12" x14ac:dyDescent="0.25">
      <c r="K106089" s="1"/>
      <c r="L106089" s="1"/>
    </row>
    <row r="106097" spans="11:12" x14ac:dyDescent="0.25">
      <c r="K106097" s="1"/>
      <c r="L106097" s="1"/>
    </row>
    <row r="106105" spans="11:12" x14ac:dyDescent="0.25">
      <c r="K106105" s="1"/>
      <c r="L106105" s="1"/>
    </row>
    <row r="106113" spans="11:12" x14ac:dyDescent="0.25">
      <c r="K106113" s="1"/>
      <c r="L106113" s="1"/>
    </row>
    <row r="106121" spans="11:12" x14ac:dyDescent="0.25">
      <c r="K106121" s="1"/>
      <c r="L106121" s="1"/>
    </row>
    <row r="106129" spans="11:12" x14ac:dyDescent="0.25">
      <c r="K106129" s="1"/>
      <c r="L106129" s="1"/>
    </row>
    <row r="106137" spans="11:12" x14ac:dyDescent="0.25">
      <c r="K106137" s="1"/>
      <c r="L106137" s="1"/>
    </row>
    <row r="106145" spans="11:12" x14ac:dyDescent="0.25">
      <c r="K106145" s="1"/>
      <c r="L106145" s="1"/>
    </row>
    <row r="106153" spans="11:12" x14ac:dyDescent="0.25">
      <c r="K106153" s="1"/>
      <c r="L106153" s="1"/>
    </row>
    <row r="106161" spans="11:12" x14ac:dyDescent="0.25">
      <c r="K106161" s="1"/>
      <c r="L106161" s="1"/>
    </row>
    <row r="106169" spans="11:12" x14ac:dyDescent="0.25">
      <c r="K106169" s="1"/>
      <c r="L106169" s="1"/>
    </row>
    <row r="106177" spans="11:12" x14ac:dyDescent="0.25">
      <c r="K106177" s="1"/>
      <c r="L106177" s="1"/>
    </row>
    <row r="106185" spans="11:12" x14ac:dyDescent="0.25">
      <c r="K106185" s="1"/>
      <c r="L106185" s="1"/>
    </row>
    <row r="106193" spans="11:12" x14ac:dyDescent="0.25">
      <c r="K106193" s="1"/>
      <c r="L106193" s="1"/>
    </row>
    <row r="106201" spans="11:12" x14ac:dyDescent="0.25">
      <c r="K106201" s="1"/>
      <c r="L106201" s="1"/>
    </row>
    <row r="106209" spans="11:12" x14ac:dyDescent="0.25">
      <c r="K106209" s="1"/>
      <c r="L106209" s="1"/>
    </row>
    <row r="106217" spans="11:12" x14ac:dyDescent="0.25">
      <c r="K106217" s="1"/>
      <c r="L106217" s="1"/>
    </row>
    <row r="106225" spans="11:12" x14ac:dyDescent="0.25">
      <c r="K106225" s="1"/>
      <c r="L106225" s="1"/>
    </row>
    <row r="106233" spans="11:12" x14ac:dyDescent="0.25">
      <c r="K106233" s="1"/>
      <c r="L106233" s="1"/>
    </row>
    <row r="106241" spans="11:12" x14ac:dyDescent="0.25">
      <c r="K106241" s="1"/>
      <c r="L106241" s="1"/>
    </row>
    <row r="106249" spans="11:12" x14ac:dyDescent="0.25">
      <c r="K106249" s="1"/>
      <c r="L106249" s="1"/>
    </row>
    <row r="106257" spans="11:12" x14ac:dyDescent="0.25">
      <c r="K106257" s="1"/>
      <c r="L106257" s="1"/>
    </row>
    <row r="106265" spans="11:12" x14ac:dyDescent="0.25">
      <c r="K106265" s="1"/>
      <c r="L106265" s="1"/>
    </row>
    <row r="106273" spans="11:12" x14ac:dyDescent="0.25">
      <c r="K106273" s="1"/>
      <c r="L106273" s="1"/>
    </row>
    <row r="106281" spans="11:12" x14ac:dyDescent="0.25">
      <c r="K106281" s="1"/>
      <c r="L106281" s="1"/>
    </row>
    <row r="106289" spans="11:12" x14ac:dyDescent="0.25">
      <c r="K106289" s="1"/>
      <c r="L106289" s="1"/>
    </row>
    <row r="106297" spans="11:12" x14ac:dyDescent="0.25">
      <c r="K106297" s="1"/>
      <c r="L106297" s="1"/>
    </row>
    <row r="106305" spans="11:12" x14ac:dyDescent="0.25">
      <c r="K106305" s="1"/>
      <c r="L106305" s="1"/>
    </row>
    <row r="106313" spans="11:12" x14ac:dyDescent="0.25">
      <c r="K106313" s="1"/>
      <c r="L106313" s="1"/>
    </row>
    <row r="106321" spans="11:12" x14ac:dyDescent="0.25">
      <c r="K106321" s="1"/>
      <c r="L106321" s="1"/>
    </row>
    <row r="106329" spans="11:12" x14ac:dyDescent="0.25">
      <c r="K106329" s="1"/>
      <c r="L106329" s="1"/>
    </row>
    <row r="106337" spans="11:12" x14ac:dyDescent="0.25">
      <c r="K106337" s="1"/>
      <c r="L106337" s="1"/>
    </row>
    <row r="106345" spans="11:12" x14ac:dyDescent="0.25">
      <c r="K106345" s="1"/>
      <c r="L106345" s="1"/>
    </row>
    <row r="106353" spans="11:12" x14ac:dyDescent="0.25">
      <c r="K106353" s="1"/>
      <c r="L106353" s="1"/>
    </row>
    <row r="106361" spans="11:12" x14ac:dyDescent="0.25">
      <c r="K106361" s="1"/>
      <c r="L106361" s="1"/>
    </row>
    <row r="106369" spans="11:12" x14ac:dyDescent="0.25">
      <c r="K106369" s="1"/>
      <c r="L106369" s="1"/>
    </row>
    <row r="106377" spans="11:12" x14ac:dyDescent="0.25">
      <c r="K106377" s="1"/>
      <c r="L106377" s="1"/>
    </row>
    <row r="106385" spans="11:12" x14ac:dyDescent="0.25">
      <c r="K106385" s="1"/>
      <c r="L106385" s="1"/>
    </row>
    <row r="106393" spans="11:12" x14ac:dyDescent="0.25">
      <c r="K106393" s="1"/>
      <c r="L106393" s="1"/>
    </row>
    <row r="106401" spans="11:12" x14ac:dyDescent="0.25">
      <c r="K106401" s="1"/>
      <c r="L106401" s="1"/>
    </row>
    <row r="106409" spans="11:12" x14ac:dyDescent="0.25">
      <c r="K106409" s="1"/>
      <c r="L106409" s="1"/>
    </row>
    <row r="106417" spans="11:12" x14ac:dyDescent="0.25">
      <c r="K106417" s="1"/>
      <c r="L106417" s="1"/>
    </row>
    <row r="106425" spans="11:12" x14ac:dyDescent="0.25">
      <c r="K106425" s="1"/>
      <c r="L106425" s="1"/>
    </row>
    <row r="106433" spans="11:12" x14ac:dyDescent="0.25">
      <c r="K106433" s="1"/>
      <c r="L106433" s="1"/>
    </row>
    <row r="106441" spans="11:12" x14ac:dyDescent="0.25">
      <c r="K106441" s="1"/>
      <c r="L106441" s="1"/>
    </row>
    <row r="106449" spans="11:12" x14ac:dyDescent="0.25">
      <c r="K106449" s="1"/>
      <c r="L106449" s="1"/>
    </row>
    <row r="106457" spans="11:12" x14ac:dyDescent="0.25">
      <c r="K106457" s="1"/>
      <c r="L106457" s="1"/>
    </row>
    <row r="106465" spans="11:12" x14ac:dyDescent="0.25">
      <c r="K106465" s="1"/>
      <c r="L106465" s="1"/>
    </row>
    <row r="106473" spans="11:12" x14ac:dyDescent="0.25">
      <c r="K106473" s="1"/>
      <c r="L106473" s="1"/>
    </row>
    <row r="106481" spans="11:12" x14ac:dyDescent="0.25">
      <c r="K106481" s="1"/>
      <c r="L106481" s="1"/>
    </row>
    <row r="106489" spans="11:12" x14ac:dyDescent="0.25">
      <c r="K106489" s="1"/>
      <c r="L106489" s="1"/>
    </row>
    <row r="106497" spans="11:12" x14ac:dyDescent="0.25">
      <c r="K106497" s="1"/>
      <c r="L106497" s="1"/>
    </row>
    <row r="106505" spans="11:12" x14ac:dyDescent="0.25">
      <c r="K106505" s="1"/>
      <c r="L106505" s="1"/>
    </row>
    <row r="106513" spans="11:12" x14ac:dyDescent="0.25">
      <c r="K106513" s="1"/>
      <c r="L106513" s="1"/>
    </row>
    <row r="106521" spans="11:12" x14ac:dyDescent="0.25">
      <c r="K106521" s="1"/>
      <c r="L106521" s="1"/>
    </row>
    <row r="106529" spans="11:12" x14ac:dyDescent="0.25">
      <c r="K106529" s="1"/>
      <c r="L106529" s="1"/>
    </row>
    <row r="106537" spans="11:12" x14ac:dyDescent="0.25">
      <c r="K106537" s="1"/>
      <c r="L106537" s="1"/>
    </row>
    <row r="106545" spans="11:12" x14ac:dyDescent="0.25">
      <c r="K106545" s="1"/>
      <c r="L106545" s="1"/>
    </row>
    <row r="106553" spans="11:12" x14ac:dyDescent="0.25">
      <c r="K106553" s="1"/>
      <c r="L106553" s="1"/>
    </row>
    <row r="106561" spans="11:12" x14ac:dyDescent="0.25">
      <c r="K106561" s="1"/>
      <c r="L106561" s="1"/>
    </row>
    <row r="106569" spans="11:12" x14ac:dyDescent="0.25">
      <c r="K106569" s="1"/>
      <c r="L106569" s="1"/>
    </row>
    <row r="106577" spans="11:12" x14ac:dyDescent="0.25">
      <c r="K106577" s="1"/>
      <c r="L106577" s="1"/>
    </row>
    <row r="106585" spans="11:12" x14ac:dyDescent="0.25">
      <c r="K106585" s="1"/>
      <c r="L106585" s="1"/>
    </row>
    <row r="106593" spans="11:12" x14ac:dyDescent="0.25">
      <c r="K106593" s="1"/>
      <c r="L106593" s="1"/>
    </row>
    <row r="106601" spans="11:12" x14ac:dyDescent="0.25">
      <c r="K106601" s="1"/>
      <c r="L106601" s="1"/>
    </row>
    <row r="106609" spans="11:12" x14ac:dyDescent="0.25">
      <c r="K106609" s="1"/>
      <c r="L106609" s="1"/>
    </row>
    <row r="106617" spans="11:12" x14ac:dyDescent="0.25">
      <c r="K106617" s="1"/>
      <c r="L106617" s="1"/>
    </row>
    <row r="106625" spans="11:12" x14ac:dyDescent="0.25">
      <c r="K106625" s="1"/>
      <c r="L106625" s="1"/>
    </row>
    <row r="106633" spans="11:12" x14ac:dyDescent="0.25">
      <c r="K106633" s="1"/>
      <c r="L106633" s="1"/>
    </row>
    <row r="106641" spans="11:12" x14ac:dyDescent="0.25">
      <c r="K106641" s="1"/>
      <c r="L106641" s="1"/>
    </row>
    <row r="106649" spans="11:12" x14ac:dyDescent="0.25">
      <c r="K106649" s="1"/>
      <c r="L106649" s="1"/>
    </row>
    <row r="106657" spans="11:12" x14ac:dyDescent="0.25">
      <c r="K106657" s="1"/>
      <c r="L106657" s="1"/>
    </row>
    <row r="106665" spans="11:12" x14ac:dyDescent="0.25">
      <c r="K106665" s="1"/>
      <c r="L106665" s="1"/>
    </row>
    <row r="106673" spans="11:12" x14ac:dyDescent="0.25">
      <c r="K106673" s="1"/>
      <c r="L106673" s="1"/>
    </row>
    <row r="106681" spans="11:12" x14ac:dyDescent="0.25">
      <c r="K106681" s="1"/>
      <c r="L106681" s="1"/>
    </row>
    <row r="106689" spans="11:12" x14ac:dyDescent="0.25">
      <c r="K106689" s="1"/>
      <c r="L106689" s="1"/>
    </row>
    <row r="106697" spans="11:12" x14ac:dyDescent="0.25">
      <c r="K106697" s="1"/>
      <c r="L106697" s="1"/>
    </row>
    <row r="106705" spans="11:12" x14ac:dyDescent="0.25">
      <c r="K106705" s="1"/>
      <c r="L106705" s="1"/>
    </row>
    <row r="106713" spans="11:12" x14ac:dyDescent="0.25">
      <c r="K106713" s="1"/>
      <c r="L106713" s="1"/>
    </row>
    <row r="106721" spans="11:12" x14ac:dyDescent="0.25">
      <c r="K106721" s="1"/>
      <c r="L106721" s="1"/>
    </row>
    <row r="106729" spans="11:12" x14ac:dyDescent="0.25">
      <c r="K106729" s="1"/>
      <c r="L106729" s="1"/>
    </row>
    <row r="106737" spans="11:12" x14ac:dyDescent="0.25">
      <c r="K106737" s="1"/>
      <c r="L106737" s="1"/>
    </row>
    <row r="106745" spans="11:12" x14ac:dyDescent="0.25">
      <c r="K106745" s="1"/>
      <c r="L106745" s="1"/>
    </row>
    <row r="106753" spans="11:12" x14ac:dyDescent="0.25">
      <c r="K106753" s="1"/>
      <c r="L106753" s="1"/>
    </row>
    <row r="106761" spans="11:12" x14ac:dyDescent="0.25">
      <c r="K106761" s="1"/>
      <c r="L106761" s="1"/>
    </row>
    <row r="106769" spans="11:12" x14ac:dyDescent="0.25">
      <c r="K106769" s="1"/>
      <c r="L106769" s="1"/>
    </row>
    <row r="106777" spans="11:12" x14ac:dyDescent="0.25">
      <c r="K106777" s="1"/>
      <c r="L106777" s="1"/>
    </row>
    <row r="106785" spans="11:12" x14ac:dyDescent="0.25">
      <c r="K106785" s="1"/>
      <c r="L106785" s="1"/>
    </row>
    <row r="106793" spans="11:12" x14ac:dyDescent="0.25">
      <c r="K106793" s="1"/>
      <c r="L106793" s="1"/>
    </row>
    <row r="106801" spans="11:12" x14ac:dyDescent="0.25">
      <c r="K106801" s="1"/>
      <c r="L106801" s="1"/>
    </row>
    <row r="106809" spans="11:12" x14ac:dyDescent="0.25">
      <c r="K106809" s="1"/>
      <c r="L106809" s="1"/>
    </row>
    <row r="106817" spans="11:12" x14ac:dyDescent="0.25">
      <c r="K106817" s="1"/>
      <c r="L106817" s="1"/>
    </row>
    <row r="106825" spans="11:12" x14ac:dyDescent="0.25">
      <c r="K106825" s="1"/>
      <c r="L106825" s="1"/>
    </row>
    <row r="106833" spans="11:12" x14ac:dyDescent="0.25">
      <c r="K106833" s="1"/>
      <c r="L106833" s="1"/>
    </row>
    <row r="106841" spans="11:12" x14ac:dyDescent="0.25">
      <c r="K106841" s="1"/>
      <c r="L106841" s="1"/>
    </row>
    <row r="106849" spans="11:12" x14ac:dyDescent="0.25">
      <c r="K106849" s="1"/>
      <c r="L106849" s="1"/>
    </row>
    <row r="106857" spans="11:12" x14ac:dyDescent="0.25">
      <c r="K106857" s="1"/>
      <c r="L106857" s="1"/>
    </row>
    <row r="106865" spans="11:12" x14ac:dyDescent="0.25">
      <c r="K106865" s="1"/>
      <c r="L106865" s="1"/>
    </row>
    <row r="106873" spans="11:12" x14ac:dyDescent="0.25">
      <c r="K106873" s="1"/>
      <c r="L106873" s="1"/>
    </row>
    <row r="106881" spans="11:12" x14ac:dyDescent="0.25">
      <c r="K106881" s="1"/>
      <c r="L106881" s="1"/>
    </row>
    <row r="106889" spans="11:12" x14ac:dyDescent="0.25">
      <c r="K106889" s="1"/>
      <c r="L106889" s="1"/>
    </row>
    <row r="106897" spans="11:12" x14ac:dyDescent="0.25">
      <c r="K106897" s="1"/>
      <c r="L106897" s="1"/>
    </row>
    <row r="106905" spans="11:12" x14ac:dyDescent="0.25">
      <c r="K106905" s="1"/>
      <c r="L106905" s="1"/>
    </row>
    <row r="106913" spans="11:12" x14ac:dyDescent="0.25">
      <c r="K106913" s="1"/>
      <c r="L106913" s="1"/>
    </row>
    <row r="106921" spans="11:12" x14ac:dyDescent="0.25">
      <c r="K106921" s="1"/>
      <c r="L106921" s="1"/>
    </row>
    <row r="106929" spans="11:12" x14ac:dyDescent="0.25">
      <c r="K106929" s="1"/>
      <c r="L106929" s="1"/>
    </row>
    <row r="106937" spans="11:12" x14ac:dyDescent="0.25">
      <c r="K106937" s="1"/>
      <c r="L106937" s="1"/>
    </row>
    <row r="106945" spans="11:12" x14ac:dyDescent="0.25">
      <c r="K106945" s="1"/>
      <c r="L106945" s="1"/>
    </row>
    <row r="106953" spans="11:12" x14ac:dyDescent="0.25">
      <c r="K106953" s="1"/>
      <c r="L106953" s="1"/>
    </row>
    <row r="106961" spans="11:12" x14ac:dyDescent="0.25">
      <c r="K106961" s="1"/>
      <c r="L106961" s="1"/>
    </row>
    <row r="106969" spans="11:12" x14ac:dyDescent="0.25">
      <c r="K106969" s="1"/>
      <c r="L106969" s="1"/>
    </row>
    <row r="106977" spans="11:12" x14ac:dyDescent="0.25">
      <c r="K106977" s="1"/>
      <c r="L106977" s="1"/>
    </row>
    <row r="106985" spans="11:12" x14ac:dyDescent="0.25">
      <c r="K106985" s="1"/>
      <c r="L106985" s="1"/>
    </row>
    <row r="106993" spans="11:12" x14ac:dyDescent="0.25">
      <c r="K106993" s="1"/>
      <c r="L106993" s="1"/>
    </row>
    <row r="107001" spans="11:12" x14ac:dyDescent="0.25">
      <c r="K107001" s="1"/>
      <c r="L107001" s="1"/>
    </row>
    <row r="107009" spans="11:12" x14ac:dyDescent="0.25">
      <c r="K107009" s="1"/>
      <c r="L107009" s="1"/>
    </row>
    <row r="107017" spans="11:12" x14ac:dyDescent="0.25">
      <c r="K107017" s="1"/>
      <c r="L107017" s="1"/>
    </row>
    <row r="107025" spans="11:12" x14ac:dyDescent="0.25">
      <c r="K107025" s="1"/>
      <c r="L107025" s="1"/>
    </row>
    <row r="107033" spans="11:12" x14ac:dyDescent="0.25">
      <c r="K107033" s="1"/>
      <c r="L107033" s="1"/>
    </row>
    <row r="107041" spans="11:12" x14ac:dyDescent="0.25">
      <c r="K107041" s="1"/>
      <c r="L107041" s="1"/>
    </row>
    <row r="107049" spans="11:12" x14ac:dyDescent="0.25">
      <c r="K107049" s="1"/>
      <c r="L107049" s="1"/>
    </row>
    <row r="107057" spans="11:12" x14ac:dyDescent="0.25">
      <c r="K107057" s="1"/>
      <c r="L107057" s="1"/>
    </row>
    <row r="107065" spans="11:12" x14ac:dyDescent="0.25">
      <c r="K107065" s="1"/>
      <c r="L107065" s="1"/>
    </row>
    <row r="107073" spans="11:12" x14ac:dyDescent="0.25">
      <c r="K107073" s="1"/>
      <c r="L107073" s="1"/>
    </row>
    <row r="107081" spans="11:12" x14ac:dyDescent="0.25">
      <c r="K107081" s="1"/>
      <c r="L107081" s="1"/>
    </row>
    <row r="107089" spans="11:12" x14ac:dyDescent="0.25">
      <c r="K107089" s="1"/>
      <c r="L107089" s="1"/>
    </row>
    <row r="107097" spans="11:12" x14ac:dyDescent="0.25">
      <c r="K107097" s="1"/>
      <c r="L107097" s="1"/>
    </row>
    <row r="107105" spans="11:12" x14ac:dyDescent="0.25">
      <c r="K107105" s="1"/>
      <c r="L107105" s="1"/>
    </row>
    <row r="107113" spans="11:12" x14ac:dyDescent="0.25">
      <c r="K107113" s="1"/>
      <c r="L107113" s="1"/>
    </row>
    <row r="107121" spans="11:12" x14ac:dyDescent="0.25">
      <c r="K107121" s="1"/>
      <c r="L107121" s="1"/>
    </row>
    <row r="107129" spans="11:12" x14ac:dyDescent="0.25">
      <c r="K107129" s="1"/>
      <c r="L107129" s="1"/>
    </row>
    <row r="107137" spans="11:12" x14ac:dyDescent="0.25">
      <c r="K107137" s="1"/>
      <c r="L107137" s="1"/>
    </row>
    <row r="107145" spans="11:12" x14ac:dyDescent="0.25">
      <c r="K107145" s="1"/>
      <c r="L107145" s="1"/>
    </row>
    <row r="107153" spans="11:12" x14ac:dyDescent="0.25">
      <c r="K107153" s="1"/>
      <c r="L107153" s="1"/>
    </row>
    <row r="107161" spans="11:12" x14ac:dyDescent="0.25">
      <c r="K107161" s="1"/>
      <c r="L107161" s="1"/>
    </row>
    <row r="107169" spans="11:12" x14ac:dyDescent="0.25">
      <c r="K107169" s="1"/>
      <c r="L107169" s="1"/>
    </row>
    <row r="107177" spans="11:12" x14ac:dyDescent="0.25">
      <c r="K107177" s="1"/>
      <c r="L107177" s="1"/>
    </row>
    <row r="107185" spans="11:12" x14ac:dyDescent="0.25">
      <c r="K107185" s="1"/>
      <c r="L107185" s="1"/>
    </row>
    <row r="107193" spans="11:12" x14ac:dyDescent="0.25">
      <c r="K107193" s="1"/>
      <c r="L107193" s="1"/>
    </row>
    <row r="107201" spans="11:12" x14ac:dyDescent="0.25">
      <c r="K107201" s="1"/>
      <c r="L107201" s="1"/>
    </row>
    <row r="107209" spans="11:12" x14ac:dyDescent="0.25">
      <c r="K107209" s="1"/>
      <c r="L107209" s="1"/>
    </row>
    <row r="107217" spans="11:12" x14ac:dyDescent="0.25">
      <c r="K107217" s="1"/>
      <c r="L107217" s="1"/>
    </row>
    <row r="107225" spans="11:12" x14ac:dyDescent="0.25">
      <c r="K107225" s="1"/>
      <c r="L107225" s="1"/>
    </row>
    <row r="107233" spans="11:12" x14ac:dyDescent="0.25">
      <c r="K107233" s="1"/>
      <c r="L107233" s="1"/>
    </row>
    <row r="107241" spans="11:12" x14ac:dyDescent="0.25">
      <c r="K107241" s="1"/>
      <c r="L107241" s="1"/>
    </row>
    <row r="107249" spans="11:12" x14ac:dyDescent="0.25">
      <c r="K107249" s="1"/>
      <c r="L107249" s="1"/>
    </row>
    <row r="107257" spans="11:12" x14ac:dyDescent="0.25">
      <c r="K107257" s="1"/>
      <c r="L107257" s="1"/>
    </row>
    <row r="107265" spans="11:12" x14ac:dyDescent="0.25">
      <c r="K107265" s="1"/>
      <c r="L107265" s="1"/>
    </row>
    <row r="107273" spans="11:12" x14ac:dyDescent="0.25">
      <c r="K107273" s="1"/>
      <c r="L107273" s="1"/>
    </row>
    <row r="107281" spans="11:12" x14ac:dyDescent="0.25">
      <c r="K107281" s="1"/>
      <c r="L107281" s="1"/>
    </row>
    <row r="107289" spans="11:12" x14ac:dyDescent="0.25">
      <c r="K107289" s="1"/>
      <c r="L107289" s="1"/>
    </row>
    <row r="107297" spans="11:12" x14ac:dyDescent="0.25">
      <c r="K107297" s="1"/>
      <c r="L107297" s="1"/>
    </row>
    <row r="107305" spans="11:12" x14ac:dyDescent="0.25">
      <c r="K107305" s="1"/>
      <c r="L107305" s="1"/>
    </row>
    <row r="107313" spans="11:12" x14ac:dyDescent="0.25">
      <c r="K107313" s="1"/>
      <c r="L107313" s="1"/>
    </row>
    <row r="107321" spans="11:12" x14ac:dyDescent="0.25">
      <c r="K107321" s="1"/>
      <c r="L107321" s="1"/>
    </row>
    <row r="107329" spans="11:12" x14ac:dyDescent="0.25">
      <c r="K107329" s="1"/>
      <c r="L107329" s="1"/>
    </row>
    <row r="107337" spans="11:12" x14ac:dyDescent="0.25">
      <c r="K107337" s="1"/>
      <c r="L107337" s="1"/>
    </row>
    <row r="107345" spans="11:12" x14ac:dyDescent="0.25">
      <c r="K107345" s="1"/>
      <c r="L107345" s="1"/>
    </row>
    <row r="107353" spans="11:12" x14ac:dyDescent="0.25">
      <c r="K107353" s="1"/>
      <c r="L107353" s="1"/>
    </row>
    <row r="107361" spans="11:12" x14ac:dyDescent="0.25">
      <c r="K107361" s="1"/>
      <c r="L107361" s="1"/>
    </row>
    <row r="107369" spans="11:12" x14ac:dyDescent="0.25">
      <c r="K107369" s="1"/>
      <c r="L107369" s="1"/>
    </row>
    <row r="107377" spans="11:12" x14ac:dyDescent="0.25">
      <c r="K107377" s="1"/>
      <c r="L107377" s="1"/>
    </row>
    <row r="107385" spans="11:12" x14ac:dyDescent="0.25">
      <c r="K107385" s="1"/>
      <c r="L107385" s="1"/>
    </row>
    <row r="107393" spans="11:12" x14ac:dyDescent="0.25">
      <c r="K107393" s="1"/>
      <c r="L107393" s="1"/>
    </row>
    <row r="107401" spans="11:12" x14ac:dyDescent="0.25">
      <c r="K107401" s="1"/>
      <c r="L107401" s="1"/>
    </row>
    <row r="107409" spans="11:12" x14ac:dyDescent="0.25">
      <c r="K107409" s="1"/>
      <c r="L107409" s="1"/>
    </row>
    <row r="107417" spans="11:12" x14ac:dyDescent="0.25">
      <c r="K107417" s="1"/>
      <c r="L107417" s="1"/>
    </row>
    <row r="107425" spans="11:12" x14ac:dyDescent="0.25">
      <c r="K107425" s="1"/>
      <c r="L107425" s="1"/>
    </row>
    <row r="107433" spans="11:12" x14ac:dyDescent="0.25">
      <c r="K107433" s="1"/>
      <c r="L107433" s="1"/>
    </row>
    <row r="107441" spans="11:12" x14ac:dyDescent="0.25">
      <c r="K107441" s="1"/>
      <c r="L107441" s="1"/>
    </row>
    <row r="107449" spans="11:12" x14ac:dyDescent="0.25">
      <c r="K107449" s="1"/>
      <c r="L107449" s="1"/>
    </row>
    <row r="107457" spans="11:12" x14ac:dyDescent="0.25">
      <c r="K107457" s="1"/>
      <c r="L107457" s="1"/>
    </row>
    <row r="107465" spans="11:12" x14ac:dyDescent="0.25">
      <c r="K107465" s="1"/>
      <c r="L107465" s="1"/>
    </row>
    <row r="107473" spans="11:12" x14ac:dyDescent="0.25">
      <c r="K107473" s="1"/>
      <c r="L107473" s="1"/>
    </row>
    <row r="107481" spans="11:12" x14ac:dyDescent="0.25">
      <c r="K107481" s="1"/>
      <c r="L107481" s="1"/>
    </row>
    <row r="107489" spans="11:12" x14ac:dyDescent="0.25">
      <c r="K107489" s="1"/>
      <c r="L107489" s="1"/>
    </row>
    <row r="107497" spans="11:12" x14ac:dyDescent="0.25">
      <c r="K107497" s="1"/>
      <c r="L107497" s="1"/>
    </row>
    <row r="107505" spans="11:12" x14ac:dyDescent="0.25">
      <c r="K107505" s="1"/>
      <c r="L107505" s="1"/>
    </row>
    <row r="107513" spans="11:12" x14ac:dyDescent="0.25">
      <c r="K107513" s="1"/>
      <c r="L107513" s="1"/>
    </row>
    <row r="107521" spans="11:12" x14ac:dyDescent="0.25">
      <c r="K107521" s="1"/>
      <c r="L107521" s="1"/>
    </row>
    <row r="107529" spans="11:12" x14ac:dyDescent="0.25">
      <c r="K107529" s="1"/>
      <c r="L107529" s="1"/>
    </row>
    <row r="107537" spans="11:12" x14ac:dyDescent="0.25">
      <c r="K107537" s="1"/>
      <c r="L107537" s="1"/>
    </row>
    <row r="107545" spans="11:12" x14ac:dyDescent="0.25">
      <c r="K107545" s="1"/>
      <c r="L107545" s="1"/>
    </row>
    <row r="107553" spans="11:12" x14ac:dyDescent="0.25">
      <c r="K107553" s="1"/>
      <c r="L107553" s="1"/>
    </row>
    <row r="107561" spans="11:12" x14ac:dyDescent="0.25">
      <c r="K107561" s="1"/>
      <c r="L107561" s="1"/>
    </row>
    <row r="107569" spans="11:12" x14ac:dyDescent="0.25">
      <c r="K107569" s="1"/>
      <c r="L107569" s="1"/>
    </row>
    <row r="107577" spans="11:12" x14ac:dyDescent="0.25">
      <c r="K107577" s="1"/>
      <c r="L107577" s="1"/>
    </row>
    <row r="107585" spans="11:12" x14ac:dyDescent="0.25">
      <c r="K107585" s="1"/>
      <c r="L107585" s="1"/>
    </row>
    <row r="107593" spans="11:12" x14ac:dyDescent="0.25">
      <c r="K107593" s="1"/>
      <c r="L107593" s="1"/>
    </row>
    <row r="107601" spans="11:12" x14ac:dyDescent="0.25">
      <c r="K107601" s="1"/>
      <c r="L107601" s="1"/>
    </row>
    <row r="107609" spans="11:12" x14ac:dyDescent="0.25">
      <c r="K107609" s="1"/>
      <c r="L107609" s="1"/>
    </row>
    <row r="107617" spans="11:12" x14ac:dyDescent="0.25">
      <c r="K107617" s="1"/>
      <c r="L107617" s="1"/>
    </row>
    <row r="107625" spans="11:12" x14ac:dyDescent="0.25">
      <c r="K107625" s="1"/>
      <c r="L107625" s="1"/>
    </row>
    <row r="107633" spans="11:12" x14ac:dyDescent="0.25">
      <c r="K107633" s="1"/>
      <c r="L107633" s="1"/>
    </row>
    <row r="107641" spans="11:12" x14ac:dyDescent="0.25">
      <c r="K107641" s="1"/>
      <c r="L107641" s="1"/>
    </row>
    <row r="107649" spans="11:12" x14ac:dyDescent="0.25">
      <c r="K107649" s="1"/>
      <c r="L107649" s="1"/>
    </row>
    <row r="107657" spans="11:12" x14ac:dyDescent="0.25">
      <c r="K107657" s="1"/>
      <c r="L107657" s="1"/>
    </row>
    <row r="107665" spans="11:12" x14ac:dyDescent="0.25">
      <c r="K107665" s="1"/>
      <c r="L107665" s="1"/>
    </row>
    <row r="107673" spans="11:12" x14ac:dyDescent="0.25">
      <c r="K107673" s="1"/>
      <c r="L107673" s="1"/>
    </row>
    <row r="107681" spans="11:12" x14ac:dyDescent="0.25">
      <c r="K107681" s="1"/>
      <c r="L107681" s="1"/>
    </row>
    <row r="107689" spans="11:12" x14ac:dyDescent="0.25">
      <c r="K107689" s="1"/>
      <c r="L107689" s="1"/>
    </row>
    <row r="107697" spans="11:12" x14ac:dyDescent="0.25">
      <c r="K107697" s="1"/>
      <c r="L107697" s="1"/>
    </row>
    <row r="107705" spans="11:12" x14ac:dyDescent="0.25">
      <c r="K107705" s="1"/>
      <c r="L107705" s="1"/>
    </row>
    <row r="107713" spans="11:12" x14ac:dyDescent="0.25">
      <c r="K107713" s="1"/>
      <c r="L107713" s="1"/>
    </row>
    <row r="107721" spans="11:12" x14ac:dyDescent="0.25">
      <c r="K107721" s="1"/>
      <c r="L107721" s="1"/>
    </row>
    <row r="107729" spans="11:12" x14ac:dyDescent="0.25">
      <c r="K107729" s="1"/>
      <c r="L107729" s="1"/>
    </row>
    <row r="107737" spans="11:12" x14ac:dyDescent="0.25">
      <c r="K107737" s="1"/>
      <c r="L107737" s="1"/>
    </row>
    <row r="107745" spans="11:12" x14ac:dyDescent="0.25">
      <c r="K107745" s="1"/>
      <c r="L107745" s="1"/>
    </row>
    <row r="107753" spans="11:12" x14ac:dyDescent="0.25">
      <c r="K107753" s="1"/>
      <c r="L107753" s="1"/>
    </row>
    <row r="107761" spans="11:12" x14ac:dyDescent="0.25">
      <c r="K107761" s="1"/>
      <c r="L107761" s="1"/>
    </row>
    <row r="107769" spans="11:12" x14ac:dyDescent="0.25">
      <c r="K107769" s="1"/>
      <c r="L107769" s="1"/>
    </row>
    <row r="107777" spans="11:12" x14ac:dyDescent="0.25">
      <c r="K107777" s="1"/>
      <c r="L107777" s="1"/>
    </row>
    <row r="107785" spans="11:12" x14ac:dyDescent="0.25">
      <c r="K107785" s="1"/>
      <c r="L107785" s="1"/>
    </row>
    <row r="107793" spans="11:12" x14ac:dyDescent="0.25">
      <c r="K107793" s="1"/>
      <c r="L107793" s="1"/>
    </row>
    <row r="107801" spans="11:12" x14ac:dyDescent="0.25">
      <c r="K107801" s="1"/>
      <c r="L107801" s="1"/>
    </row>
    <row r="107809" spans="11:12" x14ac:dyDescent="0.25">
      <c r="K107809" s="1"/>
      <c r="L107809" s="1"/>
    </row>
    <row r="107817" spans="11:12" x14ac:dyDescent="0.25">
      <c r="K107817" s="1"/>
      <c r="L107817" s="1"/>
    </row>
    <row r="107825" spans="11:12" x14ac:dyDescent="0.25">
      <c r="K107825" s="1"/>
      <c r="L107825" s="1"/>
    </row>
    <row r="107833" spans="11:12" x14ac:dyDescent="0.25">
      <c r="K107833" s="1"/>
      <c r="L107833" s="1"/>
    </row>
    <row r="107841" spans="11:12" x14ac:dyDescent="0.25">
      <c r="K107841" s="1"/>
      <c r="L107841" s="1"/>
    </row>
    <row r="107849" spans="11:12" x14ac:dyDescent="0.25">
      <c r="K107849" s="1"/>
      <c r="L107849" s="1"/>
    </row>
    <row r="107857" spans="11:12" x14ac:dyDescent="0.25">
      <c r="K107857" s="1"/>
      <c r="L107857" s="1"/>
    </row>
    <row r="107865" spans="11:12" x14ac:dyDescent="0.25">
      <c r="K107865" s="1"/>
      <c r="L107865" s="1"/>
    </row>
    <row r="107873" spans="11:12" x14ac:dyDescent="0.25">
      <c r="K107873" s="1"/>
      <c r="L107873" s="1"/>
    </row>
    <row r="107881" spans="11:12" x14ac:dyDescent="0.25">
      <c r="K107881" s="1"/>
      <c r="L107881" s="1"/>
    </row>
    <row r="107889" spans="11:12" x14ac:dyDescent="0.25">
      <c r="K107889" s="1"/>
      <c r="L107889" s="1"/>
    </row>
    <row r="107897" spans="11:12" x14ac:dyDescent="0.25">
      <c r="K107897" s="1"/>
      <c r="L107897" s="1"/>
    </row>
    <row r="107905" spans="11:12" x14ac:dyDescent="0.25">
      <c r="K107905" s="1"/>
      <c r="L107905" s="1"/>
    </row>
    <row r="107913" spans="11:12" x14ac:dyDescent="0.25">
      <c r="K107913" s="1"/>
      <c r="L107913" s="1"/>
    </row>
    <row r="107921" spans="11:12" x14ac:dyDescent="0.25">
      <c r="K107921" s="1"/>
      <c r="L107921" s="1"/>
    </row>
    <row r="107929" spans="11:12" x14ac:dyDescent="0.25">
      <c r="K107929" s="1"/>
      <c r="L107929" s="1"/>
    </row>
    <row r="107937" spans="11:12" x14ac:dyDescent="0.25">
      <c r="K107937" s="1"/>
      <c r="L107937" s="1"/>
    </row>
    <row r="107945" spans="11:12" x14ac:dyDescent="0.25">
      <c r="K107945" s="1"/>
      <c r="L107945" s="1"/>
    </row>
    <row r="107953" spans="11:12" x14ac:dyDescent="0.25">
      <c r="K107953" s="1"/>
      <c r="L107953" s="1"/>
    </row>
    <row r="107961" spans="11:12" x14ac:dyDescent="0.25">
      <c r="K107961" s="1"/>
      <c r="L107961" s="1"/>
    </row>
    <row r="107969" spans="11:12" x14ac:dyDescent="0.25">
      <c r="K107969" s="1"/>
      <c r="L107969" s="1"/>
    </row>
    <row r="107977" spans="11:12" x14ac:dyDescent="0.25">
      <c r="K107977" s="1"/>
      <c r="L107977" s="1"/>
    </row>
    <row r="107985" spans="11:12" x14ac:dyDescent="0.25">
      <c r="K107985" s="1"/>
      <c r="L107985" s="1"/>
    </row>
    <row r="107993" spans="11:12" x14ac:dyDescent="0.25">
      <c r="K107993" s="1"/>
      <c r="L107993" s="1"/>
    </row>
    <row r="108001" spans="11:12" x14ac:dyDescent="0.25">
      <c r="K108001" s="1"/>
      <c r="L108001" s="1"/>
    </row>
    <row r="108009" spans="11:12" x14ac:dyDescent="0.25">
      <c r="K108009" s="1"/>
      <c r="L108009" s="1"/>
    </row>
    <row r="108017" spans="11:12" x14ac:dyDescent="0.25">
      <c r="K108017" s="1"/>
      <c r="L108017" s="1"/>
    </row>
    <row r="108025" spans="11:12" x14ac:dyDescent="0.25">
      <c r="K108025" s="1"/>
      <c r="L108025" s="1"/>
    </row>
    <row r="108033" spans="11:12" x14ac:dyDescent="0.25">
      <c r="K108033" s="1"/>
      <c r="L108033" s="1"/>
    </row>
    <row r="108041" spans="11:12" x14ac:dyDescent="0.25">
      <c r="K108041" s="1"/>
      <c r="L108041" s="1"/>
    </row>
    <row r="108049" spans="11:12" x14ac:dyDescent="0.25">
      <c r="K108049" s="1"/>
      <c r="L108049" s="1"/>
    </row>
    <row r="108057" spans="11:12" x14ac:dyDescent="0.25">
      <c r="K108057" s="1"/>
      <c r="L108057" s="1"/>
    </row>
    <row r="108065" spans="11:12" x14ac:dyDescent="0.25">
      <c r="K108065" s="1"/>
      <c r="L108065" s="1"/>
    </row>
    <row r="108073" spans="11:12" x14ac:dyDescent="0.25">
      <c r="K108073" s="1"/>
      <c r="L108073" s="1"/>
    </row>
    <row r="108081" spans="11:12" x14ac:dyDescent="0.25">
      <c r="K108081" s="1"/>
      <c r="L108081" s="1"/>
    </row>
    <row r="108089" spans="11:12" x14ac:dyDescent="0.25">
      <c r="K108089" s="1"/>
      <c r="L108089" s="1"/>
    </row>
    <row r="108097" spans="11:12" x14ac:dyDescent="0.25">
      <c r="K108097" s="1"/>
      <c r="L108097" s="1"/>
    </row>
    <row r="108105" spans="11:12" x14ac:dyDescent="0.25">
      <c r="K108105" s="1"/>
      <c r="L108105" s="1"/>
    </row>
    <row r="108113" spans="11:12" x14ac:dyDescent="0.25">
      <c r="K108113" s="1"/>
      <c r="L108113" s="1"/>
    </row>
    <row r="108121" spans="11:12" x14ac:dyDescent="0.25">
      <c r="K108121" s="1"/>
      <c r="L108121" s="1"/>
    </row>
    <row r="108129" spans="11:12" x14ac:dyDescent="0.25">
      <c r="K108129" s="1"/>
      <c r="L108129" s="1"/>
    </row>
    <row r="108137" spans="11:12" x14ac:dyDescent="0.25">
      <c r="K108137" s="1"/>
      <c r="L108137" s="1"/>
    </row>
    <row r="108145" spans="11:12" x14ac:dyDescent="0.25">
      <c r="K108145" s="1"/>
      <c r="L108145" s="1"/>
    </row>
    <row r="108153" spans="11:12" x14ac:dyDescent="0.25">
      <c r="K108153" s="1"/>
      <c r="L108153" s="1"/>
    </row>
    <row r="108161" spans="11:12" x14ac:dyDescent="0.25">
      <c r="K108161" s="1"/>
      <c r="L108161" s="1"/>
    </row>
    <row r="108169" spans="11:12" x14ac:dyDescent="0.25">
      <c r="K108169" s="1"/>
      <c r="L108169" s="1"/>
    </row>
    <row r="108177" spans="11:12" x14ac:dyDescent="0.25">
      <c r="K108177" s="1"/>
      <c r="L108177" s="1"/>
    </row>
    <row r="108185" spans="11:12" x14ac:dyDescent="0.25">
      <c r="K108185" s="1"/>
      <c r="L108185" s="1"/>
    </row>
    <row r="108193" spans="11:12" x14ac:dyDescent="0.25">
      <c r="K108193" s="1"/>
      <c r="L108193" s="1"/>
    </row>
    <row r="108201" spans="11:12" x14ac:dyDescent="0.25">
      <c r="K108201" s="1"/>
      <c r="L108201" s="1"/>
    </row>
    <row r="108209" spans="11:12" x14ac:dyDescent="0.25">
      <c r="K108209" s="1"/>
      <c r="L108209" s="1"/>
    </row>
    <row r="108217" spans="11:12" x14ac:dyDescent="0.25">
      <c r="K108217" s="1"/>
      <c r="L108217" s="1"/>
    </row>
    <row r="108225" spans="11:12" x14ac:dyDescent="0.25">
      <c r="K108225" s="1"/>
      <c r="L108225" s="1"/>
    </row>
    <row r="108233" spans="11:12" x14ac:dyDescent="0.25">
      <c r="K108233" s="1"/>
      <c r="L108233" s="1"/>
    </row>
    <row r="108241" spans="11:12" x14ac:dyDescent="0.25">
      <c r="K108241" s="1"/>
      <c r="L108241" s="1"/>
    </row>
    <row r="108249" spans="11:12" x14ac:dyDescent="0.25">
      <c r="K108249" s="1"/>
      <c r="L108249" s="1"/>
    </row>
    <row r="108257" spans="11:12" x14ac:dyDescent="0.25">
      <c r="K108257" s="1"/>
      <c r="L108257" s="1"/>
    </row>
    <row r="108265" spans="11:12" x14ac:dyDescent="0.25">
      <c r="K108265" s="1"/>
      <c r="L108265" s="1"/>
    </row>
    <row r="108273" spans="11:12" x14ac:dyDescent="0.25">
      <c r="K108273" s="1"/>
      <c r="L108273" s="1"/>
    </row>
    <row r="108281" spans="11:12" x14ac:dyDescent="0.25">
      <c r="K108281" s="1"/>
      <c r="L108281" s="1"/>
    </row>
    <row r="108289" spans="11:12" x14ac:dyDescent="0.25">
      <c r="K108289" s="1"/>
      <c r="L108289" s="1"/>
    </row>
    <row r="108297" spans="11:12" x14ac:dyDescent="0.25">
      <c r="K108297" s="1"/>
      <c r="L108297" s="1"/>
    </row>
    <row r="108305" spans="11:12" x14ac:dyDescent="0.25">
      <c r="K108305" s="1"/>
      <c r="L108305" s="1"/>
    </row>
    <row r="108313" spans="11:12" x14ac:dyDescent="0.25">
      <c r="K108313" s="1"/>
      <c r="L108313" s="1"/>
    </row>
    <row r="108321" spans="11:12" x14ac:dyDescent="0.25">
      <c r="K108321" s="1"/>
      <c r="L108321" s="1"/>
    </row>
    <row r="108329" spans="11:12" x14ac:dyDescent="0.25">
      <c r="K108329" s="1"/>
      <c r="L108329" s="1"/>
    </row>
    <row r="108337" spans="11:12" x14ac:dyDescent="0.25">
      <c r="K108337" s="1"/>
      <c r="L108337" s="1"/>
    </row>
    <row r="108345" spans="11:12" x14ac:dyDescent="0.25">
      <c r="K108345" s="1"/>
      <c r="L108345" s="1"/>
    </row>
    <row r="108353" spans="11:12" x14ac:dyDescent="0.25">
      <c r="K108353" s="1"/>
      <c r="L108353" s="1"/>
    </row>
    <row r="108361" spans="11:12" x14ac:dyDescent="0.25">
      <c r="K108361" s="1"/>
      <c r="L108361" s="1"/>
    </row>
    <row r="108369" spans="11:12" x14ac:dyDescent="0.25">
      <c r="K108369" s="1"/>
      <c r="L108369" s="1"/>
    </row>
    <row r="108377" spans="11:12" x14ac:dyDescent="0.25">
      <c r="K108377" s="1"/>
      <c r="L108377" s="1"/>
    </row>
    <row r="108385" spans="11:12" x14ac:dyDescent="0.25">
      <c r="K108385" s="1"/>
      <c r="L108385" s="1"/>
    </row>
    <row r="108393" spans="11:12" x14ac:dyDescent="0.25">
      <c r="K108393" s="1"/>
      <c r="L108393" s="1"/>
    </row>
    <row r="108401" spans="11:12" x14ac:dyDescent="0.25">
      <c r="K108401" s="1"/>
      <c r="L108401" s="1"/>
    </row>
    <row r="108409" spans="11:12" x14ac:dyDescent="0.25">
      <c r="K108409" s="1"/>
      <c r="L108409" s="1"/>
    </row>
    <row r="108417" spans="11:12" x14ac:dyDescent="0.25">
      <c r="K108417" s="1"/>
      <c r="L108417" s="1"/>
    </row>
    <row r="108425" spans="11:12" x14ac:dyDescent="0.25">
      <c r="K108425" s="1"/>
      <c r="L108425" s="1"/>
    </row>
    <row r="108433" spans="11:12" x14ac:dyDescent="0.25">
      <c r="K108433" s="1"/>
      <c r="L108433" s="1"/>
    </row>
    <row r="108441" spans="11:12" x14ac:dyDescent="0.25">
      <c r="K108441" s="1"/>
      <c r="L108441" s="1"/>
    </row>
    <row r="108449" spans="11:12" x14ac:dyDescent="0.25">
      <c r="K108449" s="1"/>
      <c r="L108449" s="1"/>
    </row>
    <row r="108457" spans="11:12" x14ac:dyDescent="0.25">
      <c r="K108457" s="1"/>
      <c r="L108457" s="1"/>
    </row>
    <row r="108465" spans="11:12" x14ac:dyDescent="0.25">
      <c r="K108465" s="1"/>
      <c r="L108465" s="1"/>
    </row>
    <row r="108473" spans="11:12" x14ac:dyDescent="0.25">
      <c r="K108473" s="1"/>
      <c r="L108473" s="1"/>
    </row>
    <row r="108481" spans="11:12" x14ac:dyDescent="0.25">
      <c r="K108481" s="1"/>
      <c r="L108481" s="1"/>
    </row>
    <row r="108489" spans="11:12" x14ac:dyDescent="0.25">
      <c r="K108489" s="1"/>
      <c r="L108489" s="1"/>
    </row>
    <row r="108497" spans="11:12" x14ac:dyDescent="0.25">
      <c r="K108497" s="1"/>
      <c r="L108497" s="1"/>
    </row>
    <row r="108505" spans="11:12" x14ac:dyDescent="0.25">
      <c r="K108505" s="1"/>
      <c r="L108505" s="1"/>
    </row>
    <row r="108513" spans="11:12" x14ac:dyDescent="0.25">
      <c r="K108513" s="1"/>
      <c r="L108513" s="1"/>
    </row>
    <row r="108521" spans="11:12" x14ac:dyDescent="0.25">
      <c r="K108521" s="1"/>
      <c r="L108521" s="1"/>
    </row>
    <row r="108529" spans="11:12" x14ac:dyDescent="0.25">
      <c r="K108529" s="1"/>
      <c r="L108529" s="1"/>
    </row>
    <row r="108537" spans="11:12" x14ac:dyDescent="0.25">
      <c r="K108537" s="1"/>
      <c r="L108537" s="1"/>
    </row>
    <row r="108545" spans="11:12" x14ac:dyDescent="0.25">
      <c r="K108545" s="1"/>
      <c r="L108545" s="1"/>
    </row>
    <row r="108553" spans="11:12" x14ac:dyDescent="0.25">
      <c r="K108553" s="1"/>
      <c r="L108553" s="1"/>
    </row>
    <row r="108561" spans="11:12" x14ac:dyDescent="0.25">
      <c r="K108561" s="1"/>
      <c r="L108561" s="1"/>
    </row>
    <row r="108569" spans="11:12" x14ac:dyDescent="0.25">
      <c r="K108569" s="1"/>
      <c r="L108569" s="1"/>
    </row>
    <row r="108577" spans="11:12" x14ac:dyDescent="0.25">
      <c r="K108577" s="1"/>
      <c r="L108577" s="1"/>
    </row>
    <row r="108585" spans="11:12" x14ac:dyDescent="0.25">
      <c r="K108585" s="1"/>
      <c r="L108585" s="1"/>
    </row>
    <row r="108593" spans="11:12" x14ac:dyDescent="0.25">
      <c r="K108593" s="1"/>
      <c r="L108593" s="1"/>
    </row>
    <row r="108601" spans="11:12" x14ac:dyDescent="0.25">
      <c r="K108601" s="1"/>
      <c r="L108601" s="1"/>
    </row>
    <row r="108609" spans="11:12" x14ac:dyDescent="0.25">
      <c r="K108609" s="1"/>
      <c r="L108609" s="1"/>
    </row>
    <row r="108617" spans="11:12" x14ac:dyDescent="0.25">
      <c r="K108617" s="1"/>
      <c r="L108617" s="1"/>
    </row>
    <row r="108625" spans="11:12" x14ac:dyDescent="0.25">
      <c r="K108625" s="1"/>
      <c r="L108625" s="1"/>
    </row>
    <row r="108633" spans="11:12" x14ac:dyDescent="0.25">
      <c r="K108633" s="1"/>
      <c r="L108633" s="1"/>
    </row>
    <row r="108641" spans="11:12" x14ac:dyDescent="0.25">
      <c r="K108641" s="1"/>
      <c r="L108641" s="1"/>
    </row>
    <row r="108649" spans="11:12" x14ac:dyDescent="0.25">
      <c r="K108649" s="1"/>
      <c r="L108649" s="1"/>
    </row>
    <row r="108657" spans="11:12" x14ac:dyDescent="0.25">
      <c r="K108657" s="1"/>
      <c r="L108657" s="1"/>
    </row>
    <row r="108665" spans="11:12" x14ac:dyDescent="0.25">
      <c r="K108665" s="1"/>
      <c r="L108665" s="1"/>
    </row>
    <row r="108673" spans="11:12" x14ac:dyDescent="0.25">
      <c r="K108673" s="1"/>
      <c r="L108673" s="1"/>
    </row>
    <row r="108681" spans="11:12" x14ac:dyDescent="0.25">
      <c r="K108681" s="1"/>
      <c r="L108681" s="1"/>
    </row>
    <row r="108689" spans="11:12" x14ac:dyDescent="0.25">
      <c r="K108689" s="1"/>
      <c r="L108689" s="1"/>
    </row>
    <row r="108697" spans="11:12" x14ac:dyDescent="0.25">
      <c r="K108697" s="1"/>
      <c r="L108697" s="1"/>
    </row>
    <row r="108705" spans="11:12" x14ac:dyDescent="0.25">
      <c r="K108705" s="1"/>
      <c r="L108705" s="1"/>
    </row>
    <row r="108713" spans="11:12" x14ac:dyDescent="0.25">
      <c r="K108713" s="1"/>
      <c r="L108713" s="1"/>
    </row>
    <row r="108721" spans="11:12" x14ac:dyDescent="0.25">
      <c r="K108721" s="1"/>
      <c r="L108721" s="1"/>
    </row>
    <row r="108729" spans="11:12" x14ac:dyDescent="0.25">
      <c r="K108729" s="1"/>
      <c r="L108729" s="1"/>
    </row>
    <row r="108737" spans="11:12" x14ac:dyDescent="0.25">
      <c r="K108737" s="1"/>
      <c r="L108737" s="1"/>
    </row>
    <row r="108745" spans="11:12" x14ac:dyDescent="0.25">
      <c r="K108745" s="1"/>
      <c r="L108745" s="1"/>
    </row>
    <row r="108753" spans="11:12" x14ac:dyDescent="0.25">
      <c r="K108753" s="1"/>
      <c r="L108753" s="1"/>
    </row>
    <row r="108761" spans="11:12" x14ac:dyDescent="0.25">
      <c r="K108761" s="1"/>
      <c r="L108761" s="1"/>
    </row>
    <row r="108769" spans="11:12" x14ac:dyDescent="0.25">
      <c r="K108769" s="1"/>
      <c r="L108769" s="1"/>
    </row>
    <row r="108777" spans="11:12" x14ac:dyDescent="0.25">
      <c r="K108777" s="1"/>
      <c r="L108777" s="1"/>
    </row>
    <row r="108785" spans="11:12" x14ac:dyDescent="0.25">
      <c r="K108785" s="1"/>
      <c r="L108785" s="1"/>
    </row>
    <row r="108793" spans="11:12" x14ac:dyDescent="0.25">
      <c r="K108793" s="1"/>
      <c r="L108793" s="1"/>
    </row>
    <row r="108801" spans="11:12" x14ac:dyDescent="0.25">
      <c r="K108801" s="1"/>
      <c r="L108801" s="1"/>
    </row>
    <row r="108809" spans="11:12" x14ac:dyDescent="0.25">
      <c r="K108809" s="1"/>
      <c r="L108809" s="1"/>
    </row>
    <row r="108817" spans="11:12" x14ac:dyDescent="0.25">
      <c r="K108817" s="1"/>
      <c r="L108817" s="1"/>
    </row>
    <row r="108825" spans="11:12" x14ac:dyDescent="0.25">
      <c r="K108825" s="1"/>
      <c r="L108825" s="1"/>
    </row>
    <row r="108833" spans="11:12" x14ac:dyDescent="0.25">
      <c r="K108833" s="1"/>
      <c r="L108833" s="1"/>
    </row>
    <row r="108841" spans="11:12" x14ac:dyDescent="0.25">
      <c r="K108841" s="1"/>
      <c r="L108841" s="1"/>
    </row>
    <row r="108849" spans="11:12" x14ac:dyDescent="0.25">
      <c r="K108849" s="1"/>
      <c r="L108849" s="1"/>
    </row>
    <row r="108857" spans="11:12" x14ac:dyDescent="0.25">
      <c r="K108857" s="1"/>
      <c r="L108857" s="1"/>
    </row>
    <row r="108865" spans="11:12" x14ac:dyDescent="0.25">
      <c r="K108865" s="1"/>
      <c r="L108865" s="1"/>
    </row>
    <row r="108873" spans="11:12" x14ac:dyDescent="0.25">
      <c r="K108873" s="1"/>
      <c r="L108873" s="1"/>
    </row>
    <row r="108881" spans="11:12" x14ac:dyDescent="0.25">
      <c r="K108881" s="1"/>
      <c r="L108881" s="1"/>
    </row>
    <row r="108889" spans="11:12" x14ac:dyDescent="0.25">
      <c r="K108889" s="1"/>
      <c r="L108889" s="1"/>
    </row>
    <row r="108897" spans="11:12" x14ac:dyDescent="0.25">
      <c r="K108897" s="1"/>
      <c r="L108897" s="1"/>
    </row>
    <row r="108905" spans="11:12" x14ac:dyDescent="0.25">
      <c r="K108905" s="1"/>
      <c r="L108905" s="1"/>
    </row>
    <row r="108913" spans="11:12" x14ac:dyDescent="0.25">
      <c r="K108913" s="1"/>
      <c r="L108913" s="1"/>
    </row>
    <row r="108921" spans="11:12" x14ac:dyDescent="0.25">
      <c r="K108921" s="1"/>
      <c r="L108921" s="1"/>
    </row>
    <row r="108929" spans="11:12" x14ac:dyDescent="0.25">
      <c r="K108929" s="1"/>
      <c r="L108929" s="1"/>
    </row>
    <row r="108937" spans="11:12" x14ac:dyDescent="0.25">
      <c r="K108937" s="1"/>
      <c r="L108937" s="1"/>
    </row>
    <row r="108945" spans="11:12" x14ac:dyDescent="0.25">
      <c r="K108945" s="1"/>
      <c r="L108945" s="1"/>
    </row>
    <row r="108953" spans="11:12" x14ac:dyDescent="0.25">
      <c r="K108953" s="1"/>
      <c r="L108953" s="1"/>
    </row>
    <row r="108961" spans="11:12" x14ac:dyDescent="0.25">
      <c r="K108961" s="1"/>
      <c r="L108961" s="1"/>
    </row>
    <row r="108969" spans="11:12" x14ac:dyDescent="0.25">
      <c r="K108969" s="1"/>
      <c r="L108969" s="1"/>
    </row>
    <row r="108977" spans="11:12" x14ac:dyDescent="0.25">
      <c r="K108977" s="1"/>
      <c r="L108977" s="1"/>
    </row>
    <row r="108985" spans="11:12" x14ac:dyDescent="0.25">
      <c r="K108985" s="1"/>
      <c r="L108985" s="1"/>
    </row>
    <row r="108993" spans="11:12" x14ac:dyDescent="0.25">
      <c r="K108993" s="1"/>
      <c r="L108993" s="1"/>
    </row>
    <row r="109001" spans="11:12" x14ac:dyDescent="0.25">
      <c r="K109001" s="1"/>
      <c r="L109001" s="1"/>
    </row>
    <row r="109009" spans="11:12" x14ac:dyDescent="0.25">
      <c r="K109009" s="1"/>
      <c r="L109009" s="1"/>
    </row>
    <row r="109017" spans="11:12" x14ac:dyDescent="0.25">
      <c r="K109017" s="1"/>
      <c r="L109017" s="1"/>
    </row>
    <row r="109025" spans="11:12" x14ac:dyDescent="0.25">
      <c r="K109025" s="1"/>
      <c r="L109025" s="1"/>
    </row>
    <row r="109033" spans="11:12" x14ac:dyDescent="0.25">
      <c r="K109033" s="1"/>
      <c r="L109033" s="1"/>
    </row>
    <row r="109041" spans="11:12" x14ac:dyDescent="0.25">
      <c r="K109041" s="1"/>
      <c r="L109041" s="1"/>
    </row>
    <row r="109049" spans="11:12" x14ac:dyDescent="0.25">
      <c r="K109049" s="1"/>
      <c r="L109049" s="1"/>
    </row>
    <row r="109057" spans="11:12" x14ac:dyDescent="0.25">
      <c r="K109057" s="1"/>
      <c r="L109057" s="1"/>
    </row>
    <row r="109065" spans="11:12" x14ac:dyDescent="0.25">
      <c r="K109065" s="1"/>
      <c r="L109065" s="1"/>
    </row>
    <row r="109073" spans="11:12" x14ac:dyDescent="0.25">
      <c r="K109073" s="1"/>
      <c r="L109073" s="1"/>
    </row>
    <row r="109081" spans="11:12" x14ac:dyDescent="0.25">
      <c r="K109081" s="1"/>
      <c r="L109081" s="1"/>
    </row>
    <row r="109089" spans="11:12" x14ac:dyDescent="0.25">
      <c r="K109089" s="1"/>
      <c r="L109089" s="1"/>
    </row>
    <row r="109097" spans="11:12" x14ac:dyDescent="0.25">
      <c r="K109097" s="1"/>
      <c r="L109097" s="1"/>
    </row>
    <row r="109105" spans="11:12" x14ac:dyDescent="0.25">
      <c r="K109105" s="1"/>
      <c r="L109105" s="1"/>
    </row>
    <row r="109113" spans="11:12" x14ac:dyDescent="0.25">
      <c r="K109113" s="1"/>
      <c r="L109113" s="1"/>
    </row>
    <row r="109121" spans="11:12" x14ac:dyDescent="0.25">
      <c r="K109121" s="1"/>
      <c r="L109121" s="1"/>
    </row>
    <row r="109129" spans="11:12" x14ac:dyDescent="0.25">
      <c r="K109129" s="1"/>
      <c r="L109129" s="1"/>
    </row>
    <row r="109137" spans="11:12" x14ac:dyDescent="0.25">
      <c r="K109137" s="1"/>
      <c r="L109137" s="1"/>
    </row>
    <row r="109145" spans="11:12" x14ac:dyDescent="0.25">
      <c r="K109145" s="1"/>
      <c r="L109145" s="1"/>
    </row>
    <row r="109153" spans="11:12" x14ac:dyDescent="0.25">
      <c r="K109153" s="1"/>
      <c r="L109153" s="1"/>
    </row>
    <row r="109161" spans="11:12" x14ac:dyDescent="0.25">
      <c r="K109161" s="1"/>
      <c r="L109161" s="1"/>
    </row>
    <row r="109169" spans="11:12" x14ac:dyDescent="0.25">
      <c r="K109169" s="1"/>
      <c r="L109169" s="1"/>
    </row>
    <row r="109177" spans="11:12" x14ac:dyDescent="0.25">
      <c r="K109177" s="1"/>
      <c r="L109177" s="1"/>
    </row>
    <row r="109185" spans="11:12" x14ac:dyDescent="0.25">
      <c r="K109185" s="1"/>
      <c r="L109185" s="1"/>
    </row>
    <row r="109193" spans="11:12" x14ac:dyDescent="0.25">
      <c r="K109193" s="1"/>
      <c r="L109193" s="1"/>
    </row>
    <row r="109201" spans="11:12" x14ac:dyDescent="0.25">
      <c r="K109201" s="1"/>
      <c r="L109201" s="1"/>
    </row>
    <row r="109209" spans="11:12" x14ac:dyDescent="0.25">
      <c r="K109209" s="1"/>
      <c r="L109209" s="1"/>
    </row>
    <row r="109217" spans="11:12" x14ac:dyDescent="0.25">
      <c r="K109217" s="1"/>
      <c r="L109217" s="1"/>
    </row>
    <row r="109225" spans="11:12" x14ac:dyDescent="0.25">
      <c r="K109225" s="1"/>
      <c r="L109225" s="1"/>
    </row>
    <row r="109233" spans="11:12" x14ac:dyDescent="0.25">
      <c r="K109233" s="1"/>
      <c r="L109233" s="1"/>
    </row>
    <row r="109241" spans="11:12" x14ac:dyDescent="0.25">
      <c r="K109241" s="1"/>
      <c r="L109241" s="1"/>
    </row>
    <row r="109249" spans="11:12" x14ac:dyDescent="0.25">
      <c r="K109249" s="1"/>
      <c r="L109249" s="1"/>
    </row>
    <row r="109257" spans="11:12" x14ac:dyDescent="0.25">
      <c r="K109257" s="1"/>
      <c r="L109257" s="1"/>
    </row>
    <row r="109265" spans="11:12" x14ac:dyDescent="0.25">
      <c r="K109265" s="1"/>
      <c r="L109265" s="1"/>
    </row>
    <row r="109273" spans="11:12" x14ac:dyDescent="0.25">
      <c r="K109273" s="1"/>
      <c r="L109273" s="1"/>
    </row>
    <row r="109281" spans="11:12" x14ac:dyDescent="0.25">
      <c r="K109281" s="1"/>
      <c r="L109281" s="1"/>
    </row>
    <row r="109289" spans="11:12" x14ac:dyDescent="0.25">
      <c r="K109289" s="1"/>
      <c r="L109289" s="1"/>
    </row>
    <row r="109297" spans="11:12" x14ac:dyDescent="0.25">
      <c r="K109297" s="1"/>
      <c r="L109297" s="1"/>
    </row>
    <row r="109305" spans="11:12" x14ac:dyDescent="0.25">
      <c r="K109305" s="1"/>
      <c r="L109305" s="1"/>
    </row>
    <row r="109313" spans="11:12" x14ac:dyDescent="0.25">
      <c r="K109313" s="1"/>
      <c r="L109313" s="1"/>
    </row>
    <row r="109321" spans="11:12" x14ac:dyDescent="0.25">
      <c r="K109321" s="1"/>
      <c r="L109321" s="1"/>
    </row>
    <row r="109329" spans="11:12" x14ac:dyDescent="0.25">
      <c r="K109329" s="1"/>
      <c r="L109329" s="1"/>
    </row>
    <row r="109337" spans="11:12" x14ac:dyDescent="0.25">
      <c r="K109337" s="1"/>
      <c r="L109337" s="1"/>
    </row>
    <row r="109345" spans="11:12" x14ac:dyDescent="0.25">
      <c r="K109345" s="1"/>
      <c r="L109345" s="1"/>
    </row>
    <row r="109353" spans="11:12" x14ac:dyDescent="0.25">
      <c r="K109353" s="1"/>
      <c r="L109353" s="1"/>
    </row>
    <row r="109361" spans="11:12" x14ac:dyDescent="0.25">
      <c r="K109361" s="1"/>
      <c r="L109361" s="1"/>
    </row>
    <row r="109369" spans="11:12" x14ac:dyDescent="0.25">
      <c r="K109369" s="1"/>
      <c r="L109369" s="1"/>
    </row>
    <row r="109377" spans="11:12" x14ac:dyDescent="0.25">
      <c r="K109377" s="1"/>
      <c r="L109377" s="1"/>
    </row>
    <row r="109385" spans="11:12" x14ac:dyDescent="0.25">
      <c r="K109385" s="1"/>
      <c r="L109385" s="1"/>
    </row>
    <row r="109393" spans="11:12" x14ac:dyDescent="0.25">
      <c r="K109393" s="1"/>
      <c r="L109393" s="1"/>
    </row>
    <row r="109401" spans="11:12" x14ac:dyDescent="0.25">
      <c r="K109401" s="1"/>
      <c r="L109401" s="1"/>
    </row>
    <row r="109409" spans="11:12" x14ac:dyDescent="0.25">
      <c r="K109409" s="1"/>
      <c r="L109409" s="1"/>
    </row>
    <row r="109417" spans="11:12" x14ac:dyDescent="0.25">
      <c r="K109417" s="1"/>
      <c r="L109417" s="1"/>
    </row>
    <row r="109425" spans="11:12" x14ac:dyDescent="0.25">
      <c r="K109425" s="1"/>
      <c r="L109425" s="1"/>
    </row>
    <row r="109433" spans="11:12" x14ac:dyDescent="0.25">
      <c r="K109433" s="1"/>
      <c r="L109433" s="1"/>
    </row>
    <row r="109441" spans="11:12" x14ac:dyDescent="0.25">
      <c r="K109441" s="1"/>
      <c r="L109441" s="1"/>
    </row>
    <row r="109449" spans="11:12" x14ac:dyDescent="0.25">
      <c r="K109449" s="1"/>
      <c r="L109449" s="1"/>
    </row>
    <row r="109457" spans="11:12" x14ac:dyDescent="0.25">
      <c r="K109457" s="1"/>
      <c r="L109457" s="1"/>
    </row>
    <row r="109465" spans="11:12" x14ac:dyDescent="0.25">
      <c r="K109465" s="1"/>
      <c r="L109465" s="1"/>
    </row>
    <row r="109473" spans="11:12" x14ac:dyDescent="0.25">
      <c r="K109473" s="1"/>
      <c r="L109473" s="1"/>
    </row>
    <row r="109481" spans="11:12" x14ac:dyDescent="0.25">
      <c r="K109481" s="1"/>
      <c r="L109481" s="1"/>
    </row>
    <row r="109489" spans="11:12" x14ac:dyDescent="0.25">
      <c r="K109489" s="1"/>
      <c r="L109489" s="1"/>
    </row>
    <row r="109497" spans="11:12" x14ac:dyDescent="0.25">
      <c r="K109497" s="1"/>
      <c r="L109497" s="1"/>
    </row>
    <row r="109505" spans="11:12" x14ac:dyDescent="0.25">
      <c r="K109505" s="1"/>
      <c r="L109505" s="1"/>
    </row>
    <row r="109513" spans="11:12" x14ac:dyDescent="0.25">
      <c r="K109513" s="1"/>
      <c r="L109513" s="1"/>
    </row>
    <row r="109521" spans="11:12" x14ac:dyDescent="0.25">
      <c r="K109521" s="1"/>
      <c r="L109521" s="1"/>
    </row>
    <row r="109529" spans="11:12" x14ac:dyDescent="0.25">
      <c r="K109529" s="1"/>
      <c r="L109529" s="1"/>
    </row>
    <row r="109537" spans="11:12" x14ac:dyDescent="0.25">
      <c r="K109537" s="1"/>
      <c r="L109537" s="1"/>
    </row>
    <row r="109545" spans="11:12" x14ac:dyDescent="0.25">
      <c r="K109545" s="1"/>
      <c r="L109545" s="1"/>
    </row>
    <row r="109553" spans="11:12" x14ac:dyDescent="0.25">
      <c r="K109553" s="1"/>
      <c r="L109553" s="1"/>
    </row>
    <row r="109561" spans="11:12" x14ac:dyDescent="0.25">
      <c r="K109561" s="1"/>
      <c r="L109561" s="1"/>
    </row>
    <row r="109569" spans="11:12" x14ac:dyDescent="0.25">
      <c r="K109569" s="1"/>
      <c r="L109569" s="1"/>
    </row>
    <row r="109577" spans="11:12" x14ac:dyDescent="0.25">
      <c r="K109577" s="1"/>
      <c r="L109577" s="1"/>
    </row>
    <row r="109585" spans="11:12" x14ac:dyDescent="0.25">
      <c r="K109585" s="1"/>
      <c r="L109585" s="1"/>
    </row>
    <row r="109593" spans="11:12" x14ac:dyDescent="0.25">
      <c r="K109593" s="1"/>
      <c r="L109593" s="1"/>
    </row>
    <row r="109601" spans="11:12" x14ac:dyDescent="0.25">
      <c r="K109601" s="1"/>
      <c r="L109601" s="1"/>
    </row>
    <row r="109609" spans="11:12" x14ac:dyDescent="0.25">
      <c r="K109609" s="1"/>
      <c r="L109609" s="1"/>
    </row>
    <row r="109617" spans="11:12" x14ac:dyDescent="0.25">
      <c r="K109617" s="1"/>
      <c r="L109617" s="1"/>
    </row>
    <row r="109625" spans="11:12" x14ac:dyDescent="0.25">
      <c r="K109625" s="1"/>
      <c r="L109625" s="1"/>
    </row>
    <row r="109633" spans="11:12" x14ac:dyDescent="0.25">
      <c r="K109633" s="1"/>
      <c r="L109633" s="1"/>
    </row>
    <row r="109641" spans="11:12" x14ac:dyDescent="0.25">
      <c r="K109641" s="1"/>
      <c r="L109641" s="1"/>
    </row>
    <row r="109649" spans="11:12" x14ac:dyDescent="0.25">
      <c r="K109649" s="1"/>
      <c r="L109649" s="1"/>
    </row>
    <row r="109657" spans="11:12" x14ac:dyDescent="0.25">
      <c r="K109657" s="1"/>
      <c r="L109657" s="1"/>
    </row>
    <row r="109665" spans="11:12" x14ac:dyDescent="0.25">
      <c r="K109665" s="1"/>
      <c r="L109665" s="1"/>
    </row>
    <row r="109673" spans="11:12" x14ac:dyDescent="0.25">
      <c r="K109673" s="1"/>
      <c r="L109673" s="1"/>
    </row>
    <row r="109681" spans="11:12" x14ac:dyDescent="0.25">
      <c r="K109681" s="1"/>
      <c r="L109681" s="1"/>
    </row>
    <row r="109689" spans="11:12" x14ac:dyDescent="0.25">
      <c r="K109689" s="1"/>
      <c r="L109689" s="1"/>
    </row>
    <row r="109697" spans="11:12" x14ac:dyDescent="0.25">
      <c r="K109697" s="1"/>
      <c r="L109697" s="1"/>
    </row>
    <row r="109705" spans="11:12" x14ac:dyDescent="0.25">
      <c r="K109705" s="1"/>
      <c r="L109705" s="1"/>
    </row>
    <row r="109713" spans="11:12" x14ac:dyDescent="0.25">
      <c r="K109713" s="1"/>
      <c r="L109713" s="1"/>
    </row>
    <row r="109721" spans="11:12" x14ac:dyDescent="0.25">
      <c r="K109721" s="1"/>
      <c r="L109721" s="1"/>
    </row>
    <row r="109729" spans="11:12" x14ac:dyDescent="0.25">
      <c r="K109729" s="1"/>
      <c r="L109729" s="1"/>
    </row>
    <row r="109737" spans="11:12" x14ac:dyDescent="0.25">
      <c r="K109737" s="1"/>
      <c r="L109737" s="1"/>
    </row>
    <row r="109745" spans="11:12" x14ac:dyDescent="0.25">
      <c r="K109745" s="1"/>
      <c r="L109745" s="1"/>
    </row>
    <row r="109753" spans="11:12" x14ac:dyDescent="0.25">
      <c r="K109753" s="1"/>
      <c r="L109753" s="1"/>
    </row>
    <row r="109761" spans="11:12" x14ac:dyDescent="0.25">
      <c r="K109761" s="1"/>
      <c r="L109761" s="1"/>
    </row>
    <row r="109769" spans="11:12" x14ac:dyDescent="0.25">
      <c r="K109769" s="1"/>
      <c r="L109769" s="1"/>
    </row>
    <row r="109777" spans="11:12" x14ac:dyDescent="0.25">
      <c r="K109777" s="1"/>
      <c r="L109777" s="1"/>
    </row>
    <row r="109785" spans="11:12" x14ac:dyDescent="0.25">
      <c r="K109785" s="1"/>
      <c r="L109785" s="1"/>
    </row>
    <row r="109793" spans="11:12" x14ac:dyDescent="0.25">
      <c r="K109793" s="1"/>
      <c r="L109793" s="1"/>
    </row>
    <row r="109801" spans="11:12" x14ac:dyDescent="0.25">
      <c r="K109801" s="1"/>
      <c r="L109801" s="1"/>
    </row>
    <row r="109809" spans="11:12" x14ac:dyDescent="0.25">
      <c r="K109809" s="1"/>
      <c r="L109809" s="1"/>
    </row>
    <row r="109817" spans="11:12" x14ac:dyDescent="0.25">
      <c r="K109817" s="1"/>
      <c r="L109817" s="1"/>
    </row>
    <row r="109825" spans="11:12" x14ac:dyDescent="0.25">
      <c r="K109825" s="1"/>
      <c r="L109825" s="1"/>
    </row>
    <row r="109833" spans="11:12" x14ac:dyDescent="0.25">
      <c r="K109833" s="1"/>
      <c r="L109833" s="1"/>
    </row>
    <row r="109841" spans="11:12" x14ac:dyDescent="0.25">
      <c r="K109841" s="1"/>
      <c r="L109841" s="1"/>
    </row>
    <row r="109849" spans="11:12" x14ac:dyDescent="0.25">
      <c r="K109849" s="1"/>
      <c r="L109849" s="1"/>
    </row>
    <row r="109857" spans="11:12" x14ac:dyDescent="0.25">
      <c r="K109857" s="1"/>
      <c r="L109857" s="1"/>
    </row>
    <row r="109865" spans="11:12" x14ac:dyDescent="0.25">
      <c r="K109865" s="1"/>
      <c r="L109865" s="1"/>
    </row>
    <row r="109873" spans="11:12" x14ac:dyDescent="0.25">
      <c r="K109873" s="1"/>
      <c r="L109873" s="1"/>
    </row>
    <row r="109881" spans="11:12" x14ac:dyDescent="0.25">
      <c r="K109881" s="1"/>
      <c r="L109881" s="1"/>
    </row>
    <row r="109889" spans="11:12" x14ac:dyDescent="0.25">
      <c r="K109889" s="1"/>
      <c r="L109889" s="1"/>
    </row>
    <row r="109897" spans="11:12" x14ac:dyDescent="0.25">
      <c r="K109897" s="1"/>
      <c r="L109897" s="1"/>
    </row>
    <row r="109905" spans="11:12" x14ac:dyDescent="0.25">
      <c r="K109905" s="1"/>
      <c r="L109905" s="1"/>
    </row>
    <row r="109913" spans="11:12" x14ac:dyDescent="0.25">
      <c r="K109913" s="1"/>
      <c r="L109913" s="1"/>
    </row>
    <row r="109921" spans="11:12" x14ac:dyDescent="0.25">
      <c r="K109921" s="1"/>
      <c r="L109921" s="1"/>
    </row>
    <row r="109929" spans="11:12" x14ac:dyDescent="0.25">
      <c r="K109929" s="1"/>
      <c r="L109929" s="1"/>
    </row>
    <row r="109937" spans="11:12" x14ac:dyDescent="0.25">
      <c r="K109937" s="1"/>
      <c r="L109937" s="1"/>
    </row>
    <row r="109945" spans="11:12" x14ac:dyDescent="0.25">
      <c r="K109945" s="1"/>
      <c r="L109945" s="1"/>
    </row>
    <row r="109953" spans="11:12" x14ac:dyDescent="0.25">
      <c r="K109953" s="1"/>
      <c r="L109953" s="1"/>
    </row>
    <row r="109961" spans="11:12" x14ac:dyDescent="0.25">
      <c r="K109961" s="1"/>
      <c r="L109961" s="1"/>
    </row>
    <row r="109969" spans="11:12" x14ac:dyDescent="0.25">
      <c r="K109969" s="1"/>
      <c r="L109969" s="1"/>
    </row>
    <row r="109977" spans="11:12" x14ac:dyDescent="0.25">
      <c r="K109977" s="1"/>
      <c r="L109977" s="1"/>
    </row>
    <row r="109985" spans="11:12" x14ac:dyDescent="0.25">
      <c r="K109985" s="1"/>
      <c r="L109985" s="1"/>
    </row>
    <row r="109993" spans="11:12" x14ac:dyDescent="0.25">
      <c r="K109993" s="1"/>
      <c r="L109993" s="1"/>
    </row>
    <row r="110001" spans="11:12" x14ac:dyDescent="0.25">
      <c r="K110001" s="1"/>
      <c r="L110001" s="1"/>
    </row>
    <row r="110009" spans="11:12" x14ac:dyDescent="0.25">
      <c r="K110009" s="1"/>
      <c r="L110009" s="1"/>
    </row>
    <row r="110017" spans="11:12" x14ac:dyDescent="0.25">
      <c r="K110017" s="1"/>
      <c r="L110017" s="1"/>
    </row>
    <row r="110025" spans="11:12" x14ac:dyDescent="0.25">
      <c r="K110025" s="1"/>
      <c r="L110025" s="1"/>
    </row>
    <row r="110033" spans="11:12" x14ac:dyDescent="0.25">
      <c r="K110033" s="1"/>
      <c r="L110033" s="1"/>
    </row>
    <row r="110041" spans="11:12" x14ac:dyDescent="0.25">
      <c r="K110041" s="1"/>
      <c r="L110041" s="1"/>
    </row>
    <row r="110049" spans="11:12" x14ac:dyDescent="0.25">
      <c r="K110049" s="1"/>
      <c r="L110049" s="1"/>
    </row>
    <row r="110057" spans="11:12" x14ac:dyDescent="0.25">
      <c r="K110057" s="1"/>
      <c r="L110057" s="1"/>
    </row>
    <row r="110065" spans="11:12" x14ac:dyDescent="0.25">
      <c r="K110065" s="1"/>
      <c r="L110065" s="1"/>
    </row>
    <row r="110073" spans="11:12" x14ac:dyDescent="0.25">
      <c r="K110073" s="1"/>
      <c r="L110073" s="1"/>
    </row>
    <row r="110081" spans="11:12" x14ac:dyDescent="0.25">
      <c r="K110081" s="1"/>
      <c r="L110081" s="1"/>
    </row>
    <row r="110089" spans="11:12" x14ac:dyDescent="0.25">
      <c r="K110089" s="1"/>
      <c r="L110089" s="1"/>
    </row>
    <row r="110097" spans="11:12" x14ac:dyDescent="0.25">
      <c r="K110097" s="1"/>
      <c r="L110097" s="1"/>
    </row>
    <row r="110105" spans="11:12" x14ac:dyDescent="0.25">
      <c r="K110105" s="1"/>
      <c r="L110105" s="1"/>
    </row>
    <row r="110113" spans="11:12" x14ac:dyDescent="0.25">
      <c r="K110113" s="1"/>
      <c r="L110113" s="1"/>
    </row>
    <row r="110121" spans="11:12" x14ac:dyDescent="0.25">
      <c r="K110121" s="1"/>
      <c r="L110121" s="1"/>
    </row>
    <row r="110129" spans="11:12" x14ac:dyDescent="0.25">
      <c r="K110129" s="1"/>
      <c r="L110129" s="1"/>
    </row>
    <row r="110137" spans="11:12" x14ac:dyDescent="0.25">
      <c r="K110137" s="1"/>
      <c r="L110137" s="1"/>
    </row>
    <row r="110145" spans="11:12" x14ac:dyDescent="0.25">
      <c r="K110145" s="1"/>
      <c r="L110145" s="1"/>
    </row>
    <row r="110153" spans="11:12" x14ac:dyDescent="0.25">
      <c r="K110153" s="1"/>
      <c r="L110153" s="1"/>
    </row>
    <row r="110161" spans="11:12" x14ac:dyDescent="0.25">
      <c r="K110161" s="1"/>
      <c r="L110161" s="1"/>
    </row>
    <row r="110169" spans="11:12" x14ac:dyDescent="0.25">
      <c r="K110169" s="1"/>
      <c r="L110169" s="1"/>
    </row>
    <row r="110177" spans="11:12" x14ac:dyDescent="0.25">
      <c r="K110177" s="1"/>
      <c r="L110177" s="1"/>
    </row>
    <row r="110185" spans="11:12" x14ac:dyDescent="0.25">
      <c r="K110185" s="1"/>
      <c r="L110185" s="1"/>
    </row>
    <row r="110193" spans="11:12" x14ac:dyDescent="0.25">
      <c r="K110193" s="1"/>
      <c r="L110193" s="1"/>
    </row>
    <row r="110201" spans="11:12" x14ac:dyDescent="0.25">
      <c r="K110201" s="1"/>
      <c r="L110201" s="1"/>
    </row>
    <row r="110209" spans="11:12" x14ac:dyDescent="0.25">
      <c r="K110209" s="1"/>
      <c r="L110209" s="1"/>
    </row>
    <row r="110217" spans="11:12" x14ac:dyDescent="0.25">
      <c r="K110217" s="1"/>
      <c r="L110217" s="1"/>
    </row>
    <row r="110225" spans="11:12" x14ac:dyDescent="0.25">
      <c r="K110225" s="1"/>
      <c r="L110225" s="1"/>
    </row>
    <row r="110233" spans="11:12" x14ac:dyDescent="0.25">
      <c r="K110233" s="1"/>
      <c r="L110233" s="1"/>
    </row>
    <row r="110241" spans="11:12" x14ac:dyDescent="0.25">
      <c r="K110241" s="1"/>
      <c r="L110241" s="1"/>
    </row>
    <row r="110249" spans="11:12" x14ac:dyDescent="0.25">
      <c r="K110249" s="1"/>
      <c r="L110249" s="1"/>
    </row>
    <row r="110257" spans="11:12" x14ac:dyDescent="0.25">
      <c r="K110257" s="1"/>
      <c r="L110257" s="1"/>
    </row>
    <row r="110265" spans="11:12" x14ac:dyDescent="0.25">
      <c r="K110265" s="1"/>
      <c r="L110265" s="1"/>
    </row>
    <row r="110273" spans="11:12" x14ac:dyDescent="0.25">
      <c r="K110273" s="1"/>
      <c r="L110273" s="1"/>
    </row>
    <row r="110281" spans="11:12" x14ac:dyDescent="0.25">
      <c r="K110281" s="1"/>
      <c r="L110281" s="1"/>
    </row>
    <row r="110289" spans="11:12" x14ac:dyDescent="0.25">
      <c r="K110289" s="1"/>
      <c r="L110289" s="1"/>
    </row>
    <row r="110297" spans="11:12" x14ac:dyDescent="0.25">
      <c r="K110297" s="1"/>
      <c r="L110297" s="1"/>
    </row>
    <row r="110305" spans="11:12" x14ac:dyDescent="0.25">
      <c r="K110305" s="1"/>
      <c r="L110305" s="1"/>
    </row>
    <row r="110313" spans="11:12" x14ac:dyDescent="0.25">
      <c r="K110313" s="1"/>
      <c r="L110313" s="1"/>
    </row>
    <row r="110321" spans="11:12" x14ac:dyDescent="0.25">
      <c r="K110321" s="1"/>
      <c r="L110321" s="1"/>
    </row>
    <row r="110329" spans="11:12" x14ac:dyDescent="0.25">
      <c r="K110329" s="1"/>
      <c r="L110329" s="1"/>
    </row>
    <row r="110337" spans="11:12" x14ac:dyDescent="0.25">
      <c r="K110337" s="1"/>
      <c r="L110337" s="1"/>
    </row>
    <row r="110345" spans="11:12" x14ac:dyDescent="0.25">
      <c r="K110345" s="1"/>
      <c r="L110345" s="1"/>
    </row>
    <row r="110353" spans="11:12" x14ac:dyDescent="0.25">
      <c r="K110353" s="1"/>
      <c r="L110353" s="1"/>
    </row>
    <row r="110361" spans="11:12" x14ac:dyDescent="0.25">
      <c r="K110361" s="1"/>
      <c r="L110361" s="1"/>
    </row>
    <row r="110369" spans="11:12" x14ac:dyDescent="0.25">
      <c r="K110369" s="1"/>
      <c r="L110369" s="1"/>
    </row>
    <row r="110377" spans="11:12" x14ac:dyDescent="0.25">
      <c r="K110377" s="1"/>
      <c r="L110377" s="1"/>
    </row>
    <row r="110385" spans="11:12" x14ac:dyDescent="0.25">
      <c r="K110385" s="1"/>
      <c r="L110385" s="1"/>
    </row>
    <row r="110393" spans="11:12" x14ac:dyDescent="0.25">
      <c r="K110393" s="1"/>
      <c r="L110393" s="1"/>
    </row>
    <row r="110401" spans="11:12" x14ac:dyDescent="0.25">
      <c r="K110401" s="1"/>
      <c r="L110401" s="1"/>
    </row>
    <row r="110409" spans="11:12" x14ac:dyDescent="0.25">
      <c r="K110409" s="1"/>
      <c r="L110409" s="1"/>
    </row>
    <row r="110417" spans="11:12" x14ac:dyDescent="0.25">
      <c r="K110417" s="1"/>
      <c r="L110417" s="1"/>
    </row>
    <row r="110425" spans="11:12" x14ac:dyDescent="0.25">
      <c r="K110425" s="1"/>
      <c r="L110425" s="1"/>
    </row>
    <row r="110433" spans="11:12" x14ac:dyDescent="0.25">
      <c r="K110433" s="1"/>
      <c r="L110433" s="1"/>
    </row>
    <row r="110441" spans="11:12" x14ac:dyDescent="0.25">
      <c r="K110441" s="1"/>
      <c r="L110441" s="1"/>
    </row>
    <row r="110449" spans="11:12" x14ac:dyDescent="0.25">
      <c r="K110449" s="1"/>
      <c r="L110449" s="1"/>
    </row>
    <row r="110457" spans="11:12" x14ac:dyDescent="0.25">
      <c r="K110457" s="1"/>
      <c r="L110457" s="1"/>
    </row>
    <row r="110465" spans="11:12" x14ac:dyDescent="0.25">
      <c r="K110465" s="1"/>
      <c r="L110465" s="1"/>
    </row>
    <row r="110473" spans="11:12" x14ac:dyDescent="0.25">
      <c r="K110473" s="1"/>
      <c r="L110473" s="1"/>
    </row>
    <row r="110481" spans="11:12" x14ac:dyDescent="0.25">
      <c r="K110481" s="1"/>
      <c r="L110481" s="1"/>
    </row>
    <row r="110489" spans="11:12" x14ac:dyDescent="0.25">
      <c r="K110489" s="1"/>
      <c r="L110489" s="1"/>
    </row>
    <row r="110497" spans="11:12" x14ac:dyDescent="0.25">
      <c r="K110497" s="1"/>
      <c r="L110497" s="1"/>
    </row>
    <row r="110505" spans="11:12" x14ac:dyDescent="0.25">
      <c r="K110505" s="1"/>
      <c r="L110505" s="1"/>
    </row>
    <row r="110513" spans="11:12" x14ac:dyDescent="0.25">
      <c r="K110513" s="1"/>
      <c r="L110513" s="1"/>
    </row>
    <row r="110521" spans="11:12" x14ac:dyDescent="0.25">
      <c r="K110521" s="1"/>
      <c r="L110521" s="1"/>
    </row>
    <row r="110529" spans="11:12" x14ac:dyDescent="0.25">
      <c r="K110529" s="1"/>
      <c r="L110529" s="1"/>
    </row>
    <row r="110537" spans="11:12" x14ac:dyDescent="0.25">
      <c r="K110537" s="1"/>
      <c r="L110537" s="1"/>
    </row>
    <row r="110545" spans="11:12" x14ac:dyDescent="0.25">
      <c r="K110545" s="1"/>
      <c r="L110545" s="1"/>
    </row>
    <row r="110553" spans="11:12" x14ac:dyDescent="0.25">
      <c r="K110553" s="1"/>
      <c r="L110553" s="1"/>
    </row>
    <row r="110561" spans="11:12" x14ac:dyDescent="0.25">
      <c r="K110561" s="1"/>
      <c r="L110561" s="1"/>
    </row>
    <row r="110569" spans="11:12" x14ac:dyDescent="0.25">
      <c r="K110569" s="1"/>
      <c r="L110569" s="1"/>
    </row>
    <row r="110577" spans="11:12" x14ac:dyDescent="0.25">
      <c r="K110577" s="1"/>
      <c r="L110577" s="1"/>
    </row>
    <row r="110585" spans="11:12" x14ac:dyDescent="0.25">
      <c r="K110585" s="1"/>
      <c r="L110585" s="1"/>
    </row>
    <row r="110593" spans="11:12" x14ac:dyDescent="0.25">
      <c r="K110593" s="1"/>
      <c r="L110593" s="1"/>
    </row>
    <row r="110601" spans="11:12" x14ac:dyDescent="0.25">
      <c r="K110601" s="1"/>
      <c r="L110601" s="1"/>
    </row>
    <row r="110609" spans="11:12" x14ac:dyDescent="0.25">
      <c r="K110609" s="1"/>
      <c r="L110609" s="1"/>
    </row>
    <row r="110617" spans="11:12" x14ac:dyDescent="0.25">
      <c r="K110617" s="1"/>
      <c r="L110617" s="1"/>
    </row>
    <row r="110625" spans="11:12" x14ac:dyDescent="0.25">
      <c r="K110625" s="1"/>
      <c r="L110625" s="1"/>
    </row>
    <row r="110633" spans="11:12" x14ac:dyDescent="0.25">
      <c r="K110633" s="1"/>
      <c r="L110633" s="1"/>
    </row>
    <row r="110641" spans="11:12" x14ac:dyDescent="0.25">
      <c r="K110641" s="1"/>
      <c r="L110641" s="1"/>
    </row>
    <row r="110649" spans="11:12" x14ac:dyDescent="0.25">
      <c r="K110649" s="1"/>
      <c r="L110649" s="1"/>
    </row>
    <row r="110657" spans="11:12" x14ac:dyDescent="0.25">
      <c r="K110657" s="1"/>
      <c r="L110657" s="1"/>
    </row>
    <row r="110665" spans="11:12" x14ac:dyDescent="0.25">
      <c r="K110665" s="1"/>
      <c r="L110665" s="1"/>
    </row>
    <row r="110673" spans="11:12" x14ac:dyDescent="0.25">
      <c r="K110673" s="1"/>
      <c r="L110673" s="1"/>
    </row>
    <row r="110681" spans="11:12" x14ac:dyDescent="0.25">
      <c r="K110681" s="1"/>
      <c r="L110681" s="1"/>
    </row>
    <row r="110689" spans="11:12" x14ac:dyDescent="0.25">
      <c r="K110689" s="1"/>
      <c r="L110689" s="1"/>
    </row>
    <row r="110697" spans="11:12" x14ac:dyDescent="0.25">
      <c r="K110697" s="1"/>
      <c r="L110697" s="1"/>
    </row>
    <row r="110705" spans="11:12" x14ac:dyDescent="0.25">
      <c r="K110705" s="1"/>
      <c r="L110705" s="1"/>
    </row>
    <row r="110713" spans="11:12" x14ac:dyDescent="0.25">
      <c r="K110713" s="1"/>
      <c r="L110713" s="1"/>
    </row>
    <row r="110721" spans="11:12" x14ac:dyDescent="0.25">
      <c r="K110721" s="1"/>
      <c r="L110721" s="1"/>
    </row>
    <row r="110729" spans="11:12" x14ac:dyDescent="0.25">
      <c r="K110729" s="1"/>
      <c r="L110729" s="1"/>
    </row>
    <row r="110737" spans="11:12" x14ac:dyDescent="0.25">
      <c r="K110737" s="1"/>
      <c r="L110737" s="1"/>
    </row>
    <row r="110745" spans="11:12" x14ac:dyDescent="0.25">
      <c r="K110745" s="1"/>
      <c r="L110745" s="1"/>
    </row>
    <row r="110753" spans="11:12" x14ac:dyDescent="0.25">
      <c r="K110753" s="1"/>
      <c r="L110753" s="1"/>
    </row>
    <row r="110761" spans="11:12" x14ac:dyDescent="0.25">
      <c r="K110761" s="1"/>
      <c r="L110761" s="1"/>
    </row>
    <row r="110769" spans="11:12" x14ac:dyDescent="0.25">
      <c r="K110769" s="1"/>
      <c r="L110769" s="1"/>
    </row>
    <row r="110777" spans="11:12" x14ac:dyDescent="0.25">
      <c r="K110777" s="1"/>
      <c r="L110777" s="1"/>
    </row>
    <row r="110785" spans="11:12" x14ac:dyDescent="0.25">
      <c r="K110785" s="1"/>
      <c r="L110785" s="1"/>
    </row>
    <row r="110793" spans="11:12" x14ac:dyDescent="0.25">
      <c r="K110793" s="1"/>
      <c r="L110793" s="1"/>
    </row>
    <row r="110801" spans="11:12" x14ac:dyDescent="0.25">
      <c r="K110801" s="1"/>
      <c r="L110801" s="1"/>
    </row>
    <row r="110809" spans="11:12" x14ac:dyDescent="0.25">
      <c r="K110809" s="1"/>
      <c r="L110809" s="1"/>
    </row>
    <row r="110817" spans="11:12" x14ac:dyDescent="0.25">
      <c r="K110817" s="1"/>
      <c r="L110817" s="1"/>
    </row>
    <row r="110825" spans="11:12" x14ac:dyDescent="0.25">
      <c r="K110825" s="1"/>
      <c r="L110825" s="1"/>
    </row>
    <row r="110833" spans="11:12" x14ac:dyDescent="0.25">
      <c r="K110833" s="1"/>
      <c r="L110833" s="1"/>
    </row>
    <row r="110841" spans="11:12" x14ac:dyDescent="0.25">
      <c r="K110841" s="1"/>
      <c r="L110841" s="1"/>
    </row>
    <row r="110849" spans="11:12" x14ac:dyDescent="0.25">
      <c r="K110849" s="1"/>
      <c r="L110849" s="1"/>
    </row>
    <row r="110857" spans="11:12" x14ac:dyDescent="0.25">
      <c r="K110857" s="1"/>
      <c r="L110857" s="1"/>
    </row>
    <row r="110865" spans="11:12" x14ac:dyDescent="0.25">
      <c r="K110865" s="1"/>
      <c r="L110865" s="1"/>
    </row>
    <row r="110873" spans="11:12" x14ac:dyDescent="0.25">
      <c r="K110873" s="1"/>
      <c r="L110873" s="1"/>
    </row>
    <row r="110881" spans="11:12" x14ac:dyDescent="0.25">
      <c r="K110881" s="1"/>
      <c r="L110881" s="1"/>
    </row>
    <row r="110889" spans="11:12" x14ac:dyDescent="0.25">
      <c r="K110889" s="1"/>
      <c r="L110889" s="1"/>
    </row>
    <row r="110897" spans="11:12" x14ac:dyDescent="0.25">
      <c r="K110897" s="1"/>
      <c r="L110897" s="1"/>
    </row>
    <row r="110905" spans="11:12" x14ac:dyDescent="0.25">
      <c r="K110905" s="1"/>
      <c r="L110905" s="1"/>
    </row>
    <row r="110913" spans="11:12" x14ac:dyDescent="0.25">
      <c r="K110913" s="1"/>
      <c r="L110913" s="1"/>
    </row>
    <row r="110921" spans="11:12" x14ac:dyDescent="0.25">
      <c r="K110921" s="1"/>
      <c r="L110921" s="1"/>
    </row>
    <row r="110929" spans="11:12" x14ac:dyDescent="0.25">
      <c r="K110929" s="1"/>
      <c r="L110929" s="1"/>
    </row>
    <row r="110937" spans="11:12" x14ac:dyDescent="0.25">
      <c r="K110937" s="1"/>
      <c r="L110937" s="1"/>
    </row>
    <row r="110945" spans="11:12" x14ac:dyDescent="0.25">
      <c r="K110945" s="1"/>
      <c r="L110945" s="1"/>
    </row>
    <row r="110953" spans="11:12" x14ac:dyDescent="0.25">
      <c r="K110953" s="1"/>
      <c r="L110953" s="1"/>
    </row>
    <row r="110961" spans="11:12" x14ac:dyDescent="0.25">
      <c r="K110961" s="1"/>
      <c r="L110961" s="1"/>
    </row>
    <row r="110969" spans="11:12" x14ac:dyDescent="0.25">
      <c r="K110969" s="1"/>
      <c r="L110969" s="1"/>
    </row>
    <row r="110977" spans="11:12" x14ac:dyDescent="0.25">
      <c r="K110977" s="1"/>
      <c r="L110977" s="1"/>
    </row>
    <row r="110985" spans="11:12" x14ac:dyDescent="0.25">
      <c r="K110985" s="1"/>
      <c r="L110985" s="1"/>
    </row>
    <row r="110993" spans="11:12" x14ac:dyDescent="0.25">
      <c r="K110993" s="1"/>
      <c r="L110993" s="1"/>
    </row>
    <row r="111001" spans="11:12" x14ac:dyDescent="0.25">
      <c r="K111001" s="1"/>
      <c r="L111001" s="1"/>
    </row>
    <row r="111009" spans="11:12" x14ac:dyDescent="0.25">
      <c r="K111009" s="1"/>
      <c r="L111009" s="1"/>
    </row>
    <row r="111017" spans="11:12" x14ac:dyDescent="0.25">
      <c r="K111017" s="1"/>
      <c r="L111017" s="1"/>
    </row>
    <row r="111025" spans="11:12" x14ac:dyDescent="0.25">
      <c r="K111025" s="1"/>
      <c r="L111025" s="1"/>
    </row>
    <row r="111033" spans="11:12" x14ac:dyDescent="0.25">
      <c r="K111033" s="1"/>
      <c r="L111033" s="1"/>
    </row>
    <row r="111041" spans="11:12" x14ac:dyDescent="0.25">
      <c r="K111041" s="1"/>
      <c r="L111041" s="1"/>
    </row>
    <row r="111049" spans="11:12" x14ac:dyDescent="0.25">
      <c r="K111049" s="1"/>
      <c r="L111049" s="1"/>
    </row>
    <row r="111057" spans="11:12" x14ac:dyDescent="0.25">
      <c r="K111057" s="1"/>
      <c r="L111057" s="1"/>
    </row>
    <row r="111065" spans="11:12" x14ac:dyDescent="0.25">
      <c r="K111065" s="1"/>
      <c r="L111065" s="1"/>
    </row>
    <row r="111073" spans="11:12" x14ac:dyDescent="0.25">
      <c r="K111073" s="1"/>
      <c r="L111073" s="1"/>
    </row>
    <row r="111081" spans="11:12" x14ac:dyDescent="0.25">
      <c r="K111081" s="1"/>
      <c r="L111081" s="1"/>
    </row>
    <row r="111089" spans="11:12" x14ac:dyDescent="0.25">
      <c r="K111089" s="1"/>
      <c r="L111089" s="1"/>
    </row>
    <row r="111097" spans="11:12" x14ac:dyDescent="0.25">
      <c r="K111097" s="1"/>
      <c r="L111097" s="1"/>
    </row>
    <row r="111105" spans="11:12" x14ac:dyDescent="0.25">
      <c r="K111105" s="1"/>
      <c r="L111105" s="1"/>
    </row>
    <row r="111113" spans="11:12" x14ac:dyDescent="0.25">
      <c r="K111113" s="1"/>
      <c r="L111113" s="1"/>
    </row>
    <row r="111121" spans="11:12" x14ac:dyDescent="0.25">
      <c r="K111121" s="1"/>
      <c r="L111121" s="1"/>
    </row>
    <row r="111129" spans="11:12" x14ac:dyDescent="0.25">
      <c r="K111129" s="1"/>
      <c r="L111129" s="1"/>
    </row>
    <row r="111137" spans="11:12" x14ac:dyDescent="0.25">
      <c r="K111137" s="1"/>
      <c r="L111137" s="1"/>
    </row>
    <row r="111145" spans="11:12" x14ac:dyDescent="0.25">
      <c r="K111145" s="1"/>
      <c r="L111145" s="1"/>
    </row>
    <row r="111153" spans="11:12" x14ac:dyDescent="0.25">
      <c r="K111153" s="1"/>
      <c r="L111153" s="1"/>
    </row>
    <row r="111161" spans="11:12" x14ac:dyDescent="0.25">
      <c r="K111161" s="1"/>
      <c r="L111161" s="1"/>
    </row>
    <row r="111169" spans="11:12" x14ac:dyDescent="0.25">
      <c r="K111169" s="1"/>
      <c r="L111169" s="1"/>
    </row>
    <row r="111177" spans="11:12" x14ac:dyDescent="0.25">
      <c r="K111177" s="1"/>
      <c r="L111177" s="1"/>
    </row>
    <row r="111185" spans="11:12" x14ac:dyDescent="0.25">
      <c r="K111185" s="1"/>
      <c r="L111185" s="1"/>
    </row>
    <row r="111193" spans="11:12" x14ac:dyDescent="0.25">
      <c r="K111193" s="1"/>
      <c r="L111193" s="1"/>
    </row>
    <row r="111201" spans="11:12" x14ac:dyDescent="0.25">
      <c r="K111201" s="1"/>
      <c r="L111201" s="1"/>
    </row>
    <row r="111209" spans="11:12" x14ac:dyDescent="0.25">
      <c r="K111209" s="1"/>
      <c r="L111209" s="1"/>
    </row>
    <row r="111217" spans="11:12" x14ac:dyDescent="0.25">
      <c r="K111217" s="1"/>
      <c r="L111217" s="1"/>
    </row>
    <row r="111225" spans="11:12" x14ac:dyDescent="0.25">
      <c r="K111225" s="1"/>
      <c r="L111225" s="1"/>
    </row>
    <row r="111233" spans="11:12" x14ac:dyDescent="0.25">
      <c r="K111233" s="1"/>
      <c r="L111233" s="1"/>
    </row>
    <row r="111241" spans="11:12" x14ac:dyDescent="0.25">
      <c r="K111241" s="1"/>
      <c r="L111241" s="1"/>
    </row>
    <row r="111249" spans="11:12" x14ac:dyDescent="0.25">
      <c r="K111249" s="1"/>
      <c r="L111249" s="1"/>
    </row>
    <row r="111257" spans="11:12" x14ac:dyDescent="0.25">
      <c r="K111257" s="1"/>
      <c r="L111257" s="1"/>
    </row>
    <row r="111265" spans="11:12" x14ac:dyDescent="0.25">
      <c r="K111265" s="1"/>
      <c r="L111265" s="1"/>
    </row>
    <row r="111273" spans="11:12" x14ac:dyDescent="0.25">
      <c r="K111273" s="1"/>
      <c r="L111273" s="1"/>
    </row>
    <row r="111281" spans="11:12" x14ac:dyDescent="0.25">
      <c r="K111281" s="1"/>
      <c r="L111281" s="1"/>
    </row>
    <row r="111289" spans="11:12" x14ac:dyDescent="0.25">
      <c r="K111289" s="1"/>
      <c r="L111289" s="1"/>
    </row>
    <row r="111297" spans="11:12" x14ac:dyDescent="0.25">
      <c r="K111297" s="1"/>
      <c r="L111297" s="1"/>
    </row>
    <row r="111305" spans="11:12" x14ac:dyDescent="0.25">
      <c r="K111305" s="1"/>
      <c r="L111305" s="1"/>
    </row>
    <row r="111313" spans="11:12" x14ac:dyDescent="0.25">
      <c r="K111313" s="1"/>
      <c r="L111313" s="1"/>
    </row>
    <row r="111321" spans="11:12" x14ac:dyDescent="0.25">
      <c r="K111321" s="1"/>
      <c r="L111321" s="1"/>
    </row>
    <row r="111329" spans="11:12" x14ac:dyDescent="0.25">
      <c r="K111329" s="1"/>
      <c r="L111329" s="1"/>
    </row>
    <row r="111337" spans="11:12" x14ac:dyDescent="0.25">
      <c r="K111337" s="1"/>
      <c r="L111337" s="1"/>
    </row>
    <row r="111345" spans="11:12" x14ac:dyDescent="0.25">
      <c r="K111345" s="1"/>
      <c r="L111345" s="1"/>
    </row>
    <row r="111353" spans="11:12" x14ac:dyDescent="0.25">
      <c r="K111353" s="1"/>
      <c r="L111353" s="1"/>
    </row>
    <row r="111361" spans="11:12" x14ac:dyDescent="0.25">
      <c r="K111361" s="1"/>
      <c r="L111361" s="1"/>
    </row>
    <row r="111369" spans="11:12" x14ac:dyDescent="0.25">
      <c r="K111369" s="1"/>
      <c r="L111369" s="1"/>
    </row>
    <row r="111377" spans="11:12" x14ac:dyDescent="0.25">
      <c r="K111377" s="1"/>
      <c r="L111377" s="1"/>
    </row>
    <row r="111385" spans="11:12" x14ac:dyDescent="0.25">
      <c r="K111385" s="1"/>
      <c r="L111385" s="1"/>
    </row>
    <row r="111393" spans="11:12" x14ac:dyDescent="0.25">
      <c r="K111393" s="1"/>
      <c r="L111393" s="1"/>
    </row>
    <row r="111401" spans="11:12" x14ac:dyDescent="0.25">
      <c r="K111401" s="1"/>
      <c r="L111401" s="1"/>
    </row>
    <row r="111409" spans="11:12" x14ac:dyDescent="0.25">
      <c r="K111409" s="1"/>
      <c r="L111409" s="1"/>
    </row>
    <row r="111417" spans="11:12" x14ac:dyDescent="0.25">
      <c r="K111417" s="1"/>
      <c r="L111417" s="1"/>
    </row>
    <row r="111425" spans="11:12" x14ac:dyDescent="0.25">
      <c r="K111425" s="1"/>
      <c r="L111425" s="1"/>
    </row>
    <row r="111433" spans="11:12" x14ac:dyDescent="0.25">
      <c r="K111433" s="1"/>
      <c r="L111433" s="1"/>
    </row>
    <row r="111441" spans="11:12" x14ac:dyDescent="0.25">
      <c r="K111441" s="1"/>
      <c r="L111441" s="1"/>
    </row>
    <row r="111449" spans="11:12" x14ac:dyDescent="0.25">
      <c r="K111449" s="1"/>
      <c r="L111449" s="1"/>
    </row>
    <row r="111457" spans="11:12" x14ac:dyDescent="0.25">
      <c r="K111457" s="1"/>
      <c r="L111457" s="1"/>
    </row>
    <row r="111465" spans="11:12" x14ac:dyDescent="0.25">
      <c r="K111465" s="1"/>
      <c r="L111465" s="1"/>
    </row>
    <row r="111473" spans="11:12" x14ac:dyDescent="0.25">
      <c r="K111473" s="1"/>
      <c r="L111473" s="1"/>
    </row>
    <row r="111481" spans="11:12" x14ac:dyDescent="0.25">
      <c r="K111481" s="1"/>
      <c r="L111481" s="1"/>
    </row>
    <row r="111489" spans="11:12" x14ac:dyDescent="0.25">
      <c r="K111489" s="1"/>
      <c r="L111489" s="1"/>
    </row>
    <row r="111497" spans="11:12" x14ac:dyDescent="0.25">
      <c r="K111497" s="1"/>
      <c r="L111497" s="1"/>
    </row>
    <row r="111505" spans="11:12" x14ac:dyDescent="0.25">
      <c r="K111505" s="1"/>
      <c r="L111505" s="1"/>
    </row>
    <row r="111513" spans="11:12" x14ac:dyDescent="0.25">
      <c r="K111513" s="1"/>
      <c r="L111513" s="1"/>
    </row>
    <row r="111521" spans="11:12" x14ac:dyDescent="0.25">
      <c r="K111521" s="1"/>
      <c r="L111521" s="1"/>
    </row>
    <row r="111529" spans="11:12" x14ac:dyDescent="0.25">
      <c r="K111529" s="1"/>
      <c r="L111529" s="1"/>
    </row>
    <row r="111537" spans="11:12" x14ac:dyDescent="0.25">
      <c r="K111537" s="1"/>
      <c r="L111537" s="1"/>
    </row>
    <row r="111545" spans="11:12" x14ac:dyDescent="0.25">
      <c r="K111545" s="1"/>
      <c r="L111545" s="1"/>
    </row>
    <row r="111553" spans="11:12" x14ac:dyDescent="0.25">
      <c r="K111553" s="1"/>
      <c r="L111553" s="1"/>
    </row>
    <row r="111561" spans="11:12" x14ac:dyDescent="0.25">
      <c r="K111561" s="1"/>
      <c r="L111561" s="1"/>
    </row>
    <row r="111569" spans="11:12" x14ac:dyDescent="0.25">
      <c r="K111569" s="1"/>
      <c r="L111569" s="1"/>
    </row>
    <row r="111577" spans="11:12" x14ac:dyDescent="0.25">
      <c r="K111577" s="1"/>
      <c r="L111577" s="1"/>
    </row>
    <row r="111585" spans="11:12" x14ac:dyDescent="0.25">
      <c r="K111585" s="1"/>
      <c r="L111585" s="1"/>
    </row>
    <row r="111593" spans="11:12" x14ac:dyDescent="0.25">
      <c r="K111593" s="1"/>
      <c r="L111593" s="1"/>
    </row>
    <row r="111601" spans="11:12" x14ac:dyDescent="0.25">
      <c r="K111601" s="1"/>
      <c r="L111601" s="1"/>
    </row>
    <row r="111609" spans="11:12" x14ac:dyDescent="0.25">
      <c r="K111609" s="1"/>
      <c r="L111609" s="1"/>
    </row>
    <row r="111617" spans="11:12" x14ac:dyDescent="0.25">
      <c r="K111617" s="1"/>
      <c r="L111617" s="1"/>
    </row>
    <row r="111625" spans="11:12" x14ac:dyDescent="0.25">
      <c r="K111625" s="1"/>
      <c r="L111625" s="1"/>
    </row>
    <row r="111633" spans="11:12" x14ac:dyDescent="0.25">
      <c r="K111633" s="1"/>
      <c r="L111633" s="1"/>
    </row>
    <row r="111641" spans="11:12" x14ac:dyDescent="0.25">
      <c r="K111641" s="1"/>
      <c r="L111641" s="1"/>
    </row>
    <row r="111649" spans="11:12" x14ac:dyDescent="0.25">
      <c r="K111649" s="1"/>
      <c r="L111649" s="1"/>
    </row>
    <row r="111657" spans="11:12" x14ac:dyDescent="0.25">
      <c r="K111657" s="1"/>
      <c r="L111657" s="1"/>
    </row>
    <row r="111665" spans="11:12" x14ac:dyDescent="0.25">
      <c r="K111665" s="1"/>
      <c r="L111665" s="1"/>
    </row>
    <row r="111673" spans="11:12" x14ac:dyDescent="0.25">
      <c r="K111673" s="1"/>
      <c r="L111673" s="1"/>
    </row>
    <row r="111681" spans="11:12" x14ac:dyDescent="0.25">
      <c r="K111681" s="1"/>
      <c r="L111681" s="1"/>
    </row>
    <row r="111689" spans="11:12" x14ac:dyDescent="0.25">
      <c r="K111689" s="1"/>
      <c r="L111689" s="1"/>
    </row>
    <row r="111697" spans="11:12" x14ac:dyDescent="0.25">
      <c r="K111697" s="1"/>
      <c r="L111697" s="1"/>
    </row>
    <row r="111705" spans="11:12" x14ac:dyDescent="0.25">
      <c r="K111705" s="1"/>
      <c r="L111705" s="1"/>
    </row>
    <row r="111713" spans="11:12" x14ac:dyDescent="0.25">
      <c r="K111713" s="1"/>
      <c r="L111713" s="1"/>
    </row>
    <row r="111721" spans="11:12" x14ac:dyDescent="0.25">
      <c r="K111721" s="1"/>
      <c r="L111721" s="1"/>
    </row>
    <row r="111729" spans="11:12" x14ac:dyDescent="0.25">
      <c r="K111729" s="1"/>
      <c r="L111729" s="1"/>
    </row>
    <row r="111737" spans="11:12" x14ac:dyDescent="0.25">
      <c r="K111737" s="1"/>
      <c r="L111737" s="1"/>
    </row>
    <row r="111745" spans="11:12" x14ac:dyDescent="0.25">
      <c r="K111745" s="1"/>
      <c r="L111745" s="1"/>
    </row>
    <row r="111753" spans="11:12" x14ac:dyDescent="0.25">
      <c r="K111753" s="1"/>
      <c r="L111753" s="1"/>
    </row>
    <row r="111761" spans="11:12" x14ac:dyDescent="0.25">
      <c r="K111761" s="1"/>
      <c r="L111761" s="1"/>
    </row>
    <row r="111769" spans="11:12" x14ac:dyDescent="0.25">
      <c r="K111769" s="1"/>
      <c r="L111769" s="1"/>
    </row>
    <row r="111777" spans="11:12" x14ac:dyDescent="0.25">
      <c r="K111777" s="1"/>
      <c r="L111777" s="1"/>
    </row>
    <row r="111785" spans="11:12" x14ac:dyDescent="0.25">
      <c r="K111785" s="1"/>
      <c r="L111785" s="1"/>
    </row>
    <row r="111793" spans="11:12" x14ac:dyDescent="0.25">
      <c r="K111793" s="1"/>
      <c r="L111793" s="1"/>
    </row>
    <row r="111801" spans="11:12" x14ac:dyDescent="0.25">
      <c r="K111801" s="1"/>
      <c r="L111801" s="1"/>
    </row>
    <row r="111809" spans="11:12" x14ac:dyDescent="0.25">
      <c r="K111809" s="1"/>
      <c r="L111809" s="1"/>
    </row>
    <row r="111817" spans="11:12" x14ac:dyDescent="0.25">
      <c r="K111817" s="1"/>
      <c r="L111817" s="1"/>
    </row>
    <row r="111825" spans="11:12" x14ac:dyDescent="0.25">
      <c r="K111825" s="1"/>
      <c r="L111825" s="1"/>
    </row>
    <row r="111833" spans="11:12" x14ac:dyDescent="0.25">
      <c r="K111833" s="1"/>
      <c r="L111833" s="1"/>
    </row>
    <row r="111841" spans="11:12" x14ac:dyDescent="0.25">
      <c r="K111841" s="1"/>
      <c r="L111841" s="1"/>
    </row>
    <row r="111849" spans="11:12" x14ac:dyDescent="0.25">
      <c r="K111849" s="1"/>
      <c r="L111849" s="1"/>
    </row>
    <row r="111857" spans="11:12" x14ac:dyDescent="0.25">
      <c r="K111857" s="1"/>
      <c r="L111857" s="1"/>
    </row>
    <row r="111865" spans="11:12" x14ac:dyDescent="0.25">
      <c r="K111865" s="1"/>
      <c r="L111865" s="1"/>
    </row>
    <row r="111873" spans="11:12" x14ac:dyDescent="0.25">
      <c r="K111873" s="1"/>
      <c r="L111873" s="1"/>
    </row>
    <row r="111881" spans="11:12" x14ac:dyDescent="0.25">
      <c r="K111881" s="1"/>
      <c r="L111881" s="1"/>
    </row>
    <row r="111889" spans="11:12" x14ac:dyDescent="0.25">
      <c r="K111889" s="1"/>
      <c r="L111889" s="1"/>
    </row>
    <row r="111897" spans="11:12" x14ac:dyDescent="0.25">
      <c r="K111897" s="1"/>
      <c r="L111897" s="1"/>
    </row>
    <row r="111905" spans="11:12" x14ac:dyDescent="0.25">
      <c r="K111905" s="1"/>
      <c r="L111905" s="1"/>
    </row>
    <row r="111913" spans="11:12" x14ac:dyDescent="0.25">
      <c r="K111913" s="1"/>
      <c r="L111913" s="1"/>
    </row>
    <row r="111921" spans="11:12" x14ac:dyDescent="0.25">
      <c r="K111921" s="1"/>
      <c r="L111921" s="1"/>
    </row>
    <row r="111929" spans="11:12" x14ac:dyDescent="0.25">
      <c r="K111929" s="1"/>
      <c r="L111929" s="1"/>
    </row>
    <row r="111937" spans="11:12" x14ac:dyDescent="0.25">
      <c r="K111937" s="1"/>
      <c r="L111937" s="1"/>
    </row>
    <row r="111945" spans="11:12" x14ac:dyDescent="0.25">
      <c r="K111945" s="1"/>
      <c r="L111945" s="1"/>
    </row>
    <row r="111953" spans="11:12" x14ac:dyDescent="0.25">
      <c r="K111953" s="1"/>
      <c r="L111953" s="1"/>
    </row>
    <row r="111961" spans="11:12" x14ac:dyDescent="0.25">
      <c r="K111961" s="1"/>
      <c r="L111961" s="1"/>
    </row>
    <row r="111969" spans="11:12" x14ac:dyDescent="0.25">
      <c r="K111969" s="1"/>
      <c r="L111969" s="1"/>
    </row>
    <row r="111977" spans="11:12" x14ac:dyDescent="0.25">
      <c r="K111977" s="1"/>
      <c r="L111977" s="1"/>
    </row>
    <row r="111985" spans="11:12" x14ac:dyDescent="0.25">
      <c r="K111985" s="1"/>
      <c r="L111985" s="1"/>
    </row>
    <row r="111993" spans="11:12" x14ac:dyDescent="0.25">
      <c r="K111993" s="1"/>
      <c r="L111993" s="1"/>
    </row>
    <row r="112001" spans="11:12" x14ac:dyDescent="0.25">
      <c r="K112001" s="1"/>
      <c r="L112001" s="1"/>
    </row>
    <row r="112009" spans="11:12" x14ac:dyDescent="0.25">
      <c r="K112009" s="1"/>
      <c r="L112009" s="1"/>
    </row>
    <row r="112017" spans="11:12" x14ac:dyDescent="0.25">
      <c r="K112017" s="1"/>
      <c r="L112017" s="1"/>
    </row>
    <row r="112025" spans="11:12" x14ac:dyDescent="0.25">
      <c r="K112025" s="1"/>
      <c r="L112025" s="1"/>
    </row>
    <row r="112033" spans="11:12" x14ac:dyDescent="0.25">
      <c r="K112033" s="1"/>
      <c r="L112033" s="1"/>
    </row>
    <row r="112041" spans="11:12" x14ac:dyDescent="0.25">
      <c r="K112041" s="1"/>
      <c r="L112041" s="1"/>
    </row>
    <row r="112049" spans="11:12" x14ac:dyDescent="0.25">
      <c r="K112049" s="1"/>
      <c r="L112049" s="1"/>
    </row>
    <row r="112057" spans="11:12" x14ac:dyDescent="0.25">
      <c r="K112057" s="1"/>
      <c r="L112057" s="1"/>
    </row>
    <row r="112065" spans="11:12" x14ac:dyDescent="0.25">
      <c r="K112065" s="1"/>
      <c r="L112065" s="1"/>
    </row>
    <row r="112073" spans="11:12" x14ac:dyDescent="0.25">
      <c r="K112073" s="1"/>
      <c r="L112073" s="1"/>
    </row>
    <row r="112081" spans="11:12" x14ac:dyDescent="0.25">
      <c r="K112081" s="1"/>
      <c r="L112081" s="1"/>
    </row>
    <row r="112089" spans="11:12" x14ac:dyDescent="0.25">
      <c r="K112089" s="1"/>
      <c r="L112089" s="1"/>
    </row>
    <row r="112097" spans="11:12" x14ac:dyDescent="0.25">
      <c r="K112097" s="1"/>
      <c r="L112097" s="1"/>
    </row>
    <row r="112105" spans="11:12" x14ac:dyDescent="0.25">
      <c r="K112105" s="1"/>
      <c r="L112105" s="1"/>
    </row>
    <row r="112113" spans="11:12" x14ac:dyDescent="0.25">
      <c r="K112113" s="1"/>
      <c r="L112113" s="1"/>
    </row>
    <row r="112121" spans="11:12" x14ac:dyDescent="0.25">
      <c r="K112121" s="1"/>
      <c r="L112121" s="1"/>
    </row>
    <row r="112129" spans="11:12" x14ac:dyDescent="0.25">
      <c r="K112129" s="1"/>
      <c r="L112129" s="1"/>
    </row>
    <row r="112137" spans="11:12" x14ac:dyDescent="0.25">
      <c r="K112137" s="1"/>
      <c r="L112137" s="1"/>
    </row>
    <row r="112145" spans="11:12" x14ac:dyDescent="0.25">
      <c r="K112145" s="1"/>
      <c r="L112145" s="1"/>
    </row>
    <row r="112153" spans="11:12" x14ac:dyDescent="0.25">
      <c r="K112153" s="1"/>
      <c r="L112153" s="1"/>
    </row>
    <row r="112161" spans="11:12" x14ac:dyDescent="0.25">
      <c r="K112161" s="1"/>
      <c r="L112161" s="1"/>
    </row>
    <row r="112169" spans="11:12" x14ac:dyDescent="0.25">
      <c r="K112169" s="1"/>
      <c r="L112169" s="1"/>
    </row>
    <row r="112177" spans="11:12" x14ac:dyDescent="0.25">
      <c r="K112177" s="1"/>
      <c r="L112177" s="1"/>
    </row>
    <row r="112185" spans="11:12" x14ac:dyDescent="0.25">
      <c r="K112185" s="1"/>
      <c r="L112185" s="1"/>
    </row>
    <row r="112193" spans="11:12" x14ac:dyDescent="0.25">
      <c r="K112193" s="1"/>
      <c r="L112193" s="1"/>
    </row>
    <row r="112201" spans="11:12" x14ac:dyDescent="0.25">
      <c r="K112201" s="1"/>
      <c r="L112201" s="1"/>
    </row>
    <row r="112209" spans="11:12" x14ac:dyDescent="0.25">
      <c r="K112209" s="1"/>
      <c r="L112209" s="1"/>
    </row>
    <row r="112217" spans="11:12" x14ac:dyDescent="0.25">
      <c r="K112217" s="1"/>
      <c r="L112217" s="1"/>
    </row>
    <row r="112225" spans="11:12" x14ac:dyDescent="0.25">
      <c r="K112225" s="1"/>
      <c r="L112225" s="1"/>
    </row>
    <row r="112233" spans="11:12" x14ac:dyDescent="0.25">
      <c r="K112233" s="1"/>
      <c r="L112233" s="1"/>
    </row>
    <row r="112241" spans="11:12" x14ac:dyDescent="0.25">
      <c r="K112241" s="1"/>
      <c r="L112241" s="1"/>
    </row>
    <row r="112249" spans="11:12" x14ac:dyDescent="0.25">
      <c r="K112249" s="1"/>
      <c r="L112249" s="1"/>
    </row>
    <row r="112257" spans="11:12" x14ac:dyDescent="0.25">
      <c r="K112257" s="1"/>
      <c r="L112257" s="1"/>
    </row>
    <row r="112265" spans="11:12" x14ac:dyDescent="0.25">
      <c r="K112265" s="1"/>
      <c r="L112265" s="1"/>
    </row>
    <row r="112273" spans="11:12" x14ac:dyDescent="0.25">
      <c r="K112273" s="1"/>
      <c r="L112273" s="1"/>
    </row>
    <row r="112281" spans="11:12" x14ac:dyDescent="0.25">
      <c r="K112281" s="1"/>
      <c r="L112281" s="1"/>
    </row>
    <row r="112289" spans="11:12" x14ac:dyDescent="0.25">
      <c r="K112289" s="1"/>
      <c r="L112289" s="1"/>
    </row>
    <row r="112297" spans="11:12" x14ac:dyDescent="0.25">
      <c r="K112297" s="1"/>
      <c r="L112297" s="1"/>
    </row>
    <row r="112305" spans="11:12" x14ac:dyDescent="0.25">
      <c r="K112305" s="1"/>
      <c r="L112305" s="1"/>
    </row>
    <row r="112313" spans="11:12" x14ac:dyDescent="0.25">
      <c r="K112313" s="1"/>
      <c r="L112313" s="1"/>
    </row>
    <row r="112321" spans="11:12" x14ac:dyDescent="0.25">
      <c r="K112321" s="1"/>
      <c r="L112321" s="1"/>
    </row>
    <row r="112329" spans="11:12" x14ac:dyDescent="0.25">
      <c r="K112329" s="1"/>
      <c r="L112329" s="1"/>
    </row>
    <row r="112337" spans="11:12" x14ac:dyDescent="0.25">
      <c r="K112337" s="1"/>
      <c r="L112337" s="1"/>
    </row>
    <row r="112345" spans="11:12" x14ac:dyDescent="0.25">
      <c r="K112345" s="1"/>
      <c r="L112345" s="1"/>
    </row>
    <row r="112353" spans="11:12" x14ac:dyDescent="0.25">
      <c r="K112353" s="1"/>
      <c r="L112353" s="1"/>
    </row>
    <row r="112361" spans="11:12" x14ac:dyDescent="0.25">
      <c r="K112361" s="1"/>
      <c r="L112361" s="1"/>
    </row>
    <row r="112369" spans="11:12" x14ac:dyDescent="0.25">
      <c r="K112369" s="1"/>
      <c r="L112369" s="1"/>
    </row>
    <row r="112377" spans="11:12" x14ac:dyDescent="0.25">
      <c r="K112377" s="1"/>
      <c r="L112377" s="1"/>
    </row>
    <row r="112385" spans="11:12" x14ac:dyDescent="0.25">
      <c r="K112385" s="1"/>
      <c r="L112385" s="1"/>
    </row>
    <row r="112393" spans="11:12" x14ac:dyDescent="0.25">
      <c r="K112393" s="1"/>
      <c r="L112393" s="1"/>
    </row>
    <row r="112401" spans="11:12" x14ac:dyDescent="0.25">
      <c r="K112401" s="1"/>
      <c r="L112401" s="1"/>
    </row>
    <row r="112409" spans="11:12" x14ac:dyDescent="0.25">
      <c r="K112409" s="1"/>
      <c r="L112409" s="1"/>
    </row>
    <row r="112417" spans="11:12" x14ac:dyDescent="0.25">
      <c r="K112417" s="1"/>
      <c r="L112417" s="1"/>
    </row>
    <row r="112425" spans="11:12" x14ac:dyDescent="0.25">
      <c r="K112425" s="1"/>
      <c r="L112425" s="1"/>
    </row>
    <row r="112433" spans="11:12" x14ac:dyDescent="0.25">
      <c r="K112433" s="1"/>
      <c r="L112433" s="1"/>
    </row>
    <row r="112441" spans="11:12" x14ac:dyDescent="0.25">
      <c r="K112441" s="1"/>
      <c r="L112441" s="1"/>
    </row>
    <row r="112449" spans="11:12" x14ac:dyDescent="0.25">
      <c r="K112449" s="1"/>
      <c r="L112449" s="1"/>
    </row>
    <row r="112457" spans="11:12" x14ac:dyDescent="0.25">
      <c r="K112457" s="1"/>
      <c r="L112457" s="1"/>
    </row>
    <row r="112465" spans="11:12" x14ac:dyDescent="0.25">
      <c r="K112465" s="1"/>
      <c r="L112465" s="1"/>
    </row>
    <row r="112473" spans="11:12" x14ac:dyDescent="0.25">
      <c r="K112473" s="1"/>
      <c r="L112473" s="1"/>
    </row>
    <row r="112481" spans="11:12" x14ac:dyDescent="0.25">
      <c r="K112481" s="1"/>
      <c r="L112481" s="1"/>
    </row>
    <row r="112489" spans="11:12" x14ac:dyDescent="0.25">
      <c r="K112489" s="1"/>
      <c r="L112489" s="1"/>
    </row>
    <row r="112497" spans="11:12" x14ac:dyDescent="0.25">
      <c r="K112497" s="1"/>
      <c r="L112497" s="1"/>
    </row>
    <row r="112505" spans="11:12" x14ac:dyDescent="0.25">
      <c r="K112505" s="1"/>
      <c r="L112505" s="1"/>
    </row>
    <row r="112513" spans="11:12" x14ac:dyDescent="0.25">
      <c r="K112513" s="1"/>
      <c r="L112513" s="1"/>
    </row>
    <row r="112521" spans="11:12" x14ac:dyDescent="0.25">
      <c r="K112521" s="1"/>
      <c r="L112521" s="1"/>
    </row>
    <row r="112529" spans="11:12" x14ac:dyDescent="0.25">
      <c r="K112529" s="1"/>
      <c r="L112529" s="1"/>
    </row>
    <row r="112537" spans="11:12" x14ac:dyDescent="0.25">
      <c r="K112537" s="1"/>
      <c r="L112537" s="1"/>
    </row>
    <row r="112545" spans="11:12" x14ac:dyDescent="0.25">
      <c r="K112545" s="1"/>
      <c r="L112545" s="1"/>
    </row>
    <row r="112553" spans="11:12" x14ac:dyDescent="0.25">
      <c r="K112553" s="1"/>
      <c r="L112553" s="1"/>
    </row>
    <row r="112561" spans="11:12" x14ac:dyDescent="0.25">
      <c r="K112561" s="1"/>
      <c r="L112561" s="1"/>
    </row>
    <row r="112569" spans="11:12" x14ac:dyDescent="0.25">
      <c r="K112569" s="1"/>
      <c r="L112569" s="1"/>
    </row>
    <row r="112577" spans="11:12" x14ac:dyDescent="0.25">
      <c r="K112577" s="1"/>
      <c r="L112577" s="1"/>
    </row>
    <row r="112585" spans="11:12" x14ac:dyDescent="0.25">
      <c r="K112585" s="1"/>
      <c r="L112585" s="1"/>
    </row>
    <row r="112593" spans="11:12" x14ac:dyDescent="0.25">
      <c r="K112593" s="1"/>
      <c r="L112593" s="1"/>
    </row>
    <row r="112601" spans="11:12" x14ac:dyDescent="0.25">
      <c r="K112601" s="1"/>
      <c r="L112601" s="1"/>
    </row>
    <row r="112609" spans="11:12" x14ac:dyDescent="0.25">
      <c r="K112609" s="1"/>
      <c r="L112609" s="1"/>
    </row>
    <row r="112617" spans="11:12" x14ac:dyDescent="0.25">
      <c r="K112617" s="1"/>
      <c r="L112617" s="1"/>
    </row>
    <row r="112625" spans="11:12" x14ac:dyDescent="0.25">
      <c r="K112625" s="1"/>
      <c r="L112625" s="1"/>
    </row>
    <row r="112633" spans="11:12" x14ac:dyDescent="0.25">
      <c r="K112633" s="1"/>
      <c r="L112633" s="1"/>
    </row>
    <row r="112641" spans="11:12" x14ac:dyDescent="0.25">
      <c r="K112641" s="1"/>
      <c r="L112641" s="1"/>
    </row>
    <row r="112649" spans="11:12" x14ac:dyDescent="0.25">
      <c r="K112649" s="1"/>
      <c r="L112649" s="1"/>
    </row>
    <row r="112657" spans="11:12" x14ac:dyDescent="0.25">
      <c r="K112657" s="1"/>
      <c r="L112657" s="1"/>
    </row>
    <row r="112665" spans="11:12" x14ac:dyDescent="0.25">
      <c r="K112665" s="1"/>
      <c r="L112665" s="1"/>
    </row>
    <row r="112673" spans="11:12" x14ac:dyDescent="0.25">
      <c r="K112673" s="1"/>
      <c r="L112673" s="1"/>
    </row>
    <row r="112681" spans="11:12" x14ac:dyDescent="0.25">
      <c r="K112681" s="1"/>
      <c r="L112681" s="1"/>
    </row>
    <row r="112689" spans="11:12" x14ac:dyDescent="0.25">
      <c r="K112689" s="1"/>
      <c r="L112689" s="1"/>
    </row>
    <row r="112697" spans="11:12" x14ac:dyDescent="0.25">
      <c r="K112697" s="1"/>
      <c r="L112697" s="1"/>
    </row>
    <row r="112705" spans="11:12" x14ac:dyDescent="0.25">
      <c r="K112705" s="1"/>
      <c r="L112705" s="1"/>
    </row>
    <row r="112713" spans="11:12" x14ac:dyDescent="0.25">
      <c r="K112713" s="1"/>
      <c r="L112713" s="1"/>
    </row>
    <row r="112721" spans="11:12" x14ac:dyDescent="0.25">
      <c r="K112721" s="1"/>
      <c r="L112721" s="1"/>
    </row>
    <row r="112729" spans="11:12" x14ac:dyDescent="0.25">
      <c r="K112729" s="1"/>
      <c r="L112729" s="1"/>
    </row>
    <row r="112737" spans="11:12" x14ac:dyDescent="0.25">
      <c r="K112737" s="1"/>
      <c r="L112737" s="1"/>
    </row>
    <row r="112745" spans="11:12" x14ac:dyDescent="0.25">
      <c r="K112745" s="1"/>
      <c r="L112745" s="1"/>
    </row>
    <row r="112753" spans="11:12" x14ac:dyDescent="0.25">
      <c r="K112753" s="1"/>
      <c r="L112753" s="1"/>
    </row>
    <row r="112761" spans="11:12" x14ac:dyDescent="0.25">
      <c r="K112761" s="1"/>
      <c r="L112761" s="1"/>
    </row>
    <row r="112769" spans="11:12" x14ac:dyDescent="0.25">
      <c r="K112769" s="1"/>
      <c r="L112769" s="1"/>
    </row>
    <row r="112777" spans="11:12" x14ac:dyDescent="0.25">
      <c r="K112777" s="1"/>
      <c r="L112777" s="1"/>
    </row>
    <row r="112785" spans="11:12" x14ac:dyDescent="0.25">
      <c r="K112785" s="1"/>
      <c r="L112785" s="1"/>
    </row>
    <row r="112793" spans="11:12" x14ac:dyDescent="0.25">
      <c r="K112793" s="1"/>
      <c r="L112793" s="1"/>
    </row>
    <row r="112801" spans="11:12" x14ac:dyDescent="0.25">
      <c r="K112801" s="1"/>
      <c r="L112801" s="1"/>
    </row>
    <row r="112809" spans="11:12" x14ac:dyDescent="0.25">
      <c r="K112809" s="1"/>
      <c r="L112809" s="1"/>
    </row>
    <row r="112817" spans="11:12" x14ac:dyDescent="0.25">
      <c r="K112817" s="1"/>
      <c r="L112817" s="1"/>
    </row>
    <row r="112825" spans="11:12" x14ac:dyDescent="0.25">
      <c r="K112825" s="1"/>
      <c r="L112825" s="1"/>
    </row>
    <row r="112833" spans="11:12" x14ac:dyDescent="0.25">
      <c r="K112833" s="1"/>
      <c r="L112833" s="1"/>
    </row>
    <row r="112841" spans="11:12" x14ac:dyDescent="0.25">
      <c r="K112841" s="1"/>
      <c r="L112841" s="1"/>
    </row>
    <row r="112849" spans="11:12" x14ac:dyDescent="0.25">
      <c r="K112849" s="1"/>
      <c r="L112849" s="1"/>
    </row>
    <row r="112857" spans="11:12" x14ac:dyDescent="0.25">
      <c r="K112857" s="1"/>
      <c r="L112857" s="1"/>
    </row>
    <row r="112865" spans="11:12" x14ac:dyDescent="0.25">
      <c r="K112865" s="1"/>
      <c r="L112865" s="1"/>
    </row>
    <row r="112873" spans="11:12" x14ac:dyDescent="0.25">
      <c r="K112873" s="1"/>
      <c r="L112873" s="1"/>
    </row>
    <row r="112881" spans="11:12" x14ac:dyDescent="0.25">
      <c r="K112881" s="1"/>
      <c r="L112881" s="1"/>
    </row>
    <row r="112889" spans="11:12" x14ac:dyDescent="0.25">
      <c r="K112889" s="1"/>
      <c r="L112889" s="1"/>
    </row>
    <row r="112897" spans="11:12" x14ac:dyDescent="0.25">
      <c r="K112897" s="1"/>
      <c r="L112897" s="1"/>
    </row>
    <row r="112905" spans="11:12" x14ac:dyDescent="0.25">
      <c r="K112905" s="1"/>
      <c r="L112905" s="1"/>
    </row>
    <row r="112913" spans="11:12" x14ac:dyDescent="0.25">
      <c r="K112913" s="1"/>
      <c r="L112913" s="1"/>
    </row>
    <row r="112921" spans="11:12" x14ac:dyDescent="0.25">
      <c r="K112921" s="1"/>
      <c r="L112921" s="1"/>
    </row>
    <row r="112929" spans="11:12" x14ac:dyDescent="0.25">
      <c r="K112929" s="1"/>
      <c r="L112929" s="1"/>
    </row>
    <row r="112937" spans="11:12" x14ac:dyDescent="0.25">
      <c r="K112937" s="1"/>
      <c r="L112937" s="1"/>
    </row>
    <row r="112945" spans="11:12" x14ac:dyDescent="0.25">
      <c r="K112945" s="1"/>
      <c r="L112945" s="1"/>
    </row>
    <row r="112953" spans="11:12" x14ac:dyDescent="0.25">
      <c r="K112953" s="1"/>
      <c r="L112953" s="1"/>
    </row>
    <row r="112961" spans="11:12" x14ac:dyDescent="0.25">
      <c r="K112961" s="1"/>
      <c r="L112961" s="1"/>
    </row>
    <row r="112969" spans="11:12" x14ac:dyDescent="0.25">
      <c r="K112969" s="1"/>
      <c r="L112969" s="1"/>
    </row>
    <row r="112977" spans="11:12" x14ac:dyDescent="0.25">
      <c r="K112977" s="1"/>
      <c r="L112977" s="1"/>
    </row>
    <row r="112985" spans="11:12" x14ac:dyDescent="0.25">
      <c r="K112985" s="1"/>
      <c r="L112985" s="1"/>
    </row>
    <row r="112993" spans="11:12" x14ac:dyDescent="0.25">
      <c r="K112993" s="1"/>
      <c r="L112993" s="1"/>
    </row>
    <row r="113001" spans="11:12" x14ac:dyDescent="0.25">
      <c r="K113001" s="1"/>
      <c r="L113001" s="1"/>
    </row>
    <row r="113009" spans="11:12" x14ac:dyDescent="0.25">
      <c r="K113009" s="1"/>
      <c r="L113009" s="1"/>
    </row>
    <row r="113017" spans="11:12" x14ac:dyDescent="0.25">
      <c r="K113017" s="1"/>
      <c r="L113017" s="1"/>
    </row>
    <row r="113025" spans="11:12" x14ac:dyDescent="0.25">
      <c r="K113025" s="1"/>
      <c r="L113025" s="1"/>
    </row>
    <row r="113033" spans="11:12" x14ac:dyDescent="0.25">
      <c r="K113033" s="1"/>
      <c r="L113033" s="1"/>
    </row>
    <row r="113041" spans="11:12" x14ac:dyDescent="0.25">
      <c r="K113041" s="1"/>
      <c r="L113041" s="1"/>
    </row>
    <row r="113049" spans="11:12" x14ac:dyDescent="0.25">
      <c r="K113049" s="1"/>
      <c r="L113049" s="1"/>
    </row>
    <row r="113057" spans="11:12" x14ac:dyDescent="0.25">
      <c r="K113057" s="1"/>
      <c r="L113057" s="1"/>
    </row>
    <row r="113065" spans="11:12" x14ac:dyDescent="0.25">
      <c r="K113065" s="1"/>
      <c r="L113065" s="1"/>
    </row>
    <row r="113073" spans="11:12" x14ac:dyDescent="0.25">
      <c r="K113073" s="1"/>
      <c r="L113073" s="1"/>
    </row>
    <row r="113081" spans="11:12" x14ac:dyDescent="0.25">
      <c r="K113081" s="1"/>
      <c r="L113081" s="1"/>
    </row>
    <row r="113089" spans="11:12" x14ac:dyDescent="0.25">
      <c r="K113089" s="1"/>
      <c r="L113089" s="1"/>
    </row>
    <row r="113097" spans="11:12" x14ac:dyDescent="0.25">
      <c r="K113097" s="1"/>
      <c r="L113097" s="1"/>
    </row>
    <row r="113105" spans="11:12" x14ac:dyDescent="0.25">
      <c r="K113105" s="1"/>
      <c r="L113105" s="1"/>
    </row>
    <row r="113113" spans="11:12" x14ac:dyDescent="0.25">
      <c r="K113113" s="1"/>
      <c r="L113113" s="1"/>
    </row>
    <row r="113121" spans="11:12" x14ac:dyDescent="0.25">
      <c r="K113121" s="1"/>
      <c r="L113121" s="1"/>
    </row>
    <row r="113129" spans="11:12" x14ac:dyDescent="0.25">
      <c r="K113129" s="1"/>
      <c r="L113129" s="1"/>
    </row>
    <row r="113137" spans="11:12" x14ac:dyDescent="0.25">
      <c r="K113137" s="1"/>
      <c r="L113137" s="1"/>
    </row>
    <row r="113145" spans="11:12" x14ac:dyDescent="0.25">
      <c r="K113145" s="1"/>
      <c r="L113145" s="1"/>
    </row>
    <row r="113153" spans="11:12" x14ac:dyDescent="0.25">
      <c r="K113153" s="1"/>
      <c r="L113153" s="1"/>
    </row>
    <row r="113161" spans="11:12" x14ac:dyDescent="0.25">
      <c r="K113161" s="1"/>
      <c r="L113161" s="1"/>
    </row>
    <row r="113169" spans="11:12" x14ac:dyDescent="0.25">
      <c r="K113169" s="1"/>
      <c r="L113169" s="1"/>
    </row>
    <row r="113177" spans="11:12" x14ac:dyDescent="0.25">
      <c r="K113177" s="1"/>
      <c r="L113177" s="1"/>
    </row>
    <row r="113185" spans="11:12" x14ac:dyDescent="0.25">
      <c r="K113185" s="1"/>
      <c r="L113185" s="1"/>
    </row>
    <row r="113193" spans="11:12" x14ac:dyDescent="0.25">
      <c r="K113193" s="1"/>
      <c r="L113193" s="1"/>
    </row>
    <row r="113201" spans="11:12" x14ac:dyDescent="0.25">
      <c r="K113201" s="1"/>
      <c r="L113201" s="1"/>
    </row>
    <row r="113209" spans="11:12" x14ac:dyDescent="0.25">
      <c r="K113209" s="1"/>
      <c r="L113209" s="1"/>
    </row>
    <row r="113217" spans="11:12" x14ac:dyDescent="0.25">
      <c r="K113217" s="1"/>
      <c r="L113217" s="1"/>
    </row>
    <row r="113225" spans="11:12" x14ac:dyDescent="0.25">
      <c r="K113225" s="1"/>
      <c r="L113225" s="1"/>
    </row>
    <row r="113233" spans="11:12" x14ac:dyDescent="0.25">
      <c r="K113233" s="1"/>
      <c r="L113233" s="1"/>
    </row>
    <row r="113241" spans="11:12" x14ac:dyDescent="0.25">
      <c r="K113241" s="1"/>
      <c r="L113241" s="1"/>
    </row>
    <row r="113249" spans="11:12" x14ac:dyDescent="0.25">
      <c r="K113249" s="1"/>
      <c r="L113249" s="1"/>
    </row>
    <row r="113257" spans="11:12" x14ac:dyDescent="0.25">
      <c r="K113257" s="1"/>
      <c r="L113257" s="1"/>
    </row>
    <row r="113265" spans="11:12" x14ac:dyDescent="0.25">
      <c r="K113265" s="1"/>
      <c r="L113265" s="1"/>
    </row>
    <row r="113273" spans="11:12" x14ac:dyDescent="0.25">
      <c r="K113273" s="1"/>
      <c r="L113273" s="1"/>
    </row>
    <row r="113281" spans="11:12" x14ac:dyDescent="0.25">
      <c r="K113281" s="1"/>
      <c r="L113281" s="1"/>
    </row>
    <row r="113289" spans="11:12" x14ac:dyDescent="0.25">
      <c r="K113289" s="1"/>
      <c r="L113289" s="1"/>
    </row>
    <row r="113297" spans="11:12" x14ac:dyDescent="0.25">
      <c r="K113297" s="1"/>
      <c r="L113297" s="1"/>
    </row>
    <row r="113305" spans="11:12" x14ac:dyDescent="0.25">
      <c r="K113305" s="1"/>
      <c r="L113305" s="1"/>
    </row>
    <row r="113313" spans="11:12" x14ac:dyDescent="0.25">
      <c r="K113313" s="1"/>
      <c r="L113313" s="1"/>
    </row>
    <row r="113321" spans="11:12" x14ac:dyDescent="0.25">
      <c r="K113321" s="1"/>
      <c r="L113321" s="1"/>
    </row>
    <row r="113329" spans="11:12" x14ac:dyDescent="0.25">
      <c r="K113329" s="1"/>
      <c r="L113329" s="1"/>
    </row>
    <row r="113337" spans="11:12" x14ac:dyDescent="0.25">
      <c r="K113337" s="1"/>
      <c r="L113337" s="1"/>
    </row>
    <row r="113345" spans="11:12" x14ac:dyDescent="0.25">
      <c r="K113345" s="1"/>
      <c r="L113345" s="1"/>
    </row>
    <row r="113353" spans="11:12" x14ac:dyDescent="0.25">
      <c r="K113353" s="1"/>
      <c r="L113353" s="1"/>
    </row>
    <row r="113361" spans="11:12" x14ac:dyDescent="0.25">
      <c r="K113361" s="1"/>
      <c r="L113361" s="1"/>
    </row>
    <row r="113369" spans="11:12" x14ac:dyDescent="0.25">
      <c r="K113369" s="1"/>
      <c r="L113369" s="1"/>
    </row>
    <row r="113377" spans="11:12" x14ac:dyDescent="0.25">
      <c r="K113377" s="1"/>
      <c r="L113377" s="1"/>
    </row>
    <row r="113385" spans="11:12" x14ac:dyDescent="0.25">
      <c r="K113385" s="1"/>
      <c r="L113385" s="1"/>
    </row>
    <row r="113393" spans="11:12" x14ac:dyDescent="0.25">
      <c r="K113393" s="1"/>
      <c r="L113393" s="1"/>
    </row>
    <row r="113401" spans="11:12" x14ac:dyDescent="0.25">
      <c r="K113401" s="1"/>
      <c r="L113401" s="1"/>
    </row>
    <row r="113409" spans="11:12" x14ac:dyDescent="0.25">
      <c r="K113409" s="1"/>
      <c r="L113409" s="1"/>
    </row>
    <row r="113417" spans="11:12" x14ac:dyDescent="0.25">
      <c r="K113417" s="1"/>
      <c r="L113417" s="1"/>
    </row>
    <row r="113425" spans="11:12" x14ac:dyDescent="0.25">
      <c r="K113425" s="1"/>
      <c r="L113425" s="1"/>
    </row>
    <row r="113433" spans="11:12" x14ac:dyDescent="0.25">
      <c r="K113433" s="1"/>
      <c r="L113433" s="1"/>
    </row>
    <row r="113441" spans="11:12" x14ac:dyDescent="0.25">
      <c r="K113441" s="1"/>
      <c r="L113441" s="1"/>
    </row>
    <row r="113449" spans="11:12" x14ac:dyDescent="0.25">
      <c r="K113449" s="1"/>
      <c r="L113449" s="1"/>
    </row>
    <row r="113457" spans="11:12" x14ac:dyDescent="0.25">
      <c r="K113457" s="1"/>
      <c r="L113457" s="1"/>
    </row>
    <row r="113465" spans="11:12" x14ac:dyDescent="0.25">
      <c r="K113465" s="1"/>
      <c r="L113465" s="1"/>
    </row>
    <row r="113473" spans="11:12" x14ac:dyDescent="0.25">
      <c r="K113473" s="1"/>
      <c r="L113473" s="1"/>
    </row>
    <row r="113481" spans="11:12" x14ac:dyDescent="0.25">
      <c r="K113481" s="1"/>
      <c r="L113481" s="1"/>
    </row>
    <row r="113489" spans="11:12" x14ac:dyDescent="0.25">
      <c r="K113489" s="1"/>
      <c r="L113489" s="1"/>
    </row>
    <row r="113497" spans="11:12" x14ac:dyDescent="0.25">
      <c r="K113497" s="1"/>
      <c r="L113497" s="1"/>
    </row>
    <row r="113505" spans="11:12" x14ac:dyDescent="0.25">
      <c r="K113505" s="1"/>
      <c r="L113505" s="1"/>
    </row>
    <row r="113513" spans="11:12" x14ac:dyDescent="0.25">
      <c r="K113513" s="1"/>
      <c r="L113513" s="1"/>
    </row>
    <row r="113521" spans="11:12" x14ac:dyDescent="0.25">
      <c r="K113521" s="1"/>
      <c r="L113521" s="1"/>
    </row>
    <row r="113529" spans="11:12" x14ac:dyDescent="0.25">
      <c r="K113529" s="1"/>
      <c r="L113529" s="1"/>
    </row>
    <row r="113537" spans="11:12" x14ac:dyDescent="0.25">
      <c r="K113537" s="1"/>
      <c r="L113537" s="1"/>
    </row>
    <row r="113545" spans="11:12" x14ac:dyDescent="0.25">
      <c r="K113545" s="1"/>
      <c r="L113545" s="1"/>
    </row>
    <row r="113553" spans="11:12" x14ac:dyDescent="0.25">
      <c r="K113553" s="1"/>
      <c r="L113553" s="1"/>
    </row>
    <row r="113561" spans="11:12" x14ac:dyDescent="0.25">
      <c r="K113561" s="1"/>
      <c r="L113561" s="1"/>
    </row>
    <row r="113569" spans="11:12" x14ac:dyDescent="0.25">
      <c r="K113569" s="1"/>
      <c r="L113569" s="1"/>
    </row>
    <row r="113577" spans="11:12" x14ac:dyDescent="0.25">
      <c r="K113577" s="1"/>
      <c r="L113577" s="1"/>
    </row>
    <row r="113585" spans="11:12" x14ac:dyDescent="0.25">
      <c r="K113585" s="1"/>
      <c r="L113585" s="1"/>
    </row>
    <row r="113593" spans="11:12" x14ac:dyDescent="0.25">
      <c r="K113593" s="1"/>
      <c r="L113593" s="1"/>
    </row>
    <row r="113601" spans="11:12" x14ac:dyDescent="0.25">
      <c r="K113601" s="1"/>
      <c r="L113601" s="1"/>
    </row>
    <row r="113609" spans="11:12" x14ac:dyDescent="0.25">
      <c r="K113609" s="1"/>
      <c r="L113609" s="1"/>
    </row>
    <row r="113617" spans="11:12" x14ac:dyDescent="0.25">
      <c r="K113617" s="1"/>
      <c r="L113617" s="1"/>
    </row>
    <row r="113625" spans="11:12" x14ac:dyDescent="0.25">
      <c r="K113625" s="1"/>
      <c r="L113625" s="1"/>
    </row>
    <row r="113633" spans="11:12" x14ac:dyDescent="0.25">
      <c r="K113633" s="1"/>
      <c r="L113633" s="1"/>
    </row>
    <row r="113641" spans="11:12" x14ac:dyDescent="0.25">
      <c r="K113641" s="1"/>
      <c r="L113641" s="1"/>
    </row>
    <row r="113649" spans="11:12" x14ac:dyDescent="0.25">
      <c r="K113649" s="1"/>
      <c r="L113649" s="1"/>
    </row>
    <row r="113657" spans="11:12" x14ac:dyDescent="0.25">
      <c r="K113657" s="1"/>
      <c r="L113657" s="1"/>
    </row>
    <row r="113665" spans="11:12" x14ac:dyDescent="0.25">
      <c r="K113665" s="1"/>
      <c r="L113665" s="1"/>
    </row>
    <row r="113673" spans="11:12" x14ac:dyDescent="0.25">
      <c r="K113673" s="1"/>
      <c r="L113673" s="1"/>
    </row>
    <row r="113681" spans="11:12" x14ac:dyDescent="0.25">
      <c r="K113681" s="1"/>
      <c r="L113681" s="1"/>
    </row>
    <row r="113689" spans="11:12" x14ac:dyDescent="0.25">
      <c r="K113689" s="1"/>
      <c r="L113689" s="1"/>
    </row>
    <row r="113697" spans="11:12" x14ac:dyDescent="0.25">
      <c r="K113697" s="1"/>
      <c r="L113697" s="1"/>
    </row>
    <row r="113705" spans="11:12" x14ac:dyDescent="0.25">
      <c r="K113705" s="1"/>
      <c r="L113705" s="1"/>
    </row>
    <row r="113713" spans="11:12" x14ac:dyDescent="0.25">
      <c r="K113713" s="1"/>
      <c r="L113713" s="1"/>
    </row>
    <row r="113721" spans="11:12" x14ac:dyDescent="0.25">
      <c r="K113721" s="1"/>
      <c r="L113721" s="1"/>
    </row>
    <row r="113729" spans="11:12" x14ac:dyDescent="0.25">
      <c r="K113729" s="1"/>
      <c r="L113729" s="1"/>
    </row>
    <row r="113737" spans="11:12" x14ac:dyDescent="0.25">
      <c r="K113737" s="1"/>
      <c r="L113737" s="1"/>
    </row>
    <row r="113745" spans="11:12" x14ac:dyDescent="0.25">
      <c r="K113745" s="1"/>
      <c r="L113745" s="1"/>
    </row>
    <row r="113753" spans="11:12" x14ac:dyDescent="0.25">
      <c r="K113753" s="1"/>
      <c r="L113753" s="1"/>
    </row>
    <row r="113761" spans="11:12" x14ac:dyDescent="0.25">
      <c r="K113761" s="1"/>
      <c r="L113761" s="1"/>
    </row>
    <row r="113769" spans="11:12" x14ac:dyDescent="0.25">
      <c r="K113769" s="1"/>
      <c r="L113769" s="1"/>
    </row>
    <row r="113777" spans="11:12" x14ac:dyDescent="0.25">
      <c r="K113777" s="1"/>
      <c r="L113777" s="1"/>
    </row>
    <row r="113785" spans="11:12" x14ac:dyDescent="0.25">
      <c r="K113785" s="1"/>
      <c r="L113785" s="1"/>
    </row>
    <row r="113793" spans="11:12" x14ac:dyDescent="0.25">
      <c r="K113793" s="1"/>
      <c r="L113793" s="1"/>
    </row>
    <row r="113801" spans="11:12" x14ac:dyDescent="0.25">
      <c r="K113801" s="1"/>
      <c r="L113801" s="1"/>
    </row>
    <row r="113809" spans="11:12" x14ac:dyDescent="0.25">
      <c r="K113809" s="1"/>
      <c r="L113809" s="1"/>
    </row>
    <row r="113817" spans="11:12" x14ac:dyDescent="0.25">
      <c r="K113817" s="1"/>
      <c r="L113817" s="1"/>
    </row>
    <row r="113825" spans="11:12" x14ac:dyDescent="0.25">
      <c r="K113825" s="1"/>
      <c r="L113825" s="1"/>
    </row>
    <row r="113833" spans="11:12" x14ac:dyDescent="0.25">
      <c r="K113833" s="1"/>
      <c r="L113833" s="1"/>
    </row>
    <row r="113841" spans="11:12" x14ac:dyDescent="0.25">
      <c r="K113841" s="1"/>
      <c r="L113841" s="1"/>
    </row>
    <row r="113849" spans="11:12" x14ac:dyDescent="0.25">
      <c r="K113849" s="1"/>
      <c r="L113849" s="1"/>
    </row>
    <row r="113857" spans="11:12" x14ac:dyDescent="0.25">
      <c r="K113857" s="1"/>
      <c r="L113857" s="1"/>
    </row>
    <row r="113865" spans="11:12" x14ac:dyDescent="0.25">
      <c r="K113865" s="1"/>
      <c r="L113865" s="1"/>
    </row>
    <row r="113873" spans="11:12" x14ac:dyDescent="0.25">
      <c r="K113873" s="1"/>
      <c r="L113873" s="1"/>
    </row>
    <row r="113881" spans="11:12" x14ac:dyDescent="0.25">
      <c r="K113881" s="1"/>
      <c r="L113881" s="1"/>
    </row>
    <row r="113889" spans="11:12" x14ac:dyDescent="0.25">
      <c r="K113889" s="1"/>
      <c r="L113889" s="1"/>
    </row>
    <row r="113897" spans="11:12" x14ac:dyDescent="0.25">
      <c r="K113897" s="1"/>
      <c r="L113897" s="1"/>
    </row>
    <row r="113905" spans="11:12" x14ac:dyDescent="0.25">
      <c r="K113905" s="1"/>
      <c r="L113905" s="1"/>
    </row>
    <row r="113913" spans="11:12" x14ac:dyDescent="0.25">
      <c r="K113913" s="1"/>
      <c r="L113913" s="1"/>
    </row>
    <row r="113921" spans="11:12" x14ac:dyDescent="0.25">
      <c r="K113921" s="1"/>
      <c r="L113921" s="1"/>
    </row>
    <row r="113929" spans="11:12" x14ac:dyDescent="0.25">
      <c r="K113929" s="1"/>
      <c r="L113929" s="1"/>
    </row>
    <row r="113937" spans="11:12" x14ac:dyDescent="0.25">
      <c r="K113937" s="1"/>
      <c r="L113937" s="1"/>
    </row>
    <row r="113945" spans="11:12" x14ac:dyDescent="0.25">
      <c r="K113945" s="1"/>
      <c r="L113945" s="1"/>
    </row>
    <row r="113953" spans="11:12" x14ac:dyDescent="0.25">
      <c r="K113953" s="1"/>
      <c r="L113953" s="1"/>
    </row>
    <row r="113961" spans="11:12" x14ac:dyDescent="0.25">
      <c r="K113961" s="1"/>
      <c r="L113961" s="1"/>
    </row>
    <row r="113969" spans="11:12" x14ac:dyDescent="0.25">
      <c r="K113969" s="1"/>
      <c r="L113969" s="1"/>
    </row>
    <row r="113977" spans="11:12" x14ac:dyDescent="0.25">
      <c r="K113977" s="1"/>
      <c r="L113977" s="1"/>
    </row>
    <row r="113985" spans="11:12" x14ac:dyDescent="0.25">
      <c r="K113985" s="1"/>
      <c r="L113985" s="1"/>
    </row>
    <row r="113993" spans="11:12" x14ac:dyDescent="0.25">
      <c r="K113993" s="1"/>
      <c r="L113993" s="1"/>
    </row>
    <row r="114001" spans="11:12" x14ac:dyDescent="0.25">
      <c r="K114001" s="1"/>
      <c r="L114001" s="1"/>
    </row>
    <row r="114009" spans="11:12" x14ac:dyDescent="0.25">
      <c r="K114009" s="1"/>
      <c r="L114009" s="1"/>
    </row>
    <row r="114017" spans="11:12" x14ac:dyDescent="0.25">
      <c r="K114017" s="1"/>
      <c r="L114017" s="1"/>
    </row>
    <row r="114025" spans="11:12" x14ac:dyDescent="0.25">
      <c r="K114025" s="1"/>
      <c r="L114025" s="1"/>
    </row>
    <row r="114033" spans="11:12" x14ac:dyDescent="0.25">
      <c r="K114033" s="1"/>
      <c r="L114033" s="1"/>
    </row>
    <row r="114041" spans="11:12" x14ac:dyDescent="0.25">
      <c r="K114041" s="1"/>
      <c r="L114041" s="1"/>
    </row>
    <row r="114049" spans="11:12" x14ac:dyDescent="0.25">
      <c r="K114049" s="1"/>
      <c r="L114049" s="1"/>
    </row>
    <row r="114057" spans="11:12" x14ac:dyDescent="0.25">
      <c r="K114057" s="1"/>
      <c r="L114057" s="1"/>
    </row>
    <row r="114065" spans="11:12" x14ac:dyDescent="0.25">
      <c r="K114065" s="1"/>
      <c r="L114065" s="1"/>
    </row>
    <row r="114073" spans="11:12" x14ac:dyDescent="0.25">
      <c r="K114073" s="1"/>
      <c r="L114073" s="1"/>
    </row>
    <row r="114081" spans="11:12" x14ac:dyDescent="0.25">
      <c r="K114081" s="1"/>
      <c r="L114081" s="1"/>
    </row>
    <row r="114089" spans="11:12" x14ac:dyDescent="0.25">
      <c r="K114089" s="1"/>
      <c r="L114089" s="1"/>
    </row>
    <row r="114097" spans="11:12" x14ac:dyDescent="0.25">
      <c r="K114097" s="1"/>
      <c r="L114097" s="1"/>
    </row>
    <row r="114105" spans="11:12" x14ac:dyDescent="0.25">
      <c r="K114105" s="1"/>
      <c r="L114105" s="1"/>
    </row>
    <row r="114113" spans="11:12" x14ac:dyDescent="0.25">
      <c r="K114113" s="1"/>
      <c r="L114113" s="1"/>
    </row>
    <row r="114121" spans="11:12" x14ac:dyDescent="0.25">
      <c r="K114121" s="1"/>
      <c r="L114121" s="1"/>
    </row>
    <row r="114129" spans="11:12" x14ac:dyDescent="0.25">
      <c r="K114129" s="1"/>
      <c r="L114129" s="1"/>
    </row>
    <row r="114137" spans="11:12" x14ac:dyDescent="0.25">
      <c r="K114137" s="1"/>
      <c r="L114137" s="1"/>
    </row>
    <row r="114145" spans="11:12" x14ac:dyDescent="0.25">
      <c r="K114145" s="1"/>
      <c r="L114145" s="1"/>
    </row>
    <row r="114153" spans="11:12" x14ac:dyDescent="0.25">
      <c r="K114153" s="1"/>
      <c r="L114153" s="1"/>
    </row>
    <row r="114161" spans="11:12" x14ac:dyDescent="0.25">
      <c r="K114161" s="1"/>
      <c r="L114161" s="1"/>
    </row>
    <row r="114169" spans="11:12" x14ac:dyDescent="0.25">
      <c r="K114169" s="1"/>
      <c r="L114169" s="1"/>
    </row>
    <row r="114177" spans="11:12" x14ac:dyDescent="0.25">
      <c r="K114177" s="1"/>
      <c r="L114177" s="1"/>
    </row>
    <row r="114185" spans="11:12" x14ac:dyDescent="0.25">
      <c r="K114185" s="1"/>
      <c r="L114185" s="1"/>
    </row>
    <row r="114193" spans="11:12" x14ac:dyDescent="0.25">
      <c r="K114193" s="1"/>
      <c r="L114193" s="1"/>
    </row>
    <row r="114201" spans="11:12" x14ac:dyDescent="0.25">
      <c r="K114201" s="1"/>
      <c r="L114201" s="1"/>
    </row>
    <row r="114209" spans="11:12" x14ac:dyDescent="0.25">
      <c r="K114209" s="1"/>
      <c r="L114209" s="1"/>
    </row>
    <row r="114217" spans="11:12" x14ac:dyDescent="0.25">
      <c r="K114217" s="1"/>
      <c r="L114217" s="1"/>
    </row>
    <row r="114225" spans="11:12" x14ac:dyDescent="0.25">
      <c r="K114225" s="1"/>
      <c r="L114225" s="1"/>
    </row>
    <row r="114233" spans="11:12" x14ac:dyDescent="0.25">
      <c r="K114233" s="1"/>
      <c r="L114233" s="1"/>
    </row>
    <row r="114241" spans="11:12" x14ac:dyDescent="0.25">
      <c r="K114241" s="1"/>
      <c r="L114241" s="1"/>
    </row>
    <row r="114249" spans="11:12" x14ac:dyDescent="0.25">
      <c r="K114249" s="1"/>
      <c r="L114249" s="1"/>
    </row>
    <row r="114257" spans="11:12" x14ac:dyDescent="0.25">
      <c r="K114257" s="1"/>
      <c r="L114257" s="1"/>
    </row>
    <row r="114265" spans="11:12" x14ac:dyDescent="0.25">
      <c r="K114265" s="1"/>
      <c r="L114265" s="1"/>
    </row>
    <row r="114273" spans="11:12" x14ac:dyDescent="0.25">
      <c r="K114273" s="1"/>
      <c r="L114273" s="1"/>
    </row>
    <row r="114281" spans="11:12" x14ac:dyDescent="0.25">
      <c r="K114281" s="1"/>
      <c r="L114281" s="1"/>
    </row>
    <row r="114289" spans="11:12" x14ac:dyDescent="0.25">
      <c r="K114289" s="1"/>
      <c r="L114289" s="1"/>
    </row>
    <row r="114297" spans="11:12" x14ac:dyDescent="0.25">
      <c r="K114297" s="1"/>
      <c r="L114297" s="1"/>
    </row>
    <row r="114305" spans="11:12" x14ac:dyDescent="0.25">
      <c r="K114305" s="1"/>
      <c r="L114305" s="1"/>
    </row>
    <row r="114313" spans="11:12" x14ac:dyDescent="0.25">
      <c r="K114313" s="1"/>
      <c r="L114313" s="1"/>
    </row>
    <row r="114321" spans="11:12" x14ac:dyDescent="0.25">
      <c r="K114321" s="1"/>
      <c r="L114321" s="1"/>
    </row>
    <row r="114329" spans="11:12" x14ac:dyDescent="0.25">
      <c r="K114329" s="1"/>
      <c r="L114329" s="1"/>
    </row>
    <row r="114337" spans="11:12" x14ac:dyDescent="0.25">
      <c r="K114337" s="1"/>
      <c r="L114337" s="1"/>
    </row>
    <row r="114345" spans="11:12" x14ac:dyDescent="0.25">
      <c r="K114345" s="1"/>
      <c r="L114345" s="1"/>
    </row>
    <row r="114353" spans="11:12" x14ac:dyDescent="0.25">
      <c r="K114353" s="1"/>
      <c r="L114353" s="1"/>
    </row>
    <row r="114361" spans="11:12" x14ac:dyDescent="0.25">
      <c r="K114361" s="1"/>
      <c r="L114361" s="1"/>
    </row>
    <row r="114369" spans="11:12" x14ac:dyDescent="0.25">
      <c r="K114369" s="1"/>
      <c r="L114369" s="1"/>
    </row>
    <row r="114377" spans="11:12" x14ac:dyDescent="0.25">
      <c r="K114377" s="1"/>
      <c r="L114377" s="1"/>
    </row>
    <row r="114385" spans="11:12" x14ac:dyDescent="0.25">
      <c r="K114385" s="1"/>
      <c r="L114385" s="1"/>
    </row>
    <row r="114393" spans="11:12" x14ac:dyDescent="0.25">
      <c r="K114393" s="1"/>
      <c r="L114393" s="1"/>
    </row>
    <row r="114401" spans="11:12" x14ac:dyDescent="0.25">
      <c r="K114401" s="1"/>
      <c r="L114401" s="1"/>
    </row>
    <row r="114409" spans="11:12" x14ac:dyDescent="0.25">
      <c r="K114409" s="1"/>
      <c r="L114409" s="1"/>
    </row>
    <row r="114417" spans="11:12" x14ac:dyDescent="0.25">
      <c r="K114417" s="1"/>
      <c r="L114417" s="1"/>
    </row>
    <row r="114425" spans="11:12" x14ac:dyDescent="0.25">
      <c r="K114425" s="1"/>
      <c r="L114425" s="1"/>
    </row>
    <row r="114433" spans="11:12" x14ac:dyDescent="0.25">
      <c r="K114433" s="1"/>
      <c r="L114433" s="1"/>
    </row>
    <row r="114441" spans="11:12" x14ac:dyDescent="0.25">
      <c r="K114441" s="1"/>
      <c r="L114441" s="1"/>
    </row>
    <row r="114449" spans="11:12" x14ac:dyDescent="0.25">
      <c r="K114449" s="1"/>
      <c r="L114449" s="1"/>
    </row>
    <row r="114457" spans="11:12" x14ac:dyDescent="0.25">
      <c r="K114457" s="1"/>
      <c r="L114457" s="1"/>
    </row>
    <row r="114465" spans="11:12" x14ac:dyDescent="0.25">
      <c r="K114465" s="1"/>
      <c r="L114465" s="1"/>
    </row>
    <row r="114473" spans="11:12" x14ac:dyDescent="0.25">
      <c r="K114473" s="1"/>
      <c r="L114473" s="1"/>
    </row>
    <row r="114481" spans="11:12" x14ac:dyDescent="0.25">
      <c r="K114481" s="1"/>
      <c r="L114481" s="1"/>
    </row>
    <row r="114489" spans="11:12" x14ac:dyDescent="0.25">
      <c r="K114489" s="1"/>
      <c r="L114489" s="1"/>
    </row>
    <row r="114497" spans="11:12" x14ac:dyDescent="0.25">
      <c r="K114497" s="1"/>
      <c r="L114497" s="1"/>
    </row>
    <row r="114505" spans="11:12" x14ac:dyDescent="0.25">
      <c r="K114505" s="1"/>
      <c r="L114505" s="1"/>
    </row>
    <row r="114513" spans="11:12" x14ac:dyDescent="0.25">
      <c r="K114513" s="1"/>
      <c r="L114513" s="1"/>
    </row>
    <row r="114521" spans="11:12" x14ac:dyDescent="0.25">
      <c r="K114521" s="1"/>
      <c r="L114521" s="1"/>
    </row>
    <row r="114529" spans="11:12" x14ac:dyDescent="0.25">
      <c r="K114529" s="1"/>
      <c r="L114529" s="1"/>
    </row>
    <row r="114537" spans="11:12" x14ac:dyDescent="0.25">
      <c r="K114537" s="1"/>
      <c r="L114537" s="1"/>
    </row>
    <row r="114545" spans="11:12" x14ac:dyDescent="0.25">
      <c r="K114545" s="1"/>
      <c r="L114545" s="1"/>
    </row>
    <row r="114553" spans="11:12" x14ac:dyDescent="0.25">
      <c r="K114553" s="1"/>
      <c r="L114553" s="1"/>
    </row>
    <row r="114561" spans="11:12" x14ac:dyDescent="0.25">
      <c r="K114561" s="1"/>
      <c r="L114561" s="1"/>
    </row>
    <row r="114569" spans="11:12" x14ac:dyDescent="0.25">
      <c r="K114569" s="1"/>
      <c r="L114569" s="1"/>
    </row>
    <row r="114577" spans="11:12" x14ac:dyDescent="0.25">
      <c r="K114577" s="1"/>
      <c r="L114577" s="1"/>
    </row>
    <row r="114585" spans="11:12" x14ac:dyDescent="0.25">
      <c r="K114585" s="1"/>
      <c r="L114585" s="1"/>
    </row>
    <row r="114593" spans="11:12" x14ac:dyDescent="0.25">
      <c r="K114593" s="1"/>
      <c r="L114593" s="1"/>
    </row>
    <row r="114601" spans="11:12" x14ac:dyDescent="0.25">
      <c r="K114601" s="1"/>
      <c r="L114601" s="1"/>
    </row>
    <row r="114609" spans="11:12" x14ac:dyDescent="0.25">
      <c r="K114609" s="1"/>
      <c r="L114609" s="1"/>
    </row>
    <row r="114617" spans="11:12" x14ac:dyDescent="0.25">
      <c r="K114617" s="1"/>
      <c r="L114617" s="1"/>
    </row>
    <row r="114625" spans="11:12" x14ac:dyDescent="0.25">
      <c r="K114625" s="1"/>
      <c r="L114625" s="1"/>
    </row>
    <row r="114633" spans="11:12" x14ac:dyDescent="0.25">
      <c r="K114633" s="1"/>
      <c r="L114633" s="1"/>
    </row>
    <row r="114641" spans="11:12" x14ac:dyDescent="0.25">
      <c r="K114641" s="1"/>
      <c r="L114641" s="1"/>
    </row>
    <row r="114649" spans="11:12" x14ac:dyDescent="0.25">
      <c r="K114649" s="1"/>
      <c r="L114649" s="1"/>
    </row>
    <row r="114657" spans="11:12" x14ac:dyDescent="0.25">
      <c r="K114657" s="1"/>
      <c r="L114657" s="1"/>
    </row>
    <row r="114665" spans="11:12" x14ac:dyDescent="0.25">
      <c r="K114665" s="1"/>
      <c r="L114665" s="1"/>
    </row>
    <row r="114673" spans="11:12" x14ac:dyDescent="0.25">
      <c r="K114673" s="1"/>
      <c r="L114673" s="1"/>
    </row>
    <row r="114681" spans="11:12" x14ac:dyDescent="0.25">
      <c r="K114681" s="1"/>
      <c r="L114681" s="1"/>
    </row>
    <row r="114689" spans="11:12" x14ac:dyDescent="0.25">
      <c r="K114689" s="1"/>
      <c r="L114689" s="1"/>
    </row>
    <row r="114697" spans="11:12" x14ac:dyDescent="0.25">
      <c r="K114697" s="1"/>
      <c r="L114697" s="1"/>
    </row>
    <row r="114705" spans="11:12" x14ac:dyDescent="0.25">
      <c r="K114705" s="1"/>
      <c r="L114705" s="1"/>
    </row>
    <row r="114713" spans="11:12" x14ac:dyDescent="0.25">
      <c r="K114713" s="1"/>
      <c r="L114713" s="1"/>
    </row>
    <row r="114721" spans="11:12" x14ac:dyDescent="0.25">
      <c r="K114721" s="1"/>
      <c r="L114721" s="1"/>
    </row>
    <row r="114729" spans="11:12" x14ac:dyDescent="0.25">
      <c r="K114729" s="1"/>
      <c r="L114729" s="1"/>
    </row>
    <row r="114737" spans="11:12" x14ac:dyDescent="0.25">
      <c r="K114737" s="1"/>
      <c r="L114737" s="1"/>
    </row>
    <row r="114745" spans="11:12" x14ac:dyDescent="0.25">
      <c r="K114745" s="1"/>
      <c r="L114745" s="1"/>
    </row>
    <row r="114753" spans="11:12" x14ac:dyDescent="0.25">
      <c r="K114753" s="1"/>
      <c r="L114753" s="1"/>
    </row>
    <row r="114761" spans="11:12" x14ac:dyDescent="0.25">
      <c r="K114761" s="1"/>
      <c r="L114761" s="1"/>
    </row>
    <row r="114769" spans="11:12" x14ac:dyDescent="0.25">
      <c r="K114769" s="1"/>
      <c r="L114769" s="1"/>
    </row>
    <row r="114777" spans="11:12" x14ac:dyDescent="0.25">
      <c r="K114777" s="1"/>
      <c r="L114777" s="1"/>
    </row>
    <row r="114785" spans="11:12" x14ac:dyDescent="0.25">
      <c r="K114785" s="1"/>
      <c r="L114785" s="1"/>
    </row>
    <row r="114793" spans="11:12" x14ac:dyDescent="0.25">
      <c r="K114793" s="1"/>
      <c r="L114793" s="1"/>
    </row>
    <row r="114801" spans="11:12" x14ac:dyDescent="0.25">
      <c r="K114801" s="1"/>
      <c r="L114801" s="1"/>
    </row>
    <row r="114809" spans="11:12" x14ac:dyDescent="0.25">
      <c r="K114809" s="1"/>
      <c r="L114809" s="1"/>
    </row>
    <row r="114817" spans="11:12" x14ac:dyDescent="0.25">
      <c r="K114817" s="1"/>
      <c r="L114817" s="1"/>
    </row>
    <row r="114825" spans="11:12" x14ac:dyDescent="0.25">
      <c r="K114825" s="1"/>
      <c r="L114825" s="1"/>
    </row>
    <row r="114833" spans="11:12" x14ac:dyDescent="0.25">
      <c r="K114833" s="1"/>
      <c r="L114833" s="1"/>
    </row>
    <row r="114841" spans="11:12" x14ac:dyDescent="0.25">
      <c r="K114841" s="1"/>
      <c r="L114841" s="1"/>
    </row>
    <row r="114849" spans="11:12" x14ac:dyDescent="0.25">
      <c r="K114849" s="1"/>
      <c r="L114849" s="1"/>
    </row>
    <row r="114857" spans="11:12" x14ac:dyDescent="0.25">
      <c r="K114857" s="1"/>
      <c r="L114857" s="1"/>
    </row>
    <row r="114865" spans="11:12" x14ac:dyDescent="0.25">
      <c r="K114865" s="1"/>
      <c r="L114865" s="1"/>
    </row>
    <row r="114873" spans="11:12" x14ac:dyDescent="0.25">
      <c r="K114873" s="1"/>
      <c r="L114873" s="1"/>
    </row>
    <row r="114881" spans="11:12" x14ac:dyDescent="0.25">
      <c r="K114881" s="1"/>
      <c r="L114881" s="1"/>
    </row>
    <row r="114889" spans="11:12" x14ac:dyDescent="0.25">
      <c r="K114889" s="1"/>
      <c r="L114889" s="1"/>
    </row>
    <row r="114897" spans="11:12" x14ac:dyDescent="0.25">
      <c r="K114897" s="1"/>
      <c r="L114897" s="1"/>
    </row>
    <row r="114905" spans="11:12" x14ac:dyDescent="0.25">
      <c r="K114905" s="1"/>
      <c r="L114905" s="1"/>
    </row>
    <row r="114913" spans="11:12" x14ac:dyDescent="0.25">
      <c r="K114913" s="1"/>
      <c r="L114913" s="1"/>
    </row>
    <row r="114921" spans="11:12" x14ac:dyDescent="0.25">
      <c r="K114921" s="1"/>
      <c r="L114921" s="1"/>
    </row>
    <row r="114929" spans="11:12" x14ac:dyDescent="0.25">
      <c r="K114929" s="1"/>
      <c r="L114929" s="1"/>
    </row>
    <row r="114937" spans="11:12" x14ac:dyDescent="0.25">
      <c r="K114937" s="1"/>
      <c r="L114937" s="1"/>
    </row>
    <row r="114945" spans="11:12" x14ac:dyDescent="0.25">
      <c r="K114945" s="1"/>
      <c r="L114945" s="1"/>
    </row>
    <row r="114953" spans="11:12" x14ac:dyDescent="0.25">
      <c r="K114953" s="1"/>
      <c r="L114953" s="1"/>
    </row>
    <row r="114961" spans="11:12" x14ac:dyDescent="0.25">
      <c r="K114961" s="1"/>
      <c r="L114961" s="1"/>
    </row>
    <row r="114969" spans="11:12" x14ac:dyDescent="0.25">
      <c r="K114969" s="1"/>
      <c r="L114969" s="1"/>
    </row>
    <row r="114977" spans="11:12" x14ac:dyDescent="0.25">
      <c r="K114977" s="1"/>
      <c r="L114977" s="1"/>
    </row>
    <row r="114985" spans="11:12" x14ac:dyDescent="0.25">
      <c r="K114985" s="1"/>
      <c r="L114985" s="1"/>
    </row>
    <row r="114993" spans="11:12" x14ac:dyDescent="0.25">
      <c r="K114993" s="1"/>
      <c r="L114993" s="1"/>
    </row>
    <row r="115001" spans="11:12" x14ac:dyDescent="0.25">
      <c r="K115001" s="1"/>
      <c r="L115001" s="1"/>
    </row>
    <row r="115009" spans="11:12" x14ac:dyDescent="0.25">
      <c r="K115009" s="1"/>
      <c r="L115009" s="1"/>
    </row>
    <row r="115017" spans="11:12" x14ac:dyDescent="0.25">
      <c r="K115017" s="1"/>
      <c r="L115017" s="1"/>
    </row>
    <row r="115025" spans="11:12" x14ac:dyDescent="0.25">
      <c r="K115025" s="1"/>
      <c r="L115025" s="1"/>
    </row>
    <row r="115033" spans="11:12" x14ac:dyDescent="0.25">
      <c r="K115033" s="1"/>
      <c r="L115033" s="1"/>
    </row>
    <row r="115041" spans="11:12" x14ac:dyDescent="0.25">
      <c r="K115041" s="1"/>
      <c r="L115041" s="1"/>
    </row>
    <row r="115049" spans="11:12" x14ac:dyDescent="0.25">
      <c r="K115049" s="1"/>
      <c r="L115049" s="1"/>
    </row>
    <row r="115057" spans="11:12" x14ac:dyDescent="0.25">
      <c r="K115057" s="1"/>
      <c r="L115057" s="1"/>
    </row>
    <row r="115065" spans="11:12" x14ac:dyDescent="0.25">
      <c r="K115065" s="1"/>
      <c r="L115065" s="1"/>
    </row>
    <row r="115073" spans="11:12" x14ac:dyDescent="0.25">
      <c r="K115073" s="1"/>
      <c r="L115073" s="1"/>
    </row>
    <row r="115081" spans="11:12" x14ac:dyDescent="0.25">
      <c r="K115081" s="1"/>
      <c r="L115081" s="1"/>
    </row>
    <row r="115089" spans="11:12" x14ac:dyDescent="0.25">
      <c r="K115089" s="1"/>
      <c r="L115089" s="1"/>
    </row>
    <row r="115097" spans="11:12" x14ac:dyDescent="0.25">
      <c r="K115097" s="1"/>
      <c r="L115097" s="1"/>
    </row>
    <row r="115105" spans="11:12" x14ac:dyDescent="0.25">
      <c r="K115105" s="1"/>
      <c r="L115105" s="1"/>
    </row>
    <row r="115113" spans="11:12" x14ac:dyDescent="0.25">
      <c r="K115113" s="1"/>
      <c r="L115113" s="1"/>
    </row>
    <row r="115121" spans="11:12" x14ac:dyDescent="0.25">
      <c r="K115121" s="1"/>
      <c r="L115121" s="1"/>
    </row>
    <row r="115129" spans="11:12" x14ac:dyDescent="0.25">
      <c r="K115129" s="1"/>
      <c r="L115129" s="1"/>
    </row>
    <row r="115137" spans="11:12" x14ac:dyDescent="0.25">
      <c r="K115137" s="1"/>
      <c r="L115137" s="1"/>
    </row>
    <row r="115145" spans="11:12" x14ac:dyDescent="0.25">
      <c r="K115145" s="1"/>
      <c r="L115145" s="1"/>
    </row>
    <row r="115153" spans="11:12" x14ac:dyDescent="0.25">
      <c r="K115153" s="1"/>
      <c r="L115153" s="1"/>
    </row>
    <row r="115161" spans="11:12" x14ac:dyDescent="0.25">
      <c r="K115161" s="1"/>
      <c r="L115161" s="1"/>
    </row>
    <row r="115169" spans="11:12" x14ac:dyDescent="0.25">
      <c r="K115169" s="1"/>
      <c r="L115169" s="1"/>
    </row>
    <row r="115177" spans="11:12" x14ac:dyDescent="0.25">
      <c r="K115177" s="1"/>
      <c r="L115177" s="1"/>
    </row>
    <row r="115185" spans="11:12" x14ac:dyDescent="0.25">
      <c r="K115185" s="1"/>
      <c r="L115185" s="1"/>
    </row>
    <row r="115193" spans="11:12" x14ac:dyDescent="0.25">
      <c r="K115193" s="1"/>
      <c r="L115193" s="1"/>
    </row>
    <row r="115201" spans="11:12" x14ac:dyDescent="0.25">
      <c r="K115201" s="1"/>
      <c r="L115201" s="1"/>
    </row>
    <row r="115209" spans="11:12" x14ac:dyDescent="0.25">
      <c r="K115209" s="1"/>
      <c r="L115209" s="1"/>
    </row>
    <row r="115217" spans="11:12" x14ac:dyDescent="0.25">
      <c r="K115217" s="1"/>
      <c r="L115217" s="1"/>
    </row>
    <row r="115225" spans="11:12" x14ac:dyDescent="0.25">
      <c r="K115225" s="1"/>
      <c r="L115225" s="1"/>
    </row>
    <row r="115233" spans="11:12" x14ac:dyDescent="0.25">
      <c r="K115233" s="1"/>
      <c r="L115233" s="1"/>
    </row>
    <row r="115241" spans="11:12" x14ac:dyDescent="0.25">
      <c r="K115241" s="1"/>
      <c r="L115241" s="1"/>
    </row>
    <row r="115249" spans="11:12" x14ac:dyDescent="0.25">
      <c r="K115249" s="1"/>
      <c r="L115249" s="1"/>
    </row>
    <row r="115257" spans="11:12" x14ac:dyDescent="0.25">
      <c r="K115257" s="1"/>
      <c r="L115257" s="1"/>
    </row>
    <row r="115265" spans="11:12" x14ac:dyDescent="0.25">
      <c r="K115265" s="1"/>
      <c r="L115265" s="1"/>
    </row>
    <row r="115273" spans="11:12" x14ac:dyDescent="0.25">
      <c r="K115273" s="1"/>
      <c r="L115273" s="1"/>
    </row>
    <row r="115281" spans="11:12" x14ac:dyDescent="0.25">
      <c r="K115281" s="1"/>
      <c r="L115281" s="1"/>
    </row>
    <row r="115289" spans="11:12" x14ac:dyDescent="0.25">
      <c r="K115289" s="1"/>
      <c r="L115289" s="1"/>
    </row>
    <row r="115297" spans="11:12" x14ac:dyDescent="0.25">
      <c r="K115297" s="1"/>
      <c r="L115297" s="1"/>
    </row>
    <row r="115305" spans="11:12" x14ac:dyDescent="0.25">
      <c r="K115305" s="1"/>
      <c r="L115305" s="1"/>
    </row>
    <row r="115313" spans="11:12" x14ac:dyDescent="0.25">
      <c r="K115313" s="1"/>
      <c r="L115313" s="1"/>
    </row>
    <row r="115321" spans="11:12" x14ac:dyDescent="0.25">
      <c r="K115321" s="1"/>
      <c r="L115321" s="1"/>
    </row>
    <row r="115329" spans="11:12" x14ac:dyDescent="0.25">
      <c r="K115329" s="1"/>
      <c r="L115329" s="1"/>
    </row>
    <row r="115337" spans="11:12" x14ac:dyDescent="0.25">
      <c r="K115337" s="1"/>
      <c r="L115337" s="1"/>
    </row>
    <row r="115345" spans="11:12" x14ac:dyDescent="0.25">
      <c r="K115345" s="1"/>
      <c r="L115345" s="1"/>
    </row>
    <row r="115353" spans="11:12" x14ac:dyDescent="0.25">
      <c r="K115353" s="1"/>
      <c r="L115353" s="1"/>
    </row>
    <row r="115361" spans="11:12" x14ac:dyDescent="0.25">
      <c r="K115361" s="1"/>
      <c r="L115361" s="1"/>
    </row>
    <row r="115369" spans="11:12" x14ac:dyDescent="0.25">
      <c r="K115369" s="1"/>
      <c r="L115369" s="1"/>
    </row>
    <row r="115377" spans="11:12" x14ac:dyDescent="0.25">
      <c r="K115377" s="1"/>
      <c r="L115377" s="1"/>
    </row>
    <row r="115385" spans="11:12" x14ac:dyDescent="0.25">
      <c r="K115385" s="1"/>
      <c r="L115385" s="1"/>
    </row>
    <row r="115393" spans="11:12" x14ac:dyDescent="0.25">
      <c r="K115393" s="1"/>
      <c r="L115393" s="1"/>
    </row>
    <row r="115401" spans="11:12" x14ac:dyDescent="0.25">
      <c r="K115401" s="1"/>
      <c r="L115401" s="1"/>
    </row>
    <row r="115409" spans="11:12" x14ac:dyDescent="0.25">
      <c r="K115409" s="1"/>
      <c r="L115409" s="1"/>
    </row>
    <row r="115417" spans="11:12" x14ac:dyDescent="0.25">
      <c r="K115417" s="1"/>
      <c r="L115417" s="1"/>
    </row>
    <row r="115425" spans="11:12" x14ac:dyDescent="0.25">
      <c r="K115425" s="1"/>
      <c r="L115425" s="1"/>
    </row>
    <row r="115433" spans="11:12" x14ac:dyDescent="0.25">
      <c r="K115433" s="1"/>
      <c r="L115433" s="1"/>
    </row>
    <row r="115441" spans="11:12" x14ac:dyDescent="0.25">
      <c r="K115441" s="1"/>
      <c r="L115441" s="1"/>
    </row>
    <row r="115449" spans="11:12" x14ac:dyDescent="0.25">
      <c r="K115449" s="1"/>
      <c r="L115449" s="1"/>
    </row>
    <row r="115457" spans="11:12" x14ac:dyDescent="0.25">
      <c r="K115457" s="1"/>
      <c r="L115457" s="1"/>
    </row>
    <row r="115465" spans="11:12" x14ac:dyDescent="0.25">
      <c r="K115465" s="1"/>
      <c r="L115465" s="1"/>
    </row>
    <row r="115473" spans="11:12" x14ac:dyDescent="0.25">
      <c r="K115473" s="1"/>
      <c r="L115473" s="1"/>
    </row>
    <row r="115481" spans="11:12" x14ac:dyDescent="0.25">
      <c r="K115481" s="1"/>
      <c r="L115481" s="1"/>
    </row>
    <row r="115489" spans="11:12" x14ac:dyDescent="0.25">
      <c r="K115489" s="1"/>
      <c r="L115489" s="1"/>
    </row>
    <row r="115497" spans="11:12" x14ac:dyDescent="0.25">
      <c r="K115497" s="1"/>
      <c r="L115497" s="1"/>
    </row>
    <row r="115505" spans="11:12" x14ac:dyDescent="0.25">
      <c r="K115505" s="1"/>
      <c r="L115505" s="1"/>
    </row>
    <row r="115513" spans="11:12" x14ac:dyDescent="0.25">
      <c r="K115513" s="1"/>
      <c r="L115513" s="1"/>
    </row>
    <row r="115521" spans="11:12" x14ac:dyDescent="0.25">
      <c r="K115521" s="1"/>
      <c r="L115521" s="1"/>
    </row>
    <row r="115529" spans="11:12" x14ac:dyDescent="0.25">
      <c r="K115529" s="1"/>
      <c r="L115529" s="1"/>
    </row>
    <row r="115537" spans="11:12" x14ac:dyDescent="0.25">
      <c r="K115537" s="1"/>
      <c r="L115537" s="1"/>
    </row>
    <row r="115545" spans="11:12" x14ac:dyDescent="0.25">
      <c r="K115545" s="1"/>
      <c r="L115545" s="1"/>
    </row>
    <row r="115553" spans="11:12" x14ac:dyDescent="0.25">
      <c r="K115553" s="1"/>
      <c r="L115553" s="1"/>
    </row>
    <row r="115561" spans="11:12" x14ac:dyDescent="0.25">
      <c r="K115561" s="1"/>
      <c r="L115561" s="1"/>
    </row>
    <row r="115569" spans="11:12" x14ac:dyDescent="0.25">
      <c r="K115569" s="1"/>
      <c r="L115569" s="1"/>
    </row>
    <row r="115577" spans="11:12" x14ac:dyDescent="0.25">
      <c r="K115577" s="1"/>
      <c r="L115577" s="1"/>
    </row>
    <row r="115585" spans="11:12" x14ac:dyDescent="0.25">
      <c r="K115585" s="1"/>
      <c r="L115585" s="1"/>
    </row>
    <row r="115593" spans="11:12" x14ac:dyDescent="0.25">
      <c r="K115593" s="1"/>
      <c r="L115593" s="1"/>
    </row>
    <row r="115601" spans="11:12" x14ac:dyDescent="0.25">
      <c r="K115601" s="1"/>
      <c r="L115601" s="1"/>
    </row>
    <row r="115609" spans="11:12" x14ac:dyDescent="0.25">
      <c r="K115609" s="1"/>
      <c r="L115609" s="1"/>
    </row>
    <row r="115617" spans="11:12" x14ac:dyDescent="0.25">
      <c r="K115617" s="1"/>
      <c r="L115617" s="1"/>
    </row>
    <row r="115625" spans="11:12" x14ac:dyDescent="0.25">
      <c r="K115625" s="1"/>
      <c r="L115625" s="1"/>
    </row>
    <row r="115633" spans="11:12" x14ac:dyDescent="0.25">
      <c r="K115633" s="1"/>
      <c r="L115633" s="1"/>
    </row>
    <row r="115641" spans="11:12" x14ac:dyDescent="0.25">
      <c r="K115641" s="1"/>
      <c r="L115641" s="1"/>
    </row>
    <row r="115649" spans="11:12" x14ac:dyDescent="0.25">
      <c r="K115649" s="1"/>
      <c r="L115649" s="1"/>
    </row>
    <row r="115657" spans="11:12" x14ac:dyDescent="0.25">
      <c r="K115657" s="1"/>
      <c r="L115657" s="1"/>
    </row>
    <row r="115665" spans="11:12" x14ac:dyDescent="0.25">
      <c r="K115665" s="1"/>
      <c r="L115665" s="1"/>
    </row>
    <row r="115673" spans="11:12" x14ac:dyDescent="0.25">
      <c r="K115673" s="1"/>
      <c r="L115673" s="1"/>
    </row>
    <row r="115681" spans="11:12" x14ac:dyDescent="0.25">
      <c r="K115681" s="1"/>
      <c r="L115681" s="1"/>
    </row>
    <row r="115689" spans="11:12" x14ac:dyDescent="0.25">
      <c r="K115689" s="1"/>
      <c r="L115689" s="1"/>
    </row>
    <row r="115697" spans="11:12" x14ac:dyDescent="0.25">
      <c r="K115697" s="1"/>
      <c r="L115697" s="1"/>
    </row>
    <row r="115705" spans="11:12" x14ac:dyDescent="0.25">
      <c r="K115705" s="1"/>
      <c r="L115705" s="1"/>
    </row>
    <row r="115713" spans="11:12" x14ac:dyDescent="0.25">
      <c r="K115713" s="1"/>
      <c r="L115713" s="1"/>
    </row>
    <row r="115721" spans="11:12" x14ac:dyDescent="0.25">
      <c r="K115721" s="1"/>
      <c r="L115721" s="1"/>
    </row>
    <row r="115729" spans="11:12" x14ac:dyDescent="0.25">
      <c r="K115729" s="1"/>
      <c r="L115729" s="1"/>
    </row>
    <row r="115737" spans="11:12" x14ac:dyDescent="0.25">
      <c r="K115737" s="1"/>
      <c r="L115737" s="1"/>
    </row>
    <row r="115745" spans="11:12" x14ac:dyDescent="0.25">
      <c r="K115745" s="1"/>
      <c r="L115745" s="1"/>
    </row>
    <row r="115753" spans="11:12" x14ac:dyDescent="0.25">
      <c r="K115753" s="1"/>
      <c r="L115753" s="1"/>
    </row>
    <row r="115761" spans="11:12" x14ac:dyDescent="0.25">
      <c r="K115761" s="1"/>
      <c r="L115761" s="1"/>
    </row>
    <row r="115769" spans="11:12" x14ac:dyDescent="0.25">
      <c r="K115769" s="1"/>
      <c r="L115769" s="1"/>
    </row>
    <row r="115777" spans="11:12" x14ac:dyDescent="0.25">
      <c r="K115777" s="1"/>
      <c r="L115777" s="1"/>
    </row>
    <row r="115785" spans="11:12" x14ac:dyDescent="0.25">
      <c r="K115785" s="1"/>
      <c r="L115785" s="1"/>
    </row>
    <row r="115793" spans="11:12" x14ac:dyDescent="0.25">
      <c r="K115793" s="1"/>
      <c r="L115793" s="1"/>
    </row>
    <row r="115801" spans="11:12" x14ac:dyDescent="0.25">
      <c r="K115801" s="1"/>
      <c r="L115801" s="1"/>
    </row>
    <row r="115809" spans="11:12" x14ac:dyDescent="0.25">
      <c r="K115809" s="1"/>
      <c r="L115809" s="1"/>
    </row>
    <row r="115817" spans="11:12" x14ac:dyDescent="0.25">
      <c r="K115817" s="1"/>
      <c r="L115817" s="1"/>
    </row>
    <row r="115825" spans="11:12" x14ac:dyDescent="0.25">
      <c r="K115825" s="1"/>
      <c r="L115825" s="1"/>
    </row>
    <row r="115833" spans="11:12" x14ac:dyDescent="0.25">
      <c r="K115833" s="1"/>
      <c r="L115833" s="1"/>
    </row>
    <row r="115841" spans="11:12" x14ac:dyDescent="0.25">
      <c r="K115841" s="1"/>
      <c r="L115841" s="1"/>
    </row>
    <row r="115849" spans="11:12" x14ac:dyDescent="0.25">
      <c r="K115849" s="1"/>
      <c r="L115849" s="1"/>
    </row>
    <row r="115857" spans="11:12" x14ac:dyDescent="0.25">
      <c r="K115857" s="1"/>
      <c r="L115857" s="1"/>
    </row>
    <row r="115865" spans="11:12" x14ac:dyDescent="0.25">
      <c r="K115865" s="1"/>
      <c r="L115865" s="1"/>
    </row>
    <row r="115873" spans="11:12" x14ac:dyDescent="0.25">
      <c r="K115873" s="1"/>
      <c r="L115873" s="1"/>
    </row>
    <row r="115881" spans="11:12" x14ac:dyDescent="0.25">
      <c r="K115881" s="1"/>
      <c r="L115881" s="1"/>
    </row>
    <row r="115889" spans="11:12" x14ac:dyDescent="0.25">
      <c r="K115889" s="1"/>
      <c r="L115889" s="1"/>
    </row>
    <row r="115897" spans="11:12" x14ac:dyDescent="0.25">
      <c r="K115897" s="1"/>
      <c r="L115897" s="1"/>
    </row>
    <row r="115905" spans="11:12" x14ac:dyDescent="0.25">
      <c r="K115905" s="1"/>
      <c r="L115905" s="1"/>
    </row>
    <row r="115913" spans="11:12" x14ac:dyDescent="0.25">
      <c r="K115913" s="1"/>
      <c r="L115913" s="1"/>
    </row>
    <row r="115921" spans="11:12" x14ac:dyDescent="0.25">
      <c r="K115921" s="1"/>
      <c r="L115921" s="1"/>
    </row>
    <row r="115929" spans="11:12" x14ac:dyDescent="0.25">
      <c r="K115929" s="1"/>
      <c r="L115929" s="1"/>
    </row>
    <row r="115937" spans="11:12" x14ac:dyDescent="0.25">
      <c r="K115937" s="1"/>
      <c r="L115937" s="1"/>
    </row>
    <row r="115945" spans="11:12" x14ac:dyDescent="0.25">
      <c r="K115945" s="1"/>
      <c r="L115945" s="1"/>
    </row>
    <row r="115953" spans="11:12" x14ac:dyDescent="0.25">
      <c r="K115953" s="1"/>
      <c r="L115953" s="1"/>
    </row>
    <row r="115961" spans="11:12" x14ac:dyDescent="0.25">
      <c r="K115961" s="1"/>
      <c r="L115961" s="1"/>
    </row>
    <row r="115969" spans="11:12" x14ac:dyDescent="0.25">
      <c r="K115969" s="1"/>
      <c r="L115969" s="1"/>
    </row>
    <row r="115977" spans="11:12" x14ac:dyDescent="0.25">
      <c r="K115977" s="1"/>
      <c r="L115977" s="1"/>
    </row>
    <row r="115985" spans="11:12" x14ac:dyDescent="0.25">
      <c r="K115985" s="1"/>
      <c r="L115985" s="1"/>
    </row>
    <row r="115993" spans="11:12" x14ac:dyDescent="0.25">
      <c r="K115993" s="1"/>
      <c r="L115993" s="1"/>
    </row>
    <row r="116001" spans="11:12" x14ac:dyDescent="0.25">
      <c r="K116001" s="1"/>
      <c r="L116001" s="1"/>
    </row>
    <row r="116009" spans="11:12" x14ac:dyDescent="0.25">
      <c r="K116009" s="1"/>
      <c r="L116009" s="1"/>
    </row>
    <row r="116017" spans="11:12" x14ac:dyDescent="0.25">
      <c r="K116017" s="1"/>
      <c r="L116017" s="1"/>
    </row>
    <row r="116025" spans="11:12" x14ac:dyDescent="0.25">
      <c r="K116025" s="1"/>
      <c r="L116025" s="1"/>
    </row>
    <row r="116033" spans="11:12" x14ac:dyDescent="0.25">
      <c r="K116033" s="1"/>
      <c r="L116033" s="1"/>
    </row>
    <row r="116041" spans="11:12" x14ac:dyDescent="0.25">
      <c r="K116041" s="1"/>
      <c r="L116041" s="1"/>
    </row>
    <row r="116049" spans="11:12" x14ac:dyDescent="0.25">
      <c r="K116049" s="1"/>
      <c r="L116049" s="1"/>
    </row>
    <row r="116057" spans="11:12" x14ac:dyDescent="0.25">
      <c r="K116057" s="1"/>
      <c r="L116057" s="1"/>
    </row>
    <row r="116065" spans="11:12" x14ac:dyDescent="0.25">
      <c r="K116065" s="1"/>
      <c r="L116065" s="1"/>
    </row>
    <row r="116073" spans="11:12" x14ac:dyDescent="0.25">
      <c r="K116073" s="1"/>
      <c r="L116073" s="1"/>
    </row>
    <row r="116081" spans="11:12" x14ac:dyDescent="0.25">
      <c r="K116081" s="1"/>
      <c r="L116081" s="1"/>
    </row>
    <row r="116089" spans="11:12" x14ac:dyDescent="0.25">
      <c r="K116089" s="1"/>
      <c r="L116089" s="1"/>
    </row>
    <row r="116097" spans="11:12" x14ac:dyDescent="0.25">
      <c r="K116097" s="1"/>
      <c r="L116097" s="1"/>
    </row>
    <row r="116105" spans="11:12" x14ac:dyDescent="0.25">
      <c r="K116105" s="1"/>
      <c r="L116105" s="1"/>
    </row>
    <row r="116113" spans="11:12" x14ac:dyDescent="0.25">
      <c r="K116113" s="1"/>
      <c r="L116113" s="1"/>
    </row>
    <row r="116121" spans="11:12" x14ac:dyDescent="0.25">
      <c r="K116121" s="1"/>
      <c r="L116121" s="1"/>
    </row>
    <row r="116129" spans="11:12" x14ac:dyDescent="0.25">
      <c r="K116129" s="1"/>
      <c r="L116129" s="1"/>
    </row>
    <row r="116137" spans="11:12" x14ac:dyDescent="0.25">
      <c r="K116137" s="1"/>
      <c r="L116137" s="1"/>
    </row>
    <row r="116145" spans="11:12" x14ac:dyDescent="0.25">
      <c r="K116145" s="1"/>
      <c r="L116145" s="1"/>
    </row>
    <row r="116153" spans="11:12" x14ac:dyDescent="0.25">
      <c r="K116153" s="1"/>
      <c r="L116153" s="1"/>
    </row>
    <row r="116161" spans="11:12" x14ac:dyDescent="0.25">
      <c r="K116161" s="1"/>
      <c r="L116161" s="1"/>
    </row>
    <row r="116169" spans="11:12" x14ac:dyDescent="0.25">
      <c r="K116169" s="1"/>
      <c r="L116169" s="1"/>
    </row>
    <row r="116177" spans="11:12" x14ac:dyDescent="0.25">
      <c r="K116177" s="1"/>
      <c r="L116177" s="1"/>
    </row>
    <row r="116185" spans="11:12" x14ac:dyDescent="0.25">
      <c r="K116185" s="1"/>
      <c r="L116185" s="1"/>
    </row>
    <row r="116193" spans="11:12" x14ac:dyDescent="0.25">
      <c r="K116193" s="1"/>
      <c r="L116193" s="1"/>
    </row>
    <row r="116201" spans="11:12" x14ac:dyDescent="0.25">
      <c r="K116201" s="1"/>
      <c r="L116201" s="1"/>
    </row>
    <row r="116209" spans="11:12" x14ac:dyDescent="0.25">
      <c r="K116209" s="1"/>
      <c r="L116209" s="1"/>
    </row>
    <row r="116217" spans="11:12" x14ac:dyDescent="0.25">
      <c r="K116217" s="1"/>
      <c r="L116217" s="1"/>
    </row>
    <row r="116225" spans="11:12" x14ac:dyDescent="0.25">
      <c r="K116225" s="1"/>
      <c r="L116225" s="1"/>
    </row>
    <row r="116233" spans="11:12" x14ac:dyDescent="0.25">
      <c r="K116233" s="1"/>
      <c r="L116233" s="1"/>
    </row>
    <row r="116241" spans="11:12" x14ac:dyDescent="0.25">
      <c r="K116241" s="1"/>
      <c r="L116241" s="1"/>
    </row>
    <row r="116249" spans="11:12" x14ac:dyDescent="0.25">
      <c r="K116249" s="1"/>
      <c r="L116249" s="1"/>
    </row>
    <row r="116257" spans="11:12" x14ac:dyDescent="0.25">
      <c r="K116257" s="1"/>
      <c r="L116257" s="1"/>
    </row>
    <row r="116265" spans="11:12" x14ac:dyDescent="0.25">
      <c r="K116265" s="1"/>
      <c r="L116265" s="1"/>
    </row>
    <row r="116273" spans="11:12" x14ac:dyDescent="0.25">
      <c r="K116273" s="1"/>
      <c r="L116273" s="1"/>
    </row>
    <row r="116281" spans="11:12" x14ac:dyDescent="0.25">
      <c r="K116281" s="1"/>
      <c r="L116281" s="1"/>
    </row>
    <row r="116289" spans="11:12" x14ac:dyDescent="0.25">
      <c r="K116289" s="1"/>
      <c r="L116289" s="1"/>
    </row>
    <row r="116297" spans="11:12" x14ac:dyDescent="0.25">
      <c r="K116297" s="1"/>
      <c r="L116297" s="1"/>
    </row>
    <row r="116305" spans="11:12" x14ac:dyDescent="0.25">
      <c r="K116305" s="1"/>
      <c r="L116305" s="1"/>
    </row>
    <row r="116313" spans="11:12" x14ac:dyDescent="0.25">
      <c r="K116313" s="1"/>
      <c r="L116313" s="1"/>
    </row>
    <row r="116321" spans="11:12" x14ac:dyDescent="0.25">
      <c r="K116321" s="1"/>
      <c r="L116321" s="1"/>
    </row>
    <row r="116329" spans="11:12" x14ac:dyDescent="0.25">
      <c r="K116329" s="1"/>
      <c r="L116329" s="1"/>
    </row>
    <row r="116337" spans="11:12" x14ac:dyDescent="0.25">
      <c r="K116337" s="1"/>
      <c r="L116337" s="1"/>
    </row>
    <row r="116345" spans="11:12" x14ac:dyDescent="0.25">
      <c r="K116345" s="1"/>
      <c r="L116345" s="1"/>
    </row>
    <row r="116353" spans="11:12" x14ac:dyDescent="0.25">
      <c r="K116353" s="1"/>
      <c r="L116353" s="1"/>
    </row>
    <row r="116361" spans="11:12" x14ac:dyDescent="0.25">
      <c r="K116361" s="1"/>
      <c r="L116361" s="1"/>
    </row>
    <row r="116369" spans="11:12" x14ac:dyDescent="0.25">
      <c r="K116369" s="1"/>
      <c r="L116369" s="1"/>
    </row>
    <row r="116377" spans="11:12" x14ac:dyDescent="0.25">
      <c r="K116377" s="1"/>
      <c r="L116377" s="1"/>
    </row>
    <row r="116385" spans="11:12" x14ac:dyDescent="0.25">
      <c r="K116385" s="1"/>
      <c r="L116385" s="1"/>
    </row>
    <row r="116393" spans="11:12" x14ac:dyDescent="0.25">
      <c r="K116393" s="1"/>
      <c r="L116393" s="1"/>
    </row>
    <row r="116401" spans="11:12" x14ac:dyDescent="0.25">
      <c r="K116401" s="1"/>
      <c r="L116401" s="1"/>
    </row>
    <row r="116409" spans="11:12" x14ac:dyDescent="0.25">
      <c r="K116409" s="1"/>
      <c r="L116409" s="1"/>
    </row>
    <row r="116417" spans="11:12" x14ac:dyDescent="0.25">
      <c r="K116417" s="1"/>
      <c r="L116417" s="1"/>
    </row>
    <row r="116425" spans="11:12" x14ac:dyDescent="0.25">
      <c r="K116425" s="1"/>
      <c r="L116425" s="1"/>
    </row>
    <row r="116433" spans="11:12" x14ac:dyDescent="0.25">
      <c r="K116433" s="1"/>
      <c r="L116433" s="1"/>
    </row>
    <row r="116441" spans="11:12" x14ac:dyDescent="0.25">
      <c r="K116441" s="1"/>
      <c r="L116441" s="1"/>
    </row>
    <row r="116449" spans="11:12" x14ac:dyDescent="0.25">
      <c r="K116449" s="1"/>
      <c r="L116449" s="1"/>
    </row>
    <row r="116457" spans="11:12" x14ac:dyDescent="0.25">
      <c r="K116457" s="1"/>
      <c r="L116457" s="1"/>
    </row>
    <row r="116465" spans="11:12" x14ac:dyDescent="0.25">
      <c r="K116465" s="1"/>
      <c r="L116465" s="1"/>
    </row>
    <row r="116473" spans="11:12" x14ac:dyDescent="0.25">
      <c r="K116473" s="1"/>
      <c r="L116473" s="1"/>
    </row>
    <row r="116481" spans="11:12" x14ac:dyDescent="0.25">
      <c r="K116481" s="1"/>
      <c r="L116481" s="1"/>
    </row>
    <row r="116489" spans="11:12" x14ac:dyDescent="0.25">
      <c r="K116489" s="1"/>
      <c r="L116489" s="1"/>
    </row>
    <row r="116497" spans="11:12" x14ac:dyDescent="0.25">
      <c r="K116497" s="1"/>
      <c r="L116497" s="1"/>
    </row>
    <row r="116505" spans="11:12" x14ac:dyDescent="0.25">
      <c r="K116505" s="1"/>
      <c r="L116505" s="1"/>
    </row>
    <row r="116513" spans="11:12" x14ac:dyDescent="0.25">
      <c r="K116513" s="1"/>
      <c r="L116513" s="1"/>
    </row>
    <row r="116521" spans="11:12" x14ac:dyDescent="0.25">
      <c r="K116521" s="1"/>
      <c r="L116521" s="1"/>
    </row>
    <row r="116529" spans="11:12" x14ac:dyDescent="0.25">
      <c r="K116529" s="1"/>
      <c r="L116529" s="1"/>
    </row>
    <row r="116537" spans="11:12" x14ac:dyDescent="0.25">
      <c r="K116537" s="1"/>
      <c r="L116537" s="1"/>
    </row>
    <row r="116545" spans="11:12" x14ac:dyDescent="0.25">
      <c r="K116545" s="1"/>
      <c r="L116545" s="1"/>
    </row>
    <row r="116553" spans="11:12" x14ac:dyDescent="0.25">
      <c r="K116553" s="1"/>
      <c r="L116553" s="1"/>
    </row>
    <row r="116561" spans="11:12" x14ac:dyDescent="0.25">
      <c r="K116561" s="1"/>
      <c r="L116561" s="1"/>
    </row>
    <row r="116569" spans="11:12" x14ac:dyDescent="0.25">
      <c r="K116569" s="1"/>
      <c r="L116569" s="1"/>
    </row>
    <row r="116577" spans="11:12" x14ac:dyDescent="0.25">
      <c r="K116577" s="1"/>
      <c r="L116577" s="1"/>
    </row>
    <row r="116585" spans="11:12" x14ac:dyDescent="0.25">
      <c r="K116585" s="1"/>
      <c r="L116585" s="1"/>
    </row>
    <row r="116593" spans="11:12" x14ac:dyDescent="0.25">
      <c r="K116593" s="1"/>
      <c r="L116593" s="1"/>
    </row>
    <row r="116601" spans="11:12" x14ac:dyDescent="0.25">
      <c r="K116601" s="1"/>
      <c r="L116601" s="1"/>
    </row>
    <row r="116609" spans="11:12" x14ac:dyDescent="0.25">
      <c r="K116609" s="1"/>
      <c r="L116609" s="1"/>
    </row>
    <row r="116617" spans="11:12" x14ac:dyDescent="0.25">
      <c r="K116617" s="1"/>
      <c r="L116617" s="1"/>
    </row>
    <row r="116625" spans="11:12" x14ac:dyDescent="0.25">
      <c r="K116625" s="1"/>
      <c r="L116625" s="1"/>
    </row>
    <row r="116633" spans="11:12" x14ac:dyDescent="0.25">
      <c r="K116633" s="1"/>
      <c r="L116633" s="1"/>
    </row>
    <row r="116641" spans="11:12" x14ac:dyDescent="0.25">
      <c r="K116641" s="1"/>
      <c r="L116641" s="1"/>
    </row>
    <row r="116649" spans="11:12" x14ac:dyDescent="0.25">
      <c r="K116649" s="1"/>
      <c r="L116649" s="1"/>
    </row>
    <row r="116657" spans="11:12" x14ac:dyDescent="0.25">
      <c r="K116657" s="1"/>
      <c r="L116657" s="1"/>
    </row>
    <row r="116665" spans="11:12" x14ac:dyDescent="0.25">
      <c r="K116665" s="1"/>
      <c r="L116665" s="1"/>
    </row>
    <row r="116673" spans="11:12" x14ac:dyDescent="0.25">
      <c r="K116673" s="1"/>
      <c r="L116673" s="1"/>
    </row>
    <row r="116681" spans="11:12" x14ac:dyDescent="0.25">
      <c r="K116681" s="1"/>
      <c r="L116681" s="1"/>
    </row>
    <row r="116689" spans="11:12" x14ac:dyDescent="0.25">
      <c r="K116689" s="1"/>
      <c r="L116689" s="1"/>
    </row>
    <row r="116697" spans="11:12" x14ac:dyDescent="0.25">
      <c r="K116697" s="1"/>
      <c r="L116697" s="1"/>
    </row>
    <row r="116705" spans="11:12" x14ac:dyDescent="0.25">
      <c r="K116705" s="1"/>
      <c r="L116705" s="1"/>
    </row>
    <row r="116713" spans="11:12" x14ac:dyDescent="0.25">
      <c r="K116713" s="1"/>
      <c r="L116713" s="1"/>
    </row>
    <row r="116721" spans="11:12" x14ac:dyDescent="0.25">
      <c r="K116721" s="1"/>
      <c r="L116721" s="1"/>
    </row>
    <row r="116729" spans="11:12" x14ac:dyDescent="0.25">
      <c r="K116729" s="1"/>
      <c r="L116729" s="1"/>
    </row>
    <row r="116737" spans="11:12" x14ac:dyDescent="0.25">
      <c r="K116737" s="1"/>
      <c r="L116737" s="1"/>
    </row>
    <row r="116745" spans="11:12" x14ac:dyDescent="0.25">
      <c r="K116745" s="1"/>
      <c r="L116745" s="1"/>
    </row>
    <row r="116753" spans="11:12" x14ac:dyDescent="0.25">
      <c r="K116753" s="1"/>
      <c r="L116753" s="1"/>
    </row>
    <row r="116761" spans="11:12" x14ac:dyDescent="0.25">
      <c r="K116761" s="1"/>
      <c r="L116761" s="1"/>
    </row>
    <row r="116769" spans="11:12" x14ac:dyDescent="0.25">
      <c r="K116769" s="1"/>
      <c r="L116769" s="1"/>
    </row>
    <row r="116777" spans="11:12" x14ac:dyDescent="0.25">
      <c r="K116777" s="1"/>
      <c r="L116777" s="1"/>
    </row>
    <row r="116785" spans="11:12" x14ac:dyDescent="0.25">
      <c r="K116785" s="1"/>
      <c r="L116785" s="1"/>
    </row>
    <row r="116793" spans="11:12" x14ac:dyDescent="0.25">
      <c r="K116793" s="1"/>
      <c r="L116793" s="1"/>
    </row>
    <row r="116801" spans="11:12" x14ac:dyDescent="0.25">
      <c r="K116801" s="1"/>
      <c r="L116801" s="1"/>
    </row>
    <row r="116809" spans="11:12" x14ac:dyDescent="0.25">
      <c r="K116809" s="1"/>
      <c r="L116809" s="1"/>
    </row>
    <row r="116817" spans="11:12" x14ac:dyDescent="0.25">
      <c r="K116817" s="1"/>
      <c r="L116817" s="1"/>
    </row>
    <row r="116825" spans="11:12" x14ac:dyDescent="0.25">
      <c r="K116825" s="1"/>
      <c r="L116825" s="1"/>
    </row>
    <row r="116833" spans="11:12" x14ac:dyDescent="0.25">
      <c r="K116833" s="1"/>
      <c r="L116833" s="1"/>
    </row>
    <row r="116841" spans="11:12" x14ac:dyDescent="0.25">
      <c r="K116841" s="1"/>
      <c r="L116841" s="1"/>
    </row>
    <row r="116849" spans="11:12" x14ac:dyDescent="0.25">
      <c r="K116849" s="1"/>
      <c r="L116849" s="1"/>
    </row>
    <row r="116857" spans="11:12" x14ac:dyDescent="0.25">
      <c r="K116857" s="1"/>
      <c r="L116857" s="1"/>
    </row>
    <row r="116865" spans="11:12" x14ac:dyDescent="0.25">
      <c r="K116865" s="1"/>
      <c r="L116865" s="1"/>
    </row>
    <row r="116873" spans="11:12" x14ac:dyDescent="0.25">
      <c r="K116873" s="1"/>
      <c r="L116873" s="1"/>
    </row>
    <row r="116881" spans="11:12" x14ac:dyDescent="0.25">
      <c r="K116881" s="1"/>
      <c r="L116881" s="1"/>
    </row>
    <row r="116889" spans="11:12" x14ac:dyDescent="0.25">
      <c r="K116889" s="1"/>
      <c r="L116889" s="1"/>
    </row>
    <row r="116897" spans="11:12" x14ac:dyDescent="0.25">
      <c r="K116897" s="1"/>
      <c r="L116897" s="1"/>
    </row>
    <row r="116905" spans="11:12" x14ac:dyDescent="0.25">
      <c r="K116905" s="1"/>
      <c r="L116905" s="1"/>
    </row>
    <row r="116913" spans="11:12" x14ac:dyDescent="0.25">
      <c r="K116913" s="1"/>
      <c r="L116913" s="1"/>
    </row>
    <row r="116921" spans="11:12" x14ac:dyDescent="0.25">
      <c r="K116921" s="1"/>
      <c r="L116921" s="1"/>
    </row>
    <row r="116929" spans="11:12" x14ac:dyDescent="0.25">
      <c r="K116929" s="1"/>
      <c r="L116929" s="1"/>
    </row>
    <row r="116937" spans="11:12" x14ac:dyDescent="0.25">
      <c r="K116937" s="1"/>
      <c r="L116937" s="1"/>
    </row>
    <row r="116945" spans="11:12" x14ac:dyDescent="0.25">
      <c r="K116945" s="1"/>
      <c r="L116945" s="1"/>
    </row>
    <row r="116953" spans="11:12" x14ac:dyDescent="0.25">
      <c r="K116953" s="1"/>
      <c r="L116953" s="1"/>
    </row>
    <row r="116961" spans="11:12" x14ac:dyDescent="0.25">
      <c r="K116961" s="1"/>
      <c r="L116961" s="1"/>
    </row>
    <row r="116969" spans="11:12" x14ac:dyDescent="0.25">
      <c r="K116969" s="1"/>
      <c r="L116969" s="1"/>
    </row>
    <row r="116977" spans="11:12" x14ac:dyDescent="0.25">
      <c r="K116977" s="1"/>
      <c r="L116977" s="1"/>
    </row>
    <row r="116985" spans="11:12" x14ac:dyDescent="0.25">
      <c r="K116985" s="1"/>
      <c r="L116985" s="1"/>
    </row>
    <row r="116993" spans="11:12" x14ac:dyDescent="0.25">
      <c r="K116993" s="1"/>
      <c r="L116993" s="1"/>
    </row>
    <row r="117001" spans="11:12" x14ac:dyDescent="0.25">
      <c r="K117001" s="1"/>
      <c r="L117001" s="1"/>
    </row>
    <row r="117009" spans="11:12" x14ac:dyDescent="0.25">
      <c r="K117009" s="1"/>
      <c r="L117009" s="1"/>
    </row>
    <row r="117017" spans="11:12" x14ac:dyDescent="0.25">
      <c r="K117017" s="1"/>
      <c r="L117017" s="1"/>
    </row>
    <row r="117025" spans="11:12" x14ac:dyDescent="0.25">
      <c r="K117025" s="1"/>
      <c r="L117025" s="1"/>
    </row>
    <row r="117033" spans="11:12" x14ac:dyDescent="0.25">
      <c r="K117033" s="1"/>
      <c r="L117033" s="1"/>
    </row>
    <row r="117041" spans="11:12" x14ac:dyDescent="0.25">
      <c r="K117041" s="1"/>
      <c r="L117041" s="1"/>
    </row>
    <row r="117049" spans="11:12" x14ac:dyDescent="0.25">
      <c r="K117049" s="1"/>
      <c r="L117049" s="1"/>
    </row>
    <row r="117057" spans="11:12" x14ac:dyDescent="0.25">
      <c r="K117057" s="1"/>
      <c r="L117057" s="1"/>
    </row>
    <row r="117065" spans="11:12" x14ac:dyDescent="0.25">
      <c r="K117065" s="1"/>
      <c r="L117065" s="1"/>
    </row>
    <row r="117073" spans="11:12" x14ac:dyDescent="0.25">
      <c r="K117073" s="1"/>
      <c r="L117073" s="1"/>
    </row>
    <row r="117081" spans="11:12" x14ac:dyDescent="0.25">
      <c r="K117081" s="1"/>
      <c r="L117081" s="1"/>
    </row>
    <row r="117089" spans="11:12" x14ac:dyDescent="0.25">
      <c r="K117089" s="1"/>
      <c r="L117089" s="1"/>
    </row>
    <row r="117097" spans="11:12" x14ac:dyDescent="0.25">
      <c r="K117097" s="1"/>
      <c r="L117097" s="1"/>
    </row>
    <row r="117105" spans="11:12" x14ac:dyDescent="0.25">
      <c r="K117105" s="1"/>
      <c r="L117105" s="1"/>
    </row>
    <row r="117113" spans="11:12" x14ac:dyDescent="0.25">
      <c r="K117113" s="1"/>
      <c r="L117113" s="1"/>
    </row>
    <row r="117121" spans="11:12" x14ac:dyDescent="0.25">
      <c r="K117121" s="1"/>
      <c r="L117121" s="1"/>
    </row>
    <row r="117129" spans="11:12" x14ac:dyDescent="0.25">
      <c r="K117129" s="1"/>
      <c r="L117129" s="1"/>
    </row>
    <row r="117137" spans="11:12" x14ac:dyDescent="0.25">
      <c r="K117137" s="1"/>
      <c r="L117137" s="1"/>
    </row>
    <row r="117145" spans="11:12" x14ac:dyDescent="0.25">
      <c r="K117145" s="1"/>
      <c r="L117145" s="1"/>
    </row>
    <row r="117153" spans="11:12" x14ac:dyDescent="0.25">
      <c r="K117153" s="1"/>
      <c r="L117153" s="1"/>
    </row>
    <row r="117161" spans="11:12" x14ac:dyDescent="0.25">
      <c r="K117161" s="1"/>
      <c r="L117161" s="1"/>
    </row>
    <row r="117169" spans="11:12" x14ac:dyDescent="0.25">
      <c r="K117169" s="1"/>
      <c r="L117169" s="1"/>
    </row>
    <row r="117177" spans="11:12" x14ac:dyDescent="0.25">
      <c r="K117177" s="1"/>
      <c r="L117177" s="1"/>
    </row>
    <row r="117185" spans="11:12" x14ac:dyDescent="0.25">
      <c r="K117185" s="1"/>
      <c r="L117185" s="1"/>
    </row>
    <row r="117193" spans="11:12" x14ac:dyDescent="0.25">
      <c r="K117193" s="1"/>
      <c r="L117193" s="1"/>
    </row>
    <row r="117201" spans="11:12" x14ac:dyDescent="0.25">
      <c r="K117201" s="1"/>
      <c r="L117201" s="1"/>
    </row>
    <row r="117209" spans="11:12" x14ac:dyDescent="0.25">
      <c r="K117209" s="1"/>
      <c r="L117209" s="1"/>
    </row>
    <row r="117217" spans="11:12" x14ac:dyDescent="0.25">
      <c r="K117217" s="1"/>
      <c r="L117217" s="1"/>
    </row>
    <row r="117225" spans="11:12" x14ac:dyDescent="0.25">
      <c r="K117225" s="1"/>
      <c r="L117225" s="1"/>
    </row>
    <row r="117233" spans="11:12" x14ac:dyDescent="0.25">
      <c r="K117233" s="1"/>
      <c r="L117233" s="1"/>
    </row>
    <row r="117241" spans="11:12" x14ac:dyDescent="0.25">
      <c r="K117241" s="1"/>
      <c r="L117241" s="1"/>
    </row>
    <row r="117249" spans="11:12" x14ac:dyDescent="0.25">
      <c r="K117249" s="1"/>
      <c r="L117249" s="1"/>
    </row>
    <row r="117257" spans="11:12" x14ac:dyDescent="0.25">
      <c r="K117257" s="1"/>
      <c r="L117257" s="1"/>
    </row>
    <row r="117265" spans="11:12" x14ac:dyDescent="0.25">
      <c r="K117265" s="1"/>
      <c r="L117265" s="1"/>
    </row>
    <row r="117273" spans="11:12" x14ac:dyDescent="0.25">
      <c r="K117273" s="1"/>
      <c r="L117273" s="1"/>
    </row>
    <row r="117281" spans="11:12" x14ac:dyDescent="0.25">
      <c r="K117281" s="1"/>
      <c r="L117281" s="1"/>
    </row>
    <row r="117289" spans="11:12" x14ac:dyDescent="0.25">
      <c r="K117289" s="1"/>
      <c r="L117289" s="1"/>
    </row>
    <row r="117297" spans="11:12" x14ac:dyDescent="0.25">
      <c r="K117297" s="1"/>
      <c r="L117297" s="1"/>
    </row>
    <row r="117305" spans="11:12" x14ac:dyDescent="0.25">
      <c r="K117305" s="1"/>
      <c r="L117305" s="1"/>
    </row>
    <row r="117313" spans="11:12" x14ac:dyDescent="0.25">
      <c r="K117313" s="1"/>
      <c r="L117313" s="1"/>
    </row>
    <row r="117321" spans="11:12" x14ac:dyDescent="0.25">
      <c r="K117321" s="1"/>
      <c r="L117321" s="1"/>
    </row>
    <row r="117329" spans="11:12" x14ac:dyDescent="0.25">
      <c r="K117329" s="1"/>
      <c r="L117329" s="1"/>
    </row>
    <row r="117337" spans="11:12" x14ac:dyDescent="0.25">
      <c r="K117337" s="1"/>
      <c r="L117337" s="1"/>
    </row>
    <row r="117345" spans="11:12" x14ac:dyDescent="0.25">
      <c r="K117345" s="1"/>
      <c r="L117345" s="1"/>
    </row>
    <row r="117353" spans="11:12" x14ac:dyDescent="0.25">
      <c r="K117353" s="1"/>
      <c r="L117353" s="1"/>
    </row>
    <row r="117361" spans="11:12" x14ac:dyDescent="0.25">
      <c r="K117361" s="1"/>
      <c r="L117361" s="1"/>
    </row>
    <row r="117369" spans="11:12" x14ac:dyDescent="0.25">
      <c r="K117369" s="1"/>
      <c r="L117369" s="1"/>
    </row>
    <row r="117377" spans="11:12" x14ac:dyDescent="0.25">
      <c r="K117377" s="1"/>
      <c r="L117377" s="1"/>
    </row>
    <row r="117385" spans="11:12" x14ac:dyDescent="0.25">
      <c r="K117385" s="1"/>
      <c r="L117385" s="1"/>
    </row>
    <row r="117393" spans="11:12" x14ac:dyDescent="0.25">
      <c r="K117393" s="1"/>
      <c r="L117393" s="1"/>
    </row>
    <row r="117401" spans="11:12" x14ac:dyDescent="0.25">
      <c r="K117401" s="1"/>
      <c r="L117401" s="1"/>
    </row>
    <row r="117409" spans="11:12" x14ac:dyDescent="0.25">
      <c r="K117409" s="1"/>
      <c r="L117409" s="1"/>
    </row>
    <row r="117417" spans="11:12" x14ac:dyDescent="0.25">
      <c r="K117417" s="1"/>
      <c r="L117417" s="1"/>
    </row>
    <row r="117425" spans="11:12" x14ac:dyDescent="0.25">
      <c r="K117425" s="1"/>
      <c r="L117425" s="1"/>
    </row>
    <row r="117433" spans="11:12" x14ac:dyDescent="0.25">
      <c r="K117433" s="1"/>
      <c r="L117433" s="1"/>
    </row>
    <row r="117441" spans="11:12" x14ac:dyDescent="0.25">
      <c r="K117441" s="1"/>
      <c r="L117441" s="1"/>
    </row>
    <row r="117449" spans="11:12" x14ac:dyDescent="0.25">
      <c r="K117449" s="1"/>
      <c r="L117449" s="1"/>
    </row>
    <row r="117457" spans="11:12" x14ac:dyDescent="0.25">
      <c r="K117457" s="1"/>
      <c r="L117457" s="1"/>
    </row>
    <row r="117465" spans="11:12" x14ac:dyDescent="0.25">
      <c r="K117465" s="1"/>
      <c r="L117465" s="1"/>
    </row>
    <row r="117473" spans="11:12" x14ac:dyDescent="0.25">
      <c r="K117473" s="1"/>
      <c r="L117473" s="1"/>
    </row>
    <row r="117481" spans="11:12" x14ac:dyDescent="0.25">
      <c r="K117481" s="1"/>
      <c r="L117481" s="1"/>
    </row>
    <row r="117489" spans="11:12" x14ac:dyDescent="0.25">
      <c r="K117489" s="1"/>
      <c r="L117489" s="1"/>
    </row>
    <row r="117497" spans="11:12" x14ac:dyDescent="0.25">
      <c r="K117497" s="1"/>
      <c r="L117497" s="1"/>
    </row>
    <row r="117505" spans="11:12" x14ac:dyDescent="0.25">
      <c r="K117505" s="1"/>
      <c r="L117505" s="1"/>
    </row>
    <row r="117513" spans="11:12" x14ac:dyDescent="0.25">
      <c r="K117513" s="1"/>
      <c r="L117513" s="1"/>
    </row>
    <row r="117521" spans="11:12" x14ac:dyDescent="0.25">
      <c r="K117521" s="1"/>
      <c r="L117521" s="1"/>
    </row>
    <row r="117529" spans="11:12" x14ac:dyDescent="0.25">
      <c r="K117529" s="1"/>
      <c r="L117529" s="1"/>
    </row>
    <row r="117537" spans="11:12" x14ac:dyDescent="0.25">
      <c r="K117537" s="1"/>
      <c r="L117537" s="1"/>
    </row>
    <row r="117545" spans="11:12" x14ac:dyDescent="0.25">
      <c r="K117545" s="1"/>
      <c r="L117545" s="1"/>
    </row>
    <row r="117553" spans="11:12" x14ac:dyDescent="0.25">
      <c r="K117553" s="1"/>
      <c r="L117553" s="1"/>
    </row>
    <row r="117561" spans="11:12" x14ac:dyDescent="0.25">
      <c r="K117561" s="1"/>
      <c r="L117561" s="1"/>
    </row>
    <row r="117569" spans="11:12" x14ac:dyDescent="0.25">
      <c r="K117569" s="1"/>
      <c r="L117569" s="1"/>
    </row>
    <row r="117577" spans="11:12" x14ac:dyDescent="0.25">
      <c r="K117577" s="1"/>
      <c r="L117577" s="1"/>
    </row>
    <row r="117585" spans="11:12" x14ac:dyDescent="0.25">
      <c r="K117585" s="1"/>
      <c r="L117585" s="1"/>
    </row>
    <row r="117593" spans="11:12" x14ac:dyDescent="0.25">
      <c r="K117593" s="1"/>
      <c r="L117593" s="1"/>
    </row>
    <row r="117601" spans="11:12" x14ac:dyDescent="0.25">
      <c r="K117601" s="1"/>
      <c r="L117601" s="1"/>
    </row>
    <row r="117609" spans="11:12" x14ac:dyDescent="0.25">
      <c r="K117609" s="1"/>
      <c r="L117609" s="1"/>
    </row>
    <row r="117617" spans="11:12" x14ac:dyDescent="0.25">
      <c r="K117617" s="1"/>
      <c r="L117617" s="1"/>
    </row>
    <row r="117625" spans="11:12" x14ac:dyDescent="0.25">
      <c r="K117625" s="1"/>
      <c r="L117625" s="1"/>
    </row>
    <row r="117633" spans="11:12" x14ac:dyDescent="0.25">
      <c r="K117633" s="1"/>
      <c r="L117633" s="1"/>
    </row>
    <row r="117641" spans="11:12" x14ac:dyDescent="0.25">
      <c r="K117641" s="1"/>
      <c r="L117641" s="1"/>
    </row>
    <row r="117649" spans="11:12" x14ac:dyDescent="0.25">
      <c r="K117649" s="1"/>
      <c r="L117649" s="1"/>
    </row>
    <row r="117657" spans="11:12" x14ac:dyDescent="0.25">
      <c r="K117657" s="1"/>
      <c r="L117657" s="1"/>
    </row>
    <row r="117665" spans="11:12" x14ac:dyDescent="0.25">
      <c r="K117665" s="1"/>
      <c r="L117665" s="1"/>
    </row>
    <row r="117673" spans="11:12" x14ac:dyDescent="0.25">
      <c r="K117673" s="1"/>
      <c r="L117673" s="1"/>
    </row>
    <row r="117681" spans="11:12" x14ac:dyDescent="0.25">
      <c r="K117681" s="1"/>
      <c r="L117681" s="1"/>
    </row>
    <row r="117689" spans="11:12" x14ac:dyDescent="0.25">
      <c r="K117689" s="1"/>
      <c r="L117689" s="1"/>
    </row>
    <row r="117697" spans="11:12" x14ac:dyDescent="0.25">
      <c r="K117697" s="1"/>
      <c r="L117697" s="1"/>
    </row>
    <row r="117705" spans="11:12" x14ac:dyDescent="0.25">
      <c r="K117705" s="1"/>
      <c r="L117705" s="1"/>
    </row>
    <row r="117713" spans="11:12" x14ac:dyDescent="0.25">
      <c r="K117713" s="1"/>
      <c r="L117713" s="1"/>
    </row>
    <row r="117721" spans="11:12" x14ac:dyDescent="0.25">
      <c r="K117721" s="1"/>
      <c r="L117721" s="1"/>
    </row>
    <row r="117729" spans="11:12" x14ac:dyDescent="0.25">
      <c r="K117729" s="1"/>
      <c r="L117729" s="1"/>
    </row>
    <row r="117737" spans="11:12" x14ac:dyDescent="0.25">
      <c r="K117737" s="1"/>
      <c r="L117737" s="1"/>
    </row>
    <row r="117745" spans="11:12" x14ac:dyDescent="0.25">
      <c r="K117745" s="1"/>
      <c r="L117745" s="1"/>
    </row>
    <row r="117753" spans="11:12" x14ac:dyDescent="0.25">
      <c r="K117753" s="1"/>
      <c r="L117753" s="1"/>
    </row>
    <row r="117761" spans="11:12" x14ac:dyDescent="0.25">
      <c r="K117761" s="1"/>
      <c r="L117761" s="1"/>
    </row>
    <row r="117769" spans="11:12" x14ac:dyDescent="0.25">
      <c r="K117769" s="1"/>
      <c r="L117769" s="1"/>
    </row>
    <row r="117777" spans="11:12" x14ac:dyDescent="0.25">
      <c r="K117777" s="1"/>
      <c r="L117777" s="1"/>
    </row>
    <row r="117785" spans="11:12" x14ac:dyDescent="0.25">
      <c r="K117785" s="1"/>
      <c r="L117785" s="1"/>
    </row>
    <row r="117793" spans="11:12" x14ac:dyDescent="0.25">
      <c r="K117793" s="1"/>
      <c r="L117793" s="1"/>
    </row>
    <row r="117801" spans="11:12" x14ac:dyDescent="0.25">
      <c r="K117801" s="1"/>
      <c r="L117801" s="1"/>
    </row>
    <row r="117809" spans="11:12" x14ac:dyDescent="0.25">
      <c r="K117809" s="1"/>
      <c r="L117809" s="1"/>
    </row>
    <row r="117817" spans="11:12" x14ac:dyDescent="0.25">
      <c r="K117817" s="1"/>
      <c r="L117817" s="1"/>
    </row>
    <row r="117825" spans="11:12" x14ac:dyDescent="0.25">
      <c r="K117825" s="1"/>
      <c r="L117825" s="1"/>
    </row>
    <row r="117833" spans="11:12" x14ac:dyDescent="0.25">
      <c r="K117833" s="1"/>
      <c r="L117833" s="1"/>
    </row>
    <row r="117841" spans="11:12" x14ac:dyDescent="0.25">
      <c r="K117841" s="1"/>
      <c r="L117841" s="1"/>
    </row>
    <row r="117849" spans="11:12" x14ac:dyDescent="0.25">
      <c r="K117849" s="1"/>
      <c r="L117849" s="1"/>
    </row>
    <row r="117857" spans="11:12" x14ac:dyDescent="0.25">
      <c r="K117857" s="1"/>
      <c r="L117857" s="1"/>
    </row>
    <row r="117865" spans="11:12" x14ac:dyDescent="0.25">
      <c r="K117865" s="1"/>
      <c r="L117865" s="1"/>
    </row>
    <row r="117873" spans="11:12" x14ac:dyDescent="0.25">
      <c r="K117873" s="1"/>
      <c r="L117873" s="1"/>
    </row>
    <row r="117881" spans="11:12" x14ac:dyDescent="0.25">
      <c r="K117881" s="1"/>
      <c r="L117881" s="1"/>
    </row>
    <row r="117889" spans="11:12" x14ac:dyDescent="0.25">
      <c r="K117889" s="1"/>
      <c r="L117889" s="1"/>
    </row>
    <row r="117897" spans="11:12" x14ac:dyDescent="0.25">
      <c r="K117897" s="1"/>
      <c r="L117897" s="1"/>
    </row>
    <row r="117905" spans="11:12" x14ac:dyDescent="0.25">
      <c r="K117905" s="1"/>
      <c r="L117905" s="1"/>
    </row>
    <row r="117913" spans="11:12" x14ac:dyDescent="0.25">
      <c r="K117913" s="1"/>
      <c r="L117913" s="1"/>
    </row>
    <row r="117921" spans="11:12" x14ac:dyDescent="0.25">
      <c r="K117921" s="1"/>
      <c r="L117921" s="1"/>
    </row>
    <row r="117929" spans="11:12" x14ac:dyDescent="0.25">
      <c r="K117929" s="1"/>
      <c r="L117929" s="1"/>
    </row>
    <row r="117937" spans="11:12" x14ac:dyDescent="0.25">
      <c r="K117937" s="1"/>
      <c r="L117937" s="1"/>
    </row>
    <row r="117945" spans="11:12" x14ac:dyDescent="0.25">
      <c r="K117945" s="1"/>
      <c r="L117945" s="1"/>
    </row>
    <row r="117953" spans="11:12" x14ac:dyDescent="0.25">
      <c r="K117953" s="1"/>
      <c r="L117953" s="1"/>
    </row>
    <row r="117961" spans="11:12" x14ac:dyDescent="0.25">
      <c r="K117961" s="1"/>
      <c r="L117961" s="1"/>
    </row>
    <row r="117969" spans="11:12" x14ac:dyDescent="0.25">
      <c r="K117969" s="1"/>
      <c r="L117969" s="1"/>
    </row>
    <row r="117977" spans="11:12" x14ac:dyDescent="0.25">
      <c r="K117977" s="1"/>
      <c r="L117977" s="1"/>
    </row>
    <row r="117985" spans="11:12" x14ac:dyDescent="0.25">
      <c r="K117985" s="1"/>
      <c r="L117985" s="1"/>
    </row>
    <row r="117993" spans="11:12" x14ac:dyDescent="0.25">
      <c r="K117993" s="1"/>
      <c r="L117993" s="1"/>
    </row>
    <row r="118001" spans="11:12" x14ac:dyDescent="0.25">
      <c r="K118001" s="1"/>
      <c r="L118001" s="1"/>
    </row>
    <row r="118009" spans="11:12" x14ac:dyDescent="0.25">
      <c r="K118009" s="1"/>
      <c r="L118009" s="1"/>
    </row>
    <row r="118017" spans="11:12" x14ac:dyDescent="0.25">
      <c r="K118017" s="1"/>
      <c r="L118017" s="1"/>
    </row>
    <row r="118025" spans="11:12" x14ac:dyDescent="0.25">
      <c r="K118025" s="1"/>
      <c r="L118025" s="1"/>
    </row>
    <row r="118033" spans="11:12" x14ac:dyDescent="0.25">
      <c r="K118033" s="1"/>
      <c r="L118033" s="1"/>
    </row>
    <row r="118041" spans="11:12" x14ac:dyDescent="0.25">
      <c r="K118041" s="1"/>
      <c r="L118041" s="1"/>
    </row>
    <row r="118049" spans="11:12" x14ac:dyDescent="0.25">
      <c r="K118049" s="1"/>
      <c r="L118049" s="1"/>
    </row>
    <row r="118057" spans="11:12" x14ac:dyDescent="0.25">
      <c r="K118057" s="1"/>
      <c r="L118057" s="1"/>
    </row>
    <row r="118065" spans="11:12" x14ac:dyDescent="0.25">
      <c r="K118065" s="1"/>
      <c r="L118065" s="1"/>
    </row>
    <row r="118073" spans="11:12" x14ac:dyDescent="0.25">
      <c r="K118073" s="1"/>
      <c r="L118073" s="1"/>
    </row>
    <row r="118081" spans="11:12" x14ac:dyDescent="0.25">
      <c r="K118081" s="1"/>
      <c r="L118081" s="1"/>
    </row>
    <row r="118089" spans="11:12" x14ac:dyDescent="0.25">
      <c r="K118089" s="1"/>
      <c r="L118089" s="1"/>
    </row>
    <row r="118097" spans="11:12" x14ac:dyDescent="0.25">
      <c r="K118097" s="1"/>
      <c r="L118097" s="1"/>
    </row>
    <row r="118105" spans="11:12" x14ac:dyDescent="0.25">
      <c r="K118105" s="1"/>
      <c r="L118105" s="1"/>
    </row>
    <row r="118113" spans="11:12" x14ac:dyDescent="0.25">
      <c r="K118113" s="1"/>
      <c r="L118113" s="1"/>
    </row>
    <row r="118121" spans="11:12" x14ac:dyDescent="0.25">
      <c r="K118121" s="1"/>
      <c r="L118121" s="1"/>
    </row>
    <row r="118129" spans="11:12" x14ac:dyDescent="0.25">
      <c r="K118129" s="1"/>
      <c r="L118129" s="1"/>
    </row>
    <row r="118137" spans="11:12" x14ac:dyDescent="0.25">
      <c r="K118137" s="1"/>
      <c r="L118137" s="1"/>
    </row>
    <row r="118145" spans="11:12" x14ac:dyDescent="0.25">
      <c r="K118145" s="1"/>
      <c r="L118145" s="1"/>
    </row>
    <row r="118153" spans="11:12" x14ac:dyDescent="0.25">
      <c r="K118153" s="1"/>
      <c r="L118153" s="1"/>
    </row>
    <row r="118161" spans="11:12" x14ac:dyDescent="0.25">
      <c r="K118161" s="1"/>
      <c r="L118161" s="1"/>
    </row>
    <row r="118169" spans="11:12" x14ac:dyDescent="0.25">
      <c r="K118169" s="1"/>
      <c r="L118169" s="1"/>
    </row>
    <row r="118177" spans="11:12" x14ac:dyDescent="0.25">
      <c r="K118177" s="1"/>
      <c r="L118177" s="1"/>
    </row>
    <row r="118185" spans="11:12" x14ac:dyDescent="0.25">
      <c r="K118185" s="1"/>
      <c r="L118185" s="1"/>
    </row>
    <row r="118193" spans="11:12" x14ac:dyDescent="0.25">
      <c r="K118193" s="1"/>
      <c r="L118193" s="1"/>
    </row>
    <row r="118201" spans="11:12" x14ac:dyDescent="0.25">
      <c r="K118201" s="1"/>
      <c r="L118201" s="1"/>
    </row>
    <row r="118209" spans="11:12" x14ac:dyDescent="0.25">
      <c r="K118209" s="1"/>
      <c r="L118209" s="1"/>
    </row>
    <row r="118217" spans="11:12" x14ac:dyDescent="0.25">
      <c r="K118217" s="1"/>
      <c r="L118217" s="1"/>
    </row>
    <row r="118225" spans="11:12" x14ac:dyDescent="0.25">
      <c r="K118225" s="1"/>
      <c r="L118225" s="1"/>
    </row>
    <row r="118233" spans="11:12" x14ac:dyDescent="0.25">
      <c r="K118233" s="1"/>
      <c r="L118233" s="1"/>
    </row>
    <row r="118241" spans="11:12" x14ac:dyDescent="0.25">
      <c r="K118241" s="1"/>
      <c r="L118241" s="1"/>
    </row>
    <row r="118249" spans="11:12" x14ac:dyDescent="0.25">
      <c r="K118249" s="1"/>
      <c r="L118249" s="1"/>
    </row>
    <row r="118257" spans="11:12" x14ac:dyDescent="0.25">
      <c r="K118257" s="1"/>
      <c r="L118257" s="1"/>
    </row>
    <row r="118265" spans="11:12" x14ac:dyDescent="0.25">
      <c r="K118265" s="1"/>
      <c r="L118265" s="1"/>
    </row>
    <row r="118273" spans="11:12" x14ac:dyDescent="0.25">
      <c r="K118273" s="1"/>
      <c r="L118273" s="1"/>
    </row>
    <row r="118281" spans="11:12" x14ac:dyDescent="0.25">
      <c r="K118281" s="1"/>
      <c r="L118281" s="1"/>
    </row>
    <row r="118289" spans="11:12" x14ac:dyDescent="0.25">
      <c r="K118289" s="1"/>
      <c r="L118289" s="1"/>
    </row>
    <row r="118297" spans="11:12" x14ac:dyDescent="0.25">
      <c r="K118297" s="1"/>
      <c r="L118297" s="1"/>
    </row>
    <row r="118305" spans="11:12" x14ac:dyDescent="0.25">
      <c r="K118305" s="1"/>
      <c r="L118305" s="1"/>
    </row>
    <row r="118313" spans="11:12" x14ac:dyDescent="0.25">
      <c r="K118313" s="1"/>
      <c r="L118313" s="1"/>
    </row>
    <row r="118321" spans="11:12" x14ac:dyDescent="0.25">
      <c r="K118321" s="1"/>
      <c r="L118321" s="1"/>
    </row>
    <row r="118329" spans="11:12" x14ac:dyDescent="0.25">
      <c r="K118329" s="1"/>
      <c r="L118329" s="1"/>
    </row>
    <row r="118337" spans="11:12" x14ac:dyDescent="0.25">
      <c r="K118337" s="1"/>
      <c r="L118337" s="1"/>
    </row>
    <row r="118345" spans="11:12" x14ac:dyDescent="0.25">
      <c r="K118345" s="1"/>
      <c r="L118345" s="1"/>
    </row>
    <row r="118353" spans="11:12" x14ac:dyDescent="0.25">
      <c r="K118353" s="1"/>
      <c r="L118353" s="1"/>
    </row>
    <row r="118361" spans="11:12" x14ac:dyDescent="0.25">
      <c r="K118361" s="1"/>
      <c r="L118361" s="1"/>
    </row>
    <row r="118369" spans="11:12" x14ac:dyDescent="0.25">
      <c r="K118369" s="1"/>
      <c r="L118369" s="1"/>
    </row>
    <row r="118377" spans="11:12" x14ac:dyDescent="0.25">
      <c r="K118377" s="1"/>
      <c r="L118377" s="1"/>
    </row>
    <row r="118385" spans="11:12" x14ac:dyDescent="0.25">
      <c r="K118385" s="1"/>
      <c r="L118385" s="1"/>
    </row>
    <row r="118393" spans="11:12" x14ac:dyDescent="0.25">
      <c r="K118393" s="1"/>
      <c r="L118393" s="1"/>
    </row>
    <row r="118401" spans="11:12" x14ac:dyDescent="0.25">
      <c r="K118401" s="1"/>
      <c r="L118401" s="1"/>
    </row>
    <row r="118409" spans="11:12" x14ac:dyDescent="0.25">
      <c r="K118409" s="1"/>
      <c r="L118409" s="1"/>
    </row>
    <row r="118417" spans="11:12" x14ac:dyDescent="0.25">
      <c r="K118417" s="1"/>
      <c r="L118417" s="1"/>
    </row>
    <row r="118425" spans="11:12" x14ac:dyDescent="0.25">
      <c r="K118425" s="1"/>
      <c r="L118425" s="1"/>
    </row>
    <row r="118433" spans="11:12" x14ac:dyDescent="0.25">
      <c r="K118433" s="1"/>
      <c r="L118433" s="1"/>
    </row>
    <row r="118441" spans="11:12" x14ac:dyDescent="0.25">
      <c r="K118441" s="1"/>
      <c r="L118441" s="1"/>
    </row>
    <row r="118449" spans="11:12" x14ac:dyDescent="0.25">
      <c r="K118449" s="1"/>
      <c r="L118449" s="1"/>
    </row>
    <row r="118457" spans="11:12" x14ac:dyDescent="0.25">
      <c r="K118457" s="1"/>
      <c r="L118457" s="1"/>
    </row>
    <row r="118465" spans="11:12" x14ac:dyDescent="0.25">
      <c r="K118465" s="1"/>
      <c r="L118465" s="1"/>
    </row>
    <row r="118473" spans="11:12" x14ac:dyDescent="0.25">
      <c r="K118473" s="1"/>
      <c r="L118473" s="1"/>
    </row>
    <row r="118481" spans="11:12" x14ac:dyDescent="0.25">
      <c r="K118481" s="1"/>
      <c r="L118481" s="1"/>
    </row>
    <row r="118489" spans="11:12" x14ac:dyDescent="0.25">
      <c r="K118489" s="1"/>
      <c r="L118489" s="1"/>
    </row>
    <row r="118497" spans="11:12" x14ac:dyDescent="0.25">
      <c r="K118497" s="1"/>
      <c r="L118497" s="1"/>
    </row>
    <row r="118505" spans="11:12" x14ac:dyDescent="0.25">
      <c r="K118505" s="1"/>
      <c r="L118505" s="1"/>
    </row>
    <row r="118513" spans="11:12" x14ac:dyDescent="0.25">
      <c r="K118513" s="1"/>
      <c r="L118513" s="1"/>
    </row>
    <row r="118521" spans="11:12" x14ac:dyDescent="0.25">
      <c r="K118521" s="1"/>
      <c r="L118521" s="1"/>
    </row>
    <row r="118529" spans="11:12" x14ac:dyDescent="0.25">
      <c r="K118529" s="1"/>
      <c r="L118529" s="1"/>
    </row>
    <row r="118537" spans="11:12" x14ac:dyDescent="0.25">
      <c r="K118537" s="1"/>
      <c r="L118537" s="1"/>
    </row>
    <row r="118545" spans="11:12" x14ac:dyDescent="0.25">
      <c r="K118545" s="1"/>
      <c r="L118545" s="1"/>
    </row>
    <row r="118553" spans="11:12" x14ac:dyDescent="0.25">
      <c r="K118553" s="1"/>
      <c r="L118553" s="1"/>
    </row>
    <row r="118561" spans="11:12" x14ac:dyDescent="0.25">
      <c r="K118561" s="1"/>
      <c r="L118561" s="1"/>
    </row>
    <row r="118569" spans="11:12" x14ac:dyDescent="0.25">
      <c r="K118569" s="1"/>
      <c r="L118569" s="1"/>
    </row>
    <row r="118577" spans="11:12" x14ac:dyDescent="0.25">
      <c r="K118577" s="1"/>
      <c r="L118577" s="1"/>
    </row>
    <row r="118585" spans="11:12" x14ac:dyDescent="0.25">
      <c r="K118585" s="1"/>
      <c r="L118585" s="1"/>
    </row>
    <row r="118593" spans="11:12" x14ac:dyDescent="0.25">
      <c r="K118593" s="1"/>
      <c r="L118593" s="1"/>
    </row>
    <row r="118601" spans="11:12" x14ac:dyDescent="0.25">
      <c r="K118601" s="1"/>
      <c r="L118601" s="1"/>
    </row>
    <row r="118609" spans="11:12" x14ac:dyDescent="0.25">
      <c r="K118609" s="1"/>
      <c r="L118609" s="1"/>
    </row>
    <row r="118617" spans="11:12" x14ac:dyDescent="0.25">
      <c r="K118617" s="1"/>
      <c r="L118617" s="1"/>
    </row>
    <row r="118625" spans="11:12" x14ac:dyDescent="0.25">
      <c r="K118625" s="1"/>
      <c r="L118625" s="1"/>
    </row>
    <row r="118633" spans="11:12" x14ac:dyDescent="0.25">
      <c r="K118633" s="1"/>
      <c r="L118633" s="1"/>
    </row>
    <row r="118641" spans="11:12" x14ac:dyDescent="0.25">
      <c r="K118641" s="1"/>
      <c r="L118641" s="1"/>
    </row>
    <row r="118649" spans="11:12" x14ac:dyDescent="0.25">
      <c r="K118649" s="1"/>
      <c r="L118649" s="1"/>
    </row>
    <row r="118657" spans="11:12" x14ac:dyDescent="0.25">
      <c r="K118657" s="1"/>
      <c r="L118657" s="1"/>
    </row>
    <row r="118665" spans="11:12" x14ac:dyDescent="0.25">
      <c r="K118665" s="1"/>
      <c r="L118665" s="1"/>
    </row>
    <row r="118673" spans="11:12" x14ac:dyDescent="0.25">
      <c r="K118673" s="1"/>
      <c r="L118673" s="1"/>
    </row>
    <row r="118681" spans="11:12" x14ac:dyDescent="0.25">
      <c r="K118681" s="1"/>
      <c r="L118681" s="1"/>
    </row>
    <row r="118689" spans="11:12" x14ac:dyDescent="0.25">
      <c r="K118689" s="1"/>
      <c r="L118689" s="1"/>
    </row>
    <row r="118697" spans="11:12" x14ac:dyDescent="0.25">
      <c r="K118697" s="1"/>
      <c r="L118697" s="1"/>
    </row>
    <row r="118705" spans="11:12" x14ac:dyDescent="0.25">
      <c r="K118705" s="1"/>
      <c r="L118705" s="1"/>
    </row>
    <row r="118713" spans="11:12" x14ac:dyDescent="0.25">
      <c r="K118713" s="1"/>
      <c r="L118713" s="1"/>
    </row>
    <row r="118721" spans="11:12" x14ac:dyDescent="0.25">
      <c r="K118721" s="1"/>
      <c r="L118721" s="1"/>
    </row>
    <row r="118729" spans="11:12" x14ac:dyDescent="0.25">
      <c r="K118729" s="1"/>
      <c r="L118729" s="1"/>
    </row>
    <row r="118737" spans="11:12" x14ac:dyDescent="0.25">
      <c r="K118737" s="1"/>
      <c r="L118737" s="1"/>
    </row>
    <row r="118745" spans="11:12" x14ac:dyDescent="0.25">
      <c r="K118745" s="1"/>
      <c r="L118745" s="1"/>
    </row>
    <row r="118753" spans="11:12" x14ac:dyDescent="0.25">
      <c r="K118753" s="1"/>
      <c r="L118753" s="1"/>
    </row>
    <row r="118761" spans="11:12" x14ac:dyDescent="0.25">
      <c r="K118761" s="1"/>
      <c r="L118761" s="1"/>
    </row>
    <row r="118769" spans="11:12" x14ac:dyDescent="0.25">
      <c r="K118769" s="1"/>
      <c r="L118769" s="1"/>
    </row>
    <row r="118777" spans="11:12" x14ac:dyDescent="0.25">
      <c r="K118777" s="1"/>
      <c r="L118777" s="1"/>
    </row>
    <row r="118785" spans="11:12" x14ac:dyDescent="0.25">
      <c r="K118785" s="1"/>
      <c r="L118785" s="1"/>
    </row>
    <row r="118793" spans="11:12" x14ac:dyDescent="0.25">
      <c r="K118793" s="1"/>
      <c r="L118793" s="1"/>
    </row>
    <row r="118801" spans="11:12" x14ac:dyDescent="0.25">
      <c r="K118801" s="1"/>
      <c r="L118801" s="1"/>
    </row>
    <row r="118809" spans="11:12" x14ac:dyDescent="0.25">
      <c r="K118809" s="1"/>
      <c r="L118809" s="1"/>
    </row>
    <row r="118817" spans="11:12" x14ac:dyDescent="0.25">
      <c r="K118817" s="1"/>
      <c r="L118817" s="1"/>
    </row>
    <row r="118825" spans="11:12" x14ac:dyDescent="0.25">
      <c r="K118825" s="1"/>
      <c r="L118825" s="1"/>
    </row>
    <row r="118833" spans="11:12" x14ac:dyDescent="0.25">
      <c r="K118833" s="1"/>
      <c r="L118833" s="1"/>
    </row>
    <row r="118841" spans="11:12" x14ac:dyDescent="0.25">
      <c r="K118841" s="1"/>
      <c r="L118841" s="1"/>
    </row>
    <row r="118849" spans="11:12" x14ac:dyDescent="0.25">
      <c r="K118849" s="1"/>
      <c r="L118849" s="1"/>
    </row>
    <row r="118857" spans="11:12" x14ac:dyDescent="0.25">
      <c r="K118857" s="1"/>
      <c r="L118857" s="1"/>
    </row>
    <row r="118865" spans="11:12" x14ac:dyDescent="0.25">
      <c r="K118865" s="1"/>
      <c r="L118865" s="1"/>
    </row>
    <row r="118873" spans="11:12" x14ac:dyDescent="0.25">
      <c r="K118873" s="1"/>
      <c r="L118873" s="1"/>
    </row>
    <row r="118881" spans="11:12" x14ac:dyDescent="0.25">
      <c r="K118881" s="1"/>
      <c r="L118881" s="1"/>
    </row>
    <row r="118889" spans="11:12" x14ac:dyDescent="0.25">
      <c r="K118889" s="1"/>
      <c r="L118889" s="1"/>
    </row>
    <row r="118897" spans="11:12" x14ac:dyDescent="0.25">
      <c r="K118897" s="1"/>
      <c r="L118897" s="1"/>
    </row>
    <row r="118905" spans="11:12" x14ac:dyDescent="0.25">
      <c r="K118905" s="1"/>
      <c r="L118905" s="1"/>
    </row>
    <row r="118913" spans="11:12" x14ac:dyDescent="0.25">
      <c r="K118913" s="1"/>
      <c r="L118913" s="1"/>
    </row>
    <row r="118921" spans="11:12" x14ac:dyDescent="0.25">
      <c r="K118921" s="1"/>
      <c r="L118921" s="1"/>
    </row>
    <row r="118929" spans="11:12" x14ac:dyDescent="0.25">
      <c r="K118929" s="1"/>
      <c r="L118929" s="1"/>
    </row>
    <row r="118937" spans="11:12" x14ac:dyDescent="0.25">
      <c r="K118937" s="1"/>
      <c r="L118937" s="1"/>
    </row>
    <row r="118945" spans="11:12" x14ac:dyDescent="0.25">
      <c r="K118945" s="1"/>
      <c r="L118945" s="1"/>
    </row>
    <row r="118953" spans="11:12" x14ac:dyDescent="0.25">
      <c r="K118953" s="1"/>
      <c r="L118953" s="1"/>
    </row>
    <row r="118961" spans="11:12" x14ac:dyDescent="0.25">
      <c r="K118961" s="1"/>
      <c r="L118961" s="1"/>
    </row>
    <row r="118969" spans="11:12" x14ac:dyDescent="0.25">
      <c r="K118969" s="1"/>
      <c r="L118969" s="1"/>
    </row>
    <row r="118977" spans="11:12" x14ac:dyDescent="0.25">
      <c r="K118977" s="1"/>
      <c r="L118977" s="1"/>
    </row>
    <row r="118985" spans="11:12" x14ac:dyDescent="0.25">
      <c r="K118985" s="1"/>
      <c r="L118985" s="1"/>
    </row>
    <row r="118993" spans="11:12" x14ac:dyDescent="0.25">
      <c r="K118993" s="1"/>
      <c r="L118993" s="1"/>
    </row>
    <row r="119001" spans="11:12" x14ac:dyDescent="0.25">
      <c r="K119001" s="1"/>
      <c r="L119001" s="1"/>
    </row>
    <row r="119009" spans="11:12" x14ac:dyDescent="0.25">
      <c r="K119009" s="1"/>
      <c r="L119009" s="1"/>
    </row>
    <row r="119017" spans="11:12" x14ac:dyDescent="0.25">
      <c r="K119017" s="1"/>
      <c r="L119017" s="1"/>
    </row>
    <row r="119025" spans="11:12" x14ac:dyDescent="0.25">
      <c r="K119025" s="1"/>
      <c r="L119025" s="1"/>
    </row>
    <row r="119033" spans="11:12" x14ac:dyDescent="0.25">
      <c r="K119033" s="1"/>
      <c r="L119033" s="1"/>
    </row>
    <row r="119041" spans="11:12" x14ac:dyDescent="0.25">
      <c r="K119041" s="1"/>
      <c r="L119041" s="1"/>
    </row>
    <row r="119049" spans="11:12" x14ac:dyDescent="0.25">
      <c r="K119049" s="1"/>
      <c r="L119049" s="1"/>
    </row>
    <row r="119057" spans="11:12" x14ac:dyDescent="0.25">
      <c r="K119057" s="1"/>
      <c r="L119057" s="1"/>
    </row>
    <row r="119065" spans="11:12" x14ac:dyDescent="0.25">
      <c r="K119065" s="1"/>
      <c r="L119065" s="1"/>
    </row>
    <row r="119073" spans="11:12" x14ac:dyDescent="0.25">
      <c r="K119073" s="1"/>
      <c r="L119073" s="1"/>
    </row>
    <row r="119081" spans="11:12" x14ac:dyDescent="0.25">
      <c r="K119081" s="1"/>
      <c r="L119081" s="1"/>
    </row>
    <row r="119089" spans="11:12" x14ac:dyDescent="0.25">
      <c r="K119089" s="1"/>
      <c r="L119089" s="1"/>
    </row>
    <row r="119097" spans="11:12" x14ac:dyDescent="0.25">
      <c r="K119097" s="1"/>
      <c r="L119097" s="1"/>
    </row>
    <row r="119105" spans="11:12" x14ac:dyDescent="0.25">
      <c r="K119105" s="1"/>
      <c r="L119105" s="1"/>
    </row>
    <row r="119113" spans="11:12" x14ac:dyDescent="0.25">
      <c r="K119113" s="1"/>
      <c r="L119113" s="1"/>
    </row>
    <row r="119121" spans="11:12" x14ac:dyDescent="0.25">
      <c r="K119121" s="1"/>
      <c r="L119121" s="1"/>
    </row>
    <row r="119129" spans="11:12" x14ac:dyDescent="0.25">
      <c r="K119129" s="1"/>
      <c r="L119129" s="1"/>
    </row>
    <row r="119137" spans="11:12" x14ac:dyDescent="0.25">
      <c r="K119137" s="1"/>
      <c r="L119137" s="1"/>
    </row>
    <row r="119145" spans="11:12" x14ac:dyDescent="0.25">
      <c r="K119145" s="1"/>
      <c r="L119145" s="1"/>
    </row>
    <row r="119153" spans="11:12" x14ac:dyDescent="0.25">
      <c r="K119153" s="1"/>
      <c r="L119153" s="1"/>
    </row>
    <row r="119161" spans="11:12" x14ac:dyDescent="0.25">
      <c r="K119161" s="1"/>
      <c r="L119161" s="1"/>
    </row>
    <row r="119169" spans="11:12" x14ac:dyDescent="0.25">
      <c r="K119169" s="1"/>
      <c r="L119169" s="1"/>
    </row>
    <row r="119177" spans="11:12" x14ac:dyDescent="0.25">
      <c r="K119177" s="1"/>
      <c r="L119177" s="1"/>
    </row>
    <row r="119185" spans="11:12" x14ac:dyDescent="0.25">
      <c r="K119185" s="1"/>
      <c r="L119185" s="1"/>
    </row>
    <row r="119193" spans="11:12" x14ac:dyDescent="0.25">
      <c r="K119193" s="1"/>
      <c r="L119193" s="1"/>
    </row>
    <row r="119201" spans="11:12" x14ac:dyDescent="0.25">
      <c r="K119201" s="1"/>
      <c r="L119201" s="1"/>
    </row>
    <row r="119209" spans="11:12" x14ac:dyDescent="0.25">
      <c r="K119209" s="1"/>
      <c r="L119209" s="1"/>
    </row>
    <row r="119217" spans="11:12" x14ac:dyDescent="0.25">
      <c r="K119217" s="1"/>
      <c r="L119217" s="1"/>
    </row>
    <row r="119225" spans="11:12" x14ac:dyDescent="0.25">
      <c r="K119225" s="1"/>
      <c r="L119225" s="1"/>
    </row>
    <row r="119233" spans="11:12" x14ac:dyDescent="0.25">
      <c r="K119233" s="1"/>
      <c r="L119233" s="1"/>
    </row>
    <row r="119241" spans="11:12" x14ac:dyDescent="0.25">
      <c r="K119241" s="1"/>
      <c r="L119241" s="1"/>
    </row>
    <row r="119249" spans="11:12" x14ac:dyDescent="0.25">
      <c r="K119249" s="1"/>
      <c r="L119249" s="1"/>
    </row>
    <row r="119257" spans="11:12" x14ac:dyDescent="0.25">
      <c r="K119257" s="1"/>
      <c r="L119257" s="1"/>
    </row>
    <row r="119265" spans="11:12" x14ac:dyDescent="0.25">
      <c r="K119265" s="1"/>
      <c r="L119265" s="1"/>
    </row>
    <row r="119273" spans="11:12" x14ac:dyDescent="0.25">
      <c r="K119273" s="1"/>
      <c r="L119273" s="1"/>
    </row>
    <row r="119281" spans="11:12" x14ac:dyDescent="0.25">
      <c r="K119281" s="1"/>
      <c r="L119281" s="1"/>
    </row>
    <row r="119289" spans="11:12" x14ac:dyDescent="0.25">
      <c r="K119289" s="1"/>
      <c r="L119289" s="1"/>
    </row>
    <row r="119297" spans="11:12" x14ac:dyDescent="0.25">
      <c r="K119297" s="1"/>
      <c r="L119297" s="1"/>
    </row>
    <row r="119305" spans="11:12" x14ac:dyDescent="0.25">
      <c r="K119305" s="1"/>
      <c r="L119305" s="1"/>
    </row>
    <row r="119313" spans="11:12" x14ac:dyDescent="0.25">
      <c r="K119313" s="1"/>
      <c r="L119313" s="1"/>
    </row>
    <row r="119321" spans="11:12" x14ac:dyDescent="0.25">
      <c r="K119321" s="1"/>
      <c r="L119321" s="1"/>
    </row>
    <row r="119329" spans="11:12" x14ac:dyDescent="0.25">
      <c r="K119329" s="1"/>
      <c r="L119329" s="1"/>
    </row>
    <row r="119337" spans="11:12" x14ac:dyDescent="0.25">
      <c r="K119337" s="1"/>
      <c r="L119337" s="1"/>
    </row>
    <row r="119345" spans="11:12" x14ac:dyDescent="0.25">
      <c r="K119345" s="1"/>
      <c r="L119345" s="1"/>
    </row>
    <row r="119353" spans="11:12" x14ac:dyDescent="0.25">
      <c r="K119353" s="1"/>
      <c r="L119353" s="1"/>
    </row>
    <row r="119361" spans="11:12" x14ac:dyDescent="0.25">
      <c r="K119361" s="1"/>
      <c r="L119361" s="1"/>
    </row>
    <row r="119369" spans="11:12" x14ac:dyDescent="0.25">
      <c r="K119369" s="1"/>
      <c r="L119369" s="1"/>
    </row>
    <row r="119377" spans="11:12" x14ac:dyDescent="0.25">
      <c r="K119377" s="1"/>
      <c r="L119377" s="1"/>
    </row>
    <row r="119385" spans="11:12" x14ac:dyDescent="0.25">
      <c r="K119385" s="1"/>
      <c r="L119385" s="1"/>
    </row>
    <row r="119393" spans="11:12" x14ac:dyDescent="0.25">
      <c r="K119393" s="1"/>
      <c r="L119393" s="1"/>
    </row>
    <row r="119401" spans="11:12" x14ac:dyDescent="0.25">
      <c r="K119401" s="1"/>
      <c r="L119401" s="1"/>
    </row>
    <row r="119409" spans="11:12" x14ac:dyDescent="0.25">
      <c r="K119409" s="1"/>
      <c r="L119409" s="1"/>
    </row>
    <row r="119417" spans="11:12" x14ac:dyDescent="0.25">
      <c r="K119417" s="1"/>
      <c r="L119417" s="1"/>
    </row>
    <row r="119425" spans="11:12" x14ac:dyDescent="0.25">
      <c r="K119425" s="1"/>
      <c r="L119425" s="1"/>
    </row>
    <row r="119433" spans="11:12" x14ac:dyDescent="0.25">
      <c r="K119433" s="1"/>
      <c r="L119433" s="1"/>
    </row>
    <row r="119441" spans="11:12" x14ac:dyDescent="0.25">
      <c r="K119441" s="1"/>
      <c r="L119441" s="1"/>
    </row>
    <row r="119449" spans="11:12" x14ac:dyDescent="0.25">
      <c r="K119449" s="1"/>
      <c r="L119449" s="1"/>
    </row>
    <row r="119457" spans="11:12" x14ac:dyDescent="0.25">
      <c r="K119457" s="1"/>
      <c r="L119457" s="1"/>
    </row>
    <row r="119465" spans="11:12" x14ac:dyDescent="0.25">
      <c r="K119465" s="1"/>
      <c r="L119465" s="1"/>
    </row>
    <row r="119473" spans="11:12" x14ac:dyDescent="0.25">
      <c r="K119473" s="1"/>
      <c r="L119473" s="1"/>
    </row>
    <row r="119481" spans="11:12" x14ac:dyDescent="0.25">
      <c r="K119481" s="1"/>
      <c r="L119481" s="1"/>
    </row>
    <row r="119489" spans="11:12" x14ac:dyDescent="0.25">
      <c r="K119489" s="1"/>
      <c r="L119489" s="1"/>
    </row>
    <row r="119497" spans="11:12" x14ac:dyDescent="0.25">
      <c r="K119497" s="1"/>
      <c r="L119497" s="1"/>
    </row>
    <row r="119505" spans="11:12" x14ac:dyDescent="0.25">
      <c r="K119505" s="1"/>
      <c r="L119505" s="1"/>
    </row>
    <row r="119513" spans="11:12" x14ac:dyDescent="0.25">
      <c r="K119513" s="1"/>
      <c r="L119513" s="1"/>
    </row>
    <row r="119521" spans="11:12" x14ac:dyDescent="0.25">
      <c r="K119521" s="1"/>
      <c r="L119521" s="1"/>
    </row>
    <row r="119529" spans="11:12" x14ac:dyDescent="0.25">
      <c r="K119529" s="1"/>
      <c r="L119529" s="1"/>
    </row>
    <row r="119537" spans="11:12" x14ac:dyDescent="0.25">
      <c r="K119537" s="1"/>
      <c r="L119537" s="1"/>
    </row>
    <row r="119545" spans="11:12" x14ac:dyDescent="0.25">
      <c r="K119545" s="1"/>
      <c r="L119545" s="1"/>
    </row>
    <row r="119553" spans="11:12" x14ac:dyDescent="0.25">
      <c r="K119553" s="1"/>
      <c r="L119553" s="1"/>
    </row>
    <row r="119561" spans="11:12" x14ac:dyDescent="0.25">
      <c r="K119561" s="1"/>
      <c r="L119561" s="1"/>
    </row>
    <row r="119569" spans="11:12" x14ac:dyDescent="0.25">
      <c r="K119569" s="1"/>
      <c r="L119569" s="1"/>
    </row>
    <row r="119577" spans="11:12" x14ac:dyDescent="0.25">
      <c r="K119577" s="1"/>
      <c r="L119577" s="1"/>
    </row>
    <row r="119585" spans="11:12" x14ac:dyDescent="0.25">
      <c r="K119585" s="1"/>
      <c r="L119585" s="1"/>
    </row>
    <row r="119593" spans="11:12" x14ac:dyDescent="0.25">
      <c r="K119593" s="1"/>
      <c r="L119593" s="1"/>
    </row>
    <row r="119601" spans="11:12" x14ac:dyDescent="0.25">
      <c r="K119601" s="1"/>
      <c r="L119601" s="1"/>
    </row>
    <row r="119609" spans="11:12" x14ac:dyDescent="0.25">
      <c r="K119609" s="1"/>
      <c r="L119609" s="1"/>
    </row>
    <row r="119617" spans="11:12" x14ac:dyDescent="0.25">
      <c r="K119617" s="1"/>
      <c r="L119617" s="1"/>
    </row>
    <row r="119625" spans="11:12" x14ac:dyDescent="0.25">
      <c r="K119625" s="1"/>
      <c r="L119625" s="1"/>
    </row>
    <row r="119633" spans="11:12" x14ac:dyDescent="0.25">
      <c r="K119633" s="1"/>
      <c r="L119633" s="1"/>
    </row>
    <row r="119641" spans="11:12" x14ac:dyDescent="0.25">
      <c r="K119641" s="1"/>
      <c r="L119641" s="1"/>
    </row>
    <row r="119649" spans="11:12" x14ac:dyDescent="0.25">
      <c r="K119649" s="1"/>
      <c r="L119649" s="1"/>
    </row>
    <row r="119657" spans="11:12" x14ac:dyDescent="0.25">
      <c r="K119657" s="1"/>
      <c r="L119657" s="1"/>
    </row>
    <row r="119665" spans="11:12" x14ac:dyDescent="0.25">
      <c r="K119665" s="1"/>
      <c r="L119665" s="1"/>
    </row>
    <row r="119673" spans="11:12" x14ac:dyDescent="0.25">
      <c r="K119673" s="1"/>
      <c r="L119673" s="1"/>
    </row>
    <row r="119681" spans="11:12" x14ac:dyDescent="0.25">
      <c r="K119681" s="1"/>
      <c r="L119681" s="1"/>
    </row>
    <row r="119689" spans="11:12" x14ac:dyDescent="0.25">
      <c r="K119689" s="1"/>
      <c r="L119689" s="1"/>
    </row>
    <row r="119697" spans="11:12" x14ac:dyDescent="0.25">
      <c r="K119697" s="1"/>
      <c r="L119697" s="1"/>
    </row>
    <row r="119705" spans="11:12" x14ac:dyDescent="0.25">
      <c r="K119705" s="1"/>
      <c r="L119705" s="1"/>
    </row>
    <row r="119713" spans="11:12" x14ac:dyDescent="0.25">
      <c r="K119713" s="1"/>
      <c r="L119713" s="1"/>
    </row>
    <row r="119721" spans="11:12" x14ac:dyDescent="0.25">
      <c r="K119721" s="1"/>
      <c r="L119721" s="1"/>
    </row>
    <row r="119729" spans="11:12" x14ac:dyDescent="0.25">
      <c r="K119729" s="1"/>
      <c r="L119729" s="1"/>
    </row>
    <row r="119737" spans="11:12" x14ac:dyDescent="0.25">
      <c r="K119737" s="1"/>
      <c r="L119737" s="1"/>
    </row>
    <row r="119745" spans="11:12" x14ac:dyDescent="0.25">
      <c r="K119745" s="1"/>
      <c r="L119745" s="1"/>
    </row>
    <row r="119753" spans="11:12" x14ac:dyDescent="0.25">
      <c r="K119753" s="1"/>
      <c r="L119753" s="1"/>
    </row>
    <row r="119761" spans="11:12" x14ac:dyDescent="0.25">
      <c r="K119761" s="1"/>
      <c r="L119761" s="1"/>
    </row>
    <row r="119769" spans="11:12" x14ac:dyDescent="0.25">
      <c r="K119769" s="1"/>
      <c r="L119769" s="1"/>
    </row>
    <row r="119777" spans="11:12" x14ac:dyDescent="0.25">
      <c r="K119777" s="1"/>
      <c r="L119777" s="1"/>
    </row>
    <row r="119785" spans="11:12" x14ac:dyDescent="0.25">
      <c r="K119785" s="1"/>
      <c r="L119785" s="1"/>
    </row>
    <row r="119793" spans="11:12" x14ac:dyDescent="0.25">
      <c r="K119793" s="1"/>
      <c r="L119793" s="1"/>
    </row>
    <row r="119801" spans="11:12" x14ac:dyDescent="0.25">
      <c r="K119801" s="1"/>
      <c r="L119801" s="1"/>
    </row>
    <row r="119809" spans="11:12" x14ac:dyDescent="0.25">
      <c r="K119809" s="1"/>
      <c r="L119809" s="1"/>
    </row>
    <row r="119817" spans="11:12" x14ac:dyDescent="0.25">
      <c r="K119817" s="1"/>
      <c r="L119817" s="1"/>
    </row>
    <row r="119825" spans="11:12" x14ac:dyDescent="0.25">
      <c r="K119825" s="1"/>
      <c r="L119825" s="1"/>
    </row>
    <row r="119833" spans="11:12" x14ac:dyDescent="0.25">
      <c r="K119833" s="1"/>
      <c r="L119833" s="1"/>
    </row>
    <row r="119841" spans="11:12" x14ac:dyDescent="0.25">
      <c r="K119841" s="1"/>
      <c r="L119841" s="1"/>
    </row>
    <row r="119849" spans="11:12" x14ac:dyDescent="0.25">
      <c r="K119849" s="1"/>
      <c r="L119849" s="1"/>
    </row>
    <row r="119857" spans="11:12" x14ac:dyDescent="0.25">
      <c r="K119857" s="1"/>
      <c r="L119857" s="1"/>
    </row>
    <row r="119865" spans="11:12" x14ac:dyDescent="0.25">
      <c r="K119865" s="1"/>
      <c r="L119865" s="1"/>
    </row>
    <row r="119873" spans="11:12" x14ac:dyDescent="0.25">
      <c r="K119873" s="1"/>
      <c r="L119873" s="1"/>
    </row>
    <row r="119881" spans="11:12" x14ac:dyDescent="0.25">
      <c r="K119881" s="1"/>
      <c r="L119881" s="1"/>
    </row>
    <row r="119889" spans="11:12" x14ac:dyDescent="0.25">
      <c r="K119889" s="1"/>
      <c r="L119889" s="1"/>
    </row>
    <row r="119897" spans="11:12" x14ac:dyDescent="0.25">
      <c r="K119897" s="1"/>
      <c r="L119897" s="1"/>
    </row>
    <row r="119905" spans="11:12" x14ac:dyDescent="0.25">
      <c r="K119905" s="1"/>
      <c r="L119905" s="1"/>
    </row>
    <row r="119913" spans="11:12" x14ac:dyDescent="0.25">
      <c r="K119913" s="1"/>
      <c r="L119913" s="1"/>
    </row>
    <row r="119921" spans="11:12" x14ac:dyDescent="0.25">
      <c r="K119921" s="1"/>
      <c r="L119921" s="1"/>
    </row>
    <row r="119929" spans="11:12" x14ac:dyDescent="0.25">
      <c r="K119929" s="1"/>
      <c r="L119929" s="1"/>
    </row>
    <row r="119937" spans="11:12" x14ac:dyDescent="0.25">
      <c r="K119937" s="1"/>
      <c r="L119937" s="1"/>
    </row>
    <row r="119945" spans="11:12" x14ac:dyDescent="0.25">
      <c r="K119945" s="1"/>
      <c r="L119945" s="1"/>
    </row>
    <row r="119953" spans="11:12" x14ac:dyDescent="0.25">
      <c r="K119953" s="1"/>
      <c r="L119953" s="1"/>
    </row>
    <row r="119961" spans="11:12" x14ac:dyDescent="0.25">
      <c r="K119961" s="1"/>
      <c r="L119961" s="1"/>
    </row>
    <row r="119969" spans="11:12" x14ac:dyDescent="0.25">
      <c r="K119969" s="1"/>
      <c r="L119969" s="1"/>
    </row>
    <row r="119977" spans="11:12" x14ac:dyDescent="0.25">
      <c r="K119977" s="1"/>
      <c r="L119977" s="1"/>
    </row>
    <row r="119985" spans="11:12" x14ac:dyDescent="0.25">
      <c r="K119985" s="1"/>
      <c r="L119985" s="1"/>
    </row>
    <row r="119993" spans="11:12" x14ac:dyDescent="0.25">
      <c r="K119993" s="1"/>
      <c r="L119993" s="1"/>
    </row>
    <row r="120001" spans="11:12" x14ac:dyDescent="0.25">
      <c r="K120001" s="1"/>
      <c r="L120001" s="1"/>
    </row>
    <row r="120009" spans="11:12" x14ac:dyDescent="0.25">
      <c r="K120009" s="1"/>
      <c r="L120009" s="1"/>
    </row>
    <row r="120017" spans="11:12" x14ac:dyDescent="0.25">
      <c r="K120017" s="1"/>
      <c r="L120017" s="1"/>
    </row>
    <row r="120025" spans="11:12" x14ac:dyDescent="0.25">
      <c r="K120025" s="1"/>
      <c r="L120025" s="1"/>
    </row>
    <row r="120033" spans="11:12" x14ac:dyDescent="0.25">
      <c r="K120033" s="1"/>
      <c r="L120033" s="1"/>
    </row>
    <row r="120041" spans="11:12" x14ac:dyDescent="0.25">
      <c r="K120041" s="1"/>
      <c r="L120041" s="1"/>
    </row>
    <row r="120049" spans="11:12" x14ac:dyDescent="0.25">
      <c r="K120049" s="1"/>
      <c r="L120049" s="1"/>
    </row>
    <row r="120057" spans="11:12" x14ac:dyDescent="0.25">
      <c r="K120057" s="1"/>
      <c r="L120057" s="1"/>
    </row>
    <row r="120065" spans="11:12" x14ac:dyDescent="0.25">
      <c r="K120065" s="1"/>
      <c r="L120065" s="1"/>
    </row>
    <row r="120073" spans="11:12" x14ac:dyDescent="0.25">
      <c r="K120073" s="1"/>
      <c r="L120073" s="1"/>
    </row>
    <row r="120081" spans="11:12" x14ac:dyDescent="0.25">
      <c r="K120081" s="1"/>
      <c r="L120081" s="1"/>
    </row>
    <row r="120089" spans="11:12" x14ac:dyDescent="0.25">
      <c r="K120089" s="1"/>
      <c r="L120089" s="1"/>
    </row>
    <row r="120097" spans="11:12" x14ac:dyDescent="0.25">
      <c r="K120097" s="1"/>
      <c r="L120097" s="1"/>
    </row>
    <row r="120105" spans="11:12" x14ac:dyDescent="0.25">
      <c r="K120105" s="1"/>
      <c r="L120105" s="1"/>
    </row>
    <row r="120113" spans="11:12" x14ac:dyDescent="0.25">
      <c r="K120113" s="1"/>
      <c r="L120113" s="1"/>
    </row>
    <row r="120121" spans="11:12" x14ac:dyDescent="0.25">
      <c r="K120121" s="1"/>
      <c r="L120121" s="1"/>
    </row>
    <row r="120129" spans="11:12" x14ac:dyDescent="0.25">
      <c r="K120129" s="1"/>
      <c r="L120129" s="1"/>
    </row>
    <row r="120137" spans="11:12" x14ac:dyDescent="0.25">
      <c r="K120137" s="1"/>
      <c r="L120137" s="1"/>
    </row>
    <row r="120145" spans="11:12" x14ac:dyDescent="0.25">
      <c r="K120145" s="1"/>
      <c r="L120145" s="1"/>
    </row>
    <row r="120153" spans="11:12" x14ac:dyDescent="0.25">
      <c r="K120153" s="1"/>
      <c r="L120153" s="1"/>
    </row>
    <row r="120161" spans="11:12" x14ac:dyDescent="0.25">
      <c r="K120161" s="1"/>
      <c r="L120161" s="1"/>
    </row>
    <row r="120169" spans="11:12" x14ac:dyDescent="0.25">
      <c r="K120169" s="1"/>
      <c r="L120169" s="1"/>
    </row>
    <row r="120177" spans="11:12" x14ac:dyDescent="0.25">
      <c r="K120177" s="1"/>
      <c r="L120177" s="1"/>
    </row>
    <row r="120185" spans="11:12" x14ac:dyDescent="0.25">
      <c r="K120185" s="1"/>
      <c r="L120185" s="1"/>
    </row>
    <row r="120193" spans="11:12" x14ac:dyDescent="0.25">
      <c r="K120193" s="1"/>
      <c r="L120193" s="1"/>
    </row>
    <row r="120201" spans="11:12" x14ac:dyDescent="0.25">
      <c r="K120201" s="1"/>
      <c r="L120201" s="1"/>
    </row>
    <row r="120209" spans="11:12" x14ac:dyDescent="0.25">
      <c r="K120209" s="1"/>
      <c r="L120209" s="1"/>
    </row>
    <row r="120217" spans="11:12" x14ac:dyDescent="0.25">
      <c r="K120217" s="1"/>
      <c r="L120217" s="1"/>
    </row>
    <row r="120225" spans="11:12" x14ac:dyDescent="0.25">
      <c r="K120225" s="1"/>
      <c r="L120225" s="1"/>
    </row>
    <row r="120233" spans="11:12" x14ac:dyDescent="0.25">
      <c r="K120233" s="1"/>
      <c r="L120233" s="1"/>
    </row>
    <row r="120241" spans="11:12" x14ac:dyDescent="0.25">
      <c r="K120241" s="1"/>
      <c r="L120241" s="1"/>
    </row>
    <row r="120249" spans="11:12" x14ac:dyDescent="0.25">
      <c r="K120249" s="1"/>
      <c r="L120249" s="1"/>
    </row>
    <row r="120257" spans="11:12" x14ac:dyDescent="0.25">
      <c r="K120257" s="1"/>
      <c r="L120257" s="1"/>
    </row>
    <row r="120265" spans="11:12" x14ac:dyDescent="0.25">
      <c r="K120265" s="1"/>
      <c r="L120265" s="1"/>
    </row>
    <row r="120273" spans="11:12" x14ac:dyDescent="0.25">
      <c r="K120273" s="1"/>
      <c r="L120273" s="1"/>
    </row>
    <row r="120281" spans="11:12" x14ac:dyDescent="0.25">
      <c r="K120281" s="1"/>
      <c r="L120281" s="1"/>
    </row>
    <row r="120289" spans="11:12" x14ac:dyDescent="0.25">
      <c r="K120289" s="1"/>
      <c r="L120289" s="1"/>
    </row>
    <row r="120297" spans="11:12" x14ac:dyDescent="0.25">
      <c r="K120297" s="1"/>
      <c r="L120297" s="1"/>
    </row>
    <row r="120305" spans="11:12" x14ac:dyDescent="0.25">
      <c r="K120305" s="1"/>
      <c r="L120305" s="1"/>
    </row>
    <row r="120313" spans="11:12" x14ac:dyDescent="0.25">
      <c r="K120313" s="1"/>
      <c r="L120313" s="1"/>
    </row>
    <row r="120321" spans="11:12" x14ac:dyDescent="0.25">
      <c r="K120321" s="1"/>
      <c r="L120321" s="1"/>
    </row>
    <row r="120329" spans="11:12" x14ac:dyDescent="0.25">
      <c r="K120329" s="1"/>
      <c r="L120329" s="1"/>
    </row>
    <row r="120337" spans="11:12" x14ac:dyDescent="0.25">
      <c r="K120337" s="1"/>
      <c r="L120337" s="1"/>
    </row>
    <row r="120345" spans="11:12" x14ac:dyDescent="0.25">
      <c r="K120345" s="1"/>
      <c r="L120345" s="1"/>
    </row>
    <row r="120353" spans="11:12" x14ac:dyDescent="0.25">
      <c r="K120353" s="1"/>
      <c r="L120353" s="1"/>
    </row>
    <row r="120361" spans="11:12" x14ac:dyDescent="0.25">
      <c r="K120361" s="1"/>
      <c r="L120361" s="1"/>
    </row>
    <row r="120369" spans="11:12" x14ac:dyDescent="0.25">
      <c r="K120369" s="1"/>
      <c r="L120369" s="1"/>
    </row>
    <row r="120377" spans="11:12" x14ac:dyDescent="0.25">
      <c r="K120377" s="1"/>
      <c r="L120377" s="1"/>
    </row>
    <row r="120385" spans="11:12" x14ac:dyDescent="0.25">
      <c r="K120385" s="1"/>
      <c r="L120385" s="1"/>
    </row>
    <row r="120393" spans="11:12" x14ac:dyDescent="0.25">
      <c r="K120393" s="1"/>
      <c r="L120393" s="1"/>
    </row>
    <row r="120401" spans="11:12" x14ac:dyDescent="0.25">
      <c r="K120401" s="1"/>
      <c r="L120401" s="1"/>
    </row>
    <row r="120409" spans="11:12" x14ac:dyDescent="0.25">
      <c r="K120409" s="1"/>
      <c r="L120409" s="1"/>
    </row>
    <row r="120417" spans="11:12" x14ac:dyDescent="0.25">
      <c r="K120417" s="1"/>
      <c r="L120417" s="1"/>
    </row>
    <row r="120425" spans="11:12" x14ac:dyDescent="0.25">
      <c r="K120425" s="1"/>
      <c r="L120425" s="1"/>
    </row>
    <row r="120433" spans="11:12" x14ac:dyDescent="0.25">
      <c r="K120433" s="1"/>
      <c r="L120433" s="1"/>
    </row>
    <row r="120441" spans="11:12" x14ac:dyDescent="0.25">
      <c r="K120441" s="1"/>
      <c r="L120441" s="1"/>
    </row>
    <row r="120449" spans="11:12" x14ac:dyDescent="0.25">
      <c r="K120449" s="1"/>
      <c r="L120449" s="1"/>
    </row>
    <row r="120457" spans="11:12" x14ac:dyDescent="0.25">
      <c r="K120457" s="1"/>
      <c r="L120457" s="1"/>
    </row>
    <row r="120465" spans="11:12" x14ac:dyDescent="0.25">
      <c r="K120465" s="1"/>
      <c r="L120465" s="1"/>
    </row>
    <row r="120473" spans="11:12" x14ac:dyDescent="0.25">
      <c r="K120473" s="1"/>
      <c r="L120473" s="1"/>
    </row>
    <row r="120481" spans="11:12" x14ac:dyDescent="0.25">
      <c r="K120481" s="1"/>
      <c r="L120481" s="1"/>
    </row>
    <row r="120489" spans="11:12" x14ac:dyDescent="0.25">
      <c r="K120489" s="1"/>
      <c r="L120489" s="1"/>
    </row>
    <row r="120497" spans="11:12" x14ac:dyDescent="0.25">
      <c r="K120497" s="1"/>
      <c r="L120497" s="1"/>
    </row>
    <row r="120505" spans="11:12" x14ac:dyDescent="0.25">
      <c r="K120505" s="1"/>
      <c r="L120505" s="1"/>
    </row>
    <row r="120513" spans="11:12" x14ac:dyDescent="0.25">
      <c r="K120513" s="1"/>
      <c r="L120513" s="1"/>
    </row>
    <row r="120521" spans="11:12" x14ac:dyDescent="0.25">
      <c r="K120521" s="1"/>
      <c r="L120521" s="1"/>
    </row>
    <row r="120529" spans="11:12" x14ac:dyDescent="0.25">
      <c r="K120529" s="1"/>
      <c r="L120529" s="1"/>
    </row>
    <row r="120537" spans="11:12" x14ac:dyDescent="0.25">
      <c r="K120537" s="1"/>
      <c r="L120537" s="1"/>
    </row>
    <row r="120545" spans="11:12" x14ac:dyDescent="0.25">
      <c r="K120545" s="1"/>
      <c r="L120545" s="1"/>
    </row>
    <row r="120553" spans="11:12" x14ac:dyDescent="0.25">
      <c r="K120553" s="1"/>
      <c r="L120553" s="1"/>
    </row>
    <row r="120561" spans="11:12" x14ac:dyDescent="0.25">
      <c r="K120561" s="1"/>
      <c r="L120561" s="1"/>
    </row>
    <row r="120569" spans="11:12" x14ac:dyDescent="0.25">
      <c r="K120569" s="1"/>
      <c r="L120569" s="1"/>
    </row>
    <row r="120577" spans="11:12" x14ac:dyDescent="0.25">
      <c r="K120577" s="1"/>
      <c r="L120577" s="1"/>
    </row>
    <row r="120585" spans="11:12" x14ac:dyDescent="0.25">
      <c r="K120585" s="1"/>
      <c r="L120585" s="1"/>
    </row>
    <row r="120593" spans="11:12" x14ac:dyDescent="0.25">
      <c r="K120593" s="1"/>
      <c r="L120593" s="1"/>
    </row>
    <row r="120601" spans="11:12" x14ac:dyDescent="0.25">
      <c r="K120601" s="1"/>
      <c r="L120601" s="1"/>
    </row>
    <row r="120609" spans="11:12" x14ac:dyDescent="0.25">
      <c r="K120609" s="1"/>
      <c r="L120609" s="1"/>
    </row>
    <row r="120617" spans="11:12" x14ac:dyDescent="0.25">
      <c r="K120617" s="1"/>
      <c r="L120617" s="1"/>
    </row>
    <row r="120625" spans="11:12" x14ac:dyDescent="0.25">
      <c r="K120625" s="1"/>
      <c r="L120625" s="1"/>
    </row>
    <row r="120633" spans="11:12" x14ac:dyDescent="0.25">
      <c r="K120633" s="1"/>
      <c r="L120633" s="1"/>
    </row>
    <row r="120641" spans="11:12" x14ac:dyDescent="0.25">
      <c r="K120641" s="1"/>
      <c r="L120641" s="1"/>
    </row>
    <row r="120649" spans="11:12" x14ac:dyDescent="0.25">
      <c r="K120649" s="1"/>
      <c r="L120649" s="1"/>
    </row>
    <row r="120657" spans="11:12" x14ac:dyDescent="0.25">
      <c r="K120657" s="1"/>
      <c r="L120657" s="1"/>
    </row>
    <row r="120665" spans="11:12" x14ac:dyDescent="0.25">
      <c r="K120665" s="1"/>
      <c r="L120665" s="1"/>
    </row>
    <row r="120673" spans="11:12" x14ac:dyDescent="0.25">
      <c r="K120673" s="1"/>
      <c r="L120673" s="1"/>
    </row>
    <row r="120681" spans="11:12" x14ac:dyDescent="0.25">
      <c r="K120681" s="1"/>
      <c r="L120681" s="1"/>
    </row>
    <row r="120689" spans="11:12" x14ac:dyDescent="0.25">
      <c r="K120689" s="1"/>
      <c r="L120689" s="1"/>
    </row>
    <row r="120697" spans="11:12" x14ac:dyDescent="0.25">
      <c r="K120697" s="1"/>
      <c r="L120697" s="1"/>
    </row>
    <row r="120705" spans="11:12" x14ac:dyDescent="0.25">
      <c r="K120705" s="1"/>
      <c r="L120705" s="1"/>
    </row>
    <row r="120713" spans="11:12" x14ac:dyDescent="0.25">
      <c r="K120713" s="1"/>
      <c r="L120713" s="1"/>
    </row>
    <row r="120721" spans="11:12" x14ac:dyDescent="0.25">
      <c r="K120721" s="1"/>
      <c r="L120721" s="1"/>
    </row>
    <row r="120729" spans="11:12" x14ac:dyDescent="0.25">
      <c r="K120729" s="1"/>
      <c r="L120729" s="1"/>
    </row>
    <row r="120737" spans="11:12" x14ac:dyDescent="0.25">
      <c r="K120737" s="1"/>
      <c r="L120737" s="1"/>
    </row>
    <row r="120745" spans="11:12" x14ac:dyDescent="0.25">
      <c r="K120745" s="1"/>
      <c r="L120745" s="1"/>
    </row>
    <row r="120753" spans="11:12" x14ac:dyDescent="0.25">
      <c r="K120753" s="1"/>
      <c r="L120753" s="1"/>
    </row>
    <row r="120761" spans="11:12" x14ac:dyDescent="0.25">
      <c r="K120761" s="1"/>
      <c r="L120761" s="1"/>
    </row>
    <row r="120769" spans="11:12" x14ac:dyDescent="0.25">
      <c r="K120769" s="1"/>
      <c r="L120769" s="1"/>
    </row>
    <row r="120777" spans="11:12" x14ac:dyDescent="0.25">
      <c r="K120777" s="1"/>
      <c r="L120777" s="1"/>
    </row>
    <row r="120785" spans="11:12" x14ac:dyDescent="0.25">
      <c r="K120785" s="1"/>
      <c r="L120785" s="1"/>
    </row>
    <row r="120793" spans="11:12" x14ac:dyDescent="0.25">
      <c r="K120793" s="1"/>
      <c r="L120793" s="1"/>
    </row>
    <row r="120801" spans="11:12" x14ac:dyDescent="0.25">
      <c r="K120801" s="1"/>
      <c r="L120801" s="1"/>
    </row>
    <row r="120809" spans="11:12" x14ac:dyDescent="0.25">
      <c r="K120809" s="1"/>
      <c r="L120809" s="1"/>
    </row>
    <row r="120817" spans="11:12" x14ac:dyDescent="0.25">
      <c r="K120817" s="1"/>
      <c r="L120817" s="1"/>
    </row>
    <row r="120825" spans="11:12" x14ac:dyDescent="0.25">
      <c r="K120825" s="1"/>
      <c r="L120825" s="1"/>
    </row>
    <row r="120833" spans="11:12" x14ac:dyDescent="0.25">
      <c r="K120833" s="1"/>
      <c r="L120833" s="1"/>
    </row>
    <row r="120841" spans="11:12" x14ac:dyDescent="0.25">
      <c r="K120841" s="1"/>
      <c r="L120841" s="1"/>
    </row>
    <row r="120849" spans="11:12" x14ac:dyDescent="0.25">
      <c r="K120849" s="1"/>
      <c r="L120849" s="1"/>
    </row>
    <row r="120857" spans="11:12" x14ac:dyDescent="0.25">
      <c r="K120857" s="1"/>
      <c r="L120857" s="1"/>
    </row>
    <row r="120865" spans="11:12" x14ac:dyDescent="0.25">
      <c r="K120865" s="1"/>
      <c r="L120865" s="1"/>
    </row>
    <row r="120873" spans="11:12" x14ac:dyDescent="0.25">
      <c r="K120873" s="1"/>
      <c r="L120873" s="1"/>
    </row>
    <row r="120881" spans="11:12" x14ac:dyDescent="0.25">
      <c r="K120881" s="1"/>
      <c r="L120881" s="1"/>
    </row>
    <row r="120889" spans="11:12" x14ac:dyDescent="0.25">
      <c r="K120889" s="1"/>
      <c r="L120889" s="1"/>
    </row>
    <row r="120897" spans="11:12" x14ac:dyDescent="0.25">
      <c r="K120897" s="1"/>
      <c r="L120897" s="1"/>
    </row>
    <row r="120905" spans="11:12" x14ac:dyDescent="0.25">
      <c r="K120905" s="1"/>
      <c r="L120905" s="1"/>
    </row>
    <row r="120913" spans="11:12" x14ac:dyDescent="0.25">
      <c r="K120913" s="1"/>
      <c r="L120913" s="1"/>
    </row>
    <row r="120921" spans="11:12" x14ac:dyDescent="0.25">
      <c r="K120921" s="1"/>
      <c r="L120921" s="1"/>
    </row>
    <row r="120929" spans="11:12" x14ac:dyDescent="0.25">
      <c r="K120929" s="1"/>
      <c r="L120929" s="1"/>
    </row>
    <row r="120937" spans="11:12" x14ac:dyDescent="0.25">
      <c r="K120937" s="1"/>
      <c r="L120937" s="1"/>
    </row>
    <row r="120945" spans="11:12" x14ac:dyDescent="0.25">
      <c r="K120945" s="1"/>
      <c r="L120945" s="1"/>
    </row>
    <row r="120953" spans="11:12" x14ac:dyDescent="0.25">
      <c r="K120953" s="1"/>
      <c r="L120953" s="1"/>
    </row>
    <row r="120961" spans="11:12" x14ac:dyDescent="0.25">
      <c r="K120961" s="1"/>
      <c r="L120961" s="1"/>
    </row>
    <row r="120969" spans="11:12" x14ac:dyDescent="0.25">
      <c r="K120969" s="1"/>
      <c r="L120969" s="1"/>
    </row>
    <row r="120977" spans="11:12" x14ac:dyDescent="0.25">
      <c r="K120977" s="1"/>
      <c r="L120977" s="1"/>
    </row>
    <row r="120985" spans="11:12" x14ac:dyDescent="0.25">
      <c r="K120985" s="1"/>
      <c r="L120985" s="1"/>
    </row>
    <row r="120993" spans="11:12" x14ac:dyDescent="0.25">
      <c r="K120993" s="1"/>
      <c r="L120993" s="1"/>
    </row>
    <row r="121001" spans="11:12" x14ac:dyDescent="0.25">
      <c r="K121001" s="1"/>
      <c r="L121001" s="1"/>
    </row>
    <row r="121009" spans="11:12" x14ac:dyDescent="0.25">
      <c r="K121009" s="1"/>
      <c r="L121009" s="1"/>
    </row>
    <row r="121017" spans="11:12" x14ac:dyDescent="0.25">
      <c r="K121017" s="1"/>
      <c r="L121017" s="1"/>
    </row>
    <row r="121025" spans="11:12" x14ac:dyDescent="0.25">
      <c r="K121025" s="1"/>
      <c r="L121025" s="1"/>
    </row>
    <row r="121033" spans="11:12" x14ac:dyDescent="0.25">
      <c r="K121033" s="1"/>
      <c r="L121033" s="1"/>
    </row>
    <row r="121041" spans="11:12" x14ac:dyDescent="0.25">
      <c r="K121041" s="1"/>
      <c r="L121041" s="1"/>
    </row>
    <row r="121049" spans="11:12" x14ac:dyDescent="0.25">
      <c r="K121049" s="1"/>
      <c r="L121049" s="1"/>
    </row>
    <row r="121057" spans="11:12" x14ac:dyDescent="0.25">
      <c r="K121057" s="1"/>
      <c r="L121057" s="1"/>
    </row>
    <row r="121065" spans="11:12" x14ac:dyDescent="0.25">
      <c r="K121065" s="1"/>
      <c r="L121065" s="1"/>
    </row>
    <row r="121073" spans="11:12" x14ac:dyDescent="0.25">
      <c r="K121073" s="1"/>
      <c r="L121073" s="1"/>
    </row>
    <row r="121081" spans="11:12" x14ac:dyDescent="0.25">
      <c r="K121081" s="1"/>
      <c r="L121081" s="1"/>
    </row>
    <row r="121089" spans="11:12" x14ac:dyDescent="0.25">
      <c r="K121089" s="1"/>
      <c r="L121089" s="1"/>
    </row>
    <row r="121097" spans="11:12" x14ac:dyDescent="0.25">
      <c r="K121097" s="1"/>
      <c r="L121097" s="1"/>
    </row>
    <row r="121105" spans="11:12" x14ac:dyDescent="0.25">
      <c r="K121105" s="1"/>
      <c r="L121105" s="1"/>
    </row>
    <row r="121113" spans="11:12" x14ac:dyDescent="0.25">
      <c r="K121113" s="1"/>
      <c r="L121113" s="1"/>
    </row>
    <row r="121121" spans="11:12" x14ac:dyDescent="0.25">
      <c r="K121121" s="1"/>
      <c r="L121121" s="1"/>
    </row>
    <row r="121129" spans="11:12" x14ac:dyDescent="0.25">
      <c r="K121129" s="1"/>
      <c r="L121129" s="1"/>
    </row>
    <row r="121137" spans="11:12" x14ac:dyDescent="0.25">
      <c r="K121137" s="1"/>
      <c r="L121137" s="1"/>
    </row>
    <row r="121145" spans="11:12" x14ac:dyDescent="0.25">
      <c r="K121145" s="1"/>
      <c r="L121145" s="1"/>
    </row>
    <row r="121153" spans="11:12" x14ac:dyDescent="0.25">
      <c r="K121153" s="1"/>
      <c r="L121153" s="1"/>
    </row>
    <row r="121161" spans="11:12" x14ac:dyDescent="0.25">
      <c r="K121161" s="1"/>
      <c r="L121161" s="1"/>
    </row>
    <row r="121169" spans="11:12" x14ac:dyDescent="0.25">
      <c r="K121169" s="1"/>
      <c r="L121169" s="1"/>
    </row>
    <row r="121177" spans="11:12" x14ac:dyDescent="0.25">
      <c r="K121177" s="1"/>
      <c r="L121177" s="1"/>
    </row>
    <row r="121185" spans="11:12" x14ac:dyDescent="0.25">
      <c r="K121185" s="1"/>
      <c r="L121185" s="1"/>
    </row>
    <row r="121193" spans="11:12" x14ac:dyDescent="0.25">
      <c r="K121193" s="1"/>
      <c r="L121193" s="1"/>
    </row>
    <row r="121201" spans="11:12" x14ac:dyDescent="0.25">
      <c r="K121201" s="1"/>
      <c r="L121201" s="1"/>
    </row>
    <row r="121209" spans="11:12" x14ac:dyDescent="0.25">
      <c r="K121209" s="1"/>
      <c r="L121209" s="1"/>
    </row>
    <row r="121217" spans="11:12" x14ac:dyDescent="0.25">
      <c r="K121217" s="1"/>
      <c r="L121217" s="1"/>
    </row>
    <row r="121225" spans="11:12" x14ac:dyDescent="0.25">
      <c r="K121225" s="1"/>
      <c r="L121225" s="1"/>
    </row>
    <row r="121233" spans="11:12" x14ac:dyDescent="0.25">
      <c r="K121233" s="1"/>
      <c r="L121233" s="1"/>
    </row>
    <row r="121241" spans="11:12" x14ac:dyDescent="0.25">
      <c r="K121241" s="1"/>
      <c r="L121241" s="1"/>
    </row>
    <row r="121249" spans="11:12" x14ac:dyDescent="0.25">
      <c r="K121249" s="1"/>
      <c r="L121249" s="1"/>
    </row>
    <row r="121257" spans="11:12" x14ac:dyDescent="0.25">
      <c r="K121257" s="1"/>
      <c r="L121257" s="1"/>
    </row>
    <row r="121265" spans="11:12" x14ac:dyDescent="0.25">
      <c r="K121265" s="1"/>
      <c r="L121265" s="1"/>
    </row>
    <row r="121273" spans="11:12" x14ac:dyDescent="0.25">
      <c r="K121273" s="1"/>
      <c r="L121273" s="1"/>
    </row>
    <row r="121281" spans="11:12" x14ac:dyDescent="0.25">
      <c r="K121281" s="1"/>
      <c r="L121281" s="1"/>
    </row>
    <row r="121289" spans="11:12" x14ac:dyDescent="0.25">
      <c r="K121289" s="1"/>
      <c r="L121289" s="1"/>
    </row>
    <row r="121297" spans="11:12" x14ac:dyDescent="0.25">
      <c r="K121297" s="1"/>
      <c r="L121297" s="1"/>
    </row>
    <row r="121305" spans="11:12" x14ac:dyDescent="0.25">
      <c r="K121305" s="1"/>
      <c r="L121305" s="1"/>
    </row>
    <row r="121313" spans="11:12" x14ac:dyDescent="0.25">
      <c r="K121313" s="1"/>
      <c r="L121313" s="1"/>
    </row>
    <row r="121321" spans="11:12" x14ac:dyDescent="0.25">
      <c r="K121321" s="1"/>
      <c r="L121321" s="1"/>
    </row>
    <row r="121329" spans="11:12" x14ac:dyDescent="0.25">
      <c r="K121329" s="1"/>
      <c r="L121329" s="1"/>
    </row>
    <row r="121337" spans="11:12" x14ac:dyDescent="0.25">
      <c r="K121337" s="1"/>
      <c r="L121337" s="1"/>
    </row>
    <row r="121345" spans="11:12" x14ac:dyDescent="0.25">
      <c r="K121345" s="1"/>
      <c r="L121345" s="1"/>
    </row>
    <row r="121353" spans="11:12" x14ac:dyDescent="0.25">
      <c r="K121353" s="1"/>
      <c r="L121353" s="1"/>
    </row>
    <row r="121361" spans="11:12" x14ac:dyDescent="0.25">
      <c r="K121361" s="1"/>
      <c r="L121361" s="1"/>
    </row>
    <row r="121369" spans="11:12" x14ac:dyDescent="0.25">
      <c r="K121369" s="1"/>
      <c r="L121369" s="1"/>
    </row>
    <row r="121377" spans="11:12" x14ac:dyDescent="0.25">
      <c r="K121377" s="1"/>
      <c r="L121377" s="1"/>
    </row>
    <row r="121385" spans="11:12" x14ac:dyDescent="0.25">
      <c r="K121385" s="1"/>
      <c r="L121385" s="1"/>
    </row>
    <row r="121393" spans="11:12" x14ac:dyDescent="0.25">
      <c r="K121393" s="1"/>
      <c r="L121393" s="1"/>
    </row>
    <row r="121401" spans="11:12" x14ac:dyDescent="0.25">
      <c r="K121401" s="1"/>
      <c r="L121401" s="1"/>
    </row>
    <row r="121409" spans="11:12" x14ac:dyDescent="0.25">
      <c r="K121409" s="1"/>
      <c r="L121409" s="1"/>
    </row>
    <row r="121417" spans="11:12" x14ac:dyDescent="0.25">
      <c r="K121417" s="1"/>
      <c r="L121417" s="1"/>
    </row>
    <row r="121425" spans="11:12" x14ac:dyDescent="0.25">
      <c r="K121425" s="1"/>
      <c r="L121425" s="1"/>
    </row>
    <row r="121433" spans="11:12" x14ac:dyDescent="0.25">
      <c r="K121433" s="1"/>
      <c r="L121433" s="1"/>
    </row>
    <row r="121441" spans="11:12" x14ac:dyDescent="0.25">
      <c r="K121441" s="1"/>
      <c r="L121441" s="1"/>
    </row>
    <row r="121449" spans="11:12" x14ac:dyDescent="0.25">
      <c r="K121449" s="1"/>
      <c r="L121449" s="1"/>
    </row>
    <row r="121457" spans="11:12" x14ac:dyDescent="0.25">
      <c r="K121457" s="1"/>
      <c r="L121457" s="1"/>
    </row>
    <row r="121465" spans="11:12" x14ac:dyDescent="0.25">
      <c r="K121465" s="1"/>
      <c r="L121465" s="1"/>
    </row>
    <row r="121473" spans="11:12" x14ac:dyDescent="0.25">
      <c r="K121473" s="1"/>
      <c r="L121473" s="1"/>
    </row>
    <row r="121481" spans="11:12" x14ac:dyDescent="0.25">
      <c r="K121481" s="1"/>
      <c r="L121481" s="1"/>
    </row>
    <row r="121489" spans="11:12" x14ac:dyDescent="0.25">
      <c r="K121489" s="1"/>
      <c r="L121489" s="1"/>
    </row>
    <row r="121497" spans="11:12" x14ac:dyDescent="0.25">
      <c r="K121497" s="1"/>
      <c r="L121497" s="1"/>
    </row>
    <row r="121505" spans="11:12" x14ac:dyDescent="0.25">
      <c r="K121505" s="1"/>
      <c r="L121505" s="1"/>
    </row>
    <row r="121513" spans="11:12" x14ac:dyDescent="0.25">
      <c r="K121513" s="1"/>
      <c r="L121513" s="1"/>
    </row>
    <row r="121521" spans="11:12" x14ac:dyDescent="0.25">
      <c r="K121521" s="1"/>
      <c r="L121521" s="1"/>
    </row>
    <row r="121529" spans="11:12" x14ac:dyDescent="0.25">
      <c r="K121529" s="1"/>
      <c r="L121529" s="1"/>
    </row>
    <row r="121537" spans="11:12" x14ac:dyDescent="0.25">
      <c r="K121537" s="1"/>
      <c r="L121537" s="1"/>
    </row>
    <row r="121545" spans="11:12" x14ac:dyDescent="0.25">
      <c r="K121545" s="1"/>
      <c r="L121545" s="1"/>
    </row>
    <row r="121553" spans="11:12" x14ac:dyDescent="0.25">
      <c r="K121553" s="1"/>
      <c r="L121553" s="1"/>
    </row>
    <row r="121561" spans="11:12" x14ac:dyDescent="0.25">
      <c r="K121561" s="1"/>
      <c r="L121561" s="1"/>
    </row>
    <row r="121569" spans="11:12" x14ac:dyDescent="0.25">
      <c r="K121569" s="1"/>
      <c r="L121569" s="1"/>
    </row>
    <row r="121577" spans="11:12" x14ac:dyDescent="0.25">
      <c r="K121577" s="1"/>
      <c r="L121577" s="1"/>
    </row>
    <row r="121585" spans="11:12" x14ac:dyDescent="0.25">
      <c r="K121585" s="1"/>
      <c r="L121585" s="1"/>
    </row>
    <row r="121593" spans="11:12" x14ac:dyDescent="0.25">
      <c r="K121593" s="1"/>
      <c r="L121593" s="1"/>
    </row>
    <row r="121601" spans="11:12" x14ac:dyDescent="0.25">
      <c r="K121601" s="1"/>
      <c r="L121601" s="1"/>
    </row>
    <row r="121609" spans="11:12" x14ac:dyDescent="0.25">
      <c r="K121609" s="1"/>
      <c r="L121609" s="1"/>
    </row>
    <row r="121617" spans="11:12" x14ac:dyDescent="0.25">
      <c r="K121617" s="1"/>
      <c r="L121617" s="1"/>
    </row>
    <row r="121625" spans="11:12" x14ac:dyDescent="0.25">
      <c r="K121625" s="1"/>
      <c r="L121625" s="1"/>
    </row>
    <row r="121633" spans="11:12" x14ac:dyDescent="0.25">
      <c r="K121633" s="1"/>
      <c r="L121633" s="1"/>
    </row>
    <row r="121641" spans="11:12" x14ac:dyDescent="0.25">
      <c r="K121641" s="1"/>
      <c r="L121641" s="1"/>
    </row>
    <row r="121649" spans="11:12" x14ac:dyDescent="0.25">
      <c r="K121649" s="1"/>
      <c r="L121649" s="1"/>
    </row>
    <row r="121657" spans="11:12" x14ac:dyDescent="0.25">
      <c r="K121657" s="1"/>
      <c r="L121657" s="1"/>
    </row>
    <row r="121665" spans="11:12" x14ac:dyDescent="0.25">
      <c r="K121665" s="1"/>
      <c r="L121665" s="1"/>
    </row>
    <row r="121673" spans="11:12" x14ac:dyDescent="0.25">
      <c r="K121673" s="1"/>
      <c r="L121673" s="1"/>
    </row>
    <row r="121681" spans="11:12" x14ac:dyDescent="0.25">
      <c r="K121681" s="1"/>
      <c r="L121681" s="1"/>
    </row>
    <row r="121689" spans="11:12" x14ac:dyDescent="0.25">
      <c r="K121689" s="1"/>
      <c r="L121689" s="1"/>
    </row>
    <row r="121697" spans="11:12" x14ac:dyDescent="0.25">
      <c r="K121697" s="1"/>
      <c r="L121697" s="1"/>
    </row>
    <row r="121705" spans="11:12" x14ac:dyDescent="0.25">
      <c r="K121705" s="1"/>
      <c r="L121705" s="1"/>
    </row>
    <row r="121713" spans="11:12" x14ac:dyDescent="0.25">
      <c r="K121713" s="1"/>
      <c r="L121713" s="1"/>
    </row>
    <row r="121721" spans="11:12" x14ac:dyDescent="0.25">
      <c r="K121721" s="1"/>
      <c r="L121721" s="1"/>
    </row>
    <row r="121729" spans="11:12" x14ac:dyDescent="0.25">
      <c r="K121729" s="1"/>
      <c r="L121729" s="1"/>
    </row>
    <row r="121737" spans="11:12" x14ac:dyDescent="0.25">
      <c r="K121737" s="1"/>
      <c r="L121737" s="1"/>
    </row>
    <row r="121745" spans="11:12" x14ac:dyDescent="0.25">
      <c r="K121745" s="1"/>
      <c r="L121745" s="1"/>
    </row>
    <row r="121753" spans="11:12" x14ac:dyDescent="0.25">
      <c r="K121753" s="1"/>
      <c r="L121753" s="1"/>
    </row>
    <row r="121761" spans="11:12" x14ac:dyDescent="0.25">
      <c r="K121761" s="1"/>
      <c r="L121761" s="1"/>
    </row>
    <row r="121769" spans="11:12" x14ac:dyDescent="0.25">
      <c r="K121769" s="1"/>
      <c r="L121769" s="1"/>
    </row>
    <row r="121777" spans="11:12" x14ac:dyDescent="0.25">
      <c r="K121777" s="1"/>
      <c r="L121777" s="1"/>
    </row>
    <row r="121785" spans="11:12" x14ac:dyDescent="0.25">
      <c r="K121785" s="1"/>
      <c r="L121785" s="1"/>
    </row>
    <row r="121793" spans="11:12" x14ac:dyDescent="0.25">
      <c r="K121793" s="1"/>
      <c r="L121793" s="1"/>
    </row>
    <row r="121801" spans="11:12" x14ac:dyDescent="0.25">
      <c r="K121801" s="1"/>
      <c r="L121801" s="1"/>
    </row>
    <row r="121809" spans="11:12" x14ac:dyDescent="0.25">
      <c r="K121809" s="1"/>
      <c r="L121809" s="1"/>
    </row>
    <row r="121817" spans="11:12" x14ac:dyDescent="0.25">
      <c r="K121817" s="1"/>
      <c r="L121817" s="1"/>
    </row>
    <row r="121825" spans="11:12" x14ac:dyDescent="0.25">
      <c r="K121825" s="1"/>
      <c r="L121825" s="1"/>
    </row>
    <row r="121833" spans="11:12" x14ac:dyDescent="0.25">
      <c r="K121833" s="1"/>
      <c r="L121833" s="1"/>
    </row>
    <row r="121841" spans="11:12" x14ac:dyDescent="0.25">
      <c r="K121841" s="1"/>
      <c r="L121841" s="1"/>
    </row>
    <row r="121849" spans="11:12" x14ac:dyDescent="0.25">
      <c r="K121849" s="1"/>
      <c r="L121849" s="1"/>
    </row>
    <row r="121857" spans="11:12" x14ac:dyDescent="0.25">
      <c r="K121857" s="1"/>
      <c r="L121857" s="1"/>
    </row>
    <row r="121865" spans="11:12" x14ac:dyDescent="0.25">
      <c r="K121865" s="1"/>
      <c r="L121865" s="1"/>
    </row>
    <row r="121873" spans="11:12" x14ac:dyDescent="0.25">
      <c r="K121873" s="1"/>
      <c r="L121873" s="1"/>
    </row>
    <row r="121881" spans="11:12" x14ac:dyDescent="0.25">
      <c r="K121881" s="1"/>
      <c r="L121881" s="1"/>
    </row>
    <row r="121889" spans="11:12" x14ac:dyDescent="0.25">
      <c r="K121889" s="1"/>
      <c r="L121889" s="1"/>
    </row>
    <row r="121897" spans="11:12" x14ac:dyDescent="0.25">
      <c r="K121897" s="1"/>
      <c r="L121897" s="1"/>
    </row>
    <row r="121905" spans="11:12" x14ac:dyDescent="0.25">
      <c r="K121905" s="1"/>
      <c r="L121905" s="1"/>
    </row>
    <row r="121913" spans="11:12" x14ac:dyDescent="0.25">
      <c r="K121913" s="1"/>
      <c r="L121913" s="1"/>
    </row>
    <row r="121921" spans="11:12" x14ac:dyDescent="0.25">
      <c r="K121921" s="1"/>
      <c r="L121921" s="1"/>
    </row>
    <row r="121929" spans="11:12" x14ac:dyDescent="0.25">
      <c r="K121929" s="1"/>
      <c r="L121929" s="1"/>
    </row>
    <row r="121937" spans="11:12" x14ac:dyDescent="0.25">
      <c r="K121937" s="1"/>
      <c r="L121937" s="1"/>
    </row>
    <row r="121945" spans="11:12" x14ac:dyDescent="0.25">
      <c r="K121945" s="1"/>
      <c r="L121945" s="1"/>
    </row>
    <row r="121953" spans="11:12" x14ac:dyDescent="0.25">
      <c r="K121953" s="1"/>
      <c r="L121953" s="1"/>
    </row>
    <row r="121961" spans="11:12" x14ac:dyDescent="0.25">
      <c r="K121961" s="1"/>
      <c r="L121961" s="1"/>
    </row>
    <row r="121969" spans="11:12" x14ac:dyDescent="0.25">
      <c r="K121969" s="1"/>
      <c r="L121969" s="1"/>
    </row>
    <row r="121977" spans="11:12" x14ac:dyDescent="0.25">
      <c r="K121977" s="1"/>
      <c r="L121977" s="1"/>
    </row>
    <row r="121985" spans="11:12" x14ac:dyDescent="0.25">
      <c r="K121985" s="1"/>
      <c r="L121985" s="1"/>
    </row>
    <row r="121993" spans="11:12" x14ac:dyDescent="0.25">
      <c r="K121993" s="1"/>
      <c r="L121993" s="1"/>
    </row>
    <row r="122001" spans="11:12" x14ac:dyDescent="0.25">
      <c r="K122001" s="1"/>
      <c r="L122001" s="1"/>
    </row>
    <row r="122009" spans="11:12" x14ac:dyDescent="0.25">
      <c r="K122009" s="1"/>
      <c r="L122009" s="1"/>
    </row>
    <row r="122017" spans="11:12" x14ac:dyDescent="0.25">
      <c r="K122017" s="1"/>
      <c r="L122017" s="1"/>
    </row>
    <row r="122025" spans="11:12" x14ac:dyDescent="0.25">
      <c r="K122025" s="1"/>
      <c r="L122025" s="1"/>
    </row>
    <row r="122033" spans="11:12" x14ac:dyDescent="0.25">
      <c r="K122033" s="1"/>
      <c r="L122033" s="1"/>
    </row>
    <row r="122041" spans="11:12" x14ac:dyDescent="0.25">
      <c r="K122041" s="1"/>
      <c r="L122041" s="1"/>
    </row>
    <row r="122049" spans="11:12" x14ac:dyDescent="0.25">
      <c r="K122049" s="1"/>
      <c r="L122049" s="1"/>
    </row>
    <row r="122057" spans="11:12" x14ac:dyDescent="0.25">
      <c r="K122057" s="1"/>
      <c r="L122057" s="1"/>
    </row>
    <row r="122065" spans="11:12" x14ac:dyDescent="0.25">
      <c r="K122065" s="1"/>
      <c r="L122065" s="1"/>
    </row>
    <row r="122073" spans="11:12" x14ac:dyDescent="0.25">
      <c r="K122073" s="1"/>
      <c r="L122073" s="1"/>
    </row>
    <row r="122081" spans="11:12" x14ac:dyDescent="0.25">
      <c r="K122081" s="1"/>
      <c r="L122081" s="1"/>
    </row>
    <row r="122089" spans="11:12" x14ac:dyDescent="0.25">
      <c r="K122089" s="1"/>
      <c r="L122089" s="1"/>
    </row>
    <row r="122097" spans="11:12" x14ac:dyDescent="0.25">
      <c r="K122097" s="1"/>
      <c r="L122097" s="1"/>
    </row>
    <row r="122105" spans="11:12" x14ac:dyDescent="0.25">
      <c r="K122105" s="1"/>
      <c r="L122105" s="1"/>
    </row>
    <row r="122113" spans="11:12" x14ac:dyDescent="0.25">
      <c r="K122113" s="1"/>
      <c r="L122113" s="1"/>
    </row>
    <row r="122121" spans="11:12" x14ac:dyDescent="0.25">
      <c r="K122121" s="1"/>
      <c r="L122121" s="1"/>
    </row>
    <row r="122129" spans="11:12" x14ac:dyDescent="0.25">
      <c r="K122129" s="1"/>
      <c r="L122129" s="1"/>
    </row>
    <row r="122137" spans="11:12" x14ac:dyDescent="0.25">
      <c r="K122137" s="1"/>
      <c r="L122137" s="1"/>
    </row>
    <row r="122145" spans="11:12" x14ac:dyDescent="0.25">
      <c r="K122145" s="1"/>
      <c r="L122145" s="1"/>
    </row>
    <row r="122153" spans="11:12" x14ac:dyDescent="0.25">
      <c r="K122153" s="1"/>
      <c r="L122153" s="1"/>
    </row>
    <row r="122161" spans="11:12" x14ac:dyDescent="0.25">
      <c r="K122161" s="1"/>
      <c r="L122161" s="1"/>
    </row>
    <row r="122169" spans="11:12" x14ac:dyDescent="0.25">
      <c r="K122169" s="1"/>
      <c r="L122169" s="1"/>
    </row>
    <row r="122177" spans="11:12" x14ac:dyDescent="0.25">
      <c r="K122177" s="1"/>
      <c r="L122177" s="1"/>
    </row>
    <row r="122185" spans="11:12" x14ac:dyDescent="0.25">
      <c r="K122185" s="1"/>
      <c r="L122185" s="1"/>
    </row>
    <row r="122193" spans="11:12" x14ac:dyDescent="0.25">
      <c r="K122193" s="1"/>
      <c r="L122193" s="1"/>
    </row>
    <row r="122201" spans="11:12" x14ac:dyDescent="0.25">
      <c r="K122201" s="1"/>
      <c r="L122201" s="1"/>
    </row>
    <row r="122209" spans="11:12" x14ac:dyDescent="0.25">
      <c r="K122209" s="1"/>
      <c r="L122209" s="1"/>
    </row>
    <row r="122217" spans="11:12" x14ac:dyDescent="0.25">
      <c r="K122217" s="1"/>
      <c r="L122217" s="1"/>
    </row>
    <row r="122225" spans="11:12" x14ac:dyDescent="0.25">
      <c r="K122225" s="1"/>
      <c r="L122225" s="1"/>
    </row>
    <row r="122233" spans="11:12" x14ac:dyDescent="0.25">
      <c r="K122233" s="1"/>
      <c r="L122233" s="1"/>
    </row>
    <row r="122241" spans="11:12" x14ac:dyDescent="0.25">
      <c r="K122241" s="1"/>
      <c r="L122241" s="1"/>
    </row>
    <row r="122249" spans="11:12" x14ac:dyDescent="0.25">
      <c r="K122249" s="1"/>
      <c r="L122249" s="1"/>
    </row>
    <row r="122257" spans="11:12" x14ac:dyDescent="0.25">
      <c r="K122257" s="1"/>
      <c r="L122257" s="1"/>
    </row>
    <row r="122265" spans="11:12" x14ac:dyDescent="0.25">
      <c r="K122265" s="1"/>
      <c r="L122265" s="1"/>
    </row>
    <row r="122273" spans="11:12" x14ac:dyDescent="0.25">
      <c r="K122273" s="1"/>
      <c r="L122273" s="1"/>
    </row>
    <row r="122281" spans="11:12" x14ac:dyDescent="0.25">
      <c r="K122281" s="1"/>
      <c r="L122281" s="1"/>
    </row>
    <row r="122289" spans="11:12" x14ac:dyDescent="0.25">
      <c r="K122289" s="1"/>
      <c r="L122289" s="1"/>
    </row>
    <row r="122297" spans="11:12" x14ac:dyDescent="0.25">
      <c r="K122297" s="1"/>
      <c r="L122297" s="1"/>
    </row>
    <row r="122305" spans="11:12" x14ac:dyDescent="0.25">
      <c r="K122305" s="1"/>
      <c r="L122305" s="1"/>
    </row>
    <row r="122313" spans="11:12" x14ac:dyDescent="0.25">
      <c r="K122313" s="1"/>
      <c r="L122313" s="1"/>
    </row>
    <row r="122321" spans="11:12" x14ac:dyDescent="0.25">
      <c r="K122321" s="1"/>
      <c r="L122321" s="1"/>
    </row>
    <row r="122329" spans="11:12" x14ac:dyDescent="0.25">
      <c r="K122329" s="1"/>
      <c r="L122329" s="1"/>
    </row>
    <row r="122337" spans="11:12" x14ac:dyDescent="0.25">
      <c r="K122337" s="1"/>
      <c r="L122337" s="1"/>
    </row>
    <row r="122345" spans="11:12" x14ac:dyDescent="0.25">
      <c r="K122345" s="1"/>
      <c r="L122345" s="1"/>
    </row>
    <row r="122353" spans="11:12" x14ac:dyDescent="0.25">
      <c r="K122353" s="1"/>
      <c r="L122353" s="1"/>
    </row>
    <row r="122361" spans="11:12" x14ac:dyDescent="0.25">
      <c r="K122361" s="1"/>
      <c r="L122361" s="1"/>
    </row>
    <row r="122369" spans="11:12" x14ac:dyDescent="0.25">
      <c r="K122369" s="1"/>
      <c r="L122369" s="1"/>
    </row>
    <row r="122377" spans="11:12" x14ac:dyDescent="0.25">
      <c r="K122377" s="1"/>
      <c r="L122377" s="1"/>
    </row>
    <row r="122385" spans="11:12" x14ac:dyDescent="0.25">
      <c r="K122385" s="1"/>
      <c r="L122385" s="1"/>
    </row>
    <row r="122393" spans="11:12" x14ac:dyDescent="0.25">
      <c r="K122393" s="1"/>
      <c r="L122393" s="1"/>
    </row>
    <row r="122401" spans="11:12" x14ac:dyDescent="0.25">
      <c r="K122401" s="1"/>
      <c r="L122401" s="1"/>
    </row>
    <row r="122409" spans="11:12" x14ac:dyDescent="0.25">
      <c r="K122409" s="1"/>
      <c r="L122409" s="1"/>
    </row>
    <row r="122417" spans="11:12" x14ac:dyDescent="0.25">
      <c r="K122417" s="1"/>
      <c r="L122417" s="1"/>
    </row>
    <row r="122425" spans="11:12" x14ac:dyDescent="0.25">
      <c r="K122425" s="1"/>
      <c r="L122425" s="1"/>
    </row>
    <row r="122433" spans="11:12" x14ac:dyDescent="0.25">
      <c r="K122433" s="1"/>
      <c r="L122433" s="1"/>
    </row>
    <row r="122441" spans="11:12" x14ac:dyDescent="0.25">
      <c r="K122441" s="1"/>
      <c r="L122441" s="1"/>
    </row>
    <row r="122449" spans="11:12" x14ac:dyDescent="0.25">
      <c r="K122449" s="1"/>
      <c r="L122449" s="1"/>
    </row>
    <row r="122457" spans="11:12" x14ac:dyDescent="0.25">
      <c r="K122457" s="1"/>
      <c r="L122457" s="1"/>
    </row>
    <row r="122465" spans="11:12" x14ac:dyDescent="0.25">
      <c r="K122465" s="1"/>
      <c r="L122465" s="1"/>
    </row>
    <row r="122473" spans="11:12" x14ac:dyDescent="0.25">
      <c r="K122473" s="1"/>
      <c r="L122473" s="1"/>
    </row>
    <row r="122481" spans="11:12" x14ac:dyDescent="0.25">
      <c r="K122481" s="1"/>
      <c r="L122481" s="1"/>
    </row>
    <row r="122489" spans="11:12" x14ac:dyDescent="0.25">
      <c r="K122489" s="1"/>
      <c r="L122489" s="1"/>
    </row>
    <row r="122497" spans="11:12" x14ac:dyDescent="0.25">
      <c r="K122497" s="1"/>
      <c r="L122497" s="1"/>
    </row>
    <row r="122505" spans="11:12" x14ac:dyDescent="0.25">
      <c r="K122505" s="1"/>
      <c r="L122505" s="1"/>
    </row>
    <row r="122513" spans="11:12" x14ac:dyDescent="0.25">
      <c r="K122513" s="1"/>
      <c r="L122513" s="1"/>
    </row>
    <row r="122521" spans="11:12" x14ac:dyDescent="0.25">
      <c r="K122521" s="1"/>
      <c r="L122521" s="1"/>
    </row>
    <row r="122529" spans="11:12" x14ac:dyDescent="0.25">
      <c r="K122529" s="1"/>
      <c r="L122529" s="1"/>
    </row>
    <row r="122537" spans="11:12" x14ac:dyDescent="0.25">
      <c r="K122537" s="1"/>
      <c r="L122537" s="1"/>
    </row>
    <row r="122545" spans="11:12" x14ac:dyDescent="0.25">
      <c r="K122545" s="1"/>
      <c r="L122545" s="1"/>
    </row>
    <row r="122553" spans="11:12" x14ac:dyDescent="0.25">
      <c r="K122553" s="1"/>
      <c r="L122553" s="1"/>
    </row>
    <row r="122561" spans="11:12" x14ac:dyDescent="0.25">
      <c r="K122561" s="1"/>
      <c r="L122561" s="1"/>
    </row>
    <row r="122569" spans="11:12" x14ac:dyDescent="0.25">
      <c r="K122569" s="1"/>
      <c r="L122569" s="1"/>
    </row>
    <row r="122577" spans="11:12" x14ac:dyDescent="0.25">
      <c r="K122577" s="1"/>
      <c r="L122577" s="1"/>
    </row>
    <row r="122585" spans="11:12" x14ac:dyDescent="0.25">
      <c r="K122585" s="1"/>
      <c r="L122585" s="1"/>
    </row>
    <row r="122593" spans="11:12" x14ac:dyDescent="0.25">
      <c r="K122593" s="1"/>
      <c r="L122593" s="1"/>
    </row>
    <row r="122601" spans="11:12" x14ac:dyDescent="0.25">
      <c r="K122601" s="1"/>
      <c r="L122601" s="1"/>
    </row>
    <row r="122609" spans="11:12" x14ac:dyDescent="0.25">
      <c r="K122609" s="1"/>
      <c r="L122609" s="1"/>
    </row>
    <row r="122617" spans="11:12" x14ac:dyDescent="0.25">
      <c r="K122617" s="1"/>
      <c r="L122617" s="1"/>
    </row>
    <row r="122625" spans="11:12" x14ac:dyDescent="0.25">
      <c r="K122625" s="1"/>
      <c r="L122625" s="1"/>
    </row>
    <row r="122633" spans="11:12" x14ac:dyDescent="0.25">
      <c r="K122633" s="1"/>
      <c r="L122633" s="1"/>
    </row>
    <row r="122641" spans="11:12" x14ac:dyDescent="0.25">
      <c r="K122641" s="1"/>
      <c r="L122641" s="1"/>
    </row>
    <row r="122649" spans="11:12" x14ac:dyDescent="0.25">
      <c r="K122649" s="1"/>
      <c r="L122649" s="1"/>
    </row>
    <row r="122657" spans="11:12" x14ac:dyDescent="0.25">
      <c r="K122657" s="1"/>
      <c r="L122657" s="1"/>
    </row>
    <row r="122665" spans="11:12" x14ac:dyDescent="0.25">
      <c r="K122665" s="1"/>
      <c r="L122665" s="1"/>
    </row>
    <row r="122673" spans="11:12" x14ac:dyDescent="0.25">
      <c r="K122673" s="1"/>
      <c r="L122673" s="1"/>
    </row>
    <row r="122681" spans="11:12" x14ac:dyDescent="0.25">
      <c r="K122681" s="1"/>
      <c r="L122681" s="1"/>
    </row>
    <row r="122689" spans="11:12" x14ac:dyDescent="0.25">
      <c r="K122689" s="1"/>
      <c r="L122689" s="1"/>
    </row>
    <row r="122697" spans="11:12" x14ac:dyDescent="0.25">
      <c r="K122697" s="1"/>
      <c r="L122697" s="1"/>
    </row>
    <row r="122705" spans="11:12" x14ac:dyDescent="0.25">
      <c r="K122705" s="1"/>
      <c r="L122705" s="1"/>
    </row>
    <row r="122713" spans="11:12" x14ac:dyDescent="0.25">
      <c r="K122713" s="1"/>
      <c r="L122713" s="1"/>
    </row>
    <row r="122721" spans="11:12" x14ac:dyDescent="0.25">
      <c r="K122721" s="1"/>
      <c r="L122721" s="1"/>
    </row>
    <row r="122729" spans="11:12" x14ac:dyDescent="0.25">
      <c r="K122729" s="1"/>
      <c r="L122729" s="1"/>
    </row>
    <row r="122737" spans="11:12" x14ac:dyDescent="0.25">
      <c r="K122737" s="1"/>
      <c r="L122737" s="1"/>
    </row>
    <row r="122745" spans="11:12" x14ac:dyDescent="0.25">
      <c r="K122745" s="1"/>
      <c r="L122745" s="1"/>
    </row>
    <row r="122753" spans="11:12" x14ac:dyDescent="0.25">
      <c r="K122753" s="1"/>
      <c r="L122753" s="1"/>
    </row>
    <row r="122761" spans="11:12" x14ac:dyDescent="0.25">
      <c r="K122761" s="1"/>
      <c r="L122761" s="1"/>
    </row>
    <row r="122769" spans="11:12" x14ac:dyDescent="0.25">
      <c r="K122769" s="1"/>
      <c r="L122769" s="1"/>
    </row>
    <row r="122777" spans="11:12" x14ac:dyDescent="0.25">
      <c r="K122777" s="1"/>
      <c r="L122777" s="1"/>
    </row>
    <row r="122785" spans="11:12" x14ac:dyDescent="0.25">
      <c r="K122785" s="1"/>
      <c r="L122785" s="1"/>
    </row>
    <row r="122793" spans="11:12" x14ac:dyDescent="0.25">
      <c r="K122793" s="1"/>
      <c r="L122793" s="1"/>
    </row>
    <row r="122801" spans="11:12" x14ac:dyDescent="0.25">
      <c r="K122801" s="1"/>
      <c r="L122801" s="1"/>
    </row>
    <row r="122809" spans="11:12" x14ac:dyDescent="0.25">
      <c r="K122809" s="1"/>
      <c r="L122809" s="1"/>
    </row>
    <row r="122817" spans="11:12" x14ac:dyDescent="0.25">
      <c r="K122817" s="1"/>
      <c r="L122817" s="1"/>
    </row>
    <row r="122825" spans="11:12" x14ac:dyDescent="0.25">
      <c r="K122825" s="1"/>
      <c r="L122825" s="1"/>
    </row>
    <row r="122833" spans="11:12" x14ac:dyDescent="0.25">
      <c r="K122833" s="1"/>
      <c r="L122833" s="1"/>
    </row>
    <row r="122841" spans="11:12" x14ac:dyDescent="0.25">
      <c r="K122841" s="1"/>
      <c r="L122841" s="1"/>
    </row>
    <row r="122849" spans="11:12" x14ac:dyDescent="0.25">
      <c r="K122849" s="1"/>
      <c r="L122849" s="1"/>
    </row>
    <row r="122857" spans="11:12" x14ac:dyDescent="0.25">
      <c r="K122857" s="1"/>
      <c r="L122857" s="1"/>
    </row>
    <row r="122865" spans="11:12" x14ac:dyDescent="0.25">
      <c r="K122865" s="1"/>
      <c r="L122865" s="1"/>
    </row>
    <row r="122873" spans="11:12" x14ac:dyDescent="0.25">
      <c r="K122873" s="1"/>
      <c r="L122873" s="1"/>
    </row>
    <row r="122881" spans="11:12" x14ac:dyDescent="0.25">
      <c r="K122881" s="1"/>
      <c r="L122881" s="1"/>
    </row>
    <row r="122889" spans="11:12" x14ac:dyDescent="0.25">
      <c r="K122889" s="1"/>
      <c r="L122889" s="1"/>
    </row>
    <row r="122897" spans="11:12" x14ac:dyDescent="0.25">
      <c r="K122897" s="1"/>
      <c r="L122897" s="1"/>
    </row>
    <row r="122905" spans="11:12" x14ac:dyDescent="0.25">
      <c r="K122905" s="1"/>
      <c r="L122905" s="1"/>
    </row>
    <row r="122913" spans="11:12" x14ac:dyDescent="0.25">
      <c r="K122913" s="1"/>
      <c r="L122913" s="1"/>
    </row>
    <row r="122921" spans="11:12" x14ac:dyDescent="0.25">
      <c r="K122921" s="1"/>
      <c r="L122921" s="1"/>
    </row>
    <row r="122929" spans="11:12" x14ac:dyDescent="0.25">
      <c r="K122929" s="1"/>
      <c r="L122929" s="1"/>
    </row>
    <row r="122937" spans="11:12" x14ac:dyDescent="0.25">
      <c r="K122937" s="1"/>
      <c r="L122937" s="1"/>
    </row>
    <row r="122945" spans="11:12" x14ac:dyDescent="0.25">
      <c r="K122945" s="1"/>
      <c r="L122945" s="1"/>
    </row>
    <row r="122953" spans="11:12" x14ac:dyDescent="0.25">
      <c r="K122953" s="1"/>
      <c r="L122953" s="1"/>
    </row>
    <row r="122961" spans="11:12" x14ac:dyDescent="0.25">
      <c r="K122961" s="1"/>
      <c r="L122961" s="1"/>
    </row>
    <row r="122969" spans="11:12" x14ac:dyDescent="0.25">
      <c r="K122969" s="1"/>
      <c r="L122969" s="1"/>
    </row>
    <row r="122977" spans="11:12" x14ac:dyDescent="0.25">
      <c r="K122977" s="1"/>
      <c r="L122977" s="1"/>
    </row>
    <row r="122985" spans="11:12" x14ac:dyDescent="0.25">
      <c r="K122985" s="1"/>
      <c r="L122985" s="1"/>
    </row>
    <row r="122993" spans="11:12" x14ac:dyDescent="0.25">
      <c r="K122993" s="1"/>
      <c r="L122993" s="1"/>
    </row>
    <row r="123001" spans="11:12" x14ac:dyDescent="0.25">
      <c r="K123001" s="1"/>
      <c r="L123001" s="1"/>
    </row>
    <row r="123009" spans="11:12" x14ac:dyDescent="0.25">
      <c r="K123009" s="1"/>
      <c r="L123009" s="1"/>
    </row>
    <row r="123017" spans="11:12" x14ac:dyDescent="0.25">
      <c r="K123017" s="1"/>
      <c r="L123017" s="1"/>
    </row>
    <row r="123025" spans="11:12" x14ac:dyDescent="0.25">
      <c r="K123025" s="1"/>
      <c r="L123025" s="1"/>
    </row>
    <row r="123033" spans="11:12" x14ac:dyDescent="0.25">
      <c r="K123033" s="1"/>
      <c r="L123033" s="1"/>
    </row>
    <row r="123041" spans="11:12" x14ac:dyDescent="0.25">
      <c r="K123041" s="1"/>
      <c r="L123041" s="1"/>
    </row>
    <row r="123049" spans="11:12" x14ac:dyDescent="0.25">
      <c r="K123049" s="1"/>
      <c r="L123049" s="1"/>
    </row>
    <row r="123057" spans="11:12" x14ac:dyDescent="0.25">
      <c r="K123057" s="1"/>
      <c r="L123057" s="1"/>
    </row>
    <row r="123065" spans="11:12" x14ac:dyDescent="0.25">
      <c r="K123065" s="1"/>
      <c r="L123065" s="1"/>
    </row>
    <row r="123073" spans="11:12" x14ac:dyDescent="0.25">
      <c r="K123073" s="1"/>
      <c r="L123073" s="1"/>
    </row>
    <row r="123081" spans="11:12" x14ac:dyDescent="0.25">
      <c r="K123081" s="1"/>
      <c r="L123081" s="1"/>
    </row>
    <row r="123089" spans="11:12" x14ac:dyDescent="0.25">
      <c r="K123089" s="1"/>
      <c r="L123089" s="1"/>
    </row>
    <row r="123097" spans="11:12" x14ac:dyDescent="0.25">
      <c r="K123097" s="1"/>
      <c r="L123097" s="1"/>
    </row>
    <row r="123105" spans="11:12" x14ac:dyDescent="0.25">
      <c r="K123105" s="1"/>
      <c r="L123105" s="1"/>
    </row>
    <row r="123113" spans="11:12" x14ac:dyDescent="0.25">
      <c r="K123113" s="1"/>
      <c r="L123113" s="1"/>
    </row>
    <row r="123121" spans="11:12" x14ac:dyDescent="0.25">
      <c r="K123121" s="1"/>
      <c r="L123121" s="1"/>
    </row>
    <row r="123129" spans="11:12" x14ac:dyDescent="0.25">
      <c r="K123129" s="1"/>
      <c r="L123129" s="1"/>
    </row>
    <row r="123137" spans="11:12" x14ac:dyDescent="0.25">
      <c r="K123137" s="1"/>
      <c r="L123137" s="1"/>
    </row>
    <row r="123145" spans="11:12" x14ac:dyDescent="0.25">
      <c r="K123145" s="1"/>
      <c r="L123145" s="1"/>
    </row>
    <row r="123153" spans="11:12" x14ac:dyDescent="0.25">
      <c r="K123153" s="1"/>
      <c r="L123153" s="1"/>
    </row>
    <row r="123161" spans="11:12" x14ac:dyDescent="0.25">
      <c r="K123161" s="1"/>
      <c r="L123161" s="1"/>
    </row>
    <row r="123169" spans="11:12" x14ac:dyDescent="0.25">
      <c r="K123169" s="1"/>
      <c r="L123169" s="1"/>
    </row>
    <row r="123177" spans="11:12" x14ac:dyDescent="0.25">
      <c r="K123177" s="1"/>
      <c r="L123177" s="1"/>
    </row>
    <row r="123185" spans="11:12" x14ac:dyDescent="0.25">
      <c r="K123185" s="1"/>
      <c r="L123185" s="1"/>
    </row>
    <row r="123193" spans="11:12" x14ac:dyDescent="0.25">
      <c r="K123193" s="1"/>
      <c r="L123193" s="1"/>
    </row>
    <row r="123201" spans="11:12" x14ac:dyDescent="0.25">
      <c r="K123201" s="1"/>
      <c r="L123201" s="1"/>
    </row>
    <row r="123209" spans="11:12" x14ac:dyDescent="0.25">
      <c r="K123209" s="1"/>
      <c r="L123209" s="1"/>
    </row>
    <row r="123217" spans="11:12" x14ac:dyDescent="0.25">
      <c r="K123217" s="1"/>
      <c r="L123217" s="1"/>
    </row>
    <row r="123225" spans="11:12" x14ac:dyDescent="0.25">
      <c r="K123225" s="1"/>
      <c r="L123225" s="1"/>
    </row>
    <row r="123233" spans="11:12" x14ac:dyDescent="0.25">
      <c r="K123233" s="1"/>
      <c r="L123233" s="1"/>
    </row>
    <row r="123241" spans="11:12" x14ac:dyDescent="0.25">
      <c r="K123241" s="1"/>
      <c r="L123241" s="1"/>
    </row>
    <row r="123249" spans="11:12" x14ac:dyDescent="0.25">
      <c r="K123249" s="1"/>
      <c r="L123249" s="1"/>
    </row>
    <row r="123257" spans="11:12" x14ac:dyDescent="0.25">
      <c r="K123257" s="1"/>
      <c r="L123257" s="1"/>
    </row>
    <row r="123265" spans="11:12" x14ac:dyDescent="0.25">
      <c r="K123265" s="1"/>
      <c r="L123265" s="1"/>
    </row>
    <row r="123273" spans="11:12" x14ac:dyDescent="0.25">
      <c r="K123273" s="1"/>
      <c r="L123273" s="1"/>
    </row>
    <row r="123281" spans="11:12" x14ac:dyDescent="0.25">
      <c r="K123281" s="1"/>
      <c r="L123281" s="1"/>
    </row>
    <row r="123289" spans="11:12" x14ac:dyDescent="0.25">
      <c r="K123289" s="1"/>
      <c r="L123289" s="1"/>
    </row>
    <row r="123297" spans="11:12" x14ac:dyDescent="0.25">
      <c r="K123297" s="1"/>
      <c r="L123297" s="1"/>
    </row>
    <row r="123305" spans="11:12" x14ac:dyDescent="0.25">
      <c r="K123305" s="1"/>
      <c r="L123305" s="1"/>
    </row>
    <row r="123313" spans="11:12" x14ac:dyDescent="0.25">
      <c r="K123313" s="1"/>
      <c r="L123313" s="1"/>
    </row>
    <row r="123321" spans="11:12" x14ac:dyDescent="0.25">
      <c r="K123321" s="1"/>
      <c r="L123321" s="1"/>
    </row>
    <row r="123329" spans="11:12" x14ac:dyDescent="0.25">
      <c r="K123329" s="1"/>
      <c r="L123329" s="1"/>
    </row>
    <row r="123337" spans="11:12" x14ac:dyDescent="0.25">
      <c r="K123337" s="1"/>
      <c r="L123337" s="1"/>
    </row>
    <row r="123345" spans="11:12" x14ac:dyDescent="0.25">
      <c r="K123345" s="1"/>
      <c r="L123345" s="1"/>
    </row>
    <row r="123353" spans="11:12" x14ac:dyDescent="0.25">
      <c r="K123353" s="1"/>
      <c r="L123353" s="1"/>
    </row>
    <row r="123361" spans="11:12" x14ac:dyDescent="0.25">
      <c r="K123361" s="1"/>
      <c r="L123361" s="1"/>
    </row>
    <row r="123369" spans="11:12" x14ac:dyDescent="0.25">
      <c r="K123369" s="1"/>
      <c r="L123369" s="1"/>
    </row>
    <row r="123377" spans="11:12" x14ac:dyDescent="0.25">
      <c r="K123377" s="1"/>
      <c r="L123377" s="1"/>
    </row>
    <row r="123385" spans="11:12" x14ac:dyDescent="0.25">
      <c r="K123385" s="1"/>
      <c r="L123385" s="1"/>
    </row>
    <row r="123393" spans="11:12" x14ac:dyDescent="0.25">
      <c r="K123393" s="1"/>
      <c r="L123393" s="1"/>
    </row>
    <row r="123401" spans="11:12" x14ac:dyDescent="0.25">
      <c r="K123401" s="1"/>
      <c r="L123401" s="1"/>
    </row>
    <row r="123409" spans="11:12" x14ac:dyDescent="0.25">
      <c r="K123409" s="1"/>
      <c r="L123409" s="1"/>
    </row>
    <row r="123417" spans="11:12" x14ac:dyDescent="0.25">
      <c r="K123417" s="1"/>
      <c r="L123417" s="1"/>
    </row>
    <row r="123425" spans="11:12" x14ac:dyDescent="0.25">
      <c r="K123425" s="1"/>
      <c r="L123425" s="1"/>
    </row>
    <row r="123433" spans="11:12" x14ac:dyDescent="0.25">
      <c r="K123433" s="1"/>
      <c r="L123433" s="1"/>
    </row>
    <row r="123441" spans="11:12" x14ac:dyDescent="0.25">
      <c r="K123441" s="1"/>
      <c r="L123441" s="1"/>
    </row>
    <row r="123449" spans="11:12" x14ac:dyDescent="0.25">
      <c r="K123449" s="1"/>
      <c r="L123449" s="1"/>
    </row>
    <row r="123457" spans="11:12" x14ac:dyDescent="0.25">
      <c r="K123457" s="1"/>
      <c r="L123457" s="1"/>
    </row>
    <row r="123465" spans="11:12" x14ac:dyDescent="0.25">
      <c r="K123465" s="1"/>
      <c r="L123465" s="1"/>
    </row>
    <row r="123473" spans="11:12" x14ac:dyDescent="0.25">
      <c r="K123473" s="1"/>
      <c r="L123473" s="1"/>
    </row>
    <row r="123481" spans="11:12" x14ac:dyDescent="0.25">
      <c r="K123481" s="1"/>
      <c r="L123481" s="1"/>
    </row>
    <row r="123489" spans="11:12" x14ac:dyDescent="0.25">
      <c r="K123489" s="1"/>
      <c r="L123489" s="1"/>
    </row>
    <row r="123497" spans="11:12" x14ac:dyDescent="0.25">
      <c r="K123497" s="1"/>
      <c r="L123497" s="1"/>
    </row>
    <row r="123505" spans="11:12" x14ac:dyDescent="0.25">
      <c r="K123505" s="1"/>
      <c r="L123505" s="1"/>
    </row>
    <row r="123513" spans="11:12" x14ac:dyDescent="0.25">
      <c r="K123513" s="1"/>
      <c r="L123513" s="1"/>
    </row>
    <row r="123521" spans="11:12" x14ac:dyDescent="0.25">
      <c r="K123521" s="1"/>
      <c r="L123521" s="1"/>
    </row>
    <row r="123529" spans="11:12" x14ac:dyDescent="0.25">
      <c r="K123529" s="1"/>
      <c r="L123529" s="1"/>
    </row>
    <row r="123537" spans="11:12" x14ac:dyDescent="0.25">
      <c r="K123537" s="1"/>
      <c r="L123537" s="1"/>
    </row>
    <row r="123545" spans="11:12" x14ac:dyDescent="0.25">
      <c r="K123545" s="1"/>
      <c r="L123545" s="1"/>
    </row>
    <row r="123553" spans="11:12" x14ac:dyDescent="0.25">
      <c r="K123553" s="1"/>
      <c r="L123553" s="1"/>
    </row>
    <row r="123561" spans="11:12" x14ac:dyDescent="0.25">
      <c r="K123561" s="1"/>
      <c r="L123561" s="1"/>
    </row>
    <row r="123569" spans="11:12" x14ac:dyDescent="0.25">
      <c r="K123569" s="1"/>
      <c r="L123569" s="1"/>
    </row>
    <row r="123577" spans="11:12" x14ac:dyDescent="0.25">
      <c r="K123577" s="1"/>
      <c r="L123577" s="1"/>
    </row>
    <row r="123585" spans="11:12" x14ac:dyDescent="0.25">
      <c r="K123585" s="1"/>
      <c r="L123585" s="1"/>
    </row>
    <row r="123593" spans="11:12" x14ac:dyDescent="0.25">
      <c r="K123593" s="1"/>
      <c r="L123593" s="1"/>
    </row>
    <row r="123601" spans="11:12" x14ac:dyDescent="0.25">
      <c r="K123601" s="1"/>
      <c r="L123601" s="1"/>
    </row>
    <row r="123609" spans="11:12" x14ac:dyDescent="0.25">
      <c r="K123609" s="1"/>
      <c r="L123609" s="1"/>
    </row>
    <row r="123617" spans="11:12" x14ac:dyDescent="0.25">
      <c r="K123617" s="1"/>
      <c r="L123617" s="1"/>
    </row>
    <row r="123625" spans="11:12" x14ac:dyDescent="0.25">
      <c r="K123625" s="1"/>
      <c r="L123625" s="1"/>
    </row>
    <row r="123633" spans="11:12" x14ac:dyDescent="0.25">
      <c r="K123633" s="1"/>
      <c r="L123633" s="1"/>
    </row>
    <row r="123641" spans="11:12" x14ac:dyDescent="0.25">
      <c r="K123641" s="1"/>
      <c r="L123641" s="1"/>
    </row>
    <row r="123649" spans="11:12" x14ac:dyDescent="0.25">
      <c r="K123649" s="1"/>
      <c r="L123649" s="1"/>
    </row>
    <row r="123657" spans="11:12" x14ac:dyDescent="0.25">
      <c r="K123657" s="1"/>
      <c r="L123657" s="1"/>
    </row>
    <row r="123665" spans="11:12" x14ac:dyDescent="0.25">
      <c r="K123665" s="1"/>
      <c r="L123665" s="1"/>
    </row>
    <row r="123673" spans="11:12" x14ac:dyDescent="0.25">
      <c r="K123673" s="1"/>
      <c r="L123673" s="1"/>
    </row>
    <row r="123681" spans="11:12" x14ac:dyDescent="0.25">
      <c r="K123681" s="1"/>
      <c r="L123681" s="1"/>
    </row>
    <row r="123689" spans="11:12" x14ac:dyDescent="0.25">
      <c r="K123689" s="1"/>
      <c r="L123689" s="1"/>
    </row>
    <row r="123697" spans="11:12" x14ac:dyDescent="0.25">
      <c r="K123697" s="1"/>
      <c r="L123697" s="1"/>
    </row>
    <row r="123705" spans="11:12" x14ac:dyDescent="0.25">
      <c r="K123705" s="1"/>
      <c r="L123705" s="1"/>
    </row>
    <row r="123713" spans="11:12" x14ac:dyDescent="0.25">
      <c r="K123713" s="1"/>
      <c r="L123713" s="1"/>
    </row>
    <row r="123721" spans="11:12" x14ac:dyDescent="0.25">
      <c r="K123721" s="1"/>
      <c r="L123721" s="1"/>
    </row>
    <row r="123729" spans="11:12" x14ac:dyDescent="0.25">
      <c r="K123729" s="1"/>
      <c r="L123729" s="1"/>
    </row>
    <row r="123737" spans="11:12" x14ac:dyDescent="0.25">
      <c r="K123737" s="1"/>
      <c r="L123737" s="1"/>
    </row>
    <row r="123745" spans="11:12" x14ac:dyDescent="0.25">
      <c r="K123745" s="1"/>
      <c r="L123745" s="1"/>
    </row>
    <row r="123753" spans="11:12" x14ac:dyDescent="0.25">
      <c r="K123753" s="1"/>
      <c r="L123753" s="1"/>
    </row>
    <row r="123761" spans="11:12" x14ac:dyDescent="0.25">
      <c r="K123761" s="1"/>
      <c r="L123761" s="1"/>
    </row>
    <row r="123769" spans="11:12" x14ac:dyDescent="0.25">
      <c r="K123769" s="1"/>
      <c r="L123769" s="1"/>
    </row>
    <row r="123777" spans="11:12" x14ac:dyDescent="0.25">
      <c r="K123777" s="1"/>
      <c r="L123777" s="1"/>
    </row>
    <row r="123785" spans="11:12" x14ac:dyDescent="0.25">
      <c r="K123785" s="1"/>
      <c r="L123785" s="1"/>
    </row>
    <row r="123793" spans="11:12" x14ac:dyDescent="0.25">
      <c r="K123793" s="1"/>
      <c r="L123793" s="1"/>
    </row>
    <row r="123801" spans="11:12" x14ac:dyDescent="0.25">
      <c r="K123801" s="1"/>
      <c r="L123801" s="1"/>
    </row>
    <row r="123809" spans="11:12" x14ac:dyDescent="0.25">
      <c r="K123809" s="1"/>
      <c r="L123809" s="1"/>
    </row>
    <row r="123817" spans="11:12" x14ac:dyDescent="0.25">
      <c r="K123817" s="1"/>
      <c r="L123817" s="1"/>
    </row>
    <row r="123825" spans="11:12" x14ac:dyDescent="0.25">
      <c r="K123825" s="1"/>
      <c r="L123825" s="1"/>
    </row>
    <row r="123833" spans="11:12" x14ac:dyDescent="0.25">
      <c r="K123833" s="1"/>
      <c r="L123833" s="1"/>
    </row>
    <row r="123841" spans="11:12" x14ac:dyDescent="0.25">
      <c r="K123841" s="1"/>
      <c r="L123841" s="1"/>
    </row>
    <row r="123849" spans="11:12" x14ac:dyDescent="0.25">
      <c r="K123849" s="1"/>
      <c r="L123849" s="1"/>
    </row>
    <row r="123857" spans="11:12" x14ac:dyDescent="0.25">
      <c r="K123857" s="1"/>
      <c r="L123857" s="1"/>
    </row>
    <row r="123865" spans="11:12" x14ac:dyDescent="0.25">
      <c r="K123865" s="1"/>
      <c r="L123865" s="1"/>
    </row>
    <row r="123873" spans="11:12" x14ac:dyDescent="0.25">
      <c r="K123873" s="1"/>
      <c r="L123873" s="1"/>
    </row>
    <row r="123881" spans="11:12" x14ac:dyDescent="0.25">
      <c r="K123881" s="1"/>
      <c r="L123881" s="1"/>
    </row>
    <row r="123889" spans="11:12" x14ac:dyDescent="0.25">
      <c r="K123889" s="1"/>
      <c r="L123889" s="1"/>
    </row>
    <row r="123897" spans="11:12" x14ac:dyDescent="0.25">
      <c r="K123897" s="1"/>
      <c r="L123897" s="1"/>
    </row>
    <row r="123905" spans="11:12" x14ac:dyDescent="0.25">
      <c r="K123905" s="1"/>
      <c r="L123905" s="1"/>
    </row>
    <row r="123913" spans="11:12" x14ac:dyDescent="0.25">
      <c r="K123913" s="1"/>
      <c r="L123913" s="1"/>
    </row>
    <row r="123921" spans="11:12" x14ac:dyDescent="0.25">
      <c r="K123921" s="1"/>
      <c r="L123921" s="1"/>
    </row>
    <row r="123929" spans="11:12" x14ac:dyDescent="0.25">
      <c r="K123929" s="1"/>
      <c r="L123929" s="1"/>
    </row>
    <row r="123937" spans="11:12" x14ac:dyDescent="0.25">
      <c r="K123937" s="1"/>
      <c r="L123937" s="1"/>
    </row>
    <row r="123945" spans="11:12" x14ac:dyDescent="0.25">
      <c r="K123945" s="1"/>
      <c r="L123945" s="1"/>
    </row>
    <row r="123953" spans="11:12" x14ac:dyDescent="0.25">
      <c r="K123953" s="1"/>
      <c r="L123953" s="1"/>
    </row>
    <row r="123961" spans="11:12" x14ac:dyDescent="0.25">
      <c r="K123961" s="1"/>
      <c r="L123961" s="1"/>
    </row>
    <row r="123969" spans="11:12" x14ac:dyDescent="0.25">
      <c r="K123969" s="1"/>
      <c r="L123969" s="1"/>
    </row>
    <row r="123977" spans="11:12" x14ac:dyDescent="0.25">
      <c r="K123977" s="1"/>
      <c r="L123977" s="1"/>
    </row>
    <row r="123985" spans="11:12" x14ac:dyDescent="0.25">
      <c r="K123985" s="1"/>
      <c r="L123985" s="1"/>
    </row>
    <row r="123993" spans="11:12" x14ac:dyDescent="0.25">
      <c r="K123993" s="1"/>
      <c r="L123993" s="1"/>
    </row>
    <row r="124001" spans="11:12" x14ac:dyDescent="0.25">
      <c r="K124001" s="1"/>
      <c r="L124001" s="1"/>
    </row>
    <row r="124009" spans="11:12" x14ac:dyDescent="0.25">
      <c r="K124009" s="1"/>
      <c r="L124009" s="1"/>
    </row>
    <row r="124017" spans="11:12" x14ac:dyDescent="0.25">
      <c r="K124017" s="1"/>
      <c r="L124017" s="1"/>
    </row>
    <row r="124025" spans="11:12" x14ac:dyDescent="0.25">
      <c r="K124025" s="1"/>
      <c r="L124025" s="1"/>
    </row>
    <row r="124033" spans="11:12" x14ac:dyDescent="0.25">
      <c r="K124033" s="1"/>
      <c r="L124033" s="1"/>
    </row>
    <row r="124041" spans="11:12" x14ac:dyDescent="0.25">
      <c r="K124041" s="1"/>
      <c r="L124041" s="1"/>
    </row>
    <row r="124049" spans="11:12" x14ac:dyDescent="0.25">
      <c r="K124049" s="1"/>
      <c r="L124049" s="1"/>
    </row>
    <row r="124057" spans="11:12" x14ac:dyDescent="0.25">
      <c r="K124057" s="1"/>
      <c r="L124057" s="1"/>
    </row>
    <row r="124065" spans="11:12" x14ac:dyDescent="0.25">
      <c r="K124065" s="1"/>
      <c r="L124065" s="1"/>
    </row>
    <row r="124073" spans="11:12" x14ac:dyDescent="0.25">
      <c r="K124073" s="1"/>
      <c r="L124073" s="1"/>
    </row>
    <row r="124081" spans="11:12" x14ac:dyDescent="0.25">
      <c r="K124081" s="1"/>
      <c r="L124081" s="1"/>
    </row>
    <row r="124089" spans="11:12" x14ac:dyDescent="0.25">
      <c r="K124089" s="1"/>
      <c r="L124089" s="1"/>
    </row>
    <row r="124097" spans="11:12" x14ac:dyDescent="0.25">
      <c r="K124097" s="1"/>
      <c r="L124097" s="1"/>
    </row>
    <row r="124105" spans="11:12" x14ac:dyDescent="0.25">
      <c r="K124105" s="1"/>
      <c r="L124105" s="1"/>
    </row>
    <row r="124113" spans="11:12" x14ac:dyDescent="0.25">
      <c r="K124113" s="1"/>
      <c r="L124113" s="1"/>
    </row>
    <row r="124121" spans="11:12" x14ac:dyDescent="0.25">
      <c r="K124121" s="1"/>
      <c r="L124121" s="1"/>
    </row>
    <row r="124129" spans="11:12" x14ac:dyDescent="0.25">
      <c r="K124129" s="1"/>
      <c r="L124129" s="1"/>
    </row>
    <row r="124137" spans="11:12" x14ac:dyDescent="0.25">
      <c r="K124137" s="1"/>
      <c r="L124137" s="1"/>
    </row>
    <row r="124145" spans="11:12" x14ac:dyDescent="0.25">
      <c r="K124145" s="1"/>
      <c r="L124145" s="1"/>
    </row>
    <row r="124153" spans="11:12" x14ac:dyDescent="0.25">
      <c r="K124153" s="1"/>
      <c r="L124153" s="1"/>
    </row>
    <row r="124161" spans="11:12" x14ac:dyDescent="0.25">
      <c r="K124161" s="1"/>
      <c r="L124161" s="1"/>
    </row>
    <row r="124169" spans="11:12" x14ac:dyDescent="0.25">
      <c r="K124169" s="1"/>
      <c r="L124169" s="1"/>
    </row>
    <row r="124177" spans="11:12" x14ac:dyDescent="0.25">
      <c r="K124177" s="1"/>
      <c r="L124177" s="1"/>
    </row>
    <row r="124185" spans="11:12" x14ac:dyDescent="0.25">
      <c r="K124185" s="1"/>
      <c r="L124185" s="1"/>
    </row>
    <row r="124193" spans="11:12" x14ac:dyDescent="0.25">
      <c r="K124193" s="1"/>
      <c r="L124193" s="1"/>
    </row>
    <row r="124201" spans="11:12" x14ac:dyDescent="0.25">
      <c r="K124201" s="1"/>
      <c r="L124201" s="1"/>
    </row>
    <row r="124209" spans="11:12" x14ac:dyDescent="0.25">
      <c r="K124209" s="1"/>
      <c r="L124209" s="1"/>
    </row>
    <row r="124217" spans="11:12" x14ac:dyDescent="0.25">
      <c r="K124217" s="1"/>
      <c r="L124217" s="1"/>
    </row>
    <row r="124225" spans="11:12" x14ac:dyDescent="0.25">
      <c r="K124225" s="1"/>
      <c r="L124225" s="1"/>
    </row>
    <row r="124233" spans="11:12" x14ac:dyDescent="0.25">
      <c r="K124233" s="1"/>
      <c r="L124233" s="1"/>
    </row>
    <row r="124241" spans="11:12" x14ac:dyDescent="0.25">
      <c r="K124241" s="1"/>
      <c r="L124241" s="1"/>
    </row>
    <row r="124249" spans="11:12" x14ac:dyDescent="0.25">
      <c r="K124249" s="1"/>
      <c r="L124249" s="1"/>
    </row>
    <row r="124257" spans="11:12" x14ac:dyDescent="0.25">
      <c r="K124257" s="1"/>
      <c r="L124257" s="1"/>
    </row>
    <row r="124265" spans="11:12" x14ac:dyDescent="0.25">
      <c r="K124265" s="1"/>
      <c r="L124265" s="1"/>
    </row>
    <row r="124273" spans="11:12" x14ac:dyDescent="0.25">
      <c r="K124273" s="1"/>
      <c r="L124273" s="1"/>
    </row>
    <row r="124281" spans="11:12" x14ac:dyDescent="0.25">
      <c r="K124281" s="1"/>
      <c r="L124281" s="1"/>
    </row>
    <row r="124289" spans="11:12" x14ac:dyDescent="0.25">
      <c r="K124289" s="1"/>
      <c r="L124289" s="1"/>
    </row>
    <row r="124297" spans="11:12" x14ac:dyDescent="0.25">
      <c r="K124297" s="1"/>
      <c r="L124297" s="1"/>
    </row>
    <row r="124305" spans="11:12" x14ac:dyDescent="0.25">
      <c r="K124305" s="1"/>
      <c r="L124305" s="1"/>
    </row>
    <row r="124313" spans="11:12" x14ac:dyDescent="0.25">
      <c r="K124313" s="1"/>
      <c r="L124313" s="1"/>
    </row>
    <row r="124321" spans="11:12" x14ac:dyDescent="0.25">
      <c r="K124321" s="1"/>
      <c r="L124321" s="1"/>
    </row>
    <row r="124329" spans="11:12" x14ac:dyDescent="0.25">
      <c r="K124329" s="1"/>
      <c r="L124329" s="1"/>
    </row>
    <row r="124337" spans="11:12" x14ac:dyDescent="0.25">
      <c r="K124337" s="1"/>
      <c r="L124337" s="1"/>
    </row>
    <row r="124345" spans="11:12" x14ac:dyDescent="0.25">
      <c r="K124345" s="1"/>
      <c r="L124345" s="1"/>
    </row>
    <row r="124353" spans="11:12" x14ac:dyDescent="0.25">
      <c r="K124353" s="1"/>
      <c r="L124353" s="1"/>
    </row>
    <row r="124361" spans="11:12" x14ac:dyDescent="0.25">
      <c r="K124361" s="1"/>
      <c r="L124361" s="1"/>
    </row>
    <row r="124369" spans="11:12" x14ac:dyDescent="0.25">
      <c r="K124369" s="1"/>
      <c r="L124369" s="1"/>
    </row>
    <row r="124377" spans="11:12" x14ac:dyDescent="0.25">
      <c r="K124377" s="1"/>
      <c r="L124377" s="1"/>
    </row>
    <row r="124385" spans="11:12" x14ac:dyDescent="0.25">
      <c r="K124385" s="1"/>
      <c r="L124385" s="1"/>
    </row>
    <row r="124393" spans="11:12" x14ac:dyDescent="0.25">
      <c r="K124393" s="1"/>
      <c r="L124393" s="1"/>
    </row>
    <row r="124401" spans="11:12" x14ac:dyDescent="0.25">
      <c r="K124401" s="1"/>
      <c r="L124401" s="1"/>
    </row>
    <row r="124409" spans="11:12" x14ac:dyDescent="0.25">
      <c r="K124409" s="1"/>
      <c r="L124409" s="1"/>
    </row>
    <row r="124417" spans="11:12" x14ac:dyDescent="0.25">
      <c r="K124417" s="1"/>
      <c r="L124417" s="1"/>
    </row>
    <row r="124425" spans="11:12" x14ac:dyDescent="0.25">
      <c r="K124425" s="1"/>
      <c r="L124425" s="1"/>
    </row>
    <row r="124433" spans="11:12" x14ac:dyDescent="0.25">
      <c r="K124433" s="1"/>
      <c r="L124433" s="1"/>
    </row>
    <row r="124441" spans="11:12" x14ac:dyDescent="0.25">
      <c r="K124441" s="1"/>
      <c r="L124441" s="1"/>
    </row>
    <row r="124449" spans="11:12" x14ac:dyDescent="0.25">
      <c r="K124449" s="1"/>
      <c r="L124449" s="1"/>
    </row>
    <row r="124457" spans="11:12" x14ac:dyDescent="0.25">
      <c r="K124457" s="1"/>
      <c r="L124457" s="1"/>
    </row>
    <row r="124465" spans="11:12" x14ac:dyDescent="0.25">
      <c r="K124465" s="1"/>
      <c r="L124465" s="1"/>
    </row>
    <row r="124473" spans="11:12" x14ac:dyDescent="0.25">
      <c r="K124473" s="1"/>
      <c r="L124473" s="1"/>
    </row>
    <row r="124481" spans="11:12" x14ac:dyDescent="0.25">
      <c r="K124481" s="1"/>
      <c r="L124481" s="1"/>
    </row>
    <row r="124489" spans="11:12" x14ac:dyDescent="0.25">
      <c r="K124489" s="1"/>
      <c r="L124489" s="1"/>
    </row>
    <row r="124497" spans="11:12" x14ac:dyDescent="0.25">
      <c r="K124497" s="1"/>
      <c r="L124497" s="1"/>
    </row>
    <row r="124505" spans="11:12" x14ac:dyDescent="0.25">
      <c r="K124505" s="1"/>
      <c r="L124505" s="1"/>
    </row>
    <row r="124513" spans="11:12" x14ac:dyDescent="0.25">
      <c r="K124513" s="1"/>
      <c r="L124513" s="1"/>
    </row>
    <row r="124521" spans="11:12" x14ac:dyDescent="0.25">
      <c r="K124521" s="1"/>
      <c r="L124521" s="1"/>
    </row>
    <row r="124529" spans="11:12" x14ac:dyDescent="0.25">
      <c r="K124529" s="1"/>
      <c r="L124529" s="1"/>
    </row>
    <row r="124537" spans="11:12" x14ac:dyDescent="0.25">
      <c r="K124537" s="1"/>
      <c r="L124537" s="1"/>
    </row>
    <row r="124545" spans="11:12" x14ac:dyDescent="0.25">
      <c r="K124545" s="1"/>
      <c r="L124545" s="1"/>
    </row>
    <row r="124553" spans="11:12" x14ac:dyDescent="0.25">
      <c r="K124553" s="1"/>
      <c r="L124553" s="1"/>
    </row>
    <row r="124561" spans="11:12" x14ac:dyDescent="0.25">
      <c r="K124561" s="1"/>
      <c r="L124561" s="1"/>
    </row>
    <row r="124569" spans="11:12" x14ac:dyDescent="0.25">
      <c r="K124569" s="1"/>
      <c r="L124569" s="1"/>
    </row>
    <row r="124577" spans="11:12" x14ac:dyDescent="0.25">
      <c r="K124577" s="1"/>
      <c r="L124577" s="1"/>
    </row>
    <row r="124585" spans="11:12" x14ac:dyDescent="0.25">
      <c r="K124585" s="1"/>
      <c r="L124585" s="1"/>
    </row>
    <row r="124593" spans="11:12" x14ac:dyDescent="0.25">
      <c r="K124593" s="1"/>
      <c r="L124593" s="1"/>
    </row>
    <row r="124601" spans="11:12" x14ac:dyDescent="0.25">
      <c r="K124601" s="1"/>
      <c r="L124601" s="1"/>
    </row>
    <row r="124609" spans="11:12" x14ac:dyDescent="0.25">
      <c r="K124609" s="1"/>
      <c r="L124609" s="1"/>
    </row>
    <row r="124617" spans="11:12" x14ac:dyDescent="0.25">
      <c r="K124617" s="1"/>
      <c r="L124617" s="1"/>
    </row>
    <row r="124625" spans="11:12" x14ac:dyDescent="0.25">
      <c r="K124625" s="1"/>
      <c r="L124625" s="1"/>
    </row>
    <row r="124633" spans="11:12" x14ac:dyDescent="0.25">
      <c r="K124633" s="1"/>
      <c r="L124633" s="1"/>
    </row>
    <row r="124641" spans="11:12" x14ac:dyDescent="0.25">
      <c r="K124641" s="1"/>
      <c r="L124641" s="1"/>
    </row>
    <row r="124649" spans="11:12" x14ac:dyDescent="0.25">
      <c r="K124649" s="1"/>
      <c r="L124649" s="1"/>
    </row>
    <row r="124657" spans="11:12" x14ac:dyDescent="0.25">
      <c r="K124657" s="1"/>
      <c r="L124657" s="1"/>
    </row>
    <row r="124665" spans="11:12" x14ac:dyDescent="0.25">
      <c r="K124665" s="1"/>
      <c r="L124665" s="1"/>
    </row>
    <row r="124673" spans="11:12" x14ac:dyDescent="0.25">
      <c r="K124673" s="1"/>
      <c r="L124673" s="1"/>
    </row>
    <row r="124681" spans="11:12" x14ac:dyDescent="0.25">
      <c r="K124681" s="1"/>
      <c r="L124681" s="1"/>
    </row>
    <row r="124689" spans="11:12" x14ac:dyDescent="0.25">
      <c r="K124689" s="1"/>
      <c r="L124689" s="1"/>
    </row>
    <row r="124697" spans="11:12" x14ac:dyDescent="0.25">
      <c r="K124697" s="1"/>
      <c r="L124697" s="1"/>
    </row>
    <row r="124705" spans="11:12" x14ac:dyDescent="0.25">
      <c r="K124705" s="1"/>
      <c r="L124705" s="1"/>
    </row>
    <row r="124713" spans="11:12" x14ac:dyDescent="0.25">
      <c r="K124713" s="1"/>
      <c r="L124713" s="1"/>
    </row>
    <row r="124721" spans="11:12" x14ac:dyDescent="0.25">
      <c r="K124721" s="1"/>
      <c r="L124721" s="1"/>
    </row>
    <row r="124729" spans="11:12" x14ac:dyDescent="0.25">
      <c r="K124729" s="1"/>
      <c r="L124729" s="1"/>
    </row>
    <row r="124737" spans="11:12" x14ac:dyDescent="0.25">
      <c r="K124737" s="1"/>
      <c r="L124737" s="1"/>
    </row>
    <row r="124745" spans="11:12" x14ac:dyDescent="0.25">
      <c r="K124745" s="1"/>
      <c r="L124745" s="1"/>
    </row>
    <row r="124753" spans="11:12" x14ac:dyDescent="0.25">
      <c r="K124753" s="1"/>
      <c r="L124753" s="1"/>
    </row>
    <row r="124761" spans="11:12" x14ac:dyDescent="0.25">
      <c r="K124761" s="1"/>
      <c r="L124761" s="1"/>
    </row>
    <row r="124769" spans="11:12" x14ac:dyDescent="0.25">
      <c r="K124769" s="1"/>
      <c r="L124769" s="1"/>
    </row>
    <row r="124777" spans="11:12" x14ac:dyDescent="0.25">
      <c r="K124777" s="1"/>
      <c r="L124777" s="1"/>
    </row>
    <row r="124785" spans="11:12" x14ac:dyDescent="0.25">
      <c r="K124785" s="1"/>
      <c r="L124785" s="1"/>
    </row>
    <row r="124793" spans="11:12" x14ac:dyDescent="0.25">
      <c r="K124793" s="1"/>
      <c r="L124793" s="1"/>
    </row>
    <row r="124801" spans="11:12" x14ac:dyDescent="0.25">
      <c r="K124801" s="1"/>
      <c r="L124801" s="1"/>
    </row>
    <row r="124809" spans="11:12" x14ac:dyDescent="0.25">
      <c r="K124809" s="1"/>
      <c r="L124809" s="1"/>
    </row>
    <row r="124817" spans="11:12" x14ac:dyDescent="0.25">
      <c r="K124817" s="1"/>
      <c r="L124817" s="1"/>
    </row>
    <row r="124825" spans="11:12" x14ac:dyDescent="0.25">
      <c r="K124825" s="1"/>
      <c r="L124825" s="1"/>
    </row>
    <row r="124833" spans="11:12" x14ac:dyDescent="0.25">
      <c r="K124833" s="1"/>
      <c r="L124833" s="1"/>
    </row>
    <row r="124841" spans="11:12" x14ac:dyDescent="0.25">
      <c r="K124841" s="1"/>
      <c r="L124841" s="1"/>
    </row>
    <row r="124849" spans="11:12" x14ac:dyDescent="0.25">
      <c r="K124849" s="1"/>
      <c r="L124849" s="1"/>
    </row>
    <row r="124857" spans="11:12" x14ac:dyDescent="0.25">
      <c r="K124857" s="1"/>
      <c r="L124857" s="1"/>
    </row>
    <row r="124865" spans="11:12" x14ac:dyDescent="0.25">
      <c r="K124865" s="1"/>
      <c r="L124865" s="1"/>
    </row>
    <row r="124873" spans="11:12" x14ac:dyDescent="0.25">
      <c r="K124873" s="1"/>
      <c r="L124873" s="1"/>
    </row>
    <row r="124881" spans="11:12" x14ac:dyDescent="0.25">
      <c r="K124881" s="1"/>
      <c r="L124881" s="1"/>
    </row>
    <row r="124889" spans="11:12" x14ac:dyDescent="0.25">
      <c r="K124889" s="1"/>
      <c r="L124889" s="1"/>
    </row>
    <row r="124897" spans="11:12" x14ac:dyDescent="0.25">
      <c r="K124897" s="1"/>
      <c r="L124897" s="1"/>
    </row>
    <row r="124905" spans="11:12" x14ac:dyDescent="0.25">
      <c r="K124905" s="1"/>
      <c r="L124905" s="1"/>
    </row>
    <row r="124913" spans="11:12" x14ac:dyDescent="0.25">
      <c r="K124913" s="1"/>
      <c r="L124913" s="1"/>
    </row>
    <row r="124921" spans="11:12" x14ac:dyDescent="0.25">
      <c r="K124921" s="1"/>
      <c r="L124921" s="1"/>
    </row>
    <row r="124929" spans="11:12" x14ac:dyDescent="0.25">
      <c r="K124929" s="1"/>
      <c r="L124929" s="1"/>
    </row>
    <row r="124937" spans="11:12" x14ac:dyDescent="0.25">
      <c r="K124937" s="1"/>
      <c r="L124937" s="1"/>
    </row>
    <row r="124945" spans="11:12" x14ac:dyDescent="0.25">
      <c r="K124945" s="1"/>
      <c r="L124945" s="1"/>
    </row>
    <row r="124953" spans="11:12" x14ac:dyDescent="0.25">
      <c r="K124953" s="1"/>
      <c r="L124953" s="1"/>
    </row>
    <row r="124961" spans="11:12" x14ac:dyDescent="0.25">
      <c r="K124961" s="1"/>
      <c r="L124961" s="1"/>
    </row>
    <row r="124969" spans="11:12" x14ac:dyDescent="0.25">
      <c r="K124969" s="1"/>
      <c r="L124969" s="1"/>
    </row>
    <row r="124977" spans="11:12" x14ac:dyDescent="0.25">
      <c r="K124977" s="1"/>
      <c r="L124977" s="1"/>
    </row>
    <row r="124985" spans="11:12" x14ac:dyDescent="0.25">
      <c r="K124985" s="1"/>
      <c r="L124985" s="1"/>
    </row>
    <row r="124993" spans="11:12" x14ac:dyDescent="0.25">
      <c r="K124993" s="1"/>
      <c r="L124993" s="1"/>
    </row>
    <row r="125001" spans="11:12" x14ac:dyDescent="0.25">
      <c r="K125001" s="1"/>
      <c r="L125001" s="1"/>
    </row>
    <row r="125009" spans="11:12" x14ac:dyDescent="0.25">
      <c r="K125009" s="1"/>
      <c r="L125009" s="1"/>
    </row>
    <row r="125017" spans="11:12" x14ac:dyDescent="0.25">
      <c r="K125017" s="1"/>
      <c r="L125017" s="1"/>
    </row>
    <row r="125025" spans="11:12" x14ac:dyDescent="0.25">
      <c r="K125025" s="1"/>
      <c r="L125025" s="1"/>
    </row>
    <row r="125033" spans="11:12" x14ac:dyDescent="0.25">
      <c r="K125033" s="1"/>
      <c r="L125033" s="1"/>
    </row>
    <row r="125041" spans="11:12" x14ac:dyDescent="0.25">
      <c r="K125041" s="1"/>
      <c r="L125041" s="1"/>
    </row>
    <row r="125049" spans="11:12" x14ac:dyDescent="0.25">
      <c r="K125049" s="1"/>
      <c r="L125049" s="1"/>
    </row>
    <row r="125057" spans="11:12" x14ac:dyDescent="0.25">
      <c r="K125057" s="1"/>
      <c r="L125057" s="1"/>
    </row>
    <row r="125065" spans="11:12" x14ac:dyDescent="0.25">
      <c r="K125065" s="1"/>
      <c r="L125065" s="1"/>
    </row>
    <row r="125073" spans="11:12" x14ac:dyDescent="0.25">
      <c r="K125073" s="1"/>
      <c r="L125073" s="1"/>
    </row>
    <row r="125081" spans="11:12" x14ac:dyDescent="0.25">
      <c r="K125081" s="1"/>
      <c r="L125081" s="1"/>
    </row>
    <row r="125089" spans="11:12" x14ac:dyDescent="0.25">
      <c r="K125089" s="1"/>
      <c r="L125089" s="1"/>
    </row>
    <row r="125097" spans="11:12" x14ac:dyDescent="0.25">
      <c r="K125097" s="1"/>
      <c r="L125097" s="1"/>
    </row>
    <row r="125105" spans="11:12" x14ac:dyDescent="0.25">
      <c r="K125105" s="1"/>
      <c r="L125105" s="1"/>
    </row>
    <row r="125113" spans="11:12" x14ac:dyDescent="0.25">
      <c r="K125113" s="1"/>
      <c r="L125113" s="1"/>
    </row>
    <row r="125121" spans="11:12" x14ac:dyDescent="0.25">
      <c r="K125121" s="1"/>
      <c r="L125121" s="1"/>
    </row>
    <row r="125129" spans="11:12" x14ac:dyDescent="0.25">
      <c r="K125129" s="1"/>
      <c r="L125129" s="1"/>
    </row>
    <row r="125137" spans="11:12" x14ac:dyDescent="0.25">
      <c r="K125137" s="1"/>
      <c r="L125137" s="1"/>
    </row>
    <row r="125145" spans="11:12" x14ac:dyDescent="0.25">
      <c r="K125145" s="1"/>
      <c r="L125145" s="1"/>
    </row>
    <row r="125153" spans="11:12" x14ac:dyDescent="0.25">
      <c r="K125153" s="1"/>
      <c r="L125153" s="1"/>
    </row>
    <row r="125161" spans="11:12" x14ac:dyDescent="0.25">
      <c r="K125161" s="1"/>
      <c r="L125161" s="1"/>
    </row>
    <row r="125169" spans="11:12" x14ac:dyDescent="0.25">
      <c r="K125169" s="1"/>
      <c r="L125169" s="1"/>
    </row>
    <row r="125177" spans="11:12" x14ac:dyDescent="0.25">
      <c r="K125177" s="1"/>
      <c r="L125177" s="1"/>
    </row>
    <row r="125185" spans="11:12" x14ac:dyDescent="0.25">
      <c r="K125185" s="1"/>
      <c r="L125185" s="1"/>
    </row>
    <row r="125193" spans="11:12" x14ac:dyDescent="0.25">
      <c r="K125193" s="1"/>
      <c r="L125193" s="1"/>
    </row>
    <row r="125201" spans="11:12" x14ac:dyDescent="0.25">
      <c r="K125201" s="1"/>
      <c r="L125201" s="1"/>
    </row>
    <row r="125209" spans="11:12" x14ac:dyDescent="0.25">
      <c r="K125209" s="1"/>
      <c r="L125209" s="1"/>
    </row>
    <row r="125217" spans="11:12" x14ac:dyDescent="0.25">
      <c r="K125217" s="1"/>
      <c r="L125217" s="1"/>
    </row>
    <row r="125225" spans="11:12" x14ac:dyDescent="0.25">
      <c r="K125225" s="1"/>
      <c r="L125225" s="1"/>
    </row>
    <row r="125233" spans="11:12" x14ac:dyDescent="0.25">
      <c r="K125233" s="1"/>
      <c r="L125233" s="1"/>
    </row>
    <row r="125241" spans="11:12" x14ac:dyDescent="0.25">
      <c r="K125241" s="1"/>
      <c r="L125241" s="1"/>
    </row>
    <row r="125249" spans="11:12" x14ac:dyDescent="0.25">
      <c r="K125249" s="1"/>
      <c r="L125249" s="1"/>
    </row>
    <row r="125257" spans="11:12" x14ac:dyDescent="0.25">
      <c r="K125257" s="1"/>
      <c r="L125257" s="1"/>
    </row>
    <row r="125265" spans="11:12" x14ac:dyDescent="0.25">
      <c r="K125265" s="1"/>
      <c r="L125265" s="1"/>
    </row>
    <row r="125273" spans="11:12" x14ac:dyDescent="0.25">
      <c r="K125273" s="1"/>
      <c r="L125273" s="1"/>
    </row>
    <row r="125281" spans="11:12" x14ac:dyDescent="0.25">
      <c r="K125281" s="1"/>
      <c r="L125281" s="1"/>
    </row>
    <row r="125289" spans="11:12" x14ac:dyDescent="0.25">
      <c r="K125289" s="1"/>
      <c r="L125289" s="1"/>
    </row>
    <row r="125297" spans="11:12" x14ac:dyDescent="0.25">
      <c r="K125297" s="1"/>
      <c r="L125297" s="1"/>
    </row>
    <row r="125305" spans="11:12" x14ac:dyDescent="0.25">
      <c r="K125305" s="1"/>
      <c r="L125305" s="1"/>
    </row>
    <row r="125313" spans="11:12" x14ac:dyDescent="0.25">
      <c r="K125313" s="1"/>
      <c r="L125313" s="1"/>
    </row>
    <row r="125321" spans="11:12" x14ac:dyDescent="0.25">
      <c r="K125321" s="1"/>
      <c r="L125321" s="1"/>
    </row>
    <row r="125329" spans="11:12" x14ac:dyDescent="0.25">
      <c r="K125329" s="1"/>
      <c r="L125329" s="1"/>
    </row>
    <row r="125337" spans="11:12" x14ac:dyDescent="0.25">
      <c r="K125337" s="1"/>
      <c r="L125337" s="1"/>
    </row>
    <row r="125345" spans="11:12" x14ac:dyDescent="0.25">
      <c r="K125345" s="1"/>
      <c r="L125345" s="1"/>
    </row>
    <row r="125353" spans="11:12" x14ac:dyDescent="0.25">
      <c r="K125353" s="1"/>
      <c r="L125353" s="1"/>
    </row>
    <row r="125361" spans="11:12" x14ac:dyDescent="0.25">
      <c r="K125361" s="1"/>
      <c r="L125361" s="1"/>
    </row>
    <row r="125369" spans="11:12" x14ac:dyDescent="0.25">
      <c r="K125369" s="1"/>
      <c r="L125369" s="1"/>
    </row>
    <row r="125377" spans="11:12" x14ac:dyDescent="0.25">
      <c r="K125377" s="1"/>
      <c r="L125377" s="1"/>
    </row>
    <row r="125385" spans="11:12" x14ac:dyDescent="0.25">
      <c r="K125385" s="1"/>
      <c r="L125385" s="1"/>
    </row>
    <row r="125393" spans="11:12" x14ac:dyDescent="0.25">
      <c r="K125393" s="1"/>
      <c r="L125393" s="1"/>
    </row>
    <row r="125401" spans="11:12" x14ac:dyDescent="0.25">
      <c r="K125401" s="1"/>
      <c r="L125401" s="1"/>
    </row>
    <row r="125409" spans="11:12" x14ac:dyDescent="0.25">
      <c r="K125409" s="1"/>
      <c r="L125409" s="1"/>
    </row>
    <row r="125417" spans="11:12" x14ac:dyDescent="0.25">
      <c r="K125417" s="1"/>
      <c r="L125417" s="1"/>
    </row>
    <row r="125425" spans="11:12" x14ac:dyDescent="0.25">
      <c r="K125425" s="1"/>
      <c r="L125425" s="1"/>
    </row>
    <row r="125433" spans="11:12" x14ac:dyDescent="0.25">
      <c r="K125433" s="1"/>
      <c r="L125433" s="1"/>
    </row>
    <row r="125441" spans="11:12" x14ac:dyDescent="0.25">
      <c r="K125441" s="1"/>
      <c r="L125441" s="1"/>
    </row>
    <row r="125449" spans="11:12" x14ac:dyDescent="0.25">
      <c r="K125449" s="1"/>
      <c r="L125449" s="1"/>
    </row>
    <row r="125457" spans="11:12" x14ac:dyDescent="0.25">
      <c r="K125457" s="1"/>
      <c r="L125457" s="1"/>
    </row>
    <row r="125465" spans="11:12" x14ac:dyDescent="0.25">
      <c r="K125465" s="1"/>
      <c r="L125465" s="1"/>
    </row>
    <row r="125473" spans="11:12" x14ac:dyDescent="0.25">
      <c r="K125473" s="1"/>
      <c r="L125473" s="1"/>
    </row>
    <row r="125481" spans="11:12" x14ac:dyDescent="0.25">
      <c r="K125481" s="1"/>
      <c r="L125481" s="1"/>
    </row>
    <row r="125489" spans="11:12" x14ac:dyDescent="0.25">
      <c r="K125489" s="1"/>
      <c r="L125489" s="1"/>
    </row>
    <row r="125497" spans="11:12" x14ac:dyDescent="0.25">
      <c r="K125497" s="1"/>
      <c r="L125497" s="1"/>
    </row>
    <row r="125505" spans="11:12" x14ac:dyDescent="0.25">
      <c r="K125505" s="1"/>
      <c r="L125505" s="1"/>
    </row>
    <row r="125513" spans="11:12" x14ac:dyDescent="0.25">
      <c r="K125513" s="1"/>
      <c r="L125513" s="1"/>
    </row>
    <row r="125521" spans="11:12" x14ac:dyDescent="0.25">
      <c r="K125521" s="1"/>
      <c r="L125521" s="1"/>
    </row>
    <row r="125529" spans="11:12" x14ac:dyDescent="0.25">
      <c r="K125529" s="1"/>
      <c r="L125529" s="1"/>
    </row>
    <row r="125537" spans="11:12" x14ac:dyDescent="0.25">
      <c r="K125537" s="1"/>
      <c r="L125537" s="1"/>
    </row>
    <row r="125545" spans="11:12" x14ac:dyDescent="0.25">
      <c r="K125545" s="1"/>
      <c r="L125545" s="1"/>
    </row>
    <row r="125553" spans="11:12" x14ac:dyDescent="0.25">
      <c r="K125553" s="1"/>
      <c r="L125553" s="1"/>
    </row>
    <row r="125561" spans="11:12" x14ac:dyDescent="0.25">
      <c r="K125561" s="1"/>
      <c r="L125561" s="1"/>
    </row>
    <row r="125569" spans="11:12" x14ac:dyDescent="0.25">
      <c r="K125569" s="1"/>
      <c r="L125569" s="1"/>
    </row>
    <row r="125577" spans="11:12" x14ac:dyDescent="0.25">
      <c r="K125577" s="1"/>
      <c r="L125577" s="1"/>
    </row>
    <row r="125585" spans="11:12" x14ac:dyDescent="0.25">
      <c r="K125585" s="1"/>
      <c r="L125585" s="1"/>
    </row>
    <row r="125593" spans="11:12" x14ac:dyDescent="0.25">
      <c r="K125593" s="1"/>
      <c r="L125593" s="1"/>
    </row>
    <row r="125601" spans="11:12" x14ac:dyDescent="0.25">
      <c r="K125601" s="1"/>
      <c r="L125601" s="1"/>
    </row>
    <row r="125609" spans="11:12" x14ac:dyDescent="0.25">
      <c r="K125609" s="1"/>
      <c r="L125609" s="1"/>
    </row>
    <row r="125617" spans="11:12" x14ac:dyDescent="0.25">
      <c r="K125617" s="1"/>
      <c r="L125617" s="1"/>
    </row>
    <row r="125625" spans="11:12" x14ac:dyDescent="0.25">
      <c r="K125625" s="1"/>
      <c r="L125625" s="1"/>
    </row>
    <row r="125633" spans="11:12" x14ac:dyDescent="0.25">
      <c r="K125633" s="1"/>
      <c r="L125633" s="1"/>
    </row>
    <row r="125641" spans="11:12" x14ac:dyDescent="0.25">
      <c r="K125641" s="1"/>
      <c r="L125641" s="1"/>
    </row>
    <row r="125649" spans="11:12" x14ac:dyDescent="0.25">
      <c r="K125649" s="1"/>
      <c r="L125649" s="1"/>
    </row>
    <row r="125657" spans="11:12" x14ac:dyDescent="0.25">
      <c r="K125657" s="1"/>
      <c r="L125657" s="1"/>
    </row>
    <row r="125665" spans="11:12" x14ac:dyDescent="0.25">
      <c r="K125665" s="1"/>
      <c r="L125665" s="1"/>
    </row>
    <row r="125673" spans="11:12" x14ac:dyDescent="0.25">
      <c r="K125673" s="1"/>
      <c r="L125673" s="1"/>
    </row>
    <row r="125681" spans="11:12" x14ac:dyDescent="0.25">
      <c r="K125681" s="1"/>
      <c r="L125681" s="1"/>
    </row>
    <row r="125689" spans="11:12" x14ac:dyDescent="0.25">
      <c r="K125689" s="1"/>
      <c r="L125689" s="1"/>
    </row>
    <row r="125697" spans="11:12" x14ac:dyDescent="0.25">
      <c r="K125697" s="1"/>
      <c r="L125697" s="1"/>
    </row>
    <row r="125705" spans="11:12" x14ac:dyDescent="0.25">
      <c r="K125705" s="1"/>
      <c r="L125705" s="1"/>
    </row>
    <row r="125713" spans="11:12" x14ac:dyDescent="0.25">
      <c r="K125713" s="1"/>
      <c r="L125713" s="1"/>
    </row>
    <row r="125721" spans="11:12" x14ac:dyDescent="0.25">
      <c r="K125721" s="1"/>
      <c r="L125721" s="1"/>
    </row>
    <row r="125729" spans="11:12" x14ac:dyDescent="0.25">
      <c r="K125729" s="1"/>
      <c r="L125729" s="1"/>
    </row>
    <row r="125737" spans="11:12" x14ac:dyDescent="0.25">
      <c r="K125737" s="1"/>
      <c r="L125737" s="1"/>
    </row>
    <row r="125745" spans="11:12" x14ac:dyDescent="0.25">
      <c r="K125745" s="1"/>
      <c r="L125745" s="1"/>
    </row>
    <row r="125753" spans="11:12" x14ac:dyDescent="0.25">
      <c r="K125753" s="1"/>
      <c r="L125753" s="1"/>
    </row>
    <row r="125761" spans="11:12" x14ac:dyDescent="0.25">
      <c r="K125761" s="1"/>
      <c r="L125761" s="1"/>
    </row>
    <row r="125769" spans="11:12" x14ac:dyDescent="0.25">
      <c r="K125769" s="1"/>
      <c r="L125769" s="1"/>
    </row>
    <row r="125777" spans="11:12" x14ac:dyDescent="0.25">
      <c r="K125777" s="1"/>
      <c r="L125777" s="1"/>
    </row>
    <row r="125785" spans="11:12" x14ac:dyDescent="0.25">
      <c r="K125785" s="1"/>
      <c r="L125785" s="1"/>
    </row>
    <row r="125793" spans="11:12" x14ac:dyDescent="0.25">
      <c r="K125793" s="1"/>
      <c r="L125793" s="1"/>
    </row>
    <row r="125801" spans="11:12" x14ac:dyDescent="0.25">
      <c r="K125801" s="1"/>
      <c r="L125801" s="1"/>
    </row>
    <row r="125809" spans="11:12" x14ac:dyDescent="0.25">
      <c r="K125809" s="1"/>
      <c r="L125809" s="1"/>
    </row>
    <row r="125817" spans="11:12" x14ac:dyDescent="0.25">
      <c r="K125817" s="1"/>
      <c r="L125817" s="1"/>
    </row>
    <row r="125825" spans="11:12" x14ac:dyDescent="0.25">
      <c r="K125825" s="1"/>
      <c r="L125825" s="1"/>
    </row>
    <row r="125833" spans="11:12" x14ac:dyDescent="0.25">
      <c r="K125833" s="1"/>
      <c r="L125833" s="1"/>
    </row>
    <row r="125841" spans="11:12" x14ac:dyDescent="0.25">
      <c r="K125841" s="1"/>
      <c r="L125841" s="1"/>
    </row>
    <row r="125849" spans="11:12" x14ac:dyDescent="0.25">
      <c r="K125849" s="1"/>
      <c r="L125849" s="1"/>
    </row>
    <row r="125857" spans="11:12" x14ac:dyDescent="0.25">
      <c r="K125857" s="1"/>
      <c r="L125857" s="1"/>
    </row>
    <row r="125865" spans="11:12" x14ac:dyDescent="0.25">
      <c r="K125865" s="1"/>
      <c r="L125865" s="1"/>
    </row>
    <row r="125873" spans="11:12" x14ac:dyDescent="0.25">
      <c r="K125873" s="1"/>
      <c r="L125873" s="1"/>
    </row>
    <row r="125881" spans="11:12" x14ac:dyDescent="0.25">
      <c r="K125881" s="1"/>
      <c r="L125881" s="1"/>
    </row>
    <row r="125889" spans="11:12" x14ac:dyDescent="0.25">
      <c r="K125889" s="1"/>
      <c r="L125889" s="1"/>
    </row>
    <row r="125897" spans="11:12" x14ac:dyDescent="0.25">
      <c r="K125897" s="1"/>
      <c r="L125897" s="1"/>
    </row>
    <row r="125905" spans="11:12" x14ac:dyDescent="0.25">
      <c r="K125905" s="1"/>
      <c r="L125905" s="1"/>
    </row>
    <row r="125913" spans="11:12" x14ac:dyDescent="0.25">
      <c r="K125913" s="1"/>
      <c r="L125913" s="1"/>
    </row>
    <row r="125921" spans="11:12" x14ac:dyDescent="0.25">
      <c r="K125921" s="1"/>
      <c r="L125921" s="1"/>
    </row>
    <row r="125929" spans="11:12" x14ac:dyDescent="0.25">
      <c r="K125929" s="1"/>
      <c r="L125929" s="1"/>
    </row>
    <row r="125937" spans="11:12" x14ac:dyDescent="0.25">
      <c r="K125937" s="1"/>
      <c r="L125937" s="1"/>
    </row>
    <row r="125945" spans="11:12" x14ac:dyDescent="0.25">
      <c r="K125945" s="1"/>
      <c r="L125945" s="1"/>
    </row>
    <row r="125953" spans="11:12" x14ac:dyDescent="0.25">
      <c r="K125953" s="1"/>
      <c r="L125953" s="1"/>
    </row>
    <row r="125961" spans="11:12" x14ac:dyDescent="0.25">
      <c r="K125961" s="1"/>
      <c r="L125961" s="1"/>
    </row>
    <row r="125969" spans="11:12" x14ac:dyDescent="0.25">
      <c r="K125969" s="1"/>
      <c r="L125969" s="1"/>
    </row>
    <row r="125977" spans="11:12" x14ac:dyDescent="0.25">
      <c r="K125977" s="1"/>
      <c r="L125977" s="1"/>
    </row>
    <row r="125985" spans="11:12" x14ac:dyDescent="0.25">
      <c r="K125985" s="1"/>
      <c r="L125985" s="1"/>
    </row>
    <row r="125993" spans="11:12" x14ac:dyDescent="0.25">
      <c r="K125993" s="1"/>
      <c r="L125993" s="1"/>
    </row>
    <row r="126001" spans="11:12" x14ac:dyDescent="0.25">
      <c r="K126001" s="1"/>
      <c r="L126001" s="1"/>
    </row>
    <row r="126009" spans="11:12" x14ac:dyDescent="0.25">
      <c r="K126009" s="1"/>
      <c r="L126009" s="1"/>
    </row>
    <row r="126017" spans="11:12" x14ac:dyDescent="0.25">
      <c r="K126017" s="1"/>
      <c r="L126017" s="1"/>
    </row>
    <row r="126025" spans="11:12" x14ac:dyDescent="0.25">
      <c r="K126025" s="1"/>
      <c r="L126025" s="1"/>
    </row>
    <row r="126033" spans="11:12" x14ac:dyDescent="0.25">
      <c r="K126033" s="1"/>
      <c r="L126033" s="1"/>
    </row>
    <row r="126041" spans="11:12" x14ac:dyDescent="0.25">
      <c r="K126041" s="1"/>
      <c r="L126041" s="1"/>
    </row>
    <row r="126049" spans="11:12" x14ac:dyDescent="0.25">
      <c r="K126049" s="1"/>
      <c r="L126049" s="1"/>
    </row>
    <row r="126057" spans="11:12" x14ac:dyDescent="0.25">
      <c r="K126057" s="1"/>
      <c r="L126057" s="1"/>
    </row>
    <row r="126065" spans="11:12" x14ac:dyDescent="0.25">
      <c r="K126065" s="1"/>
      <c r="L126065" s="1"/>
    </row>
    <row r="126073" spans="11:12" x14ac:dyDescent="0.25">
      <c r="K126073" s="1"/>
      <c r="L126073" s="1"/>
    </row>
    <row r="126081" spans="11:12" x14ac:dyDescent="0.25">
      <c r="K126081" s="1"/>
      <c r="L126081" s="1"/>
    </row>
    <row r="126089" spans="11:12" x14ac:dyDescent="0.25">
      <c r="K126089" s="1"/>
      <c r="L126089" s="1"/>
    </row>
    <row r="126097" spans="11:12" x14ac:dyDescent="0.25">
      <c r="K126097" s="1"/>
      <c r="L126097" s="1"/>
    </row>
    <row r="126105" spans="11:12" x14ac:dyDescent="0.25">
      <c r="K126105" s="1"/>
      <c r="L126105" s="1"/>
    </row>
    <row r="126113" spans="11:12" x14ac:dyDescent="0.25">
      <c r="K126113" s="1"/>
      <c r="L126113" s="1"/>
    </row>
    <row r="126121" spans="11:12" x14ac:dyDescent="0.25">
      <c r="K126121" s="1"/>
      <c r="L126121" s="1"/>
    </row>
    <row r="126129" spans="11:12" x14ac:dyDescent="0.25">
      <c r="K126129" s="1"/>
      <c r="L126129" s="1"/>
    </row>
    <row r="126137" spans="11:12" x14ac:dyDescent="0.25">
      <c r="K126137" s="1"/>
      <c r="L126137" s="1"/>
    </row>
    <row r="126145" spans="11:12" x14ac:dyDescent="0.25">
      <c r="K126145" s="1"/>
      <c r="L126145" s="1"/>
    </row>
    <row r="126153" spans="11:12" x14ac:dyDescent="0.25">
      <c r="K126153" s="1"/>
      <c r="L126153" s="1"/>
    </row>
    <row r="126161" spans="11:12" x14ac:dyDescent="0.25">
      <c r="K126161" s="1"/>
      <c r="L126161" s="1"/>
    </row>
    <row r="126169" spans="11:12" x14ac:dyDescent="0.25">
      <c r="K126169" s="1"/>
      <c r="L126169" s="1"/>
    </row>
    <row r="126177" spans="11:12" x14ac:dyDescent="0.25">
      <c r="K126177" s="1"/>
      <c r="L126177" s="1"/>
    </row>
    <row r="126185" spans="11:12" x14ac:dyDescent="0.25">
      <c r="K126185" s="1"/>
      <c r="L126185" s="1"/>
    </row>
    <row r="126193" spans="11:12" x14ac:dyDescent="0.25">
      <c r="K126193" s="1"/>
      <c r="L126193" s="1"/>
    </row>
    <row r="126201" spans="11:12" x14ac:dyDescent="0.25">
      <c r="K126201" s="1"/>
      <c r="L126201" s="1"/>
    </row>
    <row r="126209" spans="11:12" x14ac:dyDescent="0.25">
      <c r="K126209" s="1"/>
      <c r="L126209" s="1"/>
    </row>
    <row r="126217" spans="11:12" x14ac:dyDescent="0.25">
      <c r="K126217" s="1"/>
      <c r="L126217" s="1"/>
    </row>
    <row r="126225" spans="11:12" x14ac:dyDescent="0.25">
      <c r="K126225" s="1"/>
      <c r="L126225" s="1"/>
    </row>
    <row r="126233" spans="11:12" x14ac:dyDescent="0.25">
      <c r="K126233" s="1"/>
      <c r="L126233" s="1"/>
    </row>
    <row r="126241" spans="11:12" x14ac:dyDescent="0.25">
      <c r="K126241" s="1"/>
      <c r="L126241" s="1"/>
    </row>
    <row r="126249" spans="11:12" x14ac:dyDescent="0.25">
      <c r="K126249" s="1"/>
      <c r="L126249" s="1"/>
    </row>
    <row r="126257" spans="11:12" x14ac:dyDescent="0.25">
      <c r="K126257" s="1"/>
      <c r="L126257" s="1"/>
    </row>
    <row r="126265" spans="11:12" x14ac:dyDescent="0.25">
      <c r="K126265" s="1"/>
      <c r="L126265" s="1"/>
    </row>
    <row r="126273" spans="11:12" x14ac:dyDescent="0.25">
      <c r="K126273" s="1"/>
      <c r="L126273" s="1"/>
    </row>
    <row r="126281" spans="11:12" x14ac:dyDescent="0.25">
      <c r="K126281" s="1"/>
      <c r="L126281" s="1"/>
    </row>
    <row r="126289" spans="11:12" x14ac:dyDescent="0.25">
      <c r="K126289" s="1"/>
      <c r="L126289" s="1"/>
    </row>
    <row r="126297" spans="11:12" x14ac:dyDescent="0.25">
      <c r="K126297" s="1"/>
      <c r="L126297" s="1"/>
    </row>
    <row r="126305" spans="11:12" x14ac:dyDescent="0.25">
      <c r="K126305" s="1"/>
      <c r="L126305" s="1"/>
    </row>
    <row r="126313" spans="11:12" x14ac:dyDescent="0.25">
      <c r="K126313" s="1"/>
      <c r="L126313" s="1"/>
    </row>
    <row r="126321" spans="11:12" x14ac:dyDescent="0.25">
      <c r="K126321" s="1"/>
      <c r="L126321" s="1"/>
    </row>
    <row r="126329" spans="11:12" x14ac:dyDescent="0.25">
      <c r="K126329" s="1"/>
      <c r="L126329" s="1"/>
    </row>
    <row r="126337" spans="11:12" x14ac:dyDescent="0.25">
      <c r="K126337" s="1"/>
      <c r="L126337" s="1"/>
    </row>
    <row r="126345" spans="11:12" x14ac:dyDescent="0.25">
      <c r="K126345" s="1"/>
      <c r="L126345" s="1"/>
    </row>
    <row r="126353" spans="11:12" x14ac:dyDescent="0.25">
      <c r="K126353" s="1"/>
      <c r="L126353" s="1"/>
    </row>
    <row r="126361" spans="11:12" x14ac:dyDescent="0.25">
      <c r="K126361" s="1"/>
      <c r="L126361" s="1"/>
    </row>
    <row r="126369" spans="11:12" x14ac:dyDescent="0.25">
      <c r="K126369" s="1"/>
      <c r="L126369" s="1"/>
    </row>
    <row r="126377" spans="11:12" x14ac:dyDescent="0.25">
      <c r="K126377" s="1"/>
      <c r="L126377" s="1"/>
    </row>
    <row r="126385" spans="11:12" x14ac:dyDescent="0.25">
      <c r="K126385" s="1"/>
      <c r="L126385" s="1"/>
    </row>
    <row r="126393" spans="11:12" x14ac:dyDescent="0.25">
      <c r="K126393" s="1"/>
      <c r="L126393" s="1"/>
    </row>
    <row r="126401" spans="11:12" x14ac:dyDescent="0.25">
      <c r="K126401" s="1"/>
      <c r="L126401" s="1"/>
    </row>
    <row r="126409" spans="11:12" x14ac:dyDescent="0.25">
      <c r="K126409" s="1"/>
      <c r="L126409" s="1"/>
    </row>
    <row r="126417" spans="11:12" x14ac:dyDescent="0.25">
      <c r="K126417" s="1"/>
      <c r="L126417" s="1"/>
    </row>
    <row r="126425" spans="11:12" x14ac:dyDescent="0.25">
      <c r="K126425" s="1"/>
      <c r="L126425" s="1"/>
    </row>
    <row r="126433" spans="11:12" x14ac:dyDescent="0.25">
      <c r="K126433" s="1"/>
      <c r="L126433" s="1"/>
    </row>
    <row r="126441" spans="11:12" x14ac:dyDescent="0.25">
      <c r="K126441" s="1"/>
      <c r="L126441" s="1"/>
    </row>
    <row r="126449" spans="11:12" x14ac:dyDescent="0.25">
      <c r="K126449" s="1"/>
      <c r="L126449" s="1"/>
    </row>
    <row r="126457" spans="11:12" x14ac:dyDescent="0.25">
      <c r="K126457" s="1"/>
      <c r="L126457" s="1"/>
    </row>
    <row r="126465" spans="11:12" x14ac:dyDescent="0.25">
      <c r="K126465" s="1"/>
      <c r="L126465" s="1"/>
    </row>
    <row r="126473" spans="11:12" x14ac:dyDescent="0.25">
      <c r="K126473" s="1"/>
      <c r="L126473" s="1"/>
    </row>
    <row r="126481" spans="11:12" x14ac:dyDescent="0.25">
      <c r="K126481" s="1"/>
      <c r="L126481" s="1"/>
    </row>
    <row r="126489" spans="11:12" x14ac:dyDescent="0.25">
      <c r="K126489" s="1"/>
      <c r="L126489" s="1"/>
    </row>
    <row r="126497" spans="11:12" x14ac:dyDescent="0.25">
      <c r="K126497" s="1"/>
      <c r="L126497" s="1"/>
    </row>
    <row r="126505" spans="11:12" x14ac:dyDescent="0.25">
      <c r="K126505" s="1"/>
      <c r="L126505" s="1"/>
    </row>
    <row r="126513" spans="11:12" x14ac:dyDescent="0.25">
      <c r="K126513" s="1"/>
      <c r="L126513" s="1"/>
    </row>
    <row r="126521" spans="11:12" x14ac:dyDescent="0.25">
      <c r="K126521" s="1"/>
      <c r="L126521" s="1"/>
    </row>
    <row r="126529" spans="11:12" x14ac:dyDescent="0.25">
      <c r="K126529" s="1"/>
      <c r="L126529" s="1"/>
    </row>
    <row r="126537" spans="11:12" x14ac:dyDescent="0.25">
      <c r="K126537" s="1"/>
      <c r="L126537" s="1"/>
    </row>
    <row r="126545" spans="11:12" x14ac:dyDescent="0.25">
      <c r="K126545" s="1"/>
      <c r="L126545" s="1"/>
    </row>
    <row r="126553" spans="11:12" x14ac:dyDescent="0.25">
      <c r="K126553" s="1"/>
      <c r="L126553" s="1"/>
    </row>
    <row r="126561" spans="11:12" x14ac:dyDescent="0.25">
      <c r="K126561" s="1"/>
      <c r="L126561" s="1"/>
    </row>
    <row r="126569" spans="11:12" x14ac:dyDescent="0.25">
      <c r="K126569" s="1"/>
      <c r="L126569" s="1"/>
    </row>
    <row r="126577" spans="11:12" x14ac:dyDescent="0.25">
      <c r="K126577" s="1"/>
      <c r="L126577" s="1"/>
    </row>
    <row r="126585" spans="11:12" x14ac:dyDescent="0.25">
      <c r="K126585" s="1"/>
      <c r="L126585" s="1"/>
    </row>
    <row r="126593" spans="11:12" x14ac:dyDescent="0.25">
      <c r="K126593" s="1"/>
      <c r="L126593" s="1"/>
    </row>
    <row r="126601" spans="11:12" x14ac:dyDescent="0.25">
      <c r="K126601" s="1"/>
      <c r="L126601" s="1"/>
    </row>
    <row r="126609" spans="11:12" x14ac:dyDescent="0.25">
      <c r="K126609" s="1"/>
      <c r="L126609" s="1"/>
    </row>
    <row r="126617" spans="11:12" x14ac:dyDescent="0.25">
      <c r="K126617" s="1"/>
      <c r="L126617" s="1"/>
    </row>
    <row r="126625" spans="11:12" x14ac:dyDescent="0.25">
      <c r="K126625" s="1"/>
      <c r="L126625" s="1"/>
    </row>
    <row r="126633" spans="11:12" x14ac:dyDescent="0.25">
      <c r="K126633" s="1"/>
      <c r="L126633" s="1"/>
    </row>
    <row r="126641" spans="11:12" x14ac:dyDescent="0.25">
      <c r="K126641" s="1"/>
      <c r="L126641" s="1"/>
    </row>
    <row r="126649" spans="11:12" x14ac:dyDescent="0.25">
      <c r="K126649" s="1"/>
      <c r="L126649" s="1"/>
    </row>
    <row r="126657" spans="11:12" x14ac:dyDescent="0.25">
      <c r="K126657" s="1"/>
      <c r="L126657" s="1"/>
    </row>
    <row r="126665" spans="11:12" x14ac:dyDescent="0.25">
      <c r="K126665" s="1"/>
      <c r="L126665" s="1"/>
    </row>
    <row r="126673" spans="11:12" x14ac:dyDescent="0.25">
      <c r="K126673" s="1"/>
      <c r="L126673" s="1"/>
    </row>
    <row r="126681" spans="11:12" x14ac:dyDescent="0.25">
      <c r="K126681" s="1"/>
      <c r="L126681" s="1"/>
    </row>
    <row r="126689" spans="11:12" x14ac:dyDescent="0.25">
      <c r="K126689" s="1"/>
      <c r="L126689" s="1"/>
    </row>
    <row r="126697" spans="11:12" x14ac:dyDescent="0.25">
      <c r="K126697" s="1"/>
      <c r="L126697" s="1"/>
    </row>
    <row r="126705" spans="11:12" x14ac:dyDescent="0.25">
      <c r="K126705" s="1"/>
      <c r="L126705" s="1"/>
    </row>
    <row r="126713" spans="11:12" x14ac:dyDescent="0.25">
      <c r="K126713" s="1"/>
      <c r="L126713" s="1"/>
    </row>
    <row r="126721" spans="11:12" x14ac:dyDescent="0.25">
      <c r="K126721" s="1"/>
      <c r="L126721" s="1"/>
    </row>
    <row r="126729" spans="11:12" x14ac:dyDescent="0.25">
      <c r="K126729" s="1"/>
      <c r="L126729" s="1"/>
    </row>
    <row r="126737" spans="11:12" x14ac:dyDescent="0.25">
      <c r="K126737" s="1"/>
      <c r="L126737" s="1"/>
    </row>
    <row r="126745" spans="11:12" x14ac:dyDescent="0.25">
      <c r="K126745" s="1"/>
      <c r="L126745" s="1"/>
    </row>
    <row r="126753" spans="11:12" x14ac:dyDescent="0.25">
      <c r="K126753" s="1"/>
      <c r="L126753" s="1"/>
    </row>
    <row r="126761" spans="11:12" x14ac:dyDescent="0.25">
      <c r="K126761" s="1"/>
      <c r="L126761" s="1"/>
    </row>
    <row r="126769" spans="11:12" x14ac:dyDescent="0.25">
      <c r="K126769" s="1"/>
      <c r="L126769" s="1"/>
    </row>
    <row r="126777" spans="11:12" x14ac:dyDescent="0.25">
      <c r="K126777" s="1"/>
      <c r="L126777" s="1"/>
    </row>
    <row r="126785" spans="11:12" x14ac:dyDescent="0.25">
      <c r="K126785" s="1"/>
      <c r="L126785" s="1"/>
    </row>
    <row r="126793" spans="11:12" x14ac:dyDescent="0.25">
      <c r="K126793" s="1"/>
      <c r="L126793" s="1"/>
    </row>
    <row r="126801" spans="11:12" x14ac:dyDescent="0.25">
      <c r="K126801" s="1"/>
      <c r="L126801" s="1"/>
    </row>
    <row r="126809" spans="11:12" x14ac:dyDescent="0.25">
      <c r="K126809" s="1"/>
      <c r="L126809" s="1"/>
    </row>
    <row r="126817" spans="11:12" x14ac:dyDescent="0.25">
      <c r="K126817" s="1"/>
      <c r="L126817" s="1"/>
    </row>
    <row r="126825" spans="11:12" x14ac:dyDescent="0.25">
      <c r="K126825" s="1"/>
      <c r="L126825" s="1"/>
    </row>
    <row r="126833" spans="11:12" x14ac:dyDescent="0.25">
      <c r="K126833" s="1"/>
      <c r="L126833" s="1"/>
    </row>
    <row r="126841" spans="11:12" x14ac:dyDescent="0.25">
      <c r="K126841" s="1"/>
      <c r="L126841" s="1"/>
    </row>
    <row r="126849" spans="11:12" x14ac:dyDescent="0.25">
      <c r="K126849" s="1"/>
      <c r="L126849" s="1"/>
    </row>
    <row r="126857" spans="11:12" x14ac:dyDescent="0.25">
      <c r="K126857" s="1"/>
      <c r="L126857" s="1"/>
    </row>
    <row r="126865" spans="11:12" x14ac:dyDescent="0.25">
      <c r="K126865" s="1"/>
      <c r="L126865" s="1"/>
    </row>
    <row r="126873" spans="11:12" x14ac:dyDescent="0.25">
      <c r="K126873" s="1"/>
      <c r="L126873" s="1"/>
    </row>
    <row r="126881" spans="11:12" x14ac:dyDescent="0.25">
      <c r="K126881" s="1"/>
      <c r="L126881" s="1"/>
    </row>
    <row r="126889" spans="11:12" x14ac:dyDescent="0.25">
      <c r="K126889" s="1"/>
      <c r="L126889" s="1"/>
    </row>
    <row r="126897" spans="11:12" x14ac:dyDescent="0.25">
      <c r="K126897" s="1"/>
      <c r="L126897" s="1"/>
    </row>
    <row r="126905" spans="11:12" x14ac:dyDescent="0.25">
      <c r="K126905" s="1"/>
      <c r="L126905" s="1"/>
    </row>
    <row r="126913" spans="11:12" x14ac:dyDescent="0.25">
      <c r="K126913" s="1"/>
      <c r="L126913" s="1"/>
    </row>
    <row r="126921" spans="11:12" x14ac:dyDescent="0.25">
      <c r="K126921" s="1"/>
      <c r="L126921" s="1"/>
    </row>
    <row r="126929" spans="11:12" x14ac:dyDescent="0.25">
      <c r="K126929" s="1"/>
      <c r="L126929" s="1"/>
    </row>
    <row r="126937" spans="11:12" x14ac:dyDescent="0.25">
      <c r="K126937" s="1"/>
      <c r="L126937" s="1"/>
    </row>
    <row r="126945" spans="11:12" x14ac:dyDescent="0.25">
      <c r="K126945" s="1"/>
      <c r="L126945" s="1"/>
    </row>
    <row r="126953" spans="11:12" x14ac:dyDescent="0.25">
      <c r="K126953" s="1"/>
      <c r="L126953" s="1"/>
    </row>
    <row r="126961" spans="11:12" x14ac:dyDescent="0.25">
      <c r="K126961" s="1"/>
      <c r="L126961" s="1"/>
    </row>
    <row r="126969" spans="11:12" x14ac:dyDescent="0.25">
      <c r="K126969" s="1"/>
      <c r="L126969" s="1"/>
    </row>
    <row r="126977" spans="11:12" x14ac:dyDescent="0.25">
      <c r="K126977" s="1"/>
      <c r="L126977" s="1"/>
    </row>
    <row r="126985" spans="11:12" x14ac:dyDescent="0.25">
      <c r="K126985" s="1"/>
      <c r="L126985" s="1"/>
    </row>
    <row r="126993" spans="11:12" x14ac:dyDescent="0.25">
      <c r="K126993" s="1"/>
      <c r="L126993" s="1"/>
    </row>
    <row r="127001" spans="11:12" x14ac:dyDescent="0.25">
      <c r="K127001" s="1"/>
      <c r="L127001" s="1"/>
    </row>
    <row r="127009" spans="11:12" x14ac:dyDescent="0.25">
      <c r="K127009" s="1"/>
      <c r="L127009" s="1"/>
    </row>
    <row r="127017" spans="11:12" x14ac:dyDescent="0.25">
      <c r="K127017" s="1"/>
      <c r="L127017" s="1"/>
    </row>
    <row r="127025" spans="11:12" x14ac:dyDescent="0.25">
      <c r="K127025" s="1"/>
      <c r="L127025" s="1"/>
    </row>
    <row r="127033" spans="11:12" x14ac:dyDescent="0.25">
      <c r="K127033" s="1"/>
      <c r="L127033" s="1"/>
    </row>
    <row r="127041" spans="11:12" x14ac:dyDescent="0.25">
      <c r="K127041" s="1"/>
      <c r="L127041" s="1"/>
    </row>
    <row r="127049" spans="11:12" x14ac:dyDescent="0.25">
      <c r="K127049" s="1"/>
      <c r="L127049" s="1"/>
    </row>
    <row r="127057" spans="11:12" x14ac:dyDescent="0.25">
      <c r="K127057" s="1"/>
      <c r="L127057" s="1"/>
    </row>
    <row r="127065" spans="11:12" x14ac:dyDescent="0.25">
      <c r="K127065" s="1"/>
      <c r="L127065" s="1"/>
    </row>
    <row r="127073" spans="11:12" x14ac:dyDescent="0.25">
      <c r="K127073" s="1"/>
      <c r="L127073" s="1"/>
    </row>
    <row r="127081" spans="11:12" x14ac:dyDescent="0.25">
      <c r="K127081" s="1"/>
      <c r="L127081" s="1"/>
    </row>
    <row r="127089" spans="11:12" x14ac:dyDescent="0.25">
      <c r="K127089" s="1"/>
      <c r="L127089" s="1"/>
    </row>
    <row r="127097" spans="11:12" x14ac:dyDescent="0.25">
      <c r="K127097" s="1"/>
      <c r="L127097" s="1"/>
    </row>
    <row r="127105" spans="11:12" x14ac:dyDescent="0.25">
      <c r="K127105" s="1"/>
      <c r="L127105" s="1"/>
    </row>
    <row r="127113" spans="11:12" x14ac:dyDescent="0.25">
      <c r="K127113" s="1"/>
      <c r="L127113" s="1"/>
    </row>
    <row r="127121" spans="11:12" x14ac:dyDescent="0.25">
      <c r="K127121" s="1"/>
      <c r="L127121" s="1"/>
    </row>
    <row r="127129" spans="11:12" x14ac:dyDescent="0.25">
      <c r="K127129" s="1"/>
      <c r="L127129" s="1"/>
    </row>
    <row r="127137" spans="11:12" x14ac:dyDescent="0.25">
      <c r="K127137" s="1"/>
      <c r="L127137" s="1"/>
    </row>
    <row r="127145" spans="11:12" x14ac:dyDescent="0.25">
      <c r="K127145" s="1"/>
      <c r="L127145" s="1"/>
    </row>
    <row r="127153" spans="11:12" x14ac:dyDescent="0.25">
      <c r="K127153" s="1"/>
      <c r="L127153" s="1"/>
    </row>
    <row r="127161" spans="11:12" x14ac:dyDescent="0.25">
      <c r="K127161" s="1"/>
      <c r="L127161" s="1"/>
    </row>
    <row r="127169" spans="11:12" x14ac:dyDescent="0.25">
      <c r="K127169" s="1"/>
      <c r="L127169" s="1"/>
    </row>
    <row r="127177" spans="11:12" x14ac:dyDescent="0.25">
      <c r="K127177" s="1"/>
      <c r="L127177" s="1"/>
    </row>
    <row r="127185" spans="11:12" x14ac:dyDescent="0.25">
      <c r="K127185" s="1"/>
      <c r="L127185" s="1"/>
    </row>
    <row r="127193" spans="11:12" x14ac:dyDescent="0.25">
      <c r="K127193" s="1"/>
      <c r="L127193" s="1"/>
    </row>
    <row r="127201" spans="11:12" x14ac:dyDescent="0.25">
      <c r="K127201" s="1"/>
      <c r="L127201" s="1"/>
    </row>
    <row r="127209" spans="11:12" x14ac:dyDescent="0.25">
      <c r="K127209" s="1"/>
      <c r="L127209" s="1"/>
    </row>
    <row r="127217" spans="11:12" x14ac:dyDescent="0.25">
      <c r="K127217" s="1"/>
      <c r="L127217" s="1"/>
    </row>
    <row r="127225" spans="11:12" x14ac:dyDescent="0.25">
      <c r="K127225" s="1"/>
      <c r="L127225" s="1"/>
    </row>
    <row r="127233" spans="11:12" x14ac:dyDescent="0.25">
      <c r="K127233" s="1"/>
      <c r="L127233" s="1"/>
    </row>
    <row r="127241" spans="11:12" x14ac:dyDescent="0.25">
      <c r="K127241" s="1"/>
      <c r="L127241" s="1"/>
    </row>
    <row r="127249" spans="11:12" x14ac:dyDescent="0.25">
      <c r="K127249" s="1"/>
      <c r="L127249" s="1"/>
    </row>
    <row r="127257" spans="11:12" x14ac:dyDescent="0.25">
      <c r="K127257" s="1"/>
      <c r="L127257" s="1"/>
    </row>
    <row r="127265" spans="11:12" x14ac:dyDescent="0.25">
      <c r="K127265" s="1"/>
      <c r="L127265" s="1"/>
    </row>
    <row r="127273" spans="11:12" x14ac:dyDescent="0.25">
      <c r="K127273" s="1"/>
      <c r="L127273" s="1"/>
    </row>
    <row r="127281" spans="11:12" x14ac:dyDescent="0.25">
      <c r="K127281" s="1"/>
      <c r="L127281" s="1"/>
    </row>
    <row r="127289" spans="11:12" x14ac:dyDescent="0.25">
      <c r="K127289" s="1"/>
      <c r="L127289" s="1"/>
    </row>
    <row r="127297" spans="11:12" x14ac:dyDescent="0.25">
      <c r="K127297" s="1"/>
      <c r="L127297" s="1"/>
    </row>
    <row r="127305" spans="11:12" x14ac:dyDescent="0.25">
      <c r="K127305" s="1"/>
      <c r="L127305" s="1"/>
    </row>
    <row r="127313" spans="11:12" x14ac:dyDescent="0.25">
      <c r="K127313" s="1"/>
      <c r="L127313" s="1"/>
    </row>
    <row r="127321" spans="11:12" x14ac:dyDescent="0.25">
      <c r="K127321" s="1"/>
      <c r="L127321" s="1"/>
    </row>
    <row r="127329" spans="11:12" x14ac:dyDescent="0.25">
      <c r="K127329" s="1"/>
      <c r="L127329" s="1"/>
    </row>
    <row r="127337" spans="11:12" x14ac:dyDescent="0.25">
      <c r="K127337" s="1"/>
      <c r="L127337" s="1"/>
    </row>
    <row r="127345" spans="11:12" x14ac:dyDescent="0.25">
      <c r="K127345" s="1"/>
      <c r="L127345" s="1"/>
    </row>
    <row r="127353" spans="11:12" x14ac:dyDescent="0.25">
      <c r="K127353" s="1"/>
      <c r="L127353" s="1"/>
    </row>
    <row r="127361" spans="11:12" x14ac:dyDescent="0.25">
      <c r="K127361" s="1"/>
      <c r="L127361" s="1"/>
    </row>
    <row r="127369" spans="11:12" x14ac:dyDescent="0.25">
      <c r="K127369" s="1"/>
      <c r="L127369" s="1"/>
    </row>
    <row r="127377" spans="11:12" x14ac:dyDescent="0.25">
      <c r="K127377" s="1"/>
      <c r="L127377" s="1"/>
    </row>
    <row r="127385" spans="11:12" x14ac:dyDescent="0.25">
      <c r="K127385" s="1"/>
      <c r="L127385" s="1"/>
    </row>
    <row r="127393" spans="11:12" x14ac:dyDescent="0.25">
      <c r="K127393" s="1"/>
      <c r="L127393" s="1"/>
    </row>
    <row r="127401" spans="11:12" x14ac:dyDescent="0.25">
      <c r="K127401" s="1"/>
      <c r="L127401" s="1"/>
    </row>
    <row r="127409" spans="11:12" x14ac:dyDescent="0.25">
      <c r="K127409" s="1"/>
      <c r="L127409" s="1"/>
    </row>
    <row r="127417" spans="11:12" x14ac:dyDescent="0.25">
      <c r="K127417" s="1"/>
      <c r="L127417" s="1"/>
    </row>
    <row r="127425" spans="11:12" x14ac:dyDescent="0.25">
      <c r="K127425" s="1"/>
      <c r="L127425" s="1"/>
    </row>
    <row r="127433" spans="11:12" x14ac:dyDescent="0.25">
      <c r="K127433" s="1"/>
      <c r="L127433" s="1"/>
    </row>
    <row r="127441" spans="11:12" x14ac:dyDescent="0.25">
      <c r="K127441" s="1"/>
      <c r="L127441" s="1"/>
    </row>
    <row r="127449" spans="11:12" x14ac:dyDescent="0.25">
      <c r="K127449" s="1"/>
      <c r="L127449" s="1"/>
    </row>
    <row r="127457" spans="11:12" x14ac:dyDescent="0.25">
      <c r="K127457" s="1"/>
      <c r="L127457" s="1"/>
    </row>
    <row r="127465" spans="11:12" x14ac:dyDescent="0.25">
      <c r="K127465" s="1"/>
      <c r="L127465" s="1"/>
    </row>
    <row r="127473" spans="11:12" x14ac:dyDescent="0.25">
      <c r="K127473" s="1"/>
      <c r="L127473" s="1"/>
    </row>
    <row r="127481" spans="11:12" x14ac:dyDescent="0.25">
      <c r="K127481" s="1"/>
      <c r="L127481" s="1"/>
    </row>
    <row r="127489" spans="11:12" x14ac:dyDescent="0.25">
      <c r="K127489" s="1"/>
      <c r="L127489" s="1"/>
    </row>
    <row r="127497" spans="11:12" x14ac:dyDescent="0.25">
      <c r="K127497" s="1"/>
      <c r="L127497" s="1"/>
    </row>
    <row r="127505" spans="11:12" x14ac:dyDescent="0.25">
      <c r="K127505" s="1"/>
      <c r="L127505" s="1"/>
    </row>
    <row r="127513" spans="11:12" x14ac:dyDescent="0.25">
      <c r="K127513" s="1"/>
      <c r="L127513" s="1"/>
    </row>
    <row r="127521" spans="11:12" x14ac:dyDescent="0.25">
      <c r="K127521" s="1"/>
      <c r="L127521" s="1"/>
    </row>
    <row r="127529" spans="11:12" x14ac:dyDescent="0.25">
      <c r="K127529" s="1"/>
      <c r="L127529" s="1"/>
    </row>
    <row r="127537" spans="11:12" x14ac:dyDescent="0.25">
      <c r="K127537" s="1"/>
      <c r="L127537" s="1"/>
    </row>
    <row r="127545" spans="11:12" x14ac:dyDescent="0.25">
      <c r="K127545" s="1"/>
      <c r="L127545" s="1"/>
    </row>
    <row r="127553" spans="11:12" x14ac:dyDescent="0.25">
      <c r="K127553" s="1"/>
      <c r="L127553" s="1"/>
    </row>
    <row r="127561" spans="11:12" x14ac:dyDescent="0.25">
      <c r="K127561" s="1"/>
      <c r="L127561" s="1"/>
    </row>
    <row r="127569" spans="11:12" x14ac:dyDescent="0.25">
      <c r="K127569" s="1"/>
      <c r="L127569" s="1"/>
    </row>
    <row r="127577" spans="11:12" x14ac:dyDescent="0.25">
      <c r="K127577" s="1"/>
      <c r="L127577" s="1"/>
    </row>
    <row r="127585" spans="11:12" x14ac:dyDescent="0.25">
      <c r="K127585" s="1"/>
      <c r="L127585" s="1"/>
    </row>
    <row r="127593" spans="11:12" x14ac:dyDescent="0.25">
      <c r="K127593" s="1"/>
      <c r="L127593" s="1"/>
    </row>
    <row r="127601" spans="11:12" x14ac:dyDescent="0.25">
      <c r="K127601" s="1"/>
      <c r="L127601" s="1"/>
    </row>
    <row r="127609" spans="11:12" x14ac:dyDescent="0.25">
      <c r="K127609" s="1"/>
      <c r="L127609" s="1"/>
    </row>
    <row r="127617" spans="11:12" x14ac:dyDescent="0.25">
      <c r="K127617" s="1"/>
      <c r="L127617" s="1"/>
    </row>
    <row r="127625" spans="11:12" x14ac:dyDescent="0.25">
      <c r="K127625" s="1"/>
      <c r="L127625" s="1"/>
    </row>
    <row r="127633" spans="11:12" x14ac:dyDescent="0.25">
      <c r="K127633" s="1"/>
      <c r="L127633" s="1"/>
    </row>
    <row r="127641" spans="11:12" x14ac:dyDescent="0.25">
      <c r="K127641" s="1"/>
      <c r="L127641" s="1"/>
    </row>
    <row r="127649" spans="11:12" x14ac:dyDescent="0.25">
      <c r="K127649" s="1"/>
      <c r="L127649" s="1"/>
    </row>
    <row r="127657" spans="11:12" x14ac:dyDescent="0.25">
      <c r="K127657" s="1"/>
      <c r="L127657" s="1"/>
    </row>
    <row r="127665" spans="11:12" x14ac:dyDescent="0.25">
      <c r="K127665" s="1"/>
      <c r="L127665" s="1"/>
    </row>
    <row r="127673" spans="11:12" x14ac:dyDescent="0.25">
      <c r="K127673" s="1"/>
      <c r="L127673" s="1"/>
    </row>
    <row r="127681" spans="11:12" x14ac:dyDescent="0.25">
      <c r="K127681" s="1"/>
      <c r="L127681" s="1"/>
    </row>
    <row r="127689" spans="11:12" x14ac:dyDescent="0.25">
      <c r="K127689" s="1"/>
      <c r="L127689" s="1"/>
    </row>
    <row r="127697" spans="11:12" x14ac:dyDescent="0.25">
      <c r="K127697" s="1"/>
      <c r="L127697" s="1"/>
    </row>
    <row r="127705" spans="11:12" x14ac:dyDescent="0.25">
      <c r="K127705" s="1"/>
      <c r="L127705" s="1"/>
    </row>
    <row r="127713" spans="11:12" x14ac:dyDescent="0.25">
      <c r="K127713" s="1"/>
      <c r="L127713" s="1"/>
    </row>
    <row r="127721" spans="11:12" x14ac:dyDescent="0.25">
      <c r="K127721" s="1"/>
      <c r="L127721" s="1"/>
    </row>
    <row r="127729" spans="11:12" x14ac:dyDescent="0.25">
      <c r="K127729" s="1"/>
      <c r="L127729" s="1"/>
    </row>
    <row r="127737" spans="11:12" x14ac:dyDescent="0.25">
      <c r="K127737" s="1"/>
      <c r="L127737" s="1"/>
    </row>
    <row r="127745" spans="11:12" x14ac:dyDescent="0.25">
      <c r="K127745" s="1"/>
      <c r="L127745" s="1"/>
    </row>
    <row r="127753" spans="11:12" x14ac:dyDescent="0.25">
      <c r="K127753" s="1"/>
      <c r="L127753" s="1"/>
    </row>
    <row r="127761" spans="11:12" x14ac:dyDescent="0.25">
      <c r="K127761" s="1"/>
      <c r="L127761" s="1"/>
    </row>
    <row r="127769" spans="11:12" x14ac:dyDescent="0.25">
      <c r="K127769" s="1"/>
      <c r="L127769" s="1"/>
    </row>
    <row r="127777" spans="11:12" x14ac:dyDescent="0.25">
      <c r="K127777" s="1"/>
      <c r="L127777" s="1"/>
    </row>
    <row r="127785" spans="11:12" x14ac:dyDescent="0.25">
      <c r="K127785" s="1"/>
      <c r="L127785" s="1"/>
    </row>
    <row r="127793" spans="11:12" x14ac:dyDescent="0.25">
      <c r="K127793" s="1"/>
      <c r="L127793" s="1"/>
    </row>
    <row r="127801" spans="11:12" x14ac:dyDescent="0.25">
      <c r="K127801" s="1"/>
      <c r="L127801" s="1"/>
    </row>
    <row r="127809" spans="11:12" x14ac:dyDescent="0.25">
      <c r="K127809" s="1"/>
      <c r="L127809" s="1"/>
    </row>
    <row r="127817" spans="11:12" x14ac:dyDescent="0.25">
      <c r="K127817" s="1"/>
      <c r="L127817" s="1"/>
    </row>
    <row r="127825" spans="11:12" x14ac:dyDescent="0.25">
      <c r="K127825" s="1"/>
      <c r="L127825" s="1"/>
    </row>
    <row r="127833" spans="11:12" x14ac:dyDescent="0.25">
      <c r="K127833" s="1"/>
      <c r="L127833" s="1"/>
    </row>
    <row r="127841" spans="11:12" x14ac:dyDescent="0.25">
      <c r="K127841" s="1"/>
      <c r="L127841" s="1"/>
    </row>
    <row r="127849" spans="11:12" x14ac:dyDescent="0.25">
      <c r="K127849" s="1"/>
      <c r="L127849" s="1"/>
    </row>
    <row r="127857" spans="11:12" x14ac:dyDescent="0.25">
      <c r="K127857" s="1"/>
      <c r="L127857" s="1"/>
    </row>
    <row r="127865" spans="11:12" x14ac:dyDescent="0.25">
      <c r="K127865" s="1"/>
      <c r="L127865" s="1"/>
    </row>
    <row r="127873" spans="11:12" x14ac:dyDescent="0.25">
      <c r="K127873" s="1"/>
      <c r="L127873" s="1"/>
    </row>
    <row r="127881" spans="11:12" x14ac:dyDescent="0.25">
      <c r="K127881" s="1"/>
      <c r="L127881" s="1"/>
    </row>
    <row r="127889" spans="11:12" x14ac:dyDescent="0.25">
      <c r="K127889" s="1"/>
      <c r="L127889" s="1"/>
    </row>
    <row r="127897" spans="11:12" x14ac:dyDescent="0.25">
      <c r="K127897" s="1"/>
      <c r="L127897" s="1"/>
    </row>
    <row r="127905" spans="11:12" x14ac:dyDescent="0.25">
      <c r="K127905" s="1"/>
      <c r="L127905" s="1"/>
    </row>
    <row r="127913" spans="11:12" x14ac:dyDescent="0.25">
      <c r="K127913" s="1"/>
      <c r="L127913" s="1"/>
    </row>
    <row r="127921" spans="11:12" x14ac:dyDescent="0.25">
      <c r="K127921" s="1"/>
      <c r="L127921" s="1"/>
    </row>
    <row r="127929" spans="11:12" x14ac:dyDescent="0.25">
      <c r="K127929" s="1"/>
      <c r="L127929" s="1"/>
    </row>
    <row r="127937" spans="11:12" x14ac:dyDescent="0.25">
      <c r="K127937" s="1"/>
      <c r="L127937" s="1"/>
    </row>
    <row r="127945" spans="11:12" x14ac:dyDescent="0.25">
      <c r="K127945" s="1"/>
      <c r="L127945" s="1"/>
    </row>
    <row r="127953" spans="11:12" x14ac:dyDescent="0.25">
      <c r="K127953" s="1"/>
      <c r="L127953" s="1"/>
    </row>
    <row r="127961" spans="11:12" x14ac:dyDescent="0.25">
      <c r="K127961" s="1"/>
      <c r="L127961" s="1"/>
    </row>
    <row r="127969" spans="11:12" x14ac:dyDescent="0.25">
      <c r="K127969" s="1"/>
      <c r="L127969" s="1"/>
    </row>
    <row r="127977" spans="11:12" x14ac:dyDescent="0.25">
      <c r="K127977" s="1"/>
      <c r="L127977" s="1"/>
    </row>
    <row r="127985" spans="11:12" x14ac:dyDescent="0.25">
      <c r="K127985" s="1"/>
      <c r="L127985" s="1"/>
    </row>
    <row r="127993" spans="11:12" x14ac:dyDescent="0.25">
      <c r="K127993" s="1"/>
      <c r="L127993" s="1"/>
    </row>
    <row r="128001" spans="11:12" x14ac:dyDescent="0.25">
      <c r="K128001" s="1"/>
      <c r="L128001" s="1"/>
    </row>
    <row r="128009" spans="11:12" x14ac:dyDescent="0.25">
      <c r="K128009" s="1"/>
      <c r="L128009" s="1"/>
    </row>
    <row r="128017" spans="11:12" x14ac:dyDescent="0.25">
      <c r="K128017" s="1"/>
      <c r="L128017" s="1"/>
    </row>
    <row r="128025" spans="11:12" x14ac:dyDescent="0.25">
      <c r="K128025" s="1"/>
      <c r="L128025" s="1"/>
    </row>
    <row r="128033" spans="11:12" x14ac:dyDescent="0.25">
      <c r="K128033" s="1"/>
      <c r="L128033" s="1"/>
    </row>
    <row r="128041" spans="11:12" x14ac:dyDescent="0.25">
      <c r="K128041" s="1"/>
      <c r="L128041" s="1"/>
    </row>
    <row r="128049" spans="11:12" x14ac:dyDescent="0.25">
      <c r="K128049" s="1"/>
      <c r="L128049" s="1"/>
    </row>
    <row r="128057" spans="11:12" x14ac:dyDescent="0.25">
      <c r="K128057" s="1"/>
      <c r="L128057" s="1"/>
    </row>
    <row r="128065" spans="11:12" x14ac:dyDescent="0.25">
      <c r="K128065" s="1"/>
      <c r="L128065" s="1"/>
    </row>
    <row r="128073" spans="11:12" x14ac:dyDescent="0.25">
      <c r="K128073" s="1"/>
      <c r="L128073" s="1"/>
    </row>
    <row r="128081" spans="11:12" x14ac:dyDescent="0.25">
      <c r="K128081" s="1"/>
      <c r="L128081" s="1"/>
    </row>
    <row r="128089" spans="11:12" x14ac:dyDescent="0.25">
      <c r="K128089" s="1"/>
      <c r="L128089" s="1"/>
    </row>
    <row r="128097" spans="11:12" x14ac:dyDescent="0.25">
      <c r="K128097" s="1"/>
      <c r="L128097" s="1"/>
    </row>
    <row r="128105" spans="11:12" x14ac:dyDescent="0.25">
      <c r="K128105" s="1"/>
      <c r="L128105" s="1"/>
    </row>
    <row r="128113" spans="11:12" x14ac:dyDescent="0.25">
      <c r="K128113" s="1"/>
      <c r="L128113" s="1"/>
    </row>
    <row r="128121" spans="11:12" x14ac:dyDescent="0.25">
      <c r="K128121" s="1"/>
      <c r="L128121" s="1"/>
    </row>
    <row r="128129" spans="11:12" x14ac:dyDescent="0.25">
      <c r="K128129" s="1"/>
      <c r="L128129" s="1"/>
    </row>
    <row r="128137" spans="11:12" x14ac:dyDescent="0.25">
      <c r="K128137" s="1"/>
      <c r="L128137" s="1"/>
    </row>
    <row r="128145" spans="11:12" x14ac:dyDescent="0.25">
      <c r="K128145" s="1"/>
      <c r="L128145" s="1"/>
    </row>
    <row r="128153" spans="11:12" x14ac:dyDescent="0.25">
      <c r="K128153" s="1"/>
      <c r="L128153" s="1"/>
    </row>
    <row r="128161" spans="11:12" x14ac:dyDescent="0.25">
      <c r="K128161" s="1"/>
      <c r="L128161" s="1"/>
    </row>
    <row r="128169" spans="11:12" x14ac:dyDescent="0.25">
      <c r="K128169" s="1"/>
      <c r="L128169" s="1"/>
    </row>
    <row r="128177" spans="11:12" x14ac:dyDescent="0.25">
      <c r="K128177" s="1"/>
      <c r="L128177" s="1"/>
    </row>
    <row r="128185" spans="11:12" x14ac:dyDescent="0.25">
      <c r="K128185" s="1"/>
      <c r="L128185" s="1"/>
    </row>
    <row r="128193" spans="11:12" x14ac:dyDescent="0.25">
      <c r="K128193" s="1"/>
      <c r="L128193" s="1"/>
    </row>
    <row r="128201" spans="11:12" x14ac:dyDescent="0.25">
      <c r="K128201" s="1"/>
      <c r="L128201" s="1"/>
    </row>
    <row r="128209" spans="11:12" x14ac:dyDescent="0.25">
      <c r="K128209" s="1"/>
      <c r="L128209" s="1"/>
    </row>
    <row r="128217" spans="11:12" x14ac:dyDescent="0.25">
      <c r="K128217" s="1"/>
      <c r="L128217" s="1"/>
    </row>
    <row r="128225" spans="11:12" x14ac:dyDescent="0.25">
      <c r="K128225" s="1"/>
      <c r="L128225" s="1"/>
    </row>
    <row r="128233" spans="11:12" x14ac:dyDescent="0.25">
      <c r="K128233" s="1"/>
      <c r="L128233" s="1"/>
    </row>
    <row r="128241" spans="11:12" x14ac:dyDescent="0.25">
      <c r="K128241" s="1"/>
      <c r="L128241" s="1"/>
    </row>
    <row r="128249" spans="11:12" x14ac:dyDescent="0.25">
      <c r="K128249" s="1"/>
      <c r="L128249" s="1"/>
    </row>
    <row r="128257" spans="11:12" x14ac:dyDescent="0.25">
      <c r="K128257" s="1"/>
      <c r="L128257" s="1"/>
    </row>
    <row r="128265" spans="11:12" x14ac:dyDescent="0.25">
      <c r="K128265" s="1"/>
      <c r="L128265" s="1"/>
    </row>
    <row r="128273" spans="11:12" x14ac:dyDescent="0.25">
      <c r="K128273" s="1"/>
      <c r="L128273" s="1"/>
    </row>
    <row r="128281" spans="11:12" x14ac:dyDescent="0.25">
      <c r="K128281" s="1"/>
      <c r="L128281" s="1"/>
    </row>
    <row r="128289" spans="11:12" x14ac:dyDescent="0.25">
      <c r="K128289" s="1"/>
      <c r="L128289" s="1"/>
    </row>
    <row r="128297" spans="11:12" x14ac:dyDescent="0.25">
      <c r="K128297" s="1"/>
      <c r="L128297" s="1"/>
    </row>
    <row r="128305" spans="11:12" x14ac:dyDescent="0.25">
      <c r="K128305" s="1"/>
      <c r="L128305" s="1"/>
    </row>
    <row r="128313" spans="11:12" x14ac:dyDescent="0.25">
      <c r="K128313" s="1"/>
      <c r="L128313" s="1"/>
    </row>
    <row r="128321" spans="11:12" x14ac:dyDescent="0.25">
      <c r="K128321" s="1"/>
      <c r="L128321" s="1"/>
    </row>
    <row r="128329" spans="11:12" x14ac:dyDescent="0.25">
      <c r="K128329" s="1"/>
      <c r="L128329" s="1"/>
    </row>
    <row r="128337" spans="11:12" x14ac:dyDescent="0.25">
      <c r="K128337" s="1"/>
      <c r="L128337" s="1"/>
    </row>
    <row r="128345" spans="11:12" x14ac:dyDescent="0.25">
      <c r="K128345" s="1"/>
      <c r="L128345" s="1"/>
    </row>
    <row r="128353" spans="11:12" x14ac:dyDescent="0.25">
      <c r="K128353" s="1"/>
      <c r="L128353" s="1"/>
    </row>
    <row r="128361" spans="11:12" x14ac:dyDescent="0.25">
      <c r="K128361" s="1"/>
      <c r="L128361" s="1"/>
    </row>
    <row r="128369" spans="11:12" x14ac:dyDescent="0.25">
      <c r="K128369" s="1"/>
      <c r="L128369" s="1"/>
    </row>
    <row r="128377" spans="11:12" x14ac:dyDescent="0.25">
      <c r="K128377" s="1"/>
      <c r="L128377" s="1"/>
    </row>
    <row r="128385" spans="11:12" x14ac:dyDescent="0.25">
      <c r="K128385" s="1"/>
      <c r="L128385" s="1"/>
    </row>
    <row r="128393" spans="11:12" x14ac:dyDescent="0.25">
      <c r="K128393" s="1"/>
      <c r="L128393" s="1"/>
    </row>
    <row r="128401" spans="11:12" x14ac:dyDescent="0.25">
      <c r="K128401" s="1"/>
      <c r="L128401" s="1"/>
    </row>
    <row r="128409" spans="11:12" x14ac:dyDescent="0.25">
      <c r="K128409" s="1"/>
      <c r="L128409" s="1"/>
    </row>
    <row r="128417" spans="11:12" x14ac:dyDescent="0.25">
      <c r="K128417" s="1"/>
      <c r="L128417" s="1"/>
    </row>
    <row r="128425" spans="11:12" x14ac:dyDescent="0.25">
      <c r="K128425" s="1"/>
      <c r="L128425" s="1"/>
    </row>
    <row r="128433" spans="11:12" x14ac:dyDescent="0.25">
      <c r="K128433" s="1"/>
      <c r="L128433" s="1"/>
    </row>
    <row r="128441" spans="11:12" x14ac:dyDescent="0.25">
      <c r="K128441" s="1"/>
      <c r="L128441" s="1"/>
    </row>
    <row r="128449" spans="11:12" x14ac:dyDescent="0.25">
      <c r="K128449" s="1"/>
      <c r="L128449" s="1"/>
    </row>
    <row r="128457" spans="11:12" x14ac:dyDescent="0.25">
      <c r="K128457" s="1"/>
      <c r="L128457" s="1"/>
    </row>
    <row r="128465" spans="11:12" x14ac:dyDescent="0.25">
      <c r="K128465" s="1"/>
      <c r="L128465" s="1"/>
    </row>
    <row r="128473" spans="11:12" x14ac:dyDescent="0.25">
      <c r="K128473" s="1"/>
      <c r="L128473" s="1"/>
    </row>
    <row r="128481" spans="11:12" x14ac:dyDescent="0.25">
      <c r="K128481" s="1"/>
      <c r="L128481" s="1"/>
    </row>
    <row r="128489" spans="11:12" x14ac:dyDescent="0.25">
      <c r="K128489" s="1"/>
      <c r="L128489" s="1"/>
    </row>
    <row r="128497" spans="11:12" x14ac:dyDescent="0.25">
      <c r="K128497" s="1"/>
      <c r="L128497" s="1"/>
    </row>
    <row r="128505" spans="11:12" x14ac:dyDescent="0.25">
      <c r="K128505" s="1"/>
      <c r="L128505" s="1"/>
    </row>
    <row r="128513" spans="11:12" x14ac:dyDescent="0.25">
      <c r="K128513" s="1"/>
      <c r="L128513" s="1"/>
    </row>
    <row r="128521" spans="11:12" x14ac:dyDescent="0.25">
      <c r="K128521" s="1"/>
      <c r="L128521" s="1"/>
    </row>
    <row r="128529" spans="11:12" x14ac:dyDescent="0.25">
      <c r="K128529" s="1"/>
      <c r="L128529" s="1"/>
    </row>
    <row r="128537" spans="11:12" x14ac:dyDescent="0.25">
      <c r="K128537" s="1"/>
      <c r="L128537" s="1"/>
    </row>
    <row r="128545" spans="11:12" x14ac:dyDescent="0.25">
      <c r="K128545" s="1"/>
      <c r="L128545" s="1"/>
    </row>
    <row r="128553" spans="11:12" x14ac:dyDescent="0.25">
      <c r="K128553" s="1"/>
      <c r="L128553" s="1"/>
    </row>
    <row r="128561" spans="11:12" x14ac:dyDescent="0.25">
      <c r="K128561" s="1"/>
      <c r="L128561" s="1"/>
    </row>
    <row r="128569" spans="11:12" x14ac:dyDescent="0.25">
      <c r="K128569" s="1"/>
      <c r="L128569" s="1"/>
    </row>
    <row r="128577" spans="11:12" x14ac:dyDescent="0.25">
      <c r="K128577" s="1"/>
      <c r="L128577" s="1"/>
    </row>
    <row r="128585" spans="11:12" x14ac:dyDescent="0.25">
      <c r="K128585" s="1"/>
      <c r="L128585" s="1"/>
    </row>
    <row r="128593" spans="11:12" x14ac:dyDescent="0.25">
      <c r="K128593" s="1"/>
      <c r="L128593" s="1"/>
    </row>
    <row r="128601" spans="11:12" x14ac:dyDescent="0.25">
      <c r="K128601" s="1"/>
      <c r="L128601" s="1"/>
    </row>
    <row r="128609" spans="11:12" x14ac:dyDescent="0.25">
      <c r="K128609" s="1"/>
      <c r="L128609" s="1"/>
    </row>
    <row r="128617" spans="11:12" x14ac:dyDescent="0.25">
      <c r="K128617" s="1"/>
      <c r="L128617" s="1"/>
    </row>
    <row r="128625" spans="11:12" x14ac:dyDescent="0.25">
      <c r="K128625" s="1"/>
      <c r="L128625" s="1"/>
    </row>
    <row r="128633" spans="11:12" x14ac:dyDescent="0.25">
      <c r="K128633" s="1"/>
      <c r="L128633" s="1"/>
    </row>
    <row r="128641" spans="11:12" x14ac:dyDescent="0.25">
      <c r="K128641" s="1"/>
      <c r="L128641" s="1"/>
    </row>
    <row r="128649" spans="11:12" x14ac:dyDescent="0.25">
      <c r="K128649" s="1"/>
      <c r="L128649" s="1"/>
    </row>
    <row r="128657" spans="11:12" x14ac:dyDescent="0.25">
      <c r="K128657" s="1"/>
      <c r="L128657" s="1"/>
    </row>
    <row r="128665" spans="11:12" x14ac:dyDescent="0.25">
      <c r="K128665" s="1"/>
      <c r="L128665" s="1"/>
    </row>
    <row r="128673" spans="11:12" x14ac:dyDescent="0.25">
      <c r="K128673" s="1"/>
      <c r="L128673" s="1"/>
    </row>
    <row r="128681" spans="11:12" x14ac:dyDescent="0.25">
      <c r="K128681" s="1"/>
      <c r="L128681" s="1"/>
    </row>
    <row r="128689" spans="11:12" x14ac:dyDescent="0.25">
      <c r="K128689" s="1"/>
      <c r="L128689" s="1"/>
    </row>
    <row r="128697" spans="11:12" x14ac:dyDescent="0.25">
      <c r="K128697" s="1"/>
      <c r="L128697" s="1"/>
    </row>
    <row r="128705" spans="11:12" x14ac:dyDescent="0.25">
      <c r="K128705" s="1"/>
      <c r="L128705" s="1"/>
    </row>
    <row r="128713" spans="11:12" x14ac:dyDescent="0.25">
      <c r="K128713" s="1"/>
      <c r="L128713" s="1"/>
    </row>
    <row r="128721" spans="11:12" x14ac:dyDescent="0.25">
      <c r="K128721" s="1"/>
      <c r="L128721" s="1"/>
    </row>
    <row r="128729" spans="11:12" x14ac:dyDescent="0.25">
      <c r="K128729" s="1"/>
      <c r="L128729" s="1"/>
    </row>
    <row r="128737" spans="11:12" x14ac:dyDescent="0.25">
      <c r="K128737" s="1"/>
      <c r="L128737" s="1"/>
    </row>
    <row r="128745" spans="11:12" x14ac:dyDescent="0.25">
      <c r="K128745" s="1"/>
      <c r="L128745" s="1"/>
    </row>
    <row r="128753" spans="11:12" x14ac:dyDescent="0.25">
      <c r="K128753" s="1"/>
      <c r="L128753" s="1"/>
    </row>
    <row r="128761" spans="11:12" x14ac:dyDescent="0.25">
      <c r="K128761" s="1"/>
      <c r="L128761" s="1"/>
    </row>
    <row r="128769" spans="11:12" x14ac:dyDescent="0.25">
      <c r="K128769" s="1"/>
      <c r="L128769" s="1"/>
    </row>
    <row r="128777" spans="11:12" x14ac:dyDescent="0.25">
      <c r="K128777" s="1"/>
      <c r="L128777" s="1"/>
    </row>
    <row r="128785" spans="11:12" x14ac:dyDescent="0.25">
      <c r="K128785" s="1"/>
      <c r="L128785" s="1"/>
    </row>
    <row r="128793" spans="11:12" x14ac:dyDescent="0.25">
      <c r="K128793" s="1"/>
      <c r="L128793" s="1"/>
    </row>
    <row r="128801" spans="11:12" x14ac:dyDescent="0.25">
      <c r="K128801" s="1"/>
      <c r="L128801" s="1"/>
    </row>
    <row r="128809" spans="11:12" x14ac:dyDescent="0.25">
      <c r="K128809" s="1"/>
      <c r="L128809" s="1"/>
    </row>
    <row r="128817" spans="11:12" x14ac:dyDescent="0.25">
      <c r="K128817" s="1"/>
      <c r="L128817" s="1"/>
    </row>
    <row r="128825" spans="11:12" x14ac:dyDescent="0.25">
      <c r="K128825" s="1"/>
      <c r="L128825" s="1"/>
    </row>
    <row r="128833" spans="11:12" x14ac:dyDescent="0.25">
      <c r="K128833" s="1"/>
      <c r="L128833" s="1"/>
    </row>
    <row r="128841" spans="11:12" x14ac:dyDescent="0.25">
      <c r="K128841" s="1"/>
      <c r="L128841" s="1"/>
    </row>
    <row r="128849" spans="11:12" x14ac:dyDescent="0.25">
      <c r="K128849" s="1"/>
      <c r="L128849" s="1"/>
    </row>
    <row r="128857" spans="11:12" x14ac:dyDescent="0.25">
      <c r="K128857" s="1"/>
      <c r="L128857" s="1"/>
    </row>
    <row r="128865" spans="11:12" x14ac:dyDescent="0.25">
      <c r="K128865" s="1"/>
      <c r="L128865" s="1"/>
    </row>
    <row r="128873" spans="11:12" x14ac:dyDescent="0.25">
      <c r="K128873" s="1"/>
      <c r="L128873" s="1"/>
    </row>
    <row r="128881" spans="11:12" x14ac:dyDescent="0.25">
      <c r="K128881" s="1"/>
      <c r="L128881" s="1"/>
    </row>
    <row r="128889" spans="11:12" x14ac:dyDescent="0.25">
      <c r="K128889" s="1"/>
      <c r="L128889" s="1"/>
    </row>
    <row r="128897" spans="11:12" x14ac:dyDescent="0.25">
      <c r="K128897" s="1"/>
      <c r="L128897" s="1"/>
    </row>
    <row r="128905" spans="11:12" x14ac:dyDescent="0.25">
      <c r="K128905" s="1"/>
      <c r="L128905" s="1"/>
    </row>
    <row r="128913" spans="11:12" x14ac:dyDescent="0.25">
      <c r="K128913" s="1"/>
      <c r="L128913" s="1"/>
    </row>
    <row r="128921" spans="11:12" x14ac:dyDescent="0.25">
      <c r="K128921" s="1"/>
      <c r="L128921" s="1"/>
    </row>
    <row r="128929" spans="11:12" x14ac:dyDescent="0.25">
      <c r="K128929" s="1"/>
      <c r="L128929" s="1"/>
    </row>
    <row r="128937" spans="11:12" x14ac:dyDescent="0.25">
      <c r="K128937" s="1"/>
      <c r="L128937" s="1"/>
    </row>
    <row r="128945" spans="11:12" x14ac:dyDescent="0.25">
      <c r="K128945" s="1"/>
      <c r="L128945" s="1"/>
    </row>
    <row r="128953" spans="11:12" x14ac:dyDescent="0.25">
      <c r="K128953" s="1"/>
      <c r="L128953" s="1"/>
    </row>
    <row r="128961" spans="11:12" x14ac:dyDescent="0.25">
      <c r="K128961" s="1"/>
      <c r="L128961" s="1"/>
    </row>
    <row r="128969" spans="11:12" x14ac:dyDescent="0.25">
      <c r="K128969" s="1"/>
      <c r="L128969" s="1"/>
    </row>
    <row r="128977" spans="11:12" x14ac:dyDescent="0.25">
      <c r="K128977" s="1"/>
      <c r="L128977" s="1"/>
    </row>
    <row r="128985" spans="11:12" x14ac:dyDescent="0.25">
      <c r="K128985" s="1"/>
      <c r="L128985" s="1"/>
    </row>
    <row r="128993" spans="11:12" x14ac:dyDescent="0.25">
      <c r="K128993" s="1"/>
      <c r="L128993" s="1"/>
    </row>
    <row r="129001" spans="11:12" x14ac:dyDescent="0.25">
      <c r="K129001" s="1"/>
      <c r="L129001" s="1"/>
    </row>
    <row r="129009" spans="11:12" x14ac:dyDescent="0.25">
      <c r="K129009" s="1"/>
      <c r="L129009" s="1"/>
    </row>
    <row r="129017" spans="11:12" x14ac:dyDescent="0.25">
      <c r="K129017" s="1"/>
      <c r="L129017" s="1"/>
    </row>
    <row r="129025" spans="11:12" x14ac:dyDescent="0.25">
      <c r="K129025" s="1"/>
      <c r="L129025" s="1"/>
    </row>
    <row r="129033" spans="11:12" x14ac:dyDescent="0.25">
      <c r="K129033" s="1"/>
      <c r="L129033" s="1"/>
    </row>
    <row r="129041" spans="11:12" x14ac:dyDescent="0.25">
      <c r="K129041" s="1"/>
      <c r="L129041" s="1"/>
    </row>
    <row r="129049" spans="11:12" x14ac:dyDescent="0.25">
      <c r="K129049" s="1"/>
      <c r="L129049" s="1"/>
    </row>
    <row r="129057" spans="11:12" x14ac:dyDescent="0.25">
      <c r="K129057" s="1"/>
      <c r="L129057" s="1"/>
    </row>
    <row r="129065" spans="11:12" x14ac:dyDescent="0.25">
      <c r="K129065" s="1"/>
      <c r="L129065" s="1"/>
    </row>
    <row r="129073" spans="11:12" x14ac:dyDescent="0.25">
      <c r="K129073" s="1"/>
      <c r="L129073" s="1"/>
    </row>
    <row r="129081" spans="11:12" x14ac:dyDescent="0.25">
      <c r="K129081" s="1"/>
      <c r="L129081" s="1"/>
    </row>
    <row r="129089" spans="11:12" x14ac:dyDescent="0.25">
      <c r="K129089" s="1"/>
      <c r="L129089" s="1"/>
    </row>
    <row r="129097" spans="11:12" x14ac:dyDescent="0.25">
      <c r="K129097" s="1"/>
      <c r="L129097" s="1"/>
    </row>
    <row r="129105" spans="11:12" x14ac:dyDescent="0.25">
      <c r="K129105" s="1"/>
      <c r="L129105" s="1"/>
    </row>
    <row r="129113" spans="11:12" x14ac:dyDescent="0.25">
      <c r="K129113" s="1"/>
      <c r="L129113" s="1"/>
    </row>
    <row r="129121" spans="11:12" x14ac:dyDescent="0.25">
      <c r="K129121" s="1"/>
      <c r="L129121" s="1"/>
    </row>
    <row r="129129" spans="11:12" x14ac:dyDescent="0.25">
      <c r="K129129" s="1"/>
      <c r="L129129" s="1"/>
    </row>
    <row r="129137" spans="11:12" x14ac:dyDescent="0.25">
      <c r="K129137" s="1"/>
      <c r="L129137" s="1"/>
    </row>
    <row r="129145" spans="11:12" x14ac:dyDescent="0.25">
      <c r="K129145" s="1"/>
      <c r="L129145" s="1"/>
    </row>
    <row r="129153" spans="11:12" x14ac:dyDescent="0.25">
      <c r="K129153" s="1"/>
      <c r="L129153" s="1"/>
    </row>
    <row r="129161" spans="11:12" x14ac:dyDescent="0.25">
      <c r="K129161" s="1"/>
      <c r="L129161" s="1"/>
    </row>
    <row r="129169" spans="11:12" x14ac:dyDescent="0.25">
      <c r="K129169" s="1"/>
      <c r="L129169" s="1"/>
    </row>
    <row r="129177" spans="11:12" x14ac:dyDescent="0.25">
      <c r="K129177" s="1"/>
      <c r="L129177" s="1"/>
    </row>
    <row r="129185" spans="11:12" x14ac:dyDescent="0.25">
      <c r="K129185" s="1"/>
      <c r="L129185" s="1"/>
    </row>
    <row r="129193" spans="11:12" x14ac:dyDescent="0.25">
      <c r="K129193" s="1"/>
      <c r="L129193" s="1"/>
    </row>
    <row r="129201" spans="11:12" x14ac:dyDescent="0.25">
      <c r="K129201" s="1"/>
      <c r="L129201" s="1"/>
    </row>
    <row r="129209" spans="11:12" x14ac:dyDescent="0.25">
      <c r="K129209" s="1"/>
      <c r="L129209" s="1"/>
    </row>
    <row r="129217" spans="11:12" x14ac:dyDescent="0.25">
      <c r="K129217" s="1"/>
      <c r="L129217" s="1"/>
    </row>
    <row r="129225" spans="11:12" x14ac:dyDescent="0.25">
      <c r="K129225" s="1"/>
      <c r="L129225" s="1"/>
    </row>
    <row r="129233" spans="11:12" x14ac:dyDescent="0.25">
      <c r="K129233" s="1"/>
      <c r="L129233" s="1"/>
    </row>
    <row r="129241" spans="11:12" x14ac:dyDescent="0.25">
      <c r="K129241" s="1"/>
      <c r="L129241" s="1"/>
    </row>
    <row r="129249" spans="11:12" x14ac:dyDescent="0.25">
      <c r="K129249" s="1"/>
      <c r="L129249" s="1"/>
    </row>
    <row r="129257" spans="11:12" x14ac:dyDescent="0.25">
      <c r="K129257" s="1"/>
      <c r="L129257" s="1"/>
    </row>
    <row r="129265" spans="11:12" x14ac:dyDescent="0.25">
      <c r="K129265" s="1"/>
      <c r="L129265" s="1"/>
    </row>
    <row r="129273" spans="11:12" x14ac:dyDescent="0.25">
      <c r="K129273" s="1"/>
      <c r="L129273" s="1"/>
    </row>
    <row r="129281" spans="11:12" x14ac:dyDescent="0.25">
      <c r="K129281" s="1"/>
      <c r="L129281" s="1"/>
    </row>
    <row r="129289" spans="11:12" x14ac:dyDescent="0.25">
      <c r="K129289" s="1"/>
      <c r="L129289" s="1"/>
    </row>
    <row r="129297" spans="11:12" x14ac:dyDescent="0.25">
      <c r="K129297" s="1"/>
      <c r="L129297" s="1"/>
    </row>
    <row r="129305" spans="11:12" x14ac:dyDescent="0.25">
      <c r="K129305" s="1"/>
      <c r="L129305" s="1"/>
    </row>
    <row r="129313" spans="11:12" x14ac:dyDescent="0.25">
      <c r="K129313" s="1"/>
      <c r="L129313" s="1"/>
    </row>
    <row r="129321" spans="11:12" x14ac:dyDescent="0.25">
      <c r="K129321" s="1"/>
      <c r="L129321" s="1"/>
    </row>
    <row r="129329" spans="11:12" x14ac:dyDescent="0.25">
      <c r="K129329" s="1"/>
      <c r="L129329" s="1"/>
    </row>
    <row r="129337" spans="11:12" x14ac:dyDescent="0.25">
      <c r="K129337" s="1"/>
      <c r="L129337" s="1"/>
    </row>
    <row r="129345" spans="11:12" x14ac:dyDescent="0.25">
      <c r="K129345" s="1"/>
      <c r="L129345" s="1"/>
    </row>
    <row r="129353" spans="11:12" x14ac:dyDescent="0.25">
      <c r="K129353" s="1"/>
      <c r="L129353" s="1"/>
    </row>
    <row r="129361" spans="11:12" x14ac:dyDescent="0.25">
      <c r="K129361" s="1"/>
      <c r="L129361" s="1"/>
    </row>
    <row r="129369" spans="11:12" x14ac:dyDescent="0.25">
      <c r="K129369" s="1"/>
      <c r="L129369" s="1"/>
    </row>
    <row r="129377" spans="11:12" x14ac:dyDescent="0.25">
      <c r="K129377" s="1"/>
      <c r="L129377" s="1"/>
    </row>
    <row r="129385" spans="11:12" x14ac:dyDescent="0.25">
      <c r="K129385" s="1"/>
      <c r="L129385" s="1"/>
    </row>
    <row r="129393" spans="11:12" x14ac:dyDescent="0.25">
      <c r="K129393" s="1"/>
      <c r="L129393" s="1"/>
    </row>
    <row r="129401" spans="11:12" x14ac:dyDescent="0.25">
      <c r="K129401" s="1"/>
      <c r="L129401" s="1"/>
    </row>
    <row r="129409" spans="11:12" x14ac:dyDescent="0.25">
      <c r="K129409" s="1"/>
      <c r="L129409" s="1"/>
    </row>
    <row r="129417" spans="11:12" x14ac:dyDescent="0.25">
      <c r="K129417" s="1"/>
      <c r="L129417" s="1"/>
    </row>
    <row r="129425" spans="11:12" x14ac:dyDescent="0.25">
      <c r="K129425" s="1"/>
      <c r="L129425" s="1"/>
    </row>
    <row r="129433" spans="11:12" x14ac:dyDescent="0.25">
      <c r="K129433" s="1"/>
      <c r="L129433" s="1"/>
    </row>
    <row r="129441" spans="11:12" x14ac:dyDescent="0.25">
      <c r="K129441" s="1"/>
      <c r="L129441" s="1"/>
    </row>
    <row r="129449" spans="11:12" x14ac:dyDescent="0.25">
      <c r="K129449" s="1"/>
      <c r="L129449" s="1"/>
    </row>
    <row r="129457" spans="11:12" x14ac:dyDescent="0.25">
      <c r="K129457" s="1"/>
      <c r="L129457" s="1"/>
    </row>
    <row r="129465" spans="11:12" x14ac:dyDescent="0.25">
      <c r="K129465" s="1"/>
      <c r="L129465" s="1"/>
    </row>
    <row r="129473" spans="11:12" x14ac:dyDescent="0.25">
      <c r="K129473" s="1"/>
      <c r="L129473" s="1"/>
    </row>
    <row r="129481" spans="11:12" x14ac:dyDescent="0.25">
      <c r="K129481" s="1"/>
      <c r="L129481" s="1"/>
    </row>
    <row r="129489" spans="11:12" x14ac:dyDescent="0.25">
      <c r="K129489" s="1"/>
      <c r="L129489" s="1"/>
    </row>
    <row r="129497" spans="11:12" x14ac:dyDescent="0.25">
      <c r="K129497" s="1"/>
      <c r="L129497" s="1"/>
    </row>
    <row r="129505" spans="11:12" x14ac:dyDescent="0.25">
      <c r="K129505" s="1"/>
      <c r="L129505" s="1"/>
    </row>
    <row r="129513" spans="11:12" x14ac:dyDescent="0.25">
      <c r="K129513" s="1"/>
      <c r="L129513" s="1"/>
    </row>
    <row r="129521" spans="11:12" x14ac:dyDescent="0.25">
      <c r="K129521" s="1"/>
      <c r="L129521" s="1"/>
    </row>
    <row r="129529" spans="11:12" x14ac:dyDescent="0.25">
      <c r="K129529" s="1"/>
      <c r="L129529" s="1"/>
    </row>
    <row r="129537" spans="11:12" x14ac:dyDescent="0.25">
      <c r="K129537" s="1"/>
      <c r="L129537" s="1"/>
    </row>
    <row r="129545" spans="11:12" x14ac:dyDescent="0.25">
      <c r="K129545" s="1"/>
      <c r="L129545" s="1"/>
    </row>
    <row r="129553" spans="11:12" x14ac:dyDescent="0.25">
      <c r="K129553" s="1"/>
      <c r="L129553" s="1"/>
    </row>
    <row r="129561" spans="11:12" x14ac:dyDescent="0.25">
      <c r="K129561" s="1"/>
      <c r="L129561" s="1"/>
    </row>
    <row r="129569" spans="11:12" x14ac:dyDescent="0.25">
      <c r="K129569" s="1"/>
      <c r="L129569" s="1"/>
    </row>
    <row r="129577" spans="11:12" x14ac:dyDescent="0.25">
      <c r="K129577" s="1"/>
      <c r="L129577" s="1"/>
    </row>
    <row r="129585" spans="11:12" x14ac:dyDescent="0.25">
      <c r="K129585" s="1"/>
      <c r="L129585" s="1"/>
    </row>
    <row r="129593" spans="11:12" x14ac:dyDescent="0.25">
      <c r="K129593" s="1"/>
      <c r="L129593" s="1"/>
    </row>
    <row r="129601" spans="11:12" x14ac:dyDescent="0.25">
      <c r="K129601" s="1"/>
      <c r="L129601" s="1"/>
    </row>
    <row r="129609" spans="11:12" x14ac:dyDescent="0.25">
      <c r="K129609" s="1"/>
      <c r="L129609" s="1"/>
    </row>
    <row r="129617" spans="11:12" x14ac:dyDescent="0.25">
      <c r="K129617" s="1"/>
      <c r="L129617" s="1"/>
    </row>
    <row r="129625" spans="11:12" x14ac:dyDescent="0.25">
      <c r="K129625" s="1"/>
      <c r="L129625" s="1"/>
    </row>
    <row r="129633" spans="11:12" x14ac:dyDescent="0.25">
      <c r="K129633" s="1"/>
      <c r="L129633" s="1"/>
    </row>
    <row r="129641" spans="11:12" x14ac:dyDescent="0.25">
      <c r="K129641" s="1"/>
      <c r="L129641" s="1"/>
    </row>
    <row r="129649" spans="11:12" x14ac:dyDescent="0.25">
      <c r="K129649" s="1"/>
      <c r="L129649" s="1"/>
    </row>
    <row r="129657" spans="11:12" x14ac:dyDescent="0.25">
      <c r="K129657" s="1"/>
      <c r="L129657" s="1"/>
    </row>
    <row r="129665" spans="11:12" x14ac:dyDescent="0.25">
      <c r="K129665" s="1"/>
      <c r="L129665" s="1"/>
    </row>
    <row r="129673" spans="11:12" x14ac:dyDescent="0.25">
      <c r="K129673" s="1"/>
      <c r="L129673" s="1"/>
    </row>
    <row r="129681" spans="11:12" x14ac:dyDescent="0.25">
      <c r="K129681" s="1"/>
      <c r="L129681" s="1"/>
    </row>
    <row r="129689" spans="11:12" x14ac:dyDescent="0.25">
      <c r="K129689" s="1"/>
      <c r="L129689" s="1"/>
    </row>
    <row r="129697" spans="11:12" x14ac:dyDescent="0.25">
      <c r="K129697" s="1"/>
      <c r="L129697" s="1"/>
    </row>
    <row r="129705" spans="11:12" x14ac:dyDescent="0.25">
      <c r="K129705" s="1"/>
      <c r="L129705" s="1"/>
    </row>
    <row r="129713" spans="11:12" x14ac:dyDescent="0.25">
      <c r="K129713" s="1"/>
      <c r="L129713" s="1"/>
    </row>
    <row r="129721" spans="11:12" x14ac:dyDescent="0.25">
      <c r="K129721" s="1"/>
      <c r="L129721" s="1"/>
    </row>
    <row r="129729" spans="11:12" x14ac:dyDescent="0.25">
      <c r="K129729" s="1"/>
      <c r="L129729" s="1"/>
    </row>
    <row r="129737" spans="11:12" x14ac:dyDescent="0.25">
      <c r="K129737" s="1"/>
      <c r="L129737" s="1"/>
    </row>
    <row r="129745" spans="11:12" x14ac:dyDescent="0.25">
      <c r="K129745" s="1"/>
      <c r="L129745" s="1"/>
    </row>
    <row r="129753" spans="11:12" x14ac:dyDescent="0.25">
      <c r="K129753" s="1"/>
      <c r="L129753" s="1"/>
    </row>
    <row r="129761" spans="11:12" x14ac:dyDescent="0.25">
      <c r="K129761" s="1"/>
      <c r="L129761" s="1"/>
    </row>
    <row r="129769" spans="11:12" x14ac:dyDescent="0.25">
      <c r="K129769" s="1"/>
      <c r="L129769" s="1"/>
    </row>
    <row r="129777" spans="11:12" x14ac:dyDescent="0.25">
      <c r="K129777" s="1"/>
      <c r="L129777" s="1"/>
    </row>
    <row r="129785" spans="11:12" x14ac:dyDescent="0.25">
      <c r="K129785" s="1"/>
      <c r="L129785" s="1"/>
    </row>
    <row r="129793" spans="11:12" x14ac:dyDescent="0.25">
      <c r="K129793" s="1"/>
      <c r="L129793" s="1"/>
    </row>
    <row r="129801" spans="11:12" x14ac:dyDescent="0.25">
      <c r="K129801" s="1"/>
      <c r="L129801" s="1"/>
    </row>
    <row r="129809" spans="11:12" x14ac:dyDescent="0.25">
      <c r="K129809" s="1"/>
      <c r="L129809" s="1"/>
    </row>
    <row r="129817" spans="11:12" x14ac:dyDescent="0.25">
      <c r="K129817" s="1"/>
      <c r="L129817" s="1"/>
    </row>
    <row r="129825" spans="11:12" x14ac:dyDescent="0.25">
      <c r="K129825" s="1"/>
      <c r="L129825" s="1"/>
    </row>
    <row r="129833" spans="11:12" x14ac:dyDescent="0.25">
      <c r="K129833" s="1"/>
      <c r="L129833" s="1"/>
    </row>
    <row r="129841" spans="11:12" x14ac:dyDescent="0.25">
      <c r="K129841" s="1"/>
      <c r="L129841" s="1"/>
    </row>
    <row r="129849" spans="11:12" x14ac:dyDescent="0.25">
      <c r="K129849" s="1"/>
      <c r="L129849" s="1"/>
    </row>
    <row r="129857" spans="11:12" x14ac:dyDescent="0.25">
      <c r="K129857" s="1"/>
      <c r="L129857" s="1"/>
    </row>
    <row r="129865" spans="11:12" x14ac:dyDescent="0.25">
      <c r="K129865" s="1"/>
      <c r="L129865" s="1"/>
    </row>
    <row r="129873" spans="11:12" x14ac:dyDescent="0.25">
      <c r="K129873" s="1"/>
      <c r="L129873" s="1"/>
    </row>
    <row r="129881" spans="11:12" x14ac:dyDescent="0.25">
      <c r="K129881" s="1"/>
      <c r="L129881" s="1"/>
    </row>
    <row r="129889" spans="11:12" x14ac:dyDescent="0.25">
      <c r="K129889" s="1"/>
      <c r="L129889" s="1"/>
    </row>
    <row r="129897" spans="11:12" x14ac:dyDescent="0.25">
      <c r="K129897" s="1"/>
      <c r="L129897" s="1"/>
    </row>
    <row r="129905" spans="11:12" x14ac:dyDescent="0.25">
      <c r="K129905" s="1"/>
      <c r="L129905" s="1"/>
    </row>
    <row r="129913" spans="11:12" x14ac:dyDescent="0.25">
      <c r="K129913" s="1"/>
      <c r="L129913" s="1"/>
    </row>
    <row r="129921" spans="11:12" x14ac:dyDescent="0.25">
      <c r="K129921" s="1"/>
      <c r="L129921" s="1"/>
    </row>
    <row r="129929" spans="11:12" x14ac:dyDescent="0.25">
      <c r="K129929" s="1"/>
      <c r="L129929" s="1"/>
    </row>
    <row r="129937" spans="11:12" x14ac:dyDescent="0.25">
      <c r="K129937" s="1"/>
      <c r="L129937" s="1"/>
    </row>
    <row r="129945" spans="11:12" x14ac:dyDescent="0.25">
      <c r="K129945" s="1"/>
      <c r="L129945" s="1"/>
    </row>
    <row r="129953" spans="11:12" x14ac:dyDescent="0.25">
      <c r="K129953" s="1"/>
      <c r="L129953" s="1"/>
    </row>
    <row r="129961" spans="11:12" x14ac:dyDescent="0.25">
      <c r="K129961" s="1"/>
      <c r="L129961" s="1"/>
    </row>
    <row r="129969" spans="11:12" x14ac:dyDescent="0.25">
      <c r="K129969" s="1"/>
      <c r="L129969" s="1"/>
    </row>
    <row r="129977" spans="11:12" x14ac:dyDescent="0.25">
      <c r="K129977" s="1"/>
      <c r="L129977" s="1"/>
    </row>
    <row r="129985" spans="11:12" x14ac:dyDescent="0.25">
      <c r="K129985" s="1"/>
      <c r="L129985" s="1"/>
    </row>
    <row r="129993" spans="11:12" x14ac:dyDescent="0.25">
      <c r="K129993" s="1"/>
      <c r="L129993" s="1"/>
    </row>
    <row r="130001" spans="11:12" x14ac:dyDescent="0.25">
      <c r="K130001" s="1"/>
      <c r="L130001" s="1"/>
    </row>
    <row r="130009" spans="11:12" x14ac:dyDescent="0.25">
      <c r="K130009" s="1"/>
      <c r="L130009" s="1"/>
    </row>
    <row r="130017" spans="11:12" x14ac:dyDescent="0.25">
      <c r="K130017" s="1"/>
      <c r="L130017" s="1"/>
    </row>
    <row r="130025" spans="11:12" x14ac:dyDescent="0.25">
      <c r="K130025" s="1"/>
      <c r="L130025" s="1"/>
    </row>
    <row r="130033" spans="11:12" x14ac:dyDescent="0.25">
      <c r="K130033" s="1"/>
      <c r="L130033" s="1"/>
    </row>
    <row r="130041" spans="11:12" x14ac:dyDescent="0.25">
      <c r="K130041" s="1"/>
      <c r="L130041" s="1"/>
    </row>
    <row r="130049" spans="11:12" x14ac:dyDescent="0.25">
      <c r="K130049" s="1"/>
      <c r="L130049" s="1"/>
    </row>
    <row r="130057" spans="11:12" x14ac:dyDescent="0.25">
      <c r="K130057" s="1"/>
      <c r="L130057" s="1"/>
    </row>
    <row r="130065" spans="11:12" x14ac:dyDescent="0.25">
      <c r="K130065" s="1"/>
      <c r="L130065" s="1"/>
    </row>
    <row r="130073" spans="11:12" x14ac:dyDescent="0.25">
      <c r="K130073" s="1"/>
      <c r="L130073" s="1"/>
    </row>
    <row r="130081" spans="11:12" x14ac:dyDescent="0.25">
      <c r="K130081" s="1"/>
      <c r="L130081" s="1"/>
    </row>
    <row r="130089" spans="11:12" x14ac:dyDescent="0.25">
      <c r="K130089" s="1"/>
      <c r="L130089" s="1"/>
    </row>
    <row r="130097" spans="11:12" x14ac:dyDescent="0.25">
      <c r="K130097" s="1"/>
      <c r="L130097" s="1"/>
    </row>
    <row r="130105" spans="11:12" x14ac:dyDescent="0.25">
      <c r="K130105" s="1"/>
      <c r="L130105" s="1"/>
    </row>
    <row r="130113" spans="11:12" x14ac:dyDescent="0.25">
      <c r="K130113" s="1"/>
      <c r="L130113" s="1"/>
    </row>
    <row r="130121" spans="11:12" x14ac:dyDescent="0.25">
      <c r="K130121" s="1"/>
      <c r="L130121" s="1"/>
    </row>
    <row r="130129" spans="11:12" x14ac:dyDescent="0.25">
      <c r="K130129" s="1"/>
      <c r="L130129" s="1"/>
    </row>
    <row r="130137" spans="11:12" x14ac:dyDescent="0.25">
      <c r="K130137" s="1"/>
      <c r="L130137" s="1"/>
    </row>
    <row r="130145" spans="11:12" x14ac:dyDescent="0.25">
      <c r="K130145" s="1"/>
      <c r="L130145" s="1"/>
    </row>
    <row r="130153" spans="11:12" x14ac:dyDescent="0.25">
      <c r="K130153" s="1"/>
      <c r="L130153" s="1"/>
    </row>
    <row r="130161" spans="11:12" x14ac:dyDescent="0.25">
      <c r="K130161" s="1"/>
      <c r="L130161" s="1"/>
    </row>
    <row r="130169" spans="11:12" x14ac:dyDescent="0.25">
      <c r="K130169" s="1"/>
      <c r="L130169" s="1"/>
    </row>
    <row r="130177" spans="11:12" x14ac:dyDescent="0.25">
      <c r="K130177" s="1"/>
      <c r="L130177" s="1"/>
    </row>
    <row r="130185" spans="11:12" x14ac:dyDescent="0.25">
      <c r="K130185" s="1"/>
      <c r="L130185" s="1"/>
    </row>
    <row r="130193" spans="11:12" x14ac:dyDescent="0.25">
      <c r="K130193" s="1"/>
      <c r="L130193" s="1"/>
    </row>
    <row r="130201" spans="11:12" x14ac:dyDescent="0.25">
      <c r="K130201" s="1"/>
      <c r="L130201" s="1"/>
    </row>
    <row r="130209" spans="11:12" x14ac:dyDescent="0.25">
      <c r="K130209" s="1"/>
      <c r="L130209" s="1"/>
    </row>
    <row r="130217" spans="11:12" x14ac:dyDescent="0.25">
      <c r="K130217" s="1"/>
      <c r="L130217" s="1"/>
    </row>
    <row r="130225" spans="11:12" x14ac:dyDescent="0.25">
      <c r="K130225" s="1"/>
      <c r="L130225" s="1"/>
    </row>
    <row r="130233" spans="11:12" x14ac:dyDescent="0.25">
      <c r="K130233" s="1"/>
      <c r="L130233" s="1"/>
    </row>
    <row r="130241" spans="11:12" x14ac:dyDescent="0.25">
      <c r="K130241" s="1"/>
      <c r="L130241" s="1"/>
    </row>
    <row r="130249" spans="11:12" x14ac:dyDescent="0.25">
      <c r="K130249" s="1"/>
      <c r="L130249" s="1"/>
    </row>
    <row r="130257" spans="11:12" x14ac:dyDescent="0.25">
      <c r="K130257" s="1"/>
      <c r="L130257" s="1"/>
    </row>
    <row r="130265" spans="11:12" x14ac:dyDescent="0.25">
      <c r="K130265" s="1"/>
      <c r="L130265" s="1"/>
    </row>
    <row r="130273" spans="11:12" x14ac:dyDescent="0.25">
      <c r="K130273" s="1"/>
      <c r="L130273" s="1"/>
    </row>
    <row r="130281" spans="11:12" x14ac:dyDescent="0.25">
      <c r="K130281" s="1"/>
      <c r="L130281" s="1"/>
    </row>
    <row r="130289" spans="11:12" x14ac:dyDescent="0.25">
      <c r="K130289" s="1"/>
      <c r="L130289" s="1"/>
    </row>
    <row r="130297" spans="11:12" x14ac:dyDescent="0.25">
      <c r="K130297" s="1"/>
      <c r="L130297" s="1"/>
    </row>
    <row r="130305" spans="11:12" x14ac:dyDescent="0.25">
      <c r="K130305" s="1"/>
      <c r="L130305" s="1"/>
    </row>
    <row r="130313" spans="11:12" x14ac:dyDescent="0.25">
      <c r="K130313" s="1"/>
      <c r="L130313" s="1"/>
    </row>
    <row r="130321" spans="11:12" x14ac:dyDescent="0.25">
      <c r="K130321" s="1"/>
      <c r="L130321" s="1"/>
    </row>
    <row r="130329" spans="11:12" x14ac:dyDescent="0.25">
      <c r="K130329" s="1"/>
      <c r="L130329" s="1"/>
    </row>
    <row r="130337" spans="11:12" x14ac:dyDescent="0.25">
      <c r="K130337" s="1"/>
      <c r="L130337" s="1"/>
    </row>
    <row r="130345" spans="11:12" x14ac:dyDescent="0.25">
      <c r="K130345" s="1"/>
      <c r="L130345" s="1"/>
    </row>
    <row r="130353" spans="11:12" x14ac:dyDescent="0.25">
      <c r="K130353" s="1"/>
      <c r="L130353" s="1"/>
    </row>
    <row r="130361" spans="11:12" x14ac:dyDescent="0.25">
      <c r="K130361" s="1"/>
      <c r="L130361" s="1"/>
    </row>
    <row r="130369" spans="11:12" x14ac:dyDescent="0.25">
      <c r="K130369" s="1"/>
      <c r="L130369" s="1"/>
    </row>
    <row r="130377" spans="11:12" x14ac:dyDescent="0.25">
      <c r="K130377" s="1"/>
      <c r="L130377" s="1"/>
    </row>
    <row r="130385" spans="11:12" x14ac:dyDescent="0.25">
      <c r="K130385" s="1"/>
      <c r="L130385" s="1"/>
    </row>
    <row r="130393" spans="11:12" x14ac:dyDescent="0.25">
      <c r="K130393" s="1"/>
      <c r="L130393" s="1"/>
    </row>
    <row r="130401" spans="11:12" x14ac:dyDescent="0.25">
      <c r="K130401" s="1"/>
      <c r="L130401" s="1"/>
    </row>
    <row r="130409" spans="11:12" x14ac:dyDescent="0.25">
      <c r="K130409" s="1"/>
      <c r="L130409" s="1"/>
    </row>
    <row r="130417" spans="11:12" x14ac:dyDescent="0.25">
      <c r="K130417" s="1"/>
      <c r="L130417" s="1"/>
    </row>
    <row r="130425" spans="11:12" x14ac:dyDescent="0.25">
      <c r="K130425" s="1"/>
      <c r="L130425" s="1"/>
    </row>
    <row r="130433" spans="11:12" x14ac:dyDescent="0.25">
      <c r="K130433" s="1"/>
      <c r="L130433" s="1"/>
    </row>
    <row r="130441" spans="11:12" x14ac:dyDescent="0.25">
      <c r="K130441" s="1"/>
      <c r="L130441" s="1"/>
    </row>
    <row r="130449" spans="11:12" x14ac:dyDescent="0.25">
      <c r="K130449" s="1"/>
      <c r="L130449" s="1"/>
    </row>
    <row r="130457" spans="11:12" x14ac:dyDescent="0.25">
      <c r="K130457" s="1"/>
      <c r="L130457" s="1"/>
    </row>
    <row r="130465" spans="11:12" x14ac:dyDescent="0.25">
      <c r="K130465" s="1"/>
      <c r="L130465" s="1"/>
    </row>
    <row r="130473" spans="11:12" x14ac:dyDescent="0.25">
      <c r="K130473" s="1"/>
      <c r="L130473" s="1"/>
    </row>
    <row r="130481" spans="11:12" x14ac:dyDescent="0.25">
      <c r="K130481" s="1"/>
      <c r="L130481" s="1"/>
    </row>
    <row r="130489" spans="11:12" x14ac:dyDescent="0.25">
      <c r="K130489" s="1"/>
      <c r="L130489" s="1"/>
    </row>
    <row r="130497" spans="11:12" x14ac:dyDescent="0.25">
      <c r="K130497" s="1"/>
      <c r="L130497" s="1"/>
    </row>
    <row r="130505" spans="11:12" x14ac:dyDescent="0.25">
      <c r="K130505" s="1"/>
      <c r="L130505" s="1"/>
    </row>
    <row r="130513" spans="11:12" x14ac:dyDescent="0.25">
      <c r="K130513" s="1"/>
      <c r="L130513" s="1"/>
    </row>
    <row r="130521" spans="11:12" x14ac:dyDescent="0.25">
      <c r="K130521" s="1"/>
      <c r="L130521" s="1"/>
    </row>
    <row r="130529" spans="11:12" x14ac:dyDescent="0.25">
      <c r="K130529" s="1"/>
      <c r="L130529" s="1"/>
    </row>
    <row r="130537" spans="11:12" x14ac:dyDescent="0.25">
      <c r="K130537" s="1"/>
      <c r="L130537" s="1"/>
    </row>
    <row r="130545" spans="11:12" x14ac:dyDescent="0.25">
      <c r="K130545" s="1"/>
      <c r="L130545" s="1"/>
    </row>
    <row r="130553" spans="11:12" x14ac:dyDescent="0.25">
      <c r="K130553" s="1"/>
      <c r="L130553" s="1"/>
    </row>
    <row r="130561" spans="11:12" x14ac:dyDescent="0.25">
      <c r="K130561" s="1"/>
      <c r="L130561" s="1"/>
    </row>
    <row r="130569" spans="11:12" x14ac:dyDescent="0.25">
      <c r="K130569" s="1"/>
      <c r="L130569" s="1"/>
    </row>
    <row r="130577" spans="11:12" x14ac:dyDescent="0.25">
      <c r="K130577" s="1"/>
      <c r="L130577" s="1"/>
    </row>
    <row r="130585" spans="11:12" x14ac:dyDescent="0.25">
      <c r="K130585" s="1"/>
      <c r="L130585" s="1"/>
    </row>
    <row r="130593" spans="11:12" x14ac:dyDescent="0.25">
      <c r="K130593" s="1"/>
      <c r="L130593" s="1"/>
    </row>
    <row r="130601" spans="11:12" x14ac:dyDescent="0.25">
      <c r="K130601" s="1"/>
      <c r="L130601" s="1"/>
    </row>
    <row r="130609" spans="11:12" x14ac:dyDescent="0.25">
      <c r="K130609" s="1"/>
      <c r="L130609" s="1"/>
    </row>
    <row r="130617" spans="11:12" x14ac:dyDescent="0.25">
      <c r="K130617" s="1"/>
      <c r="L130617" s="1"/>
    </row>
    <row r="130625" spans="11:12" x14ac:dyDescent="0.25">
      <c r="K130625" s="1"/>
      <c r="L130625" s="1"/>
    </row>
    <row r="130633" spans="11:12" x14ac:dyDescent="0.25">
      <c r="K130633" s="1"/>
      <c r="L130633" s="1"/>
    </row>
    <row r="130641" spans="11:12" x14ac:dyDescent="0.25">
      <c r="K130641" s="1"/>
      <c r="L130641" s="1"/>
    </row>
    <row r="130649" spans="11:12" x14ac:dyDescent="0.25">
      <c r="K130649" s="1"/>
      <c r="L130649" s="1"/>
    </row>
    <row r="130657" spans="11:12" x14ac:dyDescent="0.25">
      <c r="K130657" s="1"/>
      <c r="L130657" s="1"/>
    </row>
    <row r="130665" spans="11:12" x14ac:dyDescent="0.25">
      <c r="K130665" s="1"/>
      <c r="L130665" s="1"/>
    </row>
    <row r="130673" spans="11:12" x14ac:dyDescent="0.25">
      <c r="K130673" s="1"/>
      <c r="L130673" s="1"/>
    </row>
    <row r="130681" spans="11:12" x14ac:dyDescent="0.25">
      <c r="K130681" s="1"/>
      <c r="L130681" s="1"/>
    </row>
    <row r="130689" spans="11:12" x14ac:dyDescent="0.25">
      <c r="K130689" s="1"/>
      <c r="L130689" s="1"/>
    </row>
    <row r="130697" spans="11:12" x14ac:dyDescent="0.25">
      <c r="K130697" s="1"/>
      <c r="L130697" s="1"/>
    </row>
    <row r="130705" spans="11:12" x14ac:dyDescent="0.25">
      <c r="K130705" s="1"/>
      <c r="L130705" s="1"/>
    </row>
    <row r="130713" spans="11:12" x14ac:dyDescent="0.25">
      <c r="K130713" s="1"/>
      <c r="L130713" s="1"/>
    </row>
    <row r="130721" spans="11:12" x14ac:dyDescent="0.25">
      <c r="K130721" s="1"/>
      <c r="L130721" s="1"/>
    </row>
    <row r="130729" spans="11:12" x14ac:dyDescent="0.25">
      <c r="K130729" s="1"/>
      <c r="L130729" s="1"/>
    </row>
    <row r="130737" spans="11:12" x14ac:dyDescent="0.25">
      <c r="K130737" s="1"/>
      <c r="L130737" s="1"/>
    </row>
    <row r="130745" spans="11:12" x14ac:dyDescent="0.25">
      <c r="K130745" s="1"/>
      <c r="L130745" s="1"/>
    </row>
    <row r="130753" spans="11:12" x14ac:dyDescent="0.25">
      <c r="K130753" s="1"/>
      <c r="L130753" s="1"/>
    </row>
    <row r="130761" spans="11:12" x14ac:dyDescent="0.25">
      <c r="K130761" s="1"/>
      <c r="L130761" s="1"/>
    </row>
    <row r="130769" spans="11:12" x14ac:dyDescent="0.25">
      <c r="K130769" s="1"/>
      <c r="L130769" s="1"/>
    </row>
    <row r="130777" spans="11:12" x14ac:dyDescent="0.25">
      <c r="K130777" s="1"/>
      <c r="L130777" s="1"/>
    </row>
    <row r="130785" spans="11:12" x14ac:dyDescent="0.25">
      <c r="K130785" s="1"/>
      <c r="L130785" s="1"/>
    </row>
    <row r="130793" spans="11:12" x14ac:dyDescent="0.25">
      <c r="K130793" s="1"/>
      <c r="L130793" s="1"/>
    </row>
    <row r="130801" spans="11:12" x14ac:dyDescent="0.25">
      <c r="K130801" s="1"/>
      <c r="L130801" s="1"/>
    </row>
    <row r="130809" spans="11:12" x14ac:dyDescent="0.25">
      <c r="K130809" s="1"/>
      <c r="L130809" s="1"/>
    </row>
    <row r="130817" spans="11:12" x14ac:dyDescent="0.25">
      <c r="K130817" s="1"/>
      <c r="L130817" s="1"/>
    </row>
    <row r="130825" spans="11:12" x14ac:dyDescent="0.25">
      <c r="K130825" s="1"/>
      <c r="L130825" s="1"/>
    </row>
    <row r="130833" spans="11:12" x14ac:dyDescent="0.25">
      <c r="K130833" s="1"/>
      <c r="L130833" s="1"/>
    </row>
    <row r="130841" spans="11:12" x14ac:dyDescent="0.25">
      <c r="K130841" s="1"/>
      <c r="L130841" s="1"/>
    </row>
    <row r="130849" spans="11:12" x14ac:dyDescent="0.25">
      <c r="K130849" s="1"/>
      <c r="L130849" s="1"/>
    </row>
    <row r="130857" spans="11:12" x14ac:dyDescent="0.25">
      <c r="K130857" s="1"/>
      <c r="L130857" s="1"/>
    </row>
    <row r="130865" spans="11:12" x14ac:dyDescent="0.25">
      <c r="K130865" s="1"/>
      <c r="L130865" s="1"/>
    </row>
    <row r="130873" spans="11:12" x14ac:dyDescent="0.25">
      <c r="K130873" s="1"/>
      <c r="L130873" s="1"/>
    </row>
    <row r="130881" spans="11:12" x14ac:dyDescent="0.25">
      <c r="K130881" s="1"/>
      <c r="L130881" s="1"/>
    </row>
    <row r="130889" spans="11:12" x14ac:dyDescent="0.25">
      <c r="K130889" s="1"/>
      <c r="L130889" s="1"/>
    </row>
    <row r="130897" spans="11:12" x14ac:dyDescent="0.25">
      <c r="K130897" s="1"/>
      <c r="L130897" s="1"/>
    </row>
    <row r="130905" spans="11:12" x14ac:dyDescent="0.25">
      <c r="K130905" s="1"/>
      <c r="L130905" s="1"/>
    </row>
    <row r="130913" spans="11:12" x14ac:dyDescent="0.25">
      <c r="K130913" s="1"/>
      <c r="L130913" s="1"/>
    </row>
    <row r="130921" spans="11:12" x14ac:dyDescent="0.25">
      <c r="K130921" s="1"/>
      <c r="L130921" s="1"/>
    </row>
    <row r="130929" spans="11:12" x14ac:dyDescent="0.25">
      <c r="K130929" s="1"/>
      <c r="L130929" s="1"/>
    </row>
    <row r="130937" spans="11:12" x14ac:dyDescent="0.25">
      <c r="K130937" s="1"/>
      <c r="L130937" s="1"/>
    </row>
    <row r="130945" spans="11:12" x14ac:dyDescent="0.25">
      <c r="K130945" s="1"/>
      <c r="L130945" s="1"/>
    </row>
    <row r="130953" spans="11:12" x14ac:dyDescent="0.25">
      <c r="K130953" s="1"/>
      <c r="L130953" s="1"/>
    </row>
    <row r="130961" spans="11:12" x14ac:dyDescent="0.25">
      <c r="K130961" s="1"/>
      <c r="L130961" s="1"/>
    </row>
    <row r="130969" spans="11:12" x14ac:dyDescent="0.25">
      <c r="K130969" s="1"/>
      <c r="L130969" s="1"/>
    </row>
    <row r="130977" spans="11:12" x14ac:dyDescent="0.25">
      <c r="K130977" s="1"/>
      <c r="L130977" s="1"/>
    </row>
    <row r="130985" spans="11:12" x14ac:dyDescent="0.25">
      <c r="K130985" s="1"/>
      <c r="L130985" s="1"/>
    </row>
    <row r="130993" spans="11:12" x14ac:dyDescent="0.25">
      <c r="K130993" s="1"/>
      <c r="L130993" s="1"/>
    </row>
    <row r="131001" spans="11:12" x14ac:dyDescent="0.25">
      <c r="K131001" s="1"/>
      <c r="L131001" s="1"/>
    </row>
    <row r="131009" spans="11:12" x14ac:dyDescent="0.25">
      <c r="K131009" s="1"/>
      <c r="L131009" s="1"/>
    </row>
    <row r="131017" spans="11:12" x14ac:dyDescent="0.25">
      <c r="K131017" s="1"/>
      <c r="L131017" s="1"/>
    </row>
    <row r="131025" spans="11:12" x14ac:dyDescent="0.25">
      <c r="K131025" s="1"/>
      <c r="L131025" s="1"/>
    </row>
    <row r="131033" spans="11:12" x14ac:dyDescent="0.25">
      <c r="K131033" s="1"/>
      <c r="L131033" s="1"/>
    </row>
    <row r="131041" spans="11:12" x14ac:dyDescent="0.25">
      <c r="K131041" s="1"/>
      <c r="L131041" s="1"/>
    </row>
    <row r="131049" spans="11:12" x14ac:dyDescent="0.25">
      <c r="K131049" s="1"/>
      <c r="L131049" s="1"/>
    </row>
    <row r="131057" spans="11:12" x14ac:dyDescent="0.25">
      <c r="K131057" s="1"/>
      <c r="L131057" s="1"/>
    </row>
    <row r="131065" spans="11:12" x14ac:dyDescent="0.25">
      <c r="K131065" s="1"/>
      <c r="L131065" s="1"/>
    </row>
    <row r="131073" spans="11:12" x14ac:dyDescent="0.25">
      <c r="K131073" s="1"/>
      <c r="L131073" s="1"/>
    </row>
    <row r="131081" spans="11:12" x14ac:dyDescent="0.25">
      <c r="K131081" s="1"/>
      <c r="L131081" s="1"/>
    </row>
    <row r="131089" spans="11:12" x14ac:dyDescent="0.25">
      <c r="K131089" s="1"/>
      <c r="L131089" s="1"/>
    </row>
    <row r="131097" spans="11:12" x14ac:dyDescent="0.25">
      <c r="K131097" s="1"/>
      <c r="L131097" s="1"/>
    </row>
    <row r="131105" spans="11:12" x14ac:dyDescent="0.25">
      <c r="K131105" s="1"/>
      <c r="L131105" s="1"/>
    </row>
    <row r="131113" spans="11:12" x14ac:dyDescent="0.25">
      <c r="K131113" s="1"/>
      <c r="L131113" s="1"/>
    </row>
    <row r="131121" spans="11:12" x14ac:dyDescent="0.25">
      <c r="K131121" s="1"/>
      <c r="L131121" s="1"/>
    </row>
    <row r="131129" spans="11:12" x14ac:dyDescent="0.25">
      <c r="K131129" s="1"/>
      <c r="L131129" s="1"/>
    </row>
    <row r="131137" spans="11:12" x14ac:dyDescent="0.25">
      <c r="K131137" s="1"/>
      <c r="L131137" s="1"/>
    </row>
    <row r="131145" spans="11:12" x14ac:dyDescent="0.25">
      <c r="K131145" s="1"/>
      <c r="L131145" s="1"/>
    </row>
    <row r="131153" spans="11:12" x14ac:dyDescent="0.25">
      <c r="K131153" s="1"/>
      <c r="L131153" s="1"/>
    </row>
    <row r="131161" spans="11:12" x14ac:dyDescent="0.25">
      <c r="K131161" s="1"/>
      <c r="L131161" s="1"/>
    </row>
    <row r="131169" spans="11:12" x14ac:dyDescent="0.25">
      <c r="K131169" s="1"/>
      <c r="L131169" s="1"/>
    </row>
    <row r="131177" spans="11:12" x14ac:dyDescent="0.25">
      <c r="K131177" s="1"/>
      <c r="L131177" s="1"/>
    </row>
    <row r="131185" spans="11:12" x14ac:dyDescent="0.25">
      <c r="K131185" s="1"/>
      <c r="L131185" s="1"/>
    </row>
    <row r="131193" spans="11:12" x14ac:dyDescent="0.25">
      <c r="K131193" s="1"/>
      <c r="L131193" s="1"/>
    </row>
    <row r="131201" spans="11:12" x14ac:dyDescent="0.25">
      <c r="K131201" s="1"/>
      <c r="L131201" s="1"/>
    </row>
    <row r="131209" spans="11:12" x14ac:dyDescent="0.25">
      <c r="K131209" s="1"/>
      <c r="L131209" s="1"/>
    </row>
    <row r="131217" spans="11:12" x14ac:dyDescent="0.25">
      <c r="K131217" s="1"/>
      <c r="L131217" s="1"/>
    </row>
    <row r="131225" spans="11:12" x14ac:dyDescent="0.25">
      <c r="K131225" s="1"/>
      <c r="L131225" s="1"/>
    </row>
    <row r="131233" spans="11:12" x14ac:dyDescent="0.25">
      <c r="K131233" s="1"/>
      <c r="L131233" s="1"/>
    </row>
    <row r="131241" spans="11:12" x14ac:dyDescent="0.25">
      <c r="K131241" s="1"/>
      <c r="L131241" s="1"/>
    </row>
    <row r="131249" spans="11:12" x14ac:dyDescent="0.25">
      <c r="K131249" s="1"/>
      <c r="L131249" s="1"/>
    </row>
    <row r="131257" spans="11:12" x14ac:dyDescent="0.25">
      <c r="K131257" s="1"/>
      <c r="L131257" s="1"/>
    </row>
    <row r="131265" spans="11:12" x14ac:dyDescent="0.25">
      <c r="K131265" s="1"/>
      <c r="L131265" s="1"/>
    </row>
    <row r="131273" spans="11:12" x14ac:dyDescent="0.25">
      <c r="K131273" s="1"/>
      <c r="L131273" s="1"/>
    </row>
    <row r="131281" spans="11:12" x14ac:dyDescent="0.25">
      <c r="K131281" s="1"/>
      <c r="L131281" s="1"/>
    </row>
    <row r="131289" spans="11:12" x14ac:dyDescent="0.25">
      <c r="K131289" s="1"/>
      <c r="L131289" s="1"/>
    </row>
    <row r="131297" spans="11:12" x14ac:dyDescent="0.25">
      <c r="K131297" s="1"/>
      <c r="L131297" s="1"/>
    </row>
    <row r="131305" spans="11:12" x14ac:dyDescent="0.25">
      <c r="K131305" s="1"/>
      <c r="L131305" s="1"/>
    </row>
    <row r="131313" spans="11:12" x14ac:dyDescent="0.25">
      <c r="K131313" s="1"/>
      <c r="L131313" s="1"/>
    </row>
    <row r="131321" spans="11:12" x14ac:dyDescent="0.25">
      <c r="K131321" s="1"/>
      <c r="L131321" s="1"/>
    </row>
    <row r="131329" spans="11:12" x14ac:dyDescent="0.25">
      <c r="K131329" s="1"/>
      <c r="L131329" s="1"/>
    </row>
    <row r="131337" spans="11:12" x14ac:dyDescent="0.25">
      <c r="K131337" s="1"/>
      <c r="L131337" s="1"/>
    </row>
    <row r="131345" spans="11:12" x14ac:dyDescent="0.25">
      <c r="K131345" s="1"/>
      <c r="L131345" s="1"/>
    </row>
    <row r="131353" spans="11:12" x14ac:dyDescent="0.25">
      <c r="K131353" s="1"/>
      <c r="L131353" s="1"/>
    </row>
    <row r="131361" spans="11:12" x14ac:dyDescent="0.25">
      <c r="K131361" s="1"/>
      <c r="L131361" s="1"/>
    </row>
    <row r="131369" spans="11:12" x14ac:dyDescent="0.25">
      <c r="K131369" s="1"/>
      <c r="L131369" s="1"/>
    </row>
    <row r="131377" spans="11:12" x14ac:dyDescent="0.25">
      <c r="K131377" s="1"/>
      <c r="L131377" s="1"/>
    </row>
    <row r="131385" spans="11:12" x14ac:dyDescent="0.25">
      <c r="K131385" s="1"/>
      <c r="L131385" s="1"/>
    </row>
    <row r="131393" spans="11:12" x14ac:dyDescent="0.25">
      <c r="K131393" s="1"/>
      <c r="L131393" s="1"/>
    </row>
    <row r="131401" spans="11:12" x14ac:dyDescent="0.25">
      <c r="K131401" s="1"/>
      <c r="L131401" s="1"/>
    </row>
    <row r="131409" spans="11:12" x14ac:dyDescent="0.25">
      <c r="K131409" s="1"/>
      <c r="L131409" s="1"/>
    </row>
    <row r="131417" spans="11:12" x14ac:dyDescent="0.25">
      <c r="K131417" s="1"/>
      <c r="L131417" s="1"/>
    </row>
    <row r="131425" spans="11:12" x14ac:dyDescent="0.25">
      <c r="K131425" s="1"/>
      <c r="L131425" s="1"/>
    </row>
    <row r="131433" spans="11:12" x14ac:dyDescent="0.25">
      <c r="K131433" s="1"/>
      <c r="L131433" s="1"/>
    </row>
    <row r="131441" spans="11:12" x14ac:dyDescent="0.25">
      <c r="K131441" s="1"/>
      <c r="L131441" s="1"/>
    </row>
    <row r="131449" spans="11:12" x14ac:dyDescent="0.25">
      <c r="K131449" s="1"/>
      <c r="L131449" s="1"/>
    </row>
    <row r="131457" spans="11:12" x14ac:dyDescent="0.25">
      <c r="K131457" s="1"/>
      <c r="L131457" s="1"/>
    </row>
    <row r="131465" spans="11:12" x14ac:dyDescent="0.25">
      <c r="K131465" s="1"/>
      <c r="L131465" s="1"/>
    </row>
    <row r="131473" spans="11:12" x14ac:dyDescent="0.25">
      <c r="K131473" s="1"/>
      <c r="L131473" s="1"/>
    </row>
    <row r="131481" spans="11:12" x14ac:dyDescent="0.25">
      <c r="K131481" s="1"/>
      <c r="L131481" s="1"/>
    </row>
    <row r="131489" spans="11:12" x14ac:dyDescent="0.25">
      <c r="K131489" s="1"/>
      <c r="L131489" s="1"/>
    </row>
    <row r="131497" spans="11:12" x14ac:dyDescent="0.25">
      <c r="K131497" s="1"/>
      <c r="L131497" s="1"/>
    </row>
    <row r="131505" spans="11:12" x14ac:dyDescent="0.25">
      <c r="K131505" s="1"/>
      <c r="L131505" s="1"/>
    </row>
    <row r="131513" spans="11:12" x14ac:dyDescent="0.25">
      <c r="K131513" s="1"/>
      <c r="L131513" s="1"/>
    </row>
    <row r="131521" spans="11:12" x14ac:dyDescent="0.25">
      <c r="K131521" s="1"/>
      <c r="L131521" s="1"/>
    </row>
    <row r="131529" spans="11:12" x14ac:dyDescent="0.25">
      <c r="K131529" s="1"/>
      <c r="L131529" s="1"/>
    </row>
    <row r="131537" spans="11:12" x14ac:dyDescent="0.25">
      <c r="K131537" s="1"/>
      <c r="L131537" s="1"/>
    </row>
    <row r="131545" spans="11:12" x14ac:dyDescent="0.25">
      <c r="K131545" s="1"/>
      <c r="L131545" s="1"/>
    </row>
    <row r="131553" spans="11:12" x14ac:dyDescent="0.25">
      <c r="K131553" s="1"/>
      <c r="L131553" s="1"/>
    </row>
    <row r="131561" spans="11:12" x14ac:dyDescent="0.25">
      <c r="K131561" s="1"/>
      <c r="L131561" s="1"/>
    </row>
    <row r="131569" spans="11:12" x14ac:dyDescent="0.25">
      <c r="K131569" s="1"/>
      <c r="L131569" s="1"/>
    </row>
    <row r="131577" spans="11:12" x14ac:dyDescent="0.25">
      <c r="K131577" s="1"/>
      <c r="L131577" s="1"/>
    </row>
    <row r="131585" spans="11:12" x14ac:dyDescent="0.25">
      <c r="K131585" s="1"/>
      <c r="L131585" s="1"/>
    </row>
    <row r="131593" spans="11:12" x14ac:dyDescent="0.25">
      <c r="K131593" s="1"/>
      <c r="L131593" s="1"/>
    </row>
    <row r="131601" spans="11:12" x14ac:dyDescent="0.25">
      <c r="K131601" s="1"/>
      <c r="L131601" s="1"/>
    </row>
    <row r="131609" spans="11:12" x14ac:dyDescent="0.25">
      <c r="K131609" s="1"/>
      <c r="L131609" s="1"/>
    </row>
    <row r="131617" spans="11:12" x14ac:dyDescent="0.25">
      <c r="K131617" s="1"/>
      <c r="L131617" s="1"/>
    </row>
    <row r="131625" spans="11:12" x14ac:dyDescent="0.25">
      <c r="K131625" s="1"/>
      <c r="L131625" s="1"/>
    </row>
    <row r="131633" spans="11:12" x14ac:dyDescent="0.25">
      <c r="K131633" s="1"/>
      <c r="L131633" s="1"/>
    </row>
    <row r="131641" spans="11:12" x14ac:dyDescent="0.25">
      <c r="K131641" s="1"/>
      <c r="L131641" s="1"/>
    </row>
    <row r="131649" spans="11:12" x14ac:dyDescent="0.25">
      <c r="K131649" s="1"/>
      <c r="L131649" s="1"/>
    </row>
    <row r="131657" spans="11:12" x14ac:dyDescent="0.25">
      <c r="K131657" s="1"/>
      <c r="L131657" s="1"/>
    </row>
    <row r="131665" spans="11:12" x14ac:dyDescent="0.25">
      <c r="K131665" s="1"/>
      <c r="L131665" s="1"/>
    </row>
    <row r="131673" spans="11:12" x14ac:dyDescent="0.25">
      <c r="K131673" s="1"/>
      <c r="L131673" s="1"/>
    </row>
    <row r="131681" spans="11:12" x14ac:dyDescent="0.25">
      <c r="K131681" s="1"/>
      <c r="L131681" s="1"/>
    </row>
    <row r="131689" spans="11:12" x14ac:dyDescent="0.25">
      <c r="K131689" s="1"/>
      <c r="L131689" s="1"/>
    </row>
    <row r="131697" spans="11:12" x14ac:dyDescent="0.25">
      <c r="K131697" s="1"/>
      <c r="L131697" s="1"/>
    </row>
    <row r="131705" spans="11:12" x14ac:dyDescent="0.25">
      <c r="K131705" s="1"/>
      <c r="L131705" s="1"/>
    </row>
    <row r="131713" spans="11:12" x14ac:dyDescent="0.25">
      <c r="K131713" s="1"/>
      <c r="L131713" s="1"/>
    </row>
    <row r="131721" spans="11:12" x14ac:dyDescent="0.25">
      <c r="K131721" s="1"/>
      <c r="L131721" s="1"/>
    </row>
    <row r="131729" spans="11:12" x14ac:dyDescent="0.25">
      <c r="K131729" s="1"/>
      <c r="L131729" s="1"/>
    </row>
    <row r="131737" spans="11:12" x14ac:dyDescent="0.25">
      <c r="K131737" s="1"/>
      <c r="L131737" s="1"/>
    </row>
    <row r="131745" spans="11:12" x14ac:dyDescent="0.25">
      <c r="K131745" s="1"/>
      <c r="L131745" s="1"/>
    </row>
    <row r="131753" spans="11:12" x14ac:dyDescent="0.25">
      <c r="K131753" s="1"/>
      <c r="L131753" s="1"/>
    </row>
    <row r="131761" spans="11:12" x14ac:dyDescent="0.25">
      <c r="K131761" s="1"/>
      <c r="L131761" s="1"/>
    </row>
    <row r="131769" spans="11:12" x14ac:dyDescent="0.25">
      <c r="K131769" s="1"/>
      <c r="L131769" s="1"/>
    </row>
    <row r="131777" spans="11:12" x14ac:dyDescent="0.25">
      <c r="K131777" s="1"/>
      <c r="L131777" s="1"/>
    </row>
    <row r="131785" spans="11:12" x14ac:dyDescent="0.25">
      <c r="K131785" s="1"/>
      <c r="L131785" s="1"/>
    </row>
    <row r="131793" spans="11:12" x14ac:dyDescent="0.25">
      <c r="K131793" s="1"/>
      <c r="L131793" s="1"/>
    </row>
    <row r="131801" spans="11:12" x14ac:dyDescent="0.25">
      <c r="K131801" s="1"/>
      <c r="L131801" s="1"/>
    </row>
    <row r="131809" spans="11:12" x14ac:dyDescent="0.25">
      <c r="K131809" s="1"/>
      <c r="L131809" s="1"/>
    </row>
    <row r="131817" spans="11:12" x14ac:dyDescent="0.25">
      <c r="K131817" s="1"/>
      <c r="L131817" s="1"/>
    </row>
    <row r="131825" spans="11:12" x14ac:dyDescent="0.25">
      <c r="K131825" s="1"/>
      <c r="L131825" s="1"/>
    </row>
    <row r="131833" spans="11:12" x14ac:dyDescent="0.25">
      <c r="K131833" s="1"/>
      <c r="L131833" s="1"/>
    </row>
    <row r="131841" spans="11:12" x14ac:dyDescent="0.25">
      <c r="K131841" s="1"/>
      <c r="L131841" s="1"/>
    </row>
    <row r="131849" spans="11:12" x14ac:dyDescent="0.25">
      <c r="K131849" s="1"/>
      <c r="L131849" s="1"/>
    </row>
    <row r="131857" spans="11:12" x14ac:dyDescent="0.25">
      <c r="K131857" s="1"/>
      <c r="L131857" s="1"/>
    </row>
    <row r="131865" spans="11:12" x14ac:dyDescent="0.25">
      <c r="K131865" s="1"/>
      <c r="L131865" s="1"/>
    </row>
    <row r="131873" spans="11:12" x14ac:dyDescent="0.25">
      <c r="K131873" s="1"/>
      <c r="L131873" s="1"/>
    </row>
    <row r="131881" spans="11:12" x14ac:dyDescent="0.25">
      <c r="K131881" s="1"/>
      <c r="L131881" s="1"/>
    </row>
    <row r="131889" spans="11:12" x14ac:dyDescent="0.25">
      <c r="K131889" s="1"/>
      <c r="L131889" s="1"/>
    </row>
    <row r="131897" spans="11:12" x14ac:dyDescent="0.25">
      <c r="K131897" s="1"/>
      <c r="L131897" s="1"/>
    </row>
    <row r="131905" spans="11:12" x14ac:dyDescent="0.25">
      <c r="K131905" s="1"/>
      <c r="L131905" s="1"/>
    </row>
    <row r="131913" spans="11:12" x14ac:dyDescent="0.25">
      <c r="K131913" s="1"/>
      <c r="L131913" s="1"/>
    </row>
    <row r="131921" spans="11:12" x14ac:dyDescent="0.25">
      <c r="K131921" s="1"/>
      <c r="L131921" s="1"/>
    </row>
    <row r="131929" spans="11:12" x14ac:dyDescent="0.25">
      <c r="K131929" s="1"/>
      <c r="L131929" s="1"/>
    </row>
    <row r="131937" spans="11:12" x14ac:dyDescent="0.25">
      <c r="K131937" s="1"/>
      <c r="L131937" s="1"/>
    </row>
    <row r="131945" spans="11:12" x14ac:dyDescent="0.25">
      <c r="K131945" s="1"/>
      <c r="L131945" s="1"/>
    </row>
    <row r="131953" spans="11:12" x14ac:dyDescent="0.25">
      <c r="K131953" s="1"/>
      <c r="L131953" s="1"/>
    </row>
    <row r="131961" spans="11:12" x14ac:dyDescent="0.25">
      <c r="K131961" s="1"/>
      <c r="L131961" s="1"/>
    </row>
    <row r="131969" spans="11:12" x14ac:dyDescent="0.25">
      <c r="K131969" s="1"/>
      <c r="L131969" s="1"/>
    </row>
    <row r="131977" spans="11:12" x14ac:dyDescent="0.25">
      <c r="K131977" s="1"/>
      <c r="L131977" s="1"/>
    </row>
    <row r="131985" spans="11:12" x14ac:dyDescent="0.25">
      <c r="K131985" s="1"/>
      <c r="L131985" s="1"/>
    </row>
    <row r="131993" spans="11:12" x14ac:dyDescent="0.25">
      <c r="K131993" s="1"/>
      <c r="L131993" s="1"/>
    </row>
    <row r="132001" spans="11:12" x14ac:dyDescent="0.25">
      <c r="K132001" s="1"/>
      <c r="L132001" s="1"/>
    </row>
    <row r="132009" spans="11:12" x14ac:dyDescent="0.25">
      <c r="K132009" s="1"/>
      <c r="L132009" s="1"/>
    </row>
    <row r="132017" spans="11:12" x14ac:dyDescent="0.25">
      <c r="K132017" s="1"/>
      <c r="L132017" s="1"/>
    </row>
    <row r="132025" spans="11:12" x14ac:dyDescent="0.25">
      <c r="K132025" s="1"/>
      <c r="L132025" s="1"/>
    </row>
    <row r="132033" spans="11:12" x14ac:dyDescent="0.25">
      <c r="K132033" s="1"/>
      <c r="L132033" s="1"/>
    </row>
    <row r="132041" spans="11:12" x14ac:dyDescent="0.25">
      <c r="K132041" s="1"/>
      <c r="L132041" s="1"/>
    </row>
    <row r="132049" spans="11:12" x14ac:dyDescent="0.25">
      <c r="K132049" s="1"/>
      <c r="L132049" s="1"/>
    </row>
    <row r="132057" spans="11:12" x14ac:dyDescent="0.25">
      <c r="K132057" s="1"/>
      <c r="L132057" s="1"/>
    </row>
    <row r="132065" spans="11:12" x14ac:dyDescent="0.25">
      <c r="K132065" s="1"/>
      <c r="L132065" s="1"/>
    </row>
    <row r="132073" spans="11:12" x14ac:dyDescent="0.25">
      <c r="K132073" s="1"/>
      <c r="L132073" s="1"/>
    </row>
    <row r="132081" spans="11:12" x14ac:dyDescent="0.25">
      <c r="K132081" s="1"/>
      <c r="L132081" s="1"/>
    </row>
    <row r="132089" spans="11:12" x14ac:dyDescent="0.25">
      <c r="K132089" s="1"/>
      <c r="L132089" s="1"/>
    </row>
    <row r="132097" spans="11:12" x14ac:dyDescent="0.25">
      <c r="K132097" s="1"/>
      <c r="L132097" s="1"/>
    </row>
    <row r="132105" spans="11:12" x14ac:dyDescent="0.25">
      <c r="K132105" s="1"/>
      <c r="L132105" s="1"/>
    </row>
    <row r="132113" spans="11:12" x14ac:dyDescent="0.25">
      <c r="K132113" s="1"/>
      <c r="L132113" s="1"/>
    </row>
    <row r="132121" spans="11:12" x14ac:dyDescent="0.25">
      <c r="K132121" s="1"/>
      <c r="L132121" s="1"/>
    </row>
    <row r="132129" spans="11:12" x14ac:dyDescent="0.25">
      <c r="K132129" s="1"/>
      <c r="L132129" s="1"/>
    </row>
    <row r="132137" spans="11:12" x14ac:dyDescent="0.25">
      <c r="K132137" s="1"/>
      <c r="L132137" s="1"/>
    </row>
    <row r="132145" spans="11:12" x14ac:dyDescent="0.25">
      <c r="K132145" s="1"/>
      <c r="L132145" s="1"/>
    </row>
    <row r="132153" spans="11:12" x14ac:dyDescent="0.25">
      <c r="K132153" s="1"/>
      <c r="L132153" s="1"/>
    </row>
    <row r="132161" spans="11:12" x14ac:dyDescent="0.25">
      <c r="K132161" s="1"/>
      <c r="L132161" s="1"/>
    </row>
    <row r="132169" spans="11:12" x14ac:dyDescent="0.25">
      <c r="K132169" s="1"/>
      <c r="L132169" s="1"/>
    </row>
    <row r="132177" spans="11:12" x14ac:dyDescent="0.25">
      <c r="K132177" s="1"/>
      <c r="L132177" s="1"/>
    </row>
    <row r="132185" spans="11:12" x14ac:dyDescent="0.25">
      <c r="K132185" s="1"/>
      <c r="L132185" s="1"/>
    </row>
    <row r="132193" spans="11:12" x14ac:dyDescent="0.25">
      <c r="K132193" s="1"/>
      <c r="L132193" s="1"/>
    </row>
    <row r="132201" spans="11:12" x14ac:dyDescent="0.25">
      <c r="K132201" s="1"/>
      <c r="L132201" s="1"/>
    </row>
    <row r="132209" spans="11:12" x14ac:dyDescent="0.25">
      <c r="K132209" s="1"/>
      <c r="L132209" s="1"/>
    </row>
    <row r="132217" spans="11:12" x14ac:dyDescent="0.25">
      <c r="K132217" s="1"/>
      <c r="L132217" s="1"/>
    </row>
    <row r="132225" spans="11:12" x14ac:dyDescent="0.25">
      <c r="K132225" s="1"/>
      <c r="L132225" s="1"/>
    </row>
    <row r="132233" spans="11:12" x14ac:dyDescent="0.25">
      <c r="K132233" s="1"/>
      <c r="L132233" s="1"/>
    </row>
    <row r="132241" spans="11:12" x14ac:dyDescent="0.25">
      <c r="K132241" s="1"/>
      <c r="L132241" s="1"/>
    </row>
    <row r="132249" spans="11:12" x14ac:dyDescent="0.25">
      <c r="K132249" s="1"/>
      <c r="L132249" s="1"/>
    </row>
    <row r="132257" spans="11:12" x14ac:dyDescent="0.25">
      <c r="K132257" s="1"/>
      <c r="L132257" s="1"/>
    </row>
    <row r="132265" spans="11:12" x14ac:dyDescent="0.25">
      <c r="K132265" s="1"/>
      <c r="L132265" s="1"/>
    </row>
    <row r="132273" spans="11:12" x14ac:dyDescent="0.25">
      <c r="K132273" s="1"/>
      <c r="L132273" s="1"/>
    </row>
    <row r="132281" spans="11:12" x14ac:dyDescent="0.25">
      <c r="K132281" s="1"/>
      <c r="L132281" s="1"/>
    </row>
    <row r="132289" spans="11:12" x14ac:dyDescent="0.25">
      <c r="K132289" s="1"/>
      <c r="L132289" s="1"/>
    </row>
    <row r="132297" spans="11:12" x14ac:dyDescent="0.25">
      <c r="K132297" s="1"/>
      <c r="L132297" s="1"/>
    </row>
    <row r="132305" spans="11:12" x14ac:dyDescent="0.25">
      <c r="K132305" s="1"/>
      <c r="L132305" s="1"/>
    </row>
    <row r="132313" spans="11:12" x14ac:dyDescent="0.25">
      <c r="K132313" s="1"/>
      <c r="L132313" s="1"/>
    </row>
    <row r="132321" spans="11:12" x14ac:dyDescent="0.25">
      <c r="K132321" s="1"/>
      <c r="L132321" s="1"/>
    </row>
    <row r="132329" spans="11:12" x14ac:dyDescent="0.25">
      <c r="K132329" s="1"/>
      <c r="L132329" s="1"/>
    </row>
    <row r="132337" spans="11:12" x14ac:dyDescent="0.25">
      <c r="K132337" s="1"/>
      <c r="L132337" s="1"/>
    </row>
    <row r="132345" spans="11:12" x14ac:dyDescent="0.25">
      <c r="K132345" s="1"/>
      <c r="L132345" s="1"/>
    </row>
    <row r="132353" spans="11:12" x14ac:dyDescent="0.25">
      <c r="K132353" s="1"/>
      <c r="L132353" s="1"/>
    </row>
    <row r="132361" spans="11:12" x14ac:dyDescent="0.25">
      <c r="K132361" s="1"/>
      <c r="L132361" s="1"/>
    </row>
    <row r="132369" spans="11:12" x14ac:dyDescent="0.25">
      <c r="K132369" s="1"/>
      <c r="L132369" s="1"/>
    </row>
    <row r="132377" spans="11:12" x14ac:dyDescent="0.25">
      <c r="K132377" s="1"/>
      <c r="L132377" s="1"/>
    </row>
    <row r="132385" spans="11:12" x14ac:dyDescent="0.25">
      <c r="K132385" s="1"/>
      <c r="L132385" s="1"/>
    </row>
    <row r="132393" spans="11:12" x14ac:dyDescent="0.25">
      <c r="K132393" s="1"/>
      <c r="L132393" s="1"/>
    </row>
    <row r="132401" spans="11:12" x14ac:dyDescent="0.25">
      <c r="K132401" s="1"/>
      <c r="L132401" s="1"/>
    </row>
    <row r="132409" spans="11:12" x14ac:dyDescent="0.25">
      <c r="K132409" s="1"/>
      <c r="L132409" s="1"/>
    </row>
    <row r="132417" spans="11:12" x14ac:dyDescent="0.25">
      <c r="K132417" s="1"/>
      <c r="L132417" s="1"/>
    </row>
    <row r="132425" spans="11:12" x14ac:dyDescent="0.25">
      <c r="K132425" s="1"/>
      <c r="L132425" s="1"/>
    </row>
    <row r="132433" spans="11:12" x14ac:dyDescent="0.25">
      <c r="K132433" s="1"/>
      <c r="L132433" s="1"/>
    </row>
    <row r="132441" spans="11:12" x14ac:dyDescent="0.25">
      <c r="K132441" s="1"/>
      <c r="L132441" s="1"/>
    </row>
    <row r="132449" spans="11:12" x14ac:dyDescent="0.25">
      <c r="K132449" s="1"/>
      <c r="L132449" s="1"/>
    </row>
    <row r="132457" spans="11:12" x14ac:dyDescent="0.25">
      <c r="K132457" s="1"/>
      <c r="L132457" s="1"/>
    </row>
    <row r="132465" spans="11:12" x14ac:dyDescent="0.25">
      <c r="K132465" s="1"/>
      <c r="L132465" s="1"/>
    </row>
    <row r="132473" spans="11:12" x14ac:dyDescent="0.25">
      <c r="K132473" s="1"/>
      <c r="L132473" s="1"/>
    </row>
    <row r="132481" spans="11:12" x14ac:dyDescent="0.25">
      <c r="K132481" s="1"/>
      <c r="L132481" s="1"/>
    </row>
    <row r="132489" spans="11:12" x14ac:dyDescent="0.25">
      <c r="K132489" s="1"/>
      <c r="L132489" s="1"/>
    </row>
    <row r="132497" spans="11:12" x14ac:dyDescent="0.25">
      <c r="K132497" s="1"/>
      <c r="L132497" s="1"/>
    </row>
    <row r="132505" spans="11:12" x14ac:dyDescent="0.25">
      <c r="K132505" s="1"/>
      <c r="L132505" s="1"/>
    </row>
    <row r="132513" spans="11:12" x14ac:dyDescent="0.25">
      <c r="K132513" s="1"/>
      <c r="L132513" s="1"/>
    </row>
    <row r="132521" spans="11:12" x14ac:dyDescent="0.25">
      <c r="K132521" s="1"/>
      <c r="L132521" s="1"/>
    </row>
    <row r="132529" spans="11:12" x14ac:dyDescent="0.25">
      <c r="K132529" s="1"/>
      <c r="L132529" s="1"/>
    </row>
    <row r="132537" spans="11:12" x14ac:dyDescent="0.25">
      <c r="K132537" s="1"/>
      <c r="L132537" s="1"/>
    </row>
    <row r="132545" spans="11:12" x14ac:dyDescent="0.25">
      <c r="K132545" s="1"/>
      <c r="L132545" s="1"/>
    </row>
    <row r="132553" spans="11:12" x14ac:dyDescent="0.25">
      <c r="K132553" s="1"/>
      <c r="L132553" s="1"/>
    </row>
    <row r="132561" spans="11:12" x14ac:dyDescent="0.25">
      <c r="K132561" s="1"/>
      <c r="L132561" s="1"/>
    </row>
    <row r="132569" spans="11:12" x14ac:dyDescent="0.25">
      <c r="K132569" s="1"/>
      <c r="L132569" s="1"/>
    </row>
    <row r="132577" spans="11:12" x14ac:dyDescent="0.25">
      <c r="K132577" s="1"/>
      <c r="L132577" s="1"/>
    </row>
    <row r="132585" spans="11:12" x14ac:dyDescent="0.25">
      <c r="K132585" s="1"/>
      <c r="L132585" s="1"/>
    </row>
    <row r="132593" spans="11:12" x14ac:dyDescent="0.25">
      <c r="K132593" s="1"/>
      <c r="L132593" s="1"/>
    </row>
    <row r="132601" spans="11:12" x14ac:dyDescent="0.25">
      <c r="K132601" s="1"/>
      <c r="L132601" s="1"/>
    </row>
    <row r="132609" spans="11:12" x14ac:dyDescent="0.25">
      <c r="K132609" s="1"/>
      <c r="L132609" s="1"/>
    </row>
    <row r="132617" spans="11:12" x14ac:dyDescent="0.25">
      <c r="K132617" s="1"/>
      <c r="L132617" s="1"/>
    </row>
    <row r="132625" spans="11:12" x14ac:dyDescent="0.25">
      <c r="K132625" s="1"/>
      <c r="L132625" s="1"/>
    </row>
    <row r="132633" spans="11:12" x14ac:dyDescent="0.25">
      <c r="K132633" s="1"/>
      <c r="L132633" s="1"/>
    </row>
    <row r="132641" spans="11:12" x14ac:dyDescent="0.25">
      <c r="K132641" s="1"/>
      <c r="L132641" s="1"/>
    </row>
    <row r="132649" spans="11:12" x14ac:dyDescent="0.25">
      <c r="K132649" s="1"/>
      <c r="L132649" s="1"/>
    </row>
    <row r="132657" spans="11:12" x14ac:dyDescent="0.25">
      <c r="K132657" s="1"/>
      <c r="L132657" s="1"/>
    </row>
    <row r="132665" spans="11:12" x14ac:dyDescent="0.25">
      <c r="K132665" s="1"/>
      <c r="L132665" s="1"/>
    </row>
    <row r="132673" spans="11:12" x14ac:dyDescent="0.25">
      <c r="K132673" s="1"/>
      <c r="L132673" s="1"/>
    </row>
    <row r="132681" spans="11:12" x14ac:dyDescent="0.25">
      <c r="K132681" s="1"/>
      <c r="L132681" s="1"/>
    </row>
    <row r="132689" spans="11:12" x14ac:dyDescent="0.25">
      <c r="K132689" s="1"/>
      <c r="L132689" s="1"/>
    </row>
    <row r="132697" spans="11:12" x14ac:dyDescent="0.25">
      <c r="K132697" s="1"/>
      <c r="L132697" s="1"/>
    </row>
    <row r="132705" spans="11:12" x14ac:dyDescent="0.25">
      <c r="K132705" s="1"/>
      <c r="L132705" s="1"/>
    </row>
    <row r="132713" spans="11:12" x14ac:dyDescent="0.25">
      <c r="K132713" s="1"/>
      <c r="L132713" s="1"/>
    </row>
    <row r="132721" spans="11:12" x14ac:dyDescent="0.25">
      <c r="K132721" s="1"/>
      <c r="L132721" s="1"/>
    </row>
    <row r="132729" spans="11:12" x14ac:dyDescent="0.25">
      <c r="K132729" s="1"/>
      <c r="L132729" s="1"/>
    </row>
    <row r="132737" spans="11:12" x14ac:dyDescent="0.25">
      <c r="K132737" s="1"/>
      <c r="L132737" s="1"/>
    </row>
    <row r="132745" spans="11:12" x14ac:dyDescent="0.25">
      <c r="K132745" s="1"/>
      <c r="L132745" s="1"/>
    </row>
    <row r="132753" spans="11:12" x14ac:dyDescent="0.25">
      <c r="K132753" s="1"/>
      <c r="L132753" s="1"/>
    </row>
    <row r="132761" spans="11:12" x14ac:dyDescent="0.25">
      <c r="K132761" s="1"/>
      <c r="L132761" s="1"/>
    </row>
    <row r="132769" spans="11:12" x14ac:dyDescent="0.25">
      <c r="K132769" s="1"/>
      <c r="L132769" s="1"/>
    </row>
    <row r="132777" spans="11:12" x14ac:dyDescent="0.25">
      <c r="K132777" s="1"/>
      <c r="L132777" s="1"/>
    </row>
    <row r="132785" spans="11:12" x14ac:dyDescent="0.25">
      <c r="K132785" s="1"/>
      <c r="L132785" s="1"/>
    </row>
    <row r="132793" spans="11:12" x14ac:dyDescent="0.25">
      <c r="K132793" s="1"/>
      <c r="L132793" s="1"/>
    </row>
    <row r="132801" spans="11:12" x14ac:dyDescent="0.25">
      <c r="K132801" s="1"/>
      <c r="L132801" s="1"/>
    </row>
    <row r="132809" spans="11:12" x14ac:dyDescent="0.25">
      <c r="K132809" s="1"/>
      <c r="L132809" s="1"/>
    </row>
    <row r="132817" spans="11:12" x14ac:dyDescent="0.25">
      <c r="K132817" s="1"/>
      <c r="L132817" s="1"/>
    </row>
    <row r="132825" spans="11:12" x14ac:dyDescent="0.25">
      <c r="K132825" s="1"/>
      <c r="L132825" s="1"/>
    </row>
    <row r="132833" spans="11:12" x14ac:dyDescent="0.25">
      <c r="K132833" s="1"/>
      <c r="L132833" s="1"/>
    </row>
    <row r="132841" spans="11:12" x14ac:dyDescent="0.25">
      <c r="K132841" s="1"/>
      <c r="L132841" s="1"/>
    </row>
    <row r="132849" spans="11:12" x14ac:dyDescent="0.25">
      <c r="K132849" s="1"/>
      <c r="L132849" s="1"/>
    </row>
    <row r="132857" spans="11:12" x14ac:dyDescent="0.25">
      <c r="K132857" s="1"/>
      <c r="L132857" s="1"/>
    </row>
    <row r="132865" spans="11:12" x14ac:dyDescent="0.25">
      <c r="K132865" s="1"/>
      <c r="L132865" s="1"/>
    </row>
    <row r="132873" spans="11:12" x14ac:dyDescent="0.25">
      <c r="K132873" s="1"/>
      <c r="L132873" s="1"/>
    </row>
    <row r="132881" spans="11:12" x14ac:dyDescent="0.25">
      <c r="K132881" s="1"/>
      <c r="L132881" s="1"/>
    </row>
    <row r="132889" spans="11:12" x14ac:dyDescent="0.25">
      <c r="K132889" s="1"/>
      <c r="L132889" s="1"/>
    </row>
    <row r="132897" spans="11:12" x14ac:dyDescent="0.25">
      <c r="K132897" s="1"/>
      <c r="L132897" s="1"/>
    </row>
    <row r="132905" spans="11:12" x14ac:dyDescent="0.25">
      <c r="K132905" s="1"/>
      <c r="L132905" s="1"/>
    </row>
    <row r="132913" spans="11:12" x14ac:dyDescent="0.25">
      <c r="K132913" s="1"/>
      <c r="L132913" s="1"/>
    </row>
    <row r="132921" spans="11:12" x14ac:dyDescent="0.25">
      <c r="K132921" s="1"/>
      <c r="L132921" s="1"/>
    </row>
    <row r="132929" spans="11:12" x14ac:dyDescent="0.25">
      <c r="K132929" s="1"/>
      <c r="L132929" s="1"/>
    </row>
    <row r="132937" spans="11:12" x14ac:dyDescent="0.25">
      <c r="K132937" s="1"/>
      <c r="L132937" s="1"/>
    </row>
    <row r="132945" spans="11:12" x14ac:dyDescent="0.25">
      <c r="K132945" s="1"/>
      <c r="L132945" s="1"/>
    </row>
    <row r="132953" spans="11:12" x14ac:dyDescent="0.25">
      <c r="K132953" s="1"/>
      <c r="L132953" s="1"/>
    </row>
    <row r="132961" spans="11:12" x14ac:dyDescent="0.25">
      <c r="K132961" s="1"/>
      <c r="L132961" s="1"/>
    </row>
    <row r="132969" spans="11:12" x14ac:dyDescent="0.25">
      <c r="K132969" s="1"/>
      <c r="L132969" s="1"/>
    </row>
    <row r="132977" spans="11:12" x14ac:dyDescent="0.25">
      <c r="K132977" s="1"/>
      <c r="L132977" s="1"/>
    </row>
    <row r="132985" spans="11:12" x14ac:dyDescent="0.25">
      <c r="K132985" s="1"/>
      <c r="L132985" s="1"/>
    </row>
    <row r="132993" spans="11:12" x14ac:dyDescent="0.25">
      <c r="K132993" s="1"/>
      <c r="L132993" s="1"/>
    </row>
    <row r="133001" spans="11:12" x14ac:dyDescent="0.25">
      <c r="K133001" s="1"/>
      <c r="L133001" s="1"/>
    </row>
    <row r="133009" spans="11:12" x14ac:dyDescent="0.25">
      <c r="K133009" s="1"/>
      <c r="L133009" s="1"/>
    </row>
    <row r="133017" spans="11:12" x14ac:dyDescent="0.25">
      <c r="K133017" s="1"/>
      <c r="L133017" s="1"/>
    </row>
    <row r="133025" spans="11:12" x14ac:dyDescent="0.25">
      <c r="K133025" s="1"/>
      <c r="L133025" s="1"/>
    </row>
    <row r="133033" spans="11:12" x14ac:dyDescent="0.25">
      <c r="K133033" s="1"/>
      <c r="L133033" s="1"/>
    </row>
    <row r="133041" spans="11:12" x14ac:dyDescent="0.25">
      <c r="K133041" s="1"/>
      <c r="L133041" s="1"/>
    </row>
    <row r="133049" spans="11:12" x14ac:dyDescent="0.25">
      <c r="K133049" s="1"/>
      <c r="L133049" s="1"/>
    </row>
    <row r="133057" spans="11:12" x14ac:dyDescent="0.25">
      <c r="K133057" s="1"/>
      <c r="L133057" s="1"/>
    </row>
    <row r="133065" spans="11:12" x14ac:dyDescent="0.25">
      <c r="K133065" s="1"/>
      <c r="L133065" s="1"/>
    </row>
    <row r="133073" spans="11:12" x14ac:dyDescent="0.25">
      <c r="K133073" s="1"/>
      <c r="L133073" s="1"/>
    </row>
    <row r="133081" spans="11:12" x14ac:dyDescent="0.25">
      <c r="K133081" s="1"/>
      <c r="L133081" s="1"/>
    </row>
    <row r="133089" spans="11:12" x14ac:dyDescent="0.25">
      <c r="K133089" s="1"/>
      <c r="L133089" s="1"/>
    </row>
    <row r="133097" spans="11:12" x14ac:dyDescent="0.25">
      <c r="K133097" s="1"/>
      <c r="L133097" s="1"/>
    </row>
    <row r="133105" spans="11:12" x14ac:dyDescent="0.25">
      <c r="K133105" s="1"/>
      <c r="L133105" s="1"/>
    </row>
    <row r="133113" spans="11:12" x14ac:dyDescent="0.25">
      <c r="K133113" s="1"/>
      <c r="L133113" s="1"/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1:H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Sub-Category</vt:lpstr>
      <vt:lpstr>Outcome vs Month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2023-08-23T15:37:16Z</dcterms:modified>
</cp:coreProperties>
</file>