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elwooliver/Library/CloudStorage/GoogleDrive-rwoolive@utk.edu/My Drive/*1_UTK-postdoc_2020-/5_Microplastic Lab incubation/microplastic-incubation/Model-output/tukey/"/>
    </mc:Choice>
  </mc:AlternateContent>
  <xr:revisionPtr revIDLastSave="0" documentId="13_ncr:1_{55C6F072-895C-A649-9CD1-9687C4B54C54}" xr6:coauthVersionLast="47" xr6:coauthVersionMax="47" xr10:uidLastSave="{00000000-0000-0000-0000-000000000000}"/>
  <bookViews>
    <workbookView xWindow="32480" yWindow="1920" windowWidth="33000" windowHeight="17240" xr2:uid="{0C61F5D1-3C2E-DB4B-A133-712B90410F0D}"/>
  </bookViews>
  <sheets>
    <sheet name="plast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6" i="1" l="1"/>
  <c r="M138" i="1"/>
  <c r="K138" i="1"/>
  <c r="L138" i="1" s="1"/>
  <c r="M62" i="1"/>
  <c r="K62" i="1"/>
  <c r="L62" i="1"/>
  <c r="L136" i="1"/>
  <c r="K136" i="1"/>
  <c r="K174" i="1"/>
  <c r="K173" i="1"/>
  <c r="K172" i="1"/>
  <c r="K171" i="1"/>
  <c r="K169" i="1"/>
  <c r="K168" i="1"/>
  <c r="K167" i="1"/>
  <c r="K166" i="1"/>
  <c r="K164" i="1"/>
  <c r="K163" i="1"/>
  <c r="K162" i="1"/>
  <c r="K161" i="1"/>
  <c r="K158" i="1"/>
  <c r="K157" i="1"/>
  <c r="K159" i="1"/>
  <c r="K156" i="1"/>
  <c r="K134" i="1"/>
  <c r="L134" i="1" s="1"/>
  <c r="K130" i="1"/>
  <c r="L130" i="1" s="1"/>
  <c r="K126" i="1"/>
  <c r="K141" i="1"/>
  <c r="L141" i="1" s="1"/>
  <c r="L126" i="1"/>
  <c r="K102" i="1"/>
  <c r="L102" i="1" s="1"/>
  <c r="K97" i="1"/>
  <c r="L97" i="1" s="1"/>
  <c r="K92" i="1"/>
  <c r="L92" i="1" s="1"/>
  <c r="K87" i="1"/>
  <c r="L87" i="1" s="1"/>
  <c r="K57" i="1"/>
  <c r="L57" i="1" s="1"/>
  <c r="K52" i="1"/>
  <c r="L52" i="1" s="1"/>
  <c r="K47" i="1"/>
  <c r="L47" i="1" s="1"/>
  <c r="K7" i="1"/>
  <c r="L7" i="1" s="1"/>
  <c r="K12" i="1"/>
  <c r="L12" i="1" s="1"/>
  <c r="K17" i="1"/>
  <c r="L17" i="1" s="1"/>
  <c r="L22" i="1"/>
  <c r="K22" i="1"/>
  <c r="M92" i="1"/>
</calcChain>
</file>

<file path=xl/sharedStrings.xml><?xml version="1.0" encoding="utf-8"?>
<sst xmlns="http://schemas.openxmlformats.org/spreadsheetml/2006/main" count="1017" uniqueCount="43">
  <si>
    <t>Plastic</t>
  </si>
  <si>
    <t>response</t>
  </si>
  <si>
    <t>SE</t>
  </si>
  <si>
    <t>df</t>
  </si>
  <si>
    <t>lower.CL</t>
  </si>
  <si>
    <t>upper.CL</t>
  </si>
  <si>
    <t>.group</t>
  </si>
  <si>
    <t>resp</t>
  </si>
  <si>
    <t>timepoint</t>
  </si>
  <si>
    <t>NA</t>
  </si>
  <si>
    <t>NONE</t>
  </si>
  <si>
    <t>C</t>
  </si>
  <si>
    <t>cumulative_CO2</t>
  </si>
  <si>
    <t>LDPE</t>
  </si>
  <si>
    <t>PBS</t>
  </si>
  <si>
    <t>B</t>
  </si>
  <si>
    <t>PLA</t>
  </si>
  <si>
    <t>PLA/PHA</t>
  </si>
  <si>
    <t>A</t>
  </si>
  <si>
    <t>daily_CO2</t>
  </si>
  <si>
    <t>D</t>
  </si>
  <si>
    <t>cumulative_CO2_plastic</t>
  </si>
  <si>
    <t>E</t>
  </si>
  <si>
    <t>daily_CO2_plastic</t>
  </si>
  <si>
    <t>CD</t>
  </si>
  <si>
    <t>cumulative_CO2_native</t>
  </si>
  <si>
    <t>daily_CO2_native</t>
  </si>
  <si>
    <t>cumulative_priming</t>
  </si>
  <si>
    <t>priming</t>
  </si>
  <si>
    <t>SOC</t>
  </si>
  <si>
    <t>AB</t>
  </si>
  <si>
    <t>TN</t>
  </si>
  <si>
    <t>BC</t>
  </si>
  <si>
    <t>MBC</t>
  </si>
  <si>
    <t>DOC</t>
  </si>
  <si>
    <t>cacq</t>
  </si>
  <si>
    <t>LAP</t>
  </si>
  <si>
    <t>Ammonium</t>
  </si>
  <si>
    <t>Nitrate</t>
  </si>
  <si>
    <t>pH</t>
  </si>
  <si>
    <t>total SOC</t>
  </si>
  <si>
    <t>g/kg</t>
  </si>
  <si>
    <t>ug/g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</si>
</sst>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6"/>
      <color rgb="FF006100"/>
      <name val="Aptos Narrow"/>
      <family val="2"/>
      <scheme val="minor"/>
    </font>
    <font>
      <sz val="16"/>
      <color rgb="FF9C0006"/>
      <name val="Aptos Narrow"/>
      <family val="2"/>
      <scheme val="minor"/>
    </font>
    <font>
      <sz val="16"/>
      <color rgb="FF9C5700"/>
      <name val="Aptos Narrow"/>
      <family val="2"/>
      <scheme val="minor"/>
    </font>
    <font>
      <sz val="16"/>
      <color rgb="FF3F3F76"/>
      <name val="Aptos Narrow"/>
      <family val="2"/>
      <scheme val="minor"/>
    </font>
    <font>
      <b/>
      <sz val="16"/>
      <color rgb="FF3F3F3F"/>
      <name val="Aptos Narrow"/>
      <family val="2"/>
      <scheme val="minor"/>
    </font>
    <font>
      <b/>
      <sz val="16"/>
      <color rgb="FFFA7D00"/>
      <name val="Aptos Narrow"/>
      <family val="2"/>
      <scheme val="minor"/>
    </font>
    <font>
      <sz val="16"/>
      <color rgb="FFFA7D0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6"/>
      <color rgb="FFFF0000"/>
      <name val="Aptos Narrow"/>
      <family val="2"/>
      <scheme val="minor"/>
    </font>
    <font>
      <i/>
      <sz val="16"/>
      <color rgb="FF7F7F7F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AD09-454E-364D-81BB-B0F3C664F784}">
  <dimension ref="A1:N334"/>
  <sheetViews>
    <sheetView tabSelected="1" zoomScale="87" workbookViewId="0">
      <pane ySplit="1" topLeftCell="A113" activePane="bottomLeft" state="frozen"/>
      <selection pane="bottomLeft" activeCell="M137" sqref="M137"/>
    </sheetView>
  </sheetViews>
  <sheetFormatPr baseColWidth="10" defaultRowHeight="22" x14ac:dyDescent="0.3"/>
  <cols>
    <col min="9" max="9" width="2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2" x14ac:dyDescent="0.3">
      <c r="A2">
        <v>1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</row>
    <row r="3" spans="1:12" x14ac:dyDescent="0.3">
      <c r="A3">
        <v>5</v>
      </c>
      <c r="B3" t="s">
        <v>10</v>
      </c>
      <c r="C3">
        <v>44.830808222616</v>
      </c>
      <c r="D3">
        <v>1.0033703775989999</v>
      </c>
      <c r="E3">
        <v>30</v>
      </c>
      <c r="F3">
        <v>42.805068571566103</v>
      </c>
      <c r="G3">
        <v>46.903379942844097</v>
      </c>
      <c r="H3" t="s">
        <v>11</v>
      </c>
      <c r="I3" t="s">
        <v>12</v>
      </c>
      <c r="J3">
        <v>5</v>
      </c>
    </row>
    <row r="4" spans="1:12" x14ac:dyDescent="0.3">
      <c r="A4">
        <v>3</v>
      </c>
      <c r="B4" t="s">
        <v>13</v>
      </c>
      <c r="C4">
        <v>46.345006577353097</v>
      </c>
      <c r="D4">
        <v>1.02017450288476</v>
      </c>
      <c r="E4">
        <v>30</v>
      </c>
      <c r="F4">
        <v>44.284948324079799</v>
      </c>
      <c r="G4">
        <v>48.451896899804503</v>
      </c>
      <c r="H4" t="s">
        <v>11</v>
      </c>
      <c r="I4" t="s">
        <v>12</v>
      </c>
      <c r="J4">
        <v>5</v>
      </c>
    </row>
    <row r="5" spans="1:12" x14ac:dyDescent="0.3">
      <c r="A5">
        <v>2</v>
      </c>
      <c r="B5" t="s">
        <v>14</v>
      </c>
      <c r="C5">
        <v>86.302685803222701</v>
      </c>
      <c r="D5">
        <v>1.3921471631165401</v>
      </c>
      <c r="E5">
        <v>30</v>
      </c>
      <c r="F5">
        <v>83.482958031460996</v>
      </c>
      <c r="G5">
        <v>89.169245644162601</v>
      </c>
      <c r="H5" t="s">
        <v>15</v>
      </c>
      <c r="I5" t="s">
        <v>12</v>
      </c>
      <c r="J5">
        <v>5</v>
      </c>
    </row>
    <row r="6" spans="1:12" x14ac:dyDescent="0.3">
      <c r="A6">
        <v>4</v>
      </c>
      <c r="B6" t="s">
        <v>16</v>
      </c>
      <c r="C6">
        <v>47.686355159388597</v>
      </c>
      <c r="D6">
        <v>1.03483248989342</v>
      </c>
      <c r="E6">
        <v>30</v>
      </c>
      <c r="F6">
        <v>45.5963613029827</v>
      </c>
      <c r="G6">
        <v>49.823181084972603</v>
      </c>
      <c r="H6" t="s">
        <v>11</v>
      </c>
      <c r="I6" t="s">
        <v>12</v>
      </c>
      <c r="J6">
        <v>5</v>
      </c>
    </row>
    <row r="7" spans="1:12" x14ac:dyDescent="0.3">
      <c r="A7">
        <v>11</v>
      </c>
      <c r="B7" t="s">
        <v>17</v>
      </c>
      <c r="C7">
        <v>267.03410361477398</v>
      </c>
      <c r="D7">
        <v>2.4488171372968202</v>
      </c>
      <c r="E7">
        <v>30</v>
      </c>
      <c r="F7">
        <v>262.05636785934399</v>
      </c>
      <c r="G7">
        <v>272.05867143938298</v>
      </c>
      <c r="H7" t="s">
        <v>18</v>
      </c>
      <c r="I7" t="s">
        <v>12</v>
      </c>
      <c r="J7">
        <v>5</v>
      </c>
      <c r="K7">
        <f>(C7-AVERAGE(C3:C6))/AVERAGE(C3:C6)</f>
        <v>3.7437972095670493</v>
      </c>
      <c r="L7">
        <f>100*K7</f>
        <v>374.37972095670494</v>
      </c>
    </row>
    <row r="8" spans="1:12" x14ac:dyDescent="0.3">
      <c r="A8">
        <v>51</v>
      </c>
      <c r="B8" t="s">
        <v>10</v>
      </c>
      <c r="C8">
        <v>113.587853112357</v>
      </c>
      <c r="D8">
        <v>2.36529191346325</v>
      </c>
      <c r="E8">
        <v>30</v>
      </c>
      <c r="F8">
        <v>108.75728258637901</v>
      </c>
      <c r="G8">
        <v>118.418423638335</v>
      </c>
      <c r="H8" t="s">
        <v>11</v>
      </c>
      <c r="I8" t="s">
        <v>12</v>
      </c>
      <c r="J8">
        <v>15</v>
      </c>
    </row>
    <row r="9" spans="1:12" x14ac:dyDescent="0.3">
      <c r="A9">
        <v>31</v>
      </c>
      <c r="B9" t="s">
        <v>13</v>
      </c>
      <c r="C9">
        <v>116.801159891067</v>
      </c>
      <c r="D9">
        <v>2.36529191346325</v>
      </c>
      <c r="E9">
        <v>30</v>
      </c>
      <c r="F9">
        <v>111.970589365089</v>
      </c>
      <c r="G9">
        <v>121.63173041704501</v>
      </c>
      <c r="H9" t="s">
        <v>11</v>
      </c>
      <c r="I9" t="s">
        <v>12</v>
      </c>
      <c r="J9">
        <v>15</v>
      </c>
    </row>
    <row r="10" spans="1:12" x14ac:dyDescent="0.3">
      <c r="A10">
        <v>21</v>
      </c>
      <c r="B10" t="s">
        <v>14</v>
      </c>
      <c r="C10">
        <v>179.00596450957801</v>
      </c>
      <c r="D10">
        <v>2.36529191346325</v>
      </c>
      <c r="E10">
        <v>30</v>
      </c>
      <c r="F10">
        <v>174.1753939836</v>
      </c>
      <c r="G10">
        <v>183.83653503555601</v>
      </c>
      <c r="H10" t="s">
        <v>15</v>
      </c>
      <c r="I10" t="s">
        <v>12</v>
      </c>
      <c r="J10">
        <v>15</v>
      </c>
    </row>
    <row r="11" spans="1:12" x14ac:dyDescent="0.3">
      <c r="A11">
        <v>41</v>
      </c>
      <c r="B11" t="s">
        <v>16</v>
      </c>
      <c r="C11">
        <v>118.53562357051899</v>
      </c>
      <c r="D11">
        <v>2.36529191346325</v>
      </c>
      <c r="E11">
        <v>30</v>
      </c>
      <c r="F11">
        <v>113.705053044541</v>
      </c>
      <c r="G11">
        <v>123.366194096497</v>
      </c>
      <c r="H11" t="s">
        <v>11</v>
      </c>
      <c r="I11" t="s">
        <v>12</v>
      </c>
      <c r="J11">
        <v>15</v>
      </c>
    </row>
    <row r="12" spans="1:12" x14ac:dyDescent="0.3">
      <c r="A12">
        <v>12</v>
      </c>
      <c r="B12" t="s">
        <v>17</v>
      </c>
      <c r="C12">
        <v>582.23266896925304</v>
      </c>
      <c r="D12">
        <v>2.36529191346325</v>
      </c>
      <c r="E12">
        <v>30</v>
      </c>
      <c r="F12">
        <v>577.40209844327501</v>
      </c>
      <c r="G12">
        <v>587.06323949523096</v>
      </c>
      <c r="H12" t="s">
        <v>18</v>
      </c>
      <c r="I12" t="s">
        <v>12</v>
      </c>
      <c r="J12">
        <v>15</v>
      </c>
      <c r="K12">
        <f>(C12-AVERAGE(C8:C11))/AVERAGE(C8:C11)</f>
        <v>3.4114333798744223</v>
      </c>
      <c r="L12">
        <f>100*K12</f>
        <v>341.14333798744224</v>
      </c>
    </row>
    <row r="13" spans="1:12" x14ac:dyDescent="0.3">
      <c r="A13">
        <v>52</v>
      </c>
      <c r="B13" t="s">
        <v>10</v>
      </c>
      <c r="C13">
        <v>202.33146899947599</v>
      </c>
      <c r="D13">
        <v>3.36537884788055</v>
      </c>
      <c r="E13">
        <v>30</v>
      </c>
      <c r="F13">
        <v>195.45844847343099</v>
      </c>
      <c r="G13">
        <v>209.20448952552101</v>
      </c>
      <c r="H13" t="s">
        <v>11</v>
      </c>
      <c r="I13" t="s">
        <v>12</v>
      </c>
      <c r="J13">
        <v>30</v>
      </c>
    </row>
    <row r="14" spans="1:12" x14ac:dyDescent="0.3">
      <c r="A14">
        <v>32</v>
      </c>
      <c r="B14" t="s">
        <v>13</v>
      </c>
      <c r="C14">
        <v>204.79781847069799</v>
      </c>
      <c r="D14">
        <v>3.36537884788055</v>
      </c>
      <c r="E14">
        <v>30</v>
      </c>
      <c r="F14">
        <v>197.924797944652</v>
      </c>
      <c r="G14">
        <v>211.67083899674299</v>
      </c>
      <c r="H14" t="s">
        <v>11</v>
      </c>
      <c r="I14" t="s">
        <v>12</v>
      </c>
      <c r="J14">
        <v>30</v>
      </c>
    </row>
    <row r="15" spans="1:12" x14ac:dyDescent="0.3">
      <c r="A15">
        <v>22</v>
      </c>
      <c r="B15" t="s">
        <v>14</v>
      </c>
      <c r="C15">
        <v>287.01874018766398</v>
      </c>
      <c r="D15">
        <v>3.36537884788055</v>
      </c>
      <c r="E15">
        <v>30</v>
      </c>
      <c r="F15">
        <v>280.14571966161799</v>
      </c>
      <c r="G15">
        <v>293.891760713709</v>
      </c>
      <c r="H15" t="s">
        <v>15</v>
      </c>
      <c r="I15" t="s">
        <v>12</v>
      </c>
      <c r="J15">
        <v>30</v>
      </c>
    </row>
    <row r="16" spans="1:12" x14ac:dyDescent="0.3">
      <c r="A16">
        <v>42</v>
      </c>
      <c r="B16" t="s">
        <v>16</v>
      </c>
      <c r="C16">
        <v>210.23402296278999</v>
      </c>
      <c r="D16">
        <v>3.36537884788055</v>
      </c>
      <c r="E16">
        <v>30</v>
      </c>
      <c r="F16">
        <v>203.361002436745</v>
      </c>
      <c r="G16">
        <v>217.10704348883601</v>
      </c>
      <c r="H16" t="s">
        <v>11</v>
      </c>
      <c r="I16" t="s">
        <v>12</v>
      </c>
      <c r="J16">
        <v>30</v>
      </c>
    </row>
    <row r="17" spans="1:12" x14ac:dyDescent="0.3">
      <c r="A17">
        <v>13</v>
      </c>
      <c r="B17" t="s">
        <v>17</v>
      </c>
      <c r="C17">
        <v>936.42246309567099</v>
      </c>
      <c r="D17">
        <v>3.36537884788055</v>
      </c>
      <c r="E17">
        <v>30</v>
      </c>
      <c r="F17">
        <v>929.54944256962597</v>
      </c>
      <c r="G17">
        <v>943.29548362171704</v>
      </c>
      <c r="H17" t="s">
        <v>18</v>
      </c>
      <c r="I17" t="s">
        <v>12</v>
      </c>
      <c r="J17">
        <v>30</v>
      </c>
      <c r="K17">
        <f>(C17-AVERAGE(C13:C16))/AVERAGE(C13:C16)</f>
        <v>3.141711846019303</v>
      </c>
      <c r="L17">
        <f>100*K17</f>
        <v>314.17118460193029</v>
      </c>
    </row>
    <row r="18" spans="1:12" x14ac:dyDescent="0.3">
      <c r="A18">
        <v>33</v>
      </c>
      <c r="B18" t="s">
        <v>10</v>
      </c>
      <c r="C18">
        <v>786.02274516013802</v>
      </c>
      <c r="D18">
        <v>10.0970183157881</v>
      </c>
      <c r="E18">
        <v>30</v>
      </c>
      <c r="F18">
        <v>765.40188276303502</v>
      </c>
      <c r="G18">
        <v>806.64360755724101</v>
      </c>
      <c r="H18" t="s">
        <v>11</v>
      </c>
      <c r="I18" t="s">
        <v>12</v>
      </c>
      <c r="J18">
        <v>193</v>
      </c>
    </row>
    <row r="19" spans="1:12" x14ac:dyDescent="0.3">
      <c r="A19">
        <v>53</v>
      </c>
      <c r="B19" t="s">
        <v>13</v>
      </c>
      <c r="C19">
        <v>779.50075469307706</v>
      </c>
      <c r="D19">
        <v>10.0970183157881</v>
      </c>
      <c r="E19">
        <v>30</v>
      </c>
      <c r="F19">
        <v>758.87989229597395</v>
      </c>
      <c r="G19">
        <v>800.12161709018005</v>
      </c>
      <c r="H19" t="s">
        <v>11</v>
      </c>
      <c r="I19" t="s">
        <v>12</v>
      </c>
      <c r="J19">
        <v>193</v>
      </c>
    </row>
    <row r="20" spans="1:12" x14ac:dyDescent="0.3">
      <c r="A20">
        <v>14</v>
      </c>
      <c r="B20" t="s">
        <v>14</v>
      </c>
      <c r="C20">
        <v>936.57005217029098</v>
      </c>
      <c r="D20">
        <v>10.0970183157881</v>
      </c>
      <c r="E20">
        <v>30</v>
      </c>
      <c r="F20">
        <v>915.94918977318798</v>
      </c>
      <c r="G20">
        <v>957.19091456739397</v>
      </c>
      <c r="H20" t="s">
        <v>15</v>
      </c>
      <c r="I20" t="s">
        <v>12</v>
      </c>
      <c r="J20">
        <v>193</v>
      </c>
    </row>
    <row r="21" spans="1:12" x14ac:dyDescent="0.3">
      <c r="A21">
        <v>43</v>
      </c>
      <c r="B21" t="s">
        <v>16</v>
      </c>
      <c r="C21">
        <v>801.68855954428295</v>
      </c>
      <c r="D21">
        <v>10.0970183157881</v>
      </c>
      <c r="E21">
        <v>30</v>
      </c>
      <c r="F21">
        <v>781.06769714717996</v>
      </c>
      <c r="G21">
        <v>822.30942194138595</v>
      </c>
      <c r="H21" t="s">
        <v>11</v>
      </c>
      <c r="I21" t="s">
        <v>12</v>
      </c>
      <c r="J21">
        <v>193</v>
      </c>
    </row>
    <row r="22" spans="1:12" x14ac:dyDescent="0.3">
      <c r="A22">
        <v>23</v>
      </c>
      <c r="B22" t="s">
        <v>17</v>
      </c>
      <c r="C22">
        <v>2844.7209932139999</v>
      </c>
      <c r="D22">
        <v>10.0970183157881</v>
      </c>
      <c r="E22">
        <v>30</v>
      </c>
      <c r="F22">
        <v>2824.1001308168902</v>
      </c>
      <c r="G22">
        <v>2865.3418556111001</v>
      </c>
      <c r="H22" t="s">
        <v>18</v>
      </c>
      <c r="I22" t="s">
        <v>12</v>
      </c>
      <c r="J22">
        <v>193</v>
      </c>
      <c r="K22">
        <f>(C22-AVERAGE(C18:C21))/AVERAGE(C18:C21)</f>
        <v>2.4441992808830308</v>
      </c>
      <c r="L22">
        <f>100*K22</f>
        <v>244.4199280883031</v>
      </c>
    </row>
    <row r="23" spans="1:12" x14ac:dyDescent="0.3">
      <c r="A23">
        <v>54</v>
      </c>
      <c r="B23" t="s">
        <v>10</v>
      </c>
      <c r="C23">
        <v>8.0527371197064408</v>
      </c>
      <c r="D23">
        <v>0.240290002652744</v>
      </c>
      <c r="E23">
        <v>30</v>
      </c>
      <c r="F23">
        <v>7.5619994657641803</v>
      </c>
      <c r="G23">
        <v>8.5434747736486898</v>
      </c>
      <c r="H23" t="s">
        <v>11</v>
      </c>
      <c r="I23" t="s">
        <v>19</v>
      </c>
      <c r="J23">
        <v>5</v>
      </c>
    </row>
    <row r="24" spans="1:12" x14ac:dyDescent="0.3">
      <c r="A24">
        <v>24</v>
      </c>
      <c r="B24" t="s">
        <v>13</v>
      </c>
      <c r="C24">
        <v>8.4747298347287199</v>
      </c>
      <c r="D24">
        <v>0.240290002652744</v>
      </c>
      <c r="E24">
        <v>30</v>
      </c>
      <c r="F24">
        <v>7.98399218078647</v>
      </c>
      <c r="G24">
        <v>8.9654674886709707</v>
      </c>
      <c r="H24" t="s">
        <v>11</v>
      </c>
      <c r="I24" t="s">
        <v>19</v>
      </c>
      <c r="J24">
        <v>5</v>
      </c>
    </row>
    <row r="25" spans="1:12" x14ac:dyDescent="0.3">
      <c r="A25">
        <v>44</v>
      </c>
      <c r="B25" t="s">
        <v>14</v>
      </c>
      <c r="C25">
        <v>12.261538671749101</v>
      </c>
      <c r="D25">
        <v>0.240290002652744</v>
      </c>
      <c r="E25">
        <v>30</v>
      </c>
      <c r="F25">
        <v>11.7708010178069</v>
      </c>
      <c r="G25">
        <v>12.752276325691399</v>
      </c>
      <c r="H25" t="s">
        <v>15</v>
      </c>
      <c r="I25" t="s">
        <v>19</v>
      </c>
      <c r="J25">
        <v>5</v>
      </c>
    </row>
    <row r="26" spans="1:12" x14ac:dyDescent="0.3">
      <c r="A26">
        <v>34</v>
      </c>
      <c r="B26" t="s">
        <v>16</v>
      </c>
      <c r="C26">
        <v>8.4308628142338495</v>
      </c>
      <c r="D26">
        <v>0.240290002652744</v>
      </c>
      <c r="E26">
        <v>30</v>
      </c>
      <c r="F26">
        <v>7.9401251602915996</v>
      </c>
      <c r="G26">
        <v>8.9216004681761092</v>
      </c>
      <c r="H26" t="s">
        <v>11</v>
      </c>
      <c r="I26" t="s">
        <v>19</v>
      </c>
      <c r="J26">
        <v>5</v>
      </c>
    </row>
    <row r="27" spans="1:12" x14ac:dyDescent="0.3">
      <c r="A27">
        <v>15</v>
      </c>
      <c r="B27" t="s">
        <v>17</v>
      </c>
      <c r="C27">
        <v>40.683223666875001</v>
      </c>
      <c r="D27">
        <v>0.240290002652744</v>
      </c>
      <c r="E27">
        <v>30</v>
      </c>
      <c r="F27">
        <v>40.192486012932697</v>
      </c>
      <c r="G27">
        <v>41.173961320817199</v>
      </c>
      <c r="H27" t="s">
        <v>18</v>
      </c>
      <c r="I27" t="s">
        <v>19</v>
      </c>
      <c r="J27">
        <v>5</v>
      </c>
    </row>
    <row r="28" spans="1:12" x14ac:dyDescent="0.3">
      <c r="A28">
        <v>35</v>
      </c>
      <c r="B28" t="s">
        <v>10</v>
      </c>
      <c r="C28">
        <v>6.4260859493518199</v>
      </c>
      <c r="D28">
        <v>0.113886301185817</v>
      </c>
      <c r="E28">
        <v>30</v>
      </c>
      <c r="F28">
        <v>6.1934990932899998</v>
      </c>
      <c r="G28">
        <v>6.6586728054136399</v>
      </c>
      <c r="H28" t="s">
        <v>11</v>
      </c>
      <c r="I28" t="s">
        <v>19</v>
      </c>
      <c r="J28">
        <v>15</v>
      </c>
    </row>
    <row r="29" spans="1:12" x14ac:dyDescent="0.3">
      <c r="A29">
        <v>55</v>
      </c>
      <c r="B29" t="s">
        <v>13</v>
      </c>
      <c r="C29">
        <v>6.3654229513208698</v>
      </c>
      <c r="D29">
        <v>0.113886301185817</v>
      </c>
      <c r="E29">
        <v>30</v>
      </c>
      <c r="F29">
        <v>6.1328360952590497</v>
      </c>
      <c r="G29">
        <v>6.5980098073826898</v>
      </c>
      <c r="H29" t="s">
        <v>11</v>
      </c>
      <c r="I29" t="s">
        <v>19</v>
      </c>
      <c r="J29">
        <v>15</v>
      </c>
    </row>
    <row r="30" spans="1:12" x14ac:dyDescent="0.3">
      <c r="A30">
        <v>16</v>
      </c>
      <c r="B30" t="s">
        <v>14</v>
      </c>
      <c r="C30">
        <v>8.0531912147104698</v>
      </c>
      <c r="D30">
        <v>0.113886301185817</v>
      </c>
      <c r="E30">
        <v>30</v>
      </c>
      <c r="F30">
        <v>7.8206043586486498</v>
      </c>
      <c r="G30">
        <v>8.2857780707722899</v>
      </c>
      <c r="H30" t="s">
        <v>15</v>
      </c>
      <c r="I30" t="s">
        <v>19</v>
      </c>
      <c r="J30">
        <v>15</v>
      </c>
    </row>
    <row r="31" spans="1:12" x14ac:dyDescent="0.3">
      <c r="A31">
        <v>45</v>
      </c>
      <c r="B31" t="s">
        <v>16</v>
      </c>
      <c r="C31">
        <v>6.6150232222570704</v>
      </c>
      <c r="D31">
        <v>0.113886301185817</v>
      </c>
      <c r="E31">
        <v>30</v>
      </c>
      <c r="F31">
        <v>6.3824363661952503</v>
      </c>
      <c r="G31">
        <v>6.8476100783188896</v>
      </c>
      <c r="H31" t="s">
        <v>11</v>
      </c>
      <c r="I31" t="s">
        <v>19</v>
      </c>
      <c r="J31">
        <v>15</v>
      </c>
    </row>
    <row r="32" spans="1:12" x14ac:dyDescent="0.3">
      <c r="A32">
        <v>25</v>
      </c>
      <c r="B32" t="s">
        <v>17</v>
      </c>
      <c r="C32">
        <v>26.228076010862299</v>
      </c>
      <c r="D32">
        <v>0.113886301185817</v>
      </c>
      <c r="E32">
        <v>30</v>
      </c>
      <c r="F32">
        <v>25.995489154800499</v>
      </c>
      <c r="G32">
        <v>26.4606628669241</v>
      </c>
      <c r="H32" t="s">
        <v>18</v>
      </c>
      <c r="I32" t="s">
        <v>19</v>
      </c>
      <c r="J32">
        <v>15</v>
      </c>
    </row>
    <row r="33" spans="1:12" x14ac:dyDescent="0.3">
      <c r="A33">
        <v>56</v>
      </c>
      <c r="B33" t="s">
        <v>10</v>
      </c>
      <c r="C33">
        <v>5.4307318923027204</v>
      </c>
      <c r="D33">
        <v>7.2100837103941801E-2</v>
      </c>
      <c r="E33">
        <v>30</v>
      </c>
      <c r="F33">
        <v>5.2834823386090699</v>
      </c>
      <c r="G33">
        <v>5.5779814459963601</v>
      </c>
      <c r="H33" t="s">
        <v>11</v>
      </c>
      <c r="I33" t="s">
        <v>19</v>
      </c>
      <c r="J33">
        <v>30</v>
      </c>
    </row>
    <row r="34" spans="1:12" x14ac:dyDescent="0.3">
      <c r="A34">
        <v>36</v>
      </c>
      <c r="B34" t="s">
        <v>13</v>
      </c>
      <c r="C34">
        <v>5.5293871317718297</v>
      </c>
      <c r="D34">
        <v>7.2100837103941801E-2</v>
      </c>
      <c r="E34">
        <v>30</v>
      </c>
      <c r="F34">
        <v>5.3821375780781899</v>
      </c>
      <c r="G34">
        <v>5.6766366854654802</v>
      </c>
      <c r="H34" t="s">
        <v>11</v>
      </c>
      <c r="I34" t="s">
        <v>19</v>
      </c>
      <c r="J34">
        <v>30</v>
      </c>
    </row>
    <row r="35" spans="1:12" x14ac:dyDescent="0.3">
      <c r="A35">
        <v>26</v>
      </c>
      <c r="B35" t="s">
        <v>14</v>
      </c>
      <c r="C35">
        <v>6.6473580922641702</v>
      </c>
      <c r="D35">
        <v>7.2100837103941801E-2</v>
      </c>
      <c r="E35">
        <v>30</v>
      </c>
      <c r="F35">
        <v>6.5001085385705304</v>
      </c>
      <c r="G35">
        <v>6.79460764595781</v>
      </c>
      <c r="H35" t="s">
        <v>15</v>
      </c>
      <c r="I35" t="s">
        <v>19</v>
      </c>
      <c r="J35">
        <v>30</v>
      </c>
    </row>
    <row r="36" spans="1:12" x14ac:dyDescent="0.3">
      <c r="A36">
        <v>46</v>
      </c>
      <c r="B36" t="s">
        <v>16</v>
      </c>
      <c r="C36">
        <v>5.5928650100812201</v>
      </c>
      <c r="D36">
        <v>7.2100837103941801E-2</v>
      </c>
      <c r="E36">
        <v>30</v>
      </c>
      <c r="F36">
        <v>5.4456154563875696</v>
      </c>
      <c r="G36">
        <v>5.7401145637748598</v>
      </c>
      <c r="H36" t="s">
        <v>11</v>
      </c>
      <c r="I36" t="s">
        <v>19</v>
      </c>
      <c r="J36">
        <v>30</v>
      </c>
    </row>
    <row r="37" spans="1:12" x14ac:dyDescent="0.3">
      <c r="A37">
        <v>17</v>
      </c>
      <c r="B37" t="s">
        <v>17</v>
      </c>
      <c r="C37">
        <v>22.824906085658</v>
      </c>
      <c r="D37">
        <v>7.2100837103941898E-2</v>
      </c>
      <c r="E37">
        <v>30</v>
      </c>
      <c r="F37">
        <v>22.677656531964399</v>
      </c>
      <c r="G37">
        <v>22.972155639351701</v>
      </c>
      <c r="H37" t="s">
        <v>18</v>
      </c>
      <c r="I37" t="s">
        <v>19</v>
      </c>
      <c r="J37">
        <v>30</v>
      </c>
    </row>
    <row r="38" spans="1:12" x14ac:dyDescent="0.3">
      <c r="A38">
        <v>37</v>
      </c>
      <c r="B38" t="s">
        <v>10</v>
      </c>
      <c r="C38">
        <v>2.71900968745067</v>
      </c>
      <c r="D38">
        <v>9.8904349140886194E-2</v>
      </c>
      <c r="E38">
        <v>30</v>
      </c>
      <c r="F38">
        <v>2.5170200593918302</v>
      </c>
      <c r="G38">
        <v>2.9209993155095</v>
      </c>
      <c r="H38" t="s">
        <v>15</v>
      </c>
      <c r="I38" t="s">
        <v>19</v>
      </c>
      <c r="J38">
        <v>193</v>
      </c>
    </row>
    <row r="39" spans="1:12" x14ac:dyDescent="0.3">
      <c r="A39">
        <v>57</v>
      </c>
      <c r="B39" t="s">
        <v>13</v>
      </c>
      <c r="C39">
        <v>2.4587457232654999</v>
      </c>
      <c r="D39">
        <v>9.8904349140886194E-2</v>
      </c>
      <c r="E39">
        <v>30</v>
      </c>
      <c r="F39">
        <v>2.2567560952066699</v>
      </c>
      <c r="G39">
        <v>2.6607353513243299</v>
      </c>
      <c r="H39" t="s">
        <v>15</v>
      </c>
      <c r="I39" t="s">
        <v>19</v>
      </c>
      <c r="J39">
        <v>193</v>
      </c>
    </row>
    <row r="40" spans="1:12" x14ac:dyDescent="0.3">
      <c r="A40">
        <v>18</v>
      </c>
      <c r="B40" t="s">
        <v>14</v>
      </c>
      <c r="C40">
        <v>2.8448436400803399</v>
      </c>
      <c r="D40">
        <v>9.8904349140886194E-2</v>
      </c>
      <c r="E40">
        <v>30</v>
      </c>
      <c r="F40">
        <v>2.6428540120215001</v>
      </c>
      <c r="G40">
        <v>3.0468332681391699</v>
      </c>
      <c r="H40" t="s">
        <v>15</v>
      </c>
      <c r="I40" t="s">
        <v>19</v>
      </c>
      <c r="J40">
        <v>193</v>
      </c>
    </row>
    <row r="41" spans="1:12" x14ac:dyDescent="0.3">
      <c r="A41">
        <v>47</v>
      </c>
      <c r="B41" t="s">
        <v>16</v>
      </c>
      <c r="C41">
        <v>2.7675527603937602</v>
      </c>
      <c r="D41">
        <v>9.8904349140886194E-2</v>
      </c>
      <c r="E41">
        <v>30</v>
      </c>
      <c r="F41">
        <v>2.5655631323349302</v>
      </c>
      <c r="G41">
        <v>2.9695423884526</v>
      </c>
      <c r="H41" t="s">
        <v>15</v>
      </c>
      <c r="I41" t="s">
        <v>19</v>
      </c>
      <c r="J41">
        <v>193</v>
      </c>
    </row>
    <row r="42" spans="1:12" x14ac:dyDescent="0.3">
      <c r="A42">
        <v>27</v>
      </c>
      <c r="B42" t="s">
        <v>17</v>
      </c>
      <c r="C42">
        <v>6.7418775799174302</v>
      </c>
      <c r="D42">
        <v>9.8904349140886194E-2</v>
      </c>
      <c r="E42">
        <v>30</v>
      </c>
      <c r="F42">
        <v>6.5398879518586002</v>
      </c>
      <c r="G42">
        <v>6.94386720797627</v>
      </c>
      <c r="H42" t="s">
        <v>18</v>
      </c>
      <c r="I42" t="s">
        <v>19</v>
      </c>
      <c r="J42">
        <v>193</v>
      </c>
    </row>
    <row r="43" spans="1:12" x14ac:dyDescent="0.3">
      <c r="A43">
        <v>58</v>
      </c>
      <c r="B43" t="s">
        <v>10</v>
      </c>
      <c r="C43">
        <v>0</v>
      </c>
      <c r="D43">
        <v>0</v>
      </c>
      <c r="E43">
        <v>30</v>
      </c>
      <c r="F43">
        <v>0</v>
      </c>
      <c r="G43">
        <v>4.3302102903641997E-2</v>
      </c>
      <c r="H43" t="s">
        <v>20</v>
      </c>
      <c r="I43" t="s">
        <v>21</v>
      </c>
      <c r="J43">
        <v>5</v>
      </c>
    </row>
    <row r="44" spans="1:12" x14ac:dyDescent="0.3">
      <c r="A44">
        <v>28</v>
      </c>
      <c r="B44" t="s">
        <v>13</v>
      </c>
      <c r="C44">
        <v>0.75915420022077196</v>
      </c>
      <c r="D44">
        <v>0.17755618657983499</v>
      </c>
      <c r="E44">
        <v>30</v>
      </c>
      <c r="F44">
        <v>0.439838193826533</v>
      </c>
      <c r="G44">
        <v>1.1650744124223</v>
      </c>
      <c r="H44" t="s">
        <v>11</v>
      </c>
      <c r="I44" t="s">
        <v>21</v>
      </c>
      <c r="J44">
        <v>5</v>
      </c>
    </row>
    <row r="45" spans="1:12" x14ac:dyDescent="0.3">
      <c r="A45">
        <v>48</v>
      </c>
      <c r="B45" t="s">
        <v>14</v>
      </c>
      <c r="C45">
        <v>23.921205349565199</v>
      </c>
      <c r="D45">
        <v>0.99669513635732598</v>
      </c>
      <c r="E45">
        <v>30</v>
      </c>
      <c r="F45">
        <v>21.928984428156799</v>
      </c>
      <c r="G45">
        <v>26.0000304767808</v>
      </c>
      <c r="H45" t="s">
        <v>15</v>
      </c>
      <c r="I45" t="s">
        <v>21</v>
      </c>
      <c r="J45">
        <v>5</v>
      </c>
    </row>
    <row r="46" spans="1:12" x14ac:dyDescent="0.3">
      <c r="A46">
        <v>38</v>
      </c>
      <c r="B46" t="s">
        <v>16</v>
      </c>
      <c r="C46">
        <v>7.1081375169972205E-2</v>
      </c>
      <c r="D46">
        <v>5.4331127781149097E-2</v>
      </c>
      <c r="E46">
        <v>30</v>
      </c>
      <c r="F46">
        <v>3.4245122863911801E-3</v>
      </c>
      <c r="G46">
        <v>0.22534244386083899</v>
      </c>
      <c r="H46" t="s">
        <v>20</v>
      </c>
      <c r="I46" t="s">
        <v>21</v>
      </c>
      <c r="J46">
        <v>5</v>
      </c>
    </row>
    <row r="47" spans="1:12" x14ac:dyDescent="0.3">
      <c r="A47">
        <v>19</v>
      </c>
      <c r="B47" t="s">
        <v>17</v>
      </c>
      <c r="C47">
        <v>158.80294907545201</v>
      </c>
      <c r="D47">
        <v>2.5680299889906899</v>
      </c>
      <c r="E47">
        <v>30</v>
      </c>
      <c r="F47">
        <v>153.60163426488401</v>
      </c>
      <c r="G47">
        <v>164.09086809182699</v>
      </c>
      <c r="H47" t="s">
        <v>18</v>
      </c>
      <c r="I47" t="s">
        <v>21</v>
      </c>
      <c r="J47">
        <v>5</v>
      </c>
      <c r="K47">
        <f>(C47-AVERAGE(C44:C46))/AVERAGE(C44:C46)</f>
        <v>18.247721725405125</v>
      </c>
      <c r="L47">
        <f>100*K47</f>
        <v>1824.7721725405124</v>
      </c>
    </row>
    <row r="48" spans="1:12" x14ac:dyDescent="0.3">
      <c r="A48">
        <v>59</v>
      </c>
      <c r="B48" t="s">
        <v>10</v>
      </c>
      <c r="C48">
        <v>0</v>
      </c>
      <c r="D48">
        <v>0</v>
      </c>
      <c r="E48">
        <v>30</v>
      </c>
      <c r="F48">
        <v>0</v>
      </c>
      <c r="G48">
        <v>4.7120011055614003E-2</v>
      </c>
      <c r="H48" t="s">
        <v>22</v>
      </c>
      <c r="I48" t="s">
        <v>21</v>
      </c>
      <c r="J48">
        <v>15</v>
      </c>
    </row>
    <row r="49" spans="1:13" x14ac:dyDescent="0.3">
      <c r="A49">
        <v>29</v>
      </c>
      <c r="B49" t="s">
        <v>13</v>
      </c>
      <c r="C49">
        <v>3.5873373680718998</v>
      </c>
      <c r="D49">
        <v>0.40262906085619898</v>
      </c>
      <c r="E49">
        <v>30</v>
      </c>
      <c r="F49">
        <v>2.8121791380344701</v>
      </c>
      <c r="G49">
        <v>4.4567356202205701</v>
      </c>
      <c r="H49" t="s">
        <v>11</v>
      </c>
      <c r="I49" t="s">
        <v>21</v>
      </c>
      <c r="J49">
        <v>15</v>
      </c>
    </row>
    <row r="50" spans="1:13" x14ac:dyDescent="0.3">
      <c r="A50">
        <v>49</v>
      </c>
      <c r="B50" t="s">
        <v>14</v>
      </c>
      <c r="C50">
        <v>35.198434750097597</v>
      </c>
      <c r="D50">
        <v>1.2611904773038001</v>
      </c>
      <c r="E50">
        <v>30</v>
      </c>
      <c r="F50">
        <v>32.669860187206197</v>
      </c>
      <c r="G50">
        <v>37.821249335100198</v>
      </c>
      <c r="H50" t="s">
        <v>15</v>
      </c>
      <c r="I50" t="s">
        <v>21</v>
      </c>
      <c r="J50">
        <v>15</v>
      </c>
    </row>
    <row r="51" spans="1:13" x14ac:dyDescent="0.3">
      <c r="A51">
        <v>39</v>
      </c>
      <c r="B51" t="s">
        <v>16</v>
      </c>
      <c r="C51">
        <v>0.226451822263839</v>
      </c>
      <c r="D51">
        <v>0.101159556640104</v>
      </c>
      <c r="E51">
        <v>30</v>
      </c>
      <c r="F51">
        <v>6.6976457101724604E-2</v>
      </c>
      <c r="G51">
        <v>0.480167209537184</v>
      </c>
      <c r="H51" t="s">
        <v>20</v>
      </c>
      <c r="I51" t="s">
        <v>21</v>
      </c>
      <c r="J51">
        <v>15</v>
      </c>
    </row>
    <row r="52" spans="1:13" x14ac:dyDescent="0.3">
      <c r="A52">
        <v>110</v>
      </c>
      <c r="B52" t="s">
        <v>17</v>
      </c>
      <c r="C52">
        <v>351.078723302257</v>
      </c>
      <c r="D52">
        <v>3.9831004821105398</v>
      </c>
      <c r="E52">
        <v>30</v>
      </c>
      <c r="F52">
        <v>342.99126690801802</v>
      </c>
      <c r="G52">
        <v>359.26041971860701</v>
      </c>
      <c r="H52" t="s">
        <v>18</v>
      </c>
      <c r="I52" t="s">
        <v>21</v>
      </c>
      <c r="J52">
        <v>15</v>
      </c>
      <c r="K52">
        <f>(C52-AVERAGE(C49:C51))/AVERAGE(C49:C51)</f>
        <v>25.99759366487098</v>
      </c>
      <c r="L52">
        <f>100*K52</f>
        <v>2599.7593664870979</v>
      </c>
    </row>
    <row r="53" spans="1:13" x14ac:dyDescent="0.3">
      <c r="A53">
        <v>510</v>
      </c>
      <c r="B53" t="s">
        <v>10</v>
      </c>
      <c r="C53">
        <v>0</v>
      </c>
      <c r="D53">
        <v>0</v>
      </c>
      <c r="E53">
        <v>30</v>
      </c>
      <c r="F53">
        <v>0</v>
      </c>
      <c r="G53">
        <v>7.5455191511779499E-2</v>
      </c>
      <c r="H53" t="s">
        <v>22</v>
      </c>
      <c r="I53" t="s">
        <v>21</v>
      </c>
      <c r="J53">
        <v>30</v>
      </c>
    </row>
    <row r="54" spans="1:13" x14ac:dyDescent="0.3">
      <c r="A54">
        <v>210</v>
      </c>
      <c r="B54" t="s">
        <v>13</v>
      </c>
      <c r="C54">
        <v>4.92764575368036</v>
      </c>
      <c r="D54">
        <v>0.59714612426915104</v>
      </c>
      <c r="E54">
        <v>30</v>
      </c>
      <c r="F54">
        <v>3.78356586321022</v>
      </c>
      <c r="G54">
        <v>6.2226360271740697</v>
      </c>
      <c r="H54" t="s">
        <v>11</v>
      </c>
      <c r="I54" t="s">
        <v>21</v>
      </c>
      <c r="J54">
        <v>30</v>
      </c>
    </row>
    <row r="55" spans="1:13" x14ac:dyDescent="0.3">
      <c r="A55">
        <v>410</v>
      </c>
      <c r="B55" t="s">
        <v>14</v>
      </c>
      <c r="C55">
        <v>45.126384593246101</v>
      </c>
      <c r="D55">
        <v>1.8070748788264399</v>
      </c>
      <c r="E55">
        <v>30</v>
      </c>
      <c r="F55">
        <v>41.511300533256701</v>
      </c>
      <c r="G55">
        <v>48.892379036259001</v>
      </c>
      <c r="H55" t="s">
        <v>15</v>
      </c>
      <c r="I55" t="s">
        <v>21</v>
      </c>
      <c r="J55">
        <v>30</v>
      </c>
    </row>
    <row r="56" spans="1:13" x14ac:dyDescent="0.3">
      <c r="A56">
        <v>310</v>
      </c>
      <c r="B56" t="s">
        <v>16</v>
      </c>
      <c r="C56">
        <v>0.67785257627921802</v>
      </c>
      <c r="D56">
        <v>0.22147693456818099</v>
      </c>
      <c r="E56">
        <v>30</v>
      </c>
      <c r="F56">
        <v>0.30099152461637102</v>
      </c>
      <c r="G56">
        <v>1.20562401096563</v>
      </c>
      <c r="H56" t="s">
        <v>20</v>
      </c>
      <c r="I56" t="s">
        <v>21</v>
      </c>
      <c r="J56">
        <v>30</v>
      </c>
    </row>
    <row r="57" spans="1:13" x14ac:dyDescent="0.3">
      <c r="A57">
        <v>111</v>
      </c>
      <c r="B57" t="s">
        <v>17</v>
      </c>
      <c r="C57">
        <v>569.87438842550898</v>
      </c>
      <c r="D57">
        <v>6.4217064321670696</v>
      </c>
      <c r="E57">
        <v>30</v>
      </c>
      <c r="F57">
        <v>556.83496944815295</v>
      </c>
      <c r="G57">
        <v>583.06471778588798</v>
      </c>
      <c r="H57" t="s">
        <v>18</v>
      </c>
      <c r="I57" t="s">
        <v>21</v>
      </c>
      <c r="J57">
        <v>30</v>
      </c>
      <c r="K57">
        <f>(C57-AVERAGE(C54:C56))/AVERAGE(C54:C56)</f>
        <v>32.699186128463495</v>
      </c>
      <c r="L57">
        <f>100*K57</f>
        <v>3269.9186128463493</v>
      </c>
    </row>
    <row r="58" spans="1:13" x14ac:dyDescent="0.3">
      <c r="A58">
        <v>511</v>
      </c>
      <c r="B58" t="s">
        <v>10</v>
      </c>
      <c r="C58">
        <v>0</v>
      </c>
      <c r="D58">
        <v>0</v>
      </c>
      <c r="E58">
        <v>30</v>
      </c>
      <c r="F58">
        <v>0</v>
      </c>
      <c r="G58">
        <v>0.23604657426784501</v>
      </c>
      <c r="H58" t="s">
        <v>22</v>
      </c>
      <c r="I58" t="s">
        <v>21</v>
      </c>
      <c r="J58">
        <v>193</v>
      </c>
    </row>
    <row r="59" spans="1:13" x14ac:dyDescent="0.3">
      <c r="A59">
        <v>211</v>
      </c>
      <c r="B59" t="s">
        <v>13</v>
      </c>
      <c r="C59">
        <v>37.458064797841303</v>
      </c>
      <c r="D59">
        <v>2.9119762916374801</v>
      </c>
      <c r="E59">
        <v>30</v>
      </c>
      <c r="F59">
        <v>31.7470623982957</v>
      </c>
      <c r="G59">
        <v>43.6411603459226</v>
      </c>
      <c r="H59" t="s">
        <v>11</v>
      </c>
      <c r="I59" t="s">
        <v>21</v>
      </c>
      <c r="J59">
        <v>193</v>
      </c>
    </row>
    <row r="60" spans="1:13" x14ac:dyDescent="0.3">
      <c r="A60">
        <v>411</v>
      </c>
      <c r="B60" t="s">
        <v>14</v>
      </c>
      <c r="C60">
        <v>77.292310176052396</v>
      </c>
      <c r="D60">
        <v>4.18295613659597</v>
      </c>
      <c r="E60">
        <v>30</v>
      </c>
      <c r="F60">
        <v>68.985620646634104</v>
      </c>
      <c r="G60">
        <v>86.071092854006494</v>
      </c>
      <c r="H60" t="s">
        <v>15</v>
      </c>
      <c r="I60" t="s">
        <v>21</v>
      </c>
      <c r="J60">
        <v>193</v>
      </c>
    </row>
    <row r="61" spans="1:13" x14ac:dyDescent="0.3">
      <c r="A61">
        <v>311</v>
      </c>
      <c r="B61" t="s">
        <v>16</v>
      </c>
      <c r="C61">
        <v>6.1879208151473701</v>
      </c>
      <c r="D61">
        <v>1.18355253576513</v>
      </c>
      <c r="E61">
        <v>30</v>
      </c>
      <c r="F61">
        <v>4.0068306450366196</v>
      </c>
      <c r="G61">
        <v>8.8411041337938396</v>
      </c>
      <c r="H61" t="s">
        <v>20</v>
      </c>
      <c r="I61" t="s">
        <v>21</v>
      </c>
      <c r="J61">
        <v>193</v>
      </c>
    </row>
    <row r="62" spans="1:13" x14ac:dyDescent="0.3">
      <c r="A62">
        <v>112</v>
      </c>
      <c r="B62" t="s">
        <v>17</v>
      </c>
      <c r="C62">
        <v>1686.8606449681499</v>
      </c>
      <c r="D62">
        <v>19.541359277715699</v>
      </c>
      <c r="E62">
        <v>30</v>
      </c>
      <c r="F62">
        <v>1647.1879117308499</v>
      </c>
      <c r="G62">
        <v>1727.0054713539801</v>
      </c>
      <c r="H62" t="s">
        <v>18</v>
      </c>
      <c r="I62" t="s">
        <v>21</v>
      </c>
      <c r="J62">
        <v>193</v>
      </c>
      <c r="K62">
        <f>(C62-AVERAGE(C59:C61))/AVERAGE(C59:C61)</f>
        <v>40.844329803785932</v>
      </c>
      <c r="L62">
        <f>100*K62</f>
        <v>4084.4329803785931</v>
      </c>
      <c r="M62">
        <f>(C62)/AVERAGE(C59:C61)</f>
        <v>41.844329803785932</v>
      </c>
    </row>
    <row r="63" spans="1:13" x14ac:dyDescent="0.3">
      <c r="A63">
        <v>512</v>
      </c>
      <c r="B63" t="s">
        <v>10</v>
      </c>
      <c r="C63">
        <v>0</v>
      </c>
      <c r="D63">
        <v>0</v>
      </c>
      <c r="E63">
        <v>30</v>
      </c>
      <c r="F63">
        <v>0</v>
      </c>
      <c r="G63">
        <v>2.39681858264311E-2</v>
      </c>
      <c r="H63" t="s">
        <v>11</v>
      </c>
      <c r="I63" t="s">
        <v>23</v>
      </c>
      <c r="J63">
        <v>5</v>
      </c>
    </row>
    <row r="64" spans="1:13" x14ac:dyDescent="0.3">
      <c r="A64">
        <v>212</v>
      </c>
      <c r="B64" t="s">
        <v>13</v>
      </c>
      <c r="C64">
        <v>9.2518651829623405E-2</v>
      </c>
      <c r="D64">
        <v>4.6115672353825E-2</v>
      </c>
      <c r="E64">
        <v>30</v>
      </c>
      <c r="F64">
        <v>2.2306070204025301E-2</v>
      </c>
      <c r="G64">
        <v>0.21066760510808399</v>
      </c>
      <c r="H64" t="s">
        <v>11</v>
      </c>
      <c r="I64" t="s">
        <v>23</v>
      </c>
      <c r="J64">
        <v>5</v>
      </c>
    </row>
    <row r="65" spans="1:10" x14ac:dyDescent="0.3">
      <c r="A65">
        <v>412</v>
      </c>
      <c r="B65" t="s">
        <v>14</v>
      </c>
      <c r="C65">
        <v>1.70483694216787</v>
      </c>
      <c r="D65">
        <v>0.197959031713696</v>
      </c>
      <c r="E65">
        <v>30</v>
      </c>
      <c r="F65">
        <v>1.3245188500493601</v>
      </c>
      <c r="G65">
        <v>2.1330914059392501</v>
      </c>
      <c r="H65" t="s">
        <v>15</v>
      </c>
      <c r="I65" t="s">
        <v>23</v>
      </c>
      <c r="J65">
        <v>5</v>
      </c>
    </row>
    <row r="66" spans="1:10" x14ac:dyDescent="0.3">
      <c r="A66">
        <v>312</v>
      </c>
      <c r="B66" t="s">
        <v>16</v>
      </c>
      <c r="C66">
        <v>1.28900335642684E-2</v>
      </c>
      <c r="D66">
        <v>1.7213172507089401E-2</v>
      </c>
      <c r="E66">
        <v>30</v>
      </c>
      <c r="F66">
        <v>0</v>
      </c>
      <c r="G66">
        <v>7.2012207487489904E-2</v>
      </c>
      <c r="H66" t="s">
        <v>11</v>
      </c>
      <c r="I66" t="s">
        <v>23</v>
      </c>
      <c r="J66">
        <v>5</v>
      </c>
    </row>
    <row r="67" spans="1:10" x14ac:dyDescent="0.3">
      <c r="A67">
        <v>113</v>
      </c>
      <c r="B67" t="s">
        <v>17</v>
      </c>
      <c r="C67">
        <v>23.1969094749189</v>
      </c>
      <c r="D67">
        <v>0.73021199198872799</v>
      </c>
      <c r="E67">
        <v>30</v>
      </c>
      <c r="F67">
        <v>21.729585822245902</v>
      </c>
      <c r="G67">
        <v>24.712169499244698</v>
      </c>
      <c r="H67" t="s">
        <v>18</v>
      </c>
      <c r="I67" t="s">
        <v>23</v>
      </c>
      <c r="J67">
        <v>5</v>
      </c>
    </row>
    <row r="68" spans="1:10" x14ac:dyDescent="0.3">
      <c r="A68">
        <v>513</v>
      </c>
      <c r="B68" t="s">
        <v>10</v>
      </c>
      <c r="C68">
        <v>0</v>
      </c>
      <c r="D68">
        <v>0</v>
      </c>
      <c r="E68">
        <v>30</v>
      </c>
      <c r="F68">
        <v>0</v>
      </c>
      <c r="G68">
        <v>9.2666989452896906E-3</v>
      </c>
      <c r="H68" t="s">
        <v>20</v>
      </c>
      <c r="I68" t="s">
        <v>23</v>
      </c>
      <c r="J68">
        <v>15</v>
      </c>
    </row>
    <row r="69" spans="1:10" x14ac:dyDescent="0.3">
      <c r="A69">
        <v>213</v>
      </c>
      <c r="B69" t="s">
        <v>13</v>
      </c>
      <c r="C69">
        <v>0.30825301961440199</v>
      </c>
      <c r="D69">
        <v>5.2339854655848402E-2</v>
      </c>
      <c r="E69">
        <v>30</v>
      </c>
      <c r="F69">
        <v>0.21062747502924301</v>
      </c>
      <c r="G69">
        <v>0.42441196209014098</v>
      </c>
      <c r="H69" t="s">
        <v>11</v>
      </c>
      <c r="I69" t="s">
        <v>23</v>
      </c>
      <c r="J69">
        <v>15</v>
      </c>
    </row>
    <row r="70" spans="1:10" x14ac:dyDescent="0.3">
      <c r="A70">
        <v>413</v>
      </c>
      <c r="B70" t="s">
        <v>14</v>
      </c>
      <c r="C70">
        <v>0.74391190399551399</v>
      </c>
      <c r="D70">
        <v>8.13091828848201E-2</v>
      </c>
      <c r="E70">
        <v>30</v>
      </c>
      <c r="F70">
        <v>0.58712309829077602</v>
      </c>
      <c r="G70">
        <v>0.91923410759083202</v>
      </c>
      <c r="H70" t="s">
        <v>15</v>
      </c>
      <c r="I70" t="s">
        <v>23</v>
      </c>
      <c r="J70">
        <v>15</v>
      </c>
    </row>
    <row r="71" spans="1:10" x14ac:dyDescent="0.3">
      <c r="A71">
        <v>313</v>
      </c>
      <c r="B71" t="s">
        <v>16</v>
      </c>
      <c r="C71">
        <v>1.0690714597983899E-3</v>
      </c>
      <c r="D71">
        <v>3.0823518391766098E-3</v>
      </c>
      <c r="E71">
        <v>30</v>
      </c>
      <c r="F71">
        <v>0</v>
      </c>
      <c r="G71">
        <v>1.6630772666868202E-2</v>
      </c>
      <c r="H71" t="s">
        <v>20</v>
      </c>
      <c r="I71" t="s">
        <v>23</v>
      </c>
      <c r="J71">
        <v>15</v>
      </c>
    </row>
    <row r="72" spans="1:10" x14ac:dyDescent="0.3">
      <c r="A72">
        <v>114</v>
      </c>
      <c r="B72" t="s">
        <v>17</v>
      </c>
      <c r="C72">
        <v>16.0962928064091</v>
      </c>
      <c r="D72">
        <v>0.378217634723712</v>
      </c>
      <c r="E72">
        <v>30</v>
      </c>
      <c r="F72">
        <v>15.3331360474708</v>
      </c>
      <c r="G72">
        <v>16.8779829632381</v>
      </c>
      <c r="H72" t="s">
        <v>18</v>
      </c>
      <c r="I72" t="s">
        <v>23</v>
      </c>
      <c r="J72">
        <v>15</v>
      </c>
    </row>
    <row r="73" spans="1:10" x14ac:dyDescent="0.3">
      <c r="A73">
        <v>514</v>
      </c>
      <c r="B73" t="s">
        <v>10</v>
      </c>
      <c r="C73">
        <v>0</v>
      </c>
      <c r="D73">
        <v>0</v>
      </c>
      <c r="E73">
        <v>30</v>
      </c>
      <c r="F73">
        <v>0</v>
      </c>
      <c r="G73">
        <v>7.5182288409960498E-3</v>
      </c>
      <c r="H73" t="s">
        <v>20</v>
      </c>
      <c r="I73" t="s">
        <v>23</v>
      </c>
      <c r="J73">
        <v>30</v>
      </c>
    </row>
    <row r="74" spans="1:10" x14ac:dyDescent="0.3">
      <c r="A74">
        <v>214</v>
      </c>
      <c r="B74" t="s">
        <v>13</v>
      </c>
      <c r="C74">
        <v>0.11900351337384101</v>
      </c>
      <c r="D74">
        <v>2.9292334007168599E-2</v>
      </c>
      <c r="E74">
        <v>30</v>
      </c>
      <c r="F74">
        <v>6.6698815291220903E-2</v>
      </c>
      <c r="G74">
        <v>0.18634466913845399</v>
      </c>
      <c r="H74" t="s">
        <v>11</v>
      </c>
      <c r="I74" t="s">
        <v>23</v>
      </c>
      <c r="J74">
        <v>30</v>
      </c>
    </row>
    <row r="75" spans="1:10" x14ac:dyDescent="0.3">
      <c r="A75">
        <v>414</v>
      </c>
      <c r="B75" t="s">
        <v>14</v>
      </c>
      <c r="C75">
        <v>0.46699174217606498</v>
      </c>
      <c r="D75">
        <v>5.8026808704514501E-2</v>
      </c>
      <c r="E75">
        <v>30</v>
      </c>
      <c r="F75">
        <v>0.35600341787277001</v>
      </c>
      <c r="G75">
        <v>0.59301652416135198</v>
      </c>
      <c r="H75" t="s">
        <v>15</v>
      </c>
      <c r="I75" t="s">
        <v>23</v>
      </c>
      <c r="J75">
        <v>30</v>
      </c>
    </row>
    <row r="76" spans="1:10" x14ac:dyDescent="0.3">
      <c r="A76">
        <v>314</v>
      </c>
      <c r="B76" t="s">
        <v>16</v>
      </c>
      <c r="C76">
        <v>1.14006955813681E-2</v>
      </c>
      <c r="D76">
        <v>9.0665019765765794E-3</v>
      </c>
      <c r="E76">
        <v>30</v>
      </c>
      <c r="F76">
        <v>4.0265716060124498E-4</v>
      </c>
      <c r="G76">
        <v>3.74351916841274E-2</v>
      </c>
      <c r="H76" t="s">
        <v>20</v>
      </c>
      <c r="I76" t="s">
        <v>23</v>
      </c>
      <c r="J76">
        <v>30</v>
      </c>
    </row>
    <row r="77" spans="1:10" x14ac:dyDescent="0.3">
      <c r="A77">
        <v>115</v>
      </c>
      <c r="B77" t="s">
        <v>17</v>
      </c>
      <c r="C77">
        <v>14.5796876160667</v>
      </c>
      <c r="D77">
        <v>0.324226266453294</v>
      </c>
      <c r="E77">
        <v>30</v>
      </c>
      <c r="F77">
        <v>13.925047471320701</v>
      </c>
      <c r="G77">
        <v>15.2493642184946</v>
      </c>
      <c r="H77" t="s">
        <v>18</v>
      </c>
      <c r="I77" t="s">
        <v>23</v>
      </c>
      <c r="J77">
        <v>30</v>
      </c>
    </row>
    <row r="78" spans="1:10" x14ac:dyDescent="0.3">
      <c r="A78">
        <v>515</v>
      </c>
      <c r="B78" t="s">
        <v>10</v>
      </c>
      <c r="C78">
        <v>0</v>
      </c>
      <c r="D78">
        <v>0</v>
      </c>
      <c r="E78">
        <v>30</v>
      </c>
      <c r="F78">
        <v>0</v>
      </c>
      <c r="G78">
        <v>9.05412390311971E-3</v>
      </c>
      <c r="H78" t="s">
        <v>20</v>
      </c>
      <c r="I78" t="s">
        <v>23</v>
      </c>
      <c r="J78">
        <v>193</v>
      </c>
    </row>
    <row r="79" spans="1:10" x14ac:dyDescent="0.3">
      <c r="A79">
        <v>215</v>
      </c>
      <c r="B79" t="s">
        <v>13</v>
      </c>
      <c r="C79">
        <v>4.4533392666788199E-2</v>
      </c>
      <c r="D79">
        <v>1.9664478037486801E-2</v>
      </c>
      <c r="E79">
        <v>30</v>
      </c>
      <c r="F79">
        <v>1.3427294706407999E-2</v>
      </c>
      <c r="G79">
        <v>9.3747738433408001E-2</v>
      </c>
      <c r="H79" t="s">
        <v>11</v>
      </c>
      <c r="I79" t="s">
        <v>23</v>
      </c>
      <c r="J79">
        <v>193</v>
      </c>
    </row>
    <row r="80" spans="1:10" x14ac:dyDescent="0.3">
      <c r="A80">
        <v>415</v>
      </c>
      <c r="B80" t="s">
        <v>14</v>
      </c>
      <c r="C80">
        <v>0.18591401441153901</v>
      </c>
      <c r="D80">
        <v>4.0178673696175102E-2</v>
      </c>
      <c r="E80">
        <v>30</v>
      </c>
      <c r="F80">
        <v>0.112912339694245</v>
      </c>
      <c r="G80">
        <v>0.27702393693507199</v>
      </c>
      <c r="H80" t="s">
        <v>15</v>
      </c>
      <c r="I80" t="s">
        <v>23</v>
      </c>
      <c r="J80">
        <v>193</v>
      </c>
    </row>
    <row r="81" spans="1:14" x14ac:dyDescent="0.3">
      <c r="A81">
        <v>315</v>
      </c>
      <c r="B81" t="s">
        <v>16</v>
      </c>
      <c r="C81">
        <v>1.8485166579037801E-2</v>
      </c>
      <c r="D81">
        <v>1.26692590554863E-2</v>
      </c>
      <c r="E81">
        <v>30</v>
      </c>
      <c r="F81">
        <v>1.6652116713927799E-3</v>
      </c>
      <c r="G81">
        <v>5.34133692929223E-2</v>
      </c>
      <c r="H81" t="s">
        <v>24</v>
      </c>
      <c r="I81" t="s">
        <v>23</v>
      </c>
      <c r="J81">
        <v>193</v>
      </c>
    </row>
    <row r="82" spans="1:14" x14ac:dyDescent="0.3">
      <c r="A82">
        <v>116</v>
      </c>
      <c r="B82" t="s">
        <v>17</v>
      </c>
      <c r="C82">
        <v>3.1234828582331899</v>
      </c>
      <c r="D82">
        <v>0.164686915550353</v>
      </c>
      <c r="E82">
        <v>30</v>
      </c>
      <c r="F82">
        <v>2.7962014305946199</v>
      </c>
      <c r="G82">
        <v>3.46887253367801</v>
      </c>
      <c r="H82" t="s">
        <v>18</v>
      </c>
      <c r="I82" t="s">
        <v>23</v>
      </c>
      <c r="J82">
        <v>193</v>
      </c>
    </row>
    <row r="83" spans="1:14" x14ac:dyDescent="0.3">
      <c r="A83">
        <v>516</v>
      </c>
      <c r="B83" t="s">
        <v>10</v>
      </c>
      <c r="C83">
        <v>44.830808222616</v>
      </c>
      <c r="D83">
        <v>1.04093065475539</v>
      </c>
      <c r="E83">
        <v>30</v>
      </c>
      <c r="F83">
        <v>42.730146182095197</v>
      </c>
      <c r="G83">
        <v>46.9818741923483</v>
      </c>
      <c r="H83" t="s">
        <v>11</v>
      </c>
      <c r="I83" t="s">
        <v>25</v>
      </c>
      <c r="J83">
        <v>5</v>
      </c>
    </row>
    <row r="84" spans="1:14" x14ac:dyDescent="0.3">
      <c r="A84">
        <v>316</v>
      </c>
      <c r="B84" t="s">
        <v>13</v>
      </c>
      <c r="C84">
        <v>45.344163590162502</v>
      </c>
      <c r="D84">
        <v>1.0468735130583799</v>
      </c>
      <c r="E84">
        <v>30</v>
      </c>
      <c r="F84">
        <v>43.231364613817803</v>
      </c>
      <c r="G84">
        <v>47.507366495718699</v>
      </c>
      <c r="H84" t="s">
        <v>11</v>
      </c>
      <c r="I84" t="s">
        <v>25</v>
      </c>
      <c r="J84">
        <v>5</v>
      </c>
    </row>
    <row r="85" spans="1:14" x14ac:dyDescent="0.3">
      <c r="A85">
        <v>216</v>
      </c>
      <c r="B85" t="s">
        <v>14</v>
      </c>
      <c r="C85">
        <v>62.344408627737998</v>
      </c>
      <c r="D85">
        <v>1.227530436011</v>
      </c>
      <c r="E85">
        <v>30</v>
      </c>
      <c r="F85">
        <v>59.862658993606999</v>
      </c>
      <c r="G85">
        <v>64.876562191080396</v>
      </c>
      <c r="H85" t="s">
        <v>15</v>
      </c>
      <c r="I85" t="s">
        <v>25</v>
      </c>
      <c r="J85">
        <v>5</v>
      </c>
    </row>
    <row r="86" spans="1:14" x14ac:dyDescent="0.3">
      <c r="A86">
        <v>416</v>
      </c>
      <c r="B86" t="s">
        <v>16</v>
      </c>
      <c r="C86">
        <v>47.581011061264903</v>
      </c>
      <c r="D86">
        <v>1.0723840533578599</v>
      </c>
      <c r="E86">
        <v>30</v>
      </c>
      <c r="F86">
        <v>45.4161126111212</v>
      </c>
      <c r="G86">
        <v>49.796313440619997</v>
      </c>
      <c r="H86" t="s">
        <v>11</v>
      </c>
      <c r="I86" t="s">
        <v>25</v>
      </c>
      <c r="J86">
        <v>5</v>
      </c>
    </row>
    <row r="87" spans="1:14" x14ac:dyDescent="0.3">
      <c r="A87">
        <v>117</v>
      </c>
      <c r="B87" t="s">
        <v>17</v>
      </c>
      <c r="C87">
        <v>107.973008984193</v>
      </c>
      <c r="D87">
        <v>1.61544105680245</v>
      </c>
      <c r="E87">
        <v>30</v>
      </c>
      <c r="F87">
        <v>104.699040173713</v>
      </c>
      <c r="G87">
        <v>111.297381723885</v>
      </c>
      <c r="H87" t="s">
        <v>18</v>
      </c>
      <c r="I87" t="s">
        <v>25</v>
      </c>
      <c r="J87">
        <v>5</v>
      </c>
      <c r="K87">
        <f>(C87-AVERAGE(C83:C86))/AVERAGE(C83:C86)</f>
        <v>1.1583767662589857</v>
      </c>
      <c r="L87">
        <f>100*K87</f>
        <v>115.83767662589857</v>
      </c>
    </row>
    <row r="88" spans="1:14" x14ac:dyDescent="0.3">
      <c r="A88">
        <v>317</v>
      </c>
      <c r="B88" t="s">
        <v>10</v>
      </c>
      <c r="C88">
        <v>113.587853112357</v>
      </c>
      <c r="D88">
        <v>2.2768100678468799</v>
      </c>
      <c r="E88">
        <v>30</v>
      </c>
      <c r="F88">
        <v>108.937986622564</v>
      </c>
      <c r="G88">
        <v>118.23771960214999</v>
      </c>
      <c r="H88" t="s">
        <v>11</v>
      </c>
      <c r="I88" t="s">
        <v>25</v>
      </c>
      <c r="J88">
        <v>15</v>
      </c>
    </row>
    <row r="89" spans="1:14" x14ac:dyDescent="0.3">
      <c r="A89">
        <v>517</v>
      </c>
      <c r="B89" t="s">
        <v>13</v>
      </c>
      <c r="C89">
        <v>112.95417118421901</v>
      </c>
      <c r="D89">
        <v>2.2768100678468799</v>
      </c>
      <c r="E89">
        <v>30</v>
      </c>
      <c r="F89">
        <v>108.30430469442599</v>
      </c>
      <c r="G89">
        <v>117.60403767401201</v>
      </c>
      <c r="H89" t="s">
        <v>11</v>
      </c>
      <c r="I89" t="s">
        <v>25</v>
      </c>
      <c r="J89">
        <v>15</v>
      </c>
    </row>
    <row r="90" spans="1:14" x14ac:dyDescent="0.3">
      <c r="A90">
        <v>118</v>
      </c>
      <c r="B90" t="s">
        <v>14</v>
      </c>
      <c r="C90">
        <v>143.790160293691</v>
      </c>
      <c r="D90">
        <v>2.2768100678468799</v>
      </c>
      <c r="E90">
        <v>30</v>
      </c>
      <c r="F90">
        <v>139.140293803898</v>
      </c>
      <c r="G90">
        <v>148.440026783484</v>
      </c>
      <c r="H90" t="s">
        <v>15</v>
      </c>
      <c r="I90" t="s">
        <v>25</v>
      </c>
      <c r="J90">
        <v>15</v>
      </c>
      <c r="M90" t="s">
        <v>40</v>
      </c>
    </row>
    <row r="91" spans="1:14" x14ac:dyDescent="0.3">
      <c r="A91">
        <v>417</v>
      </c>
      <c r="B91" t="s">
        <v>16</v>
      </c>
      <c r="C91">
        <v>118.243686327361</v>
      </c>
      <c r="D91">
        <v>2.2768100678468799</v>
      </c>
      <c r="E91">
        <v>30</v>
      </c>
      <c r="F91">
        <v>113.59381983756801</v>
      </c>
      <c r="G91">
        <v>122.893552817154</v>
      </c>
      <c r="H91" t="s">
        <v>11</v>
      </c>
      <c r="I91" t="s">
        <v>25</v>
      </c>
      <c r="J91">
        <v>15</v>
      </c>
      <c r="M91">
        <v>11.54</v>
      </c>
      <c r="N91" t="s">
        <v>41</v>
      </c>
    </row>
    <row r="92" spans="1:14" x14ac:dyDescent="0.3">
      <c r="A92">
        <v>217</v>
      </c>
      <c r="B92" t="s">
        <v>17</v>
      </c>
      <c r="C92">
        <v>225.692999047764</v>
      </c>
      <c r="D92">
        <v>2.2768100678468799</v>
      </c>
      <c r="E92">
        <v>30</v>
      </c>
      <c r="F92">
        <v>221.04313255797101</v>
      </c>
      <c r="G92">
        <v>230.342865537557</v>
      </c>
      <c r="H92" t="s">
        <v>18</v>
      </c>
      <c r="I92" t="s">
        <v>25</v>
      </c>
      <c r="J92">
        <v>15</v>
      </c>
      <c r="K92">
        <f>(C92-AVERAGE(C88:C91))/AVERAGE(C88:C91)</f>
        <v>0.8477621387554356</v>
      </c>
      <c r="L92">
        <f>100*K92</f>
        <v>84.776213875543561</v>
      </c>
      <c r="M92">
        <f>M91*1000</f>
        <v>11540</v>
      </c>
      <c r="N92" t="s">
        <v>42</v>
      </c>
    </row>
    <row r="93" spans="1:14" x14ac:dyDescent="0.3">
      <c r="A93">
        <v>318</v>
      </c>
      <c r="B93" t="s">
        <v>10</v>
      </c>
      <c r="C93">
        <v>202.33146899947599</v>
      </c>
      <c r="D93">
        <v>3.1798091786369902</v>
      </c>
      <c r="E93">
        <v>30</v>
      </c>
      <c r="F93">
        <v>195.83743229765199</v>
      </c>
      <c r="G93">
        <v>208.82550570129999</v>
      </c>
      <c r="H93" t="s">
        <v>11</v>
      </c>
      <c r="I93" t="s">
        <v>25</v>
      </c>
      <c r="J93">
        <v>30</v>
      </c>
    </row>
    <row r="94" spans="1:14" x14ac:dyDescent="0.3">
      <c r="A94">
        <v>518</v>
      </c>
      <c r="B94" t="s">
        <v>13</v>
      </c>
      <c r="C94">
        <v>199.400553466616</v>
      </c>
      <c r="D94">
        <v>3.1798091786369902</v>
      </c>
      <c r="E94">
        <v>30</v>
      </c>
      <c r="F94">
        <v>192.90651676479101</v>
      </c>
      <c r="G94">
        <v>205.89459016844</v>
      </c>
      <c r="H94" t="s">
        <v>11</v>
      </c>
      <c r="I94" t="s">
        <v>25</v>
      </c>
      <c r="J94">
        <v>30</v>
      </c>
    </row>
    <row r="95" spans="1:14" x14ac:dyDescent="0.3">
      <c r="A95">
        <v>119</v>
      </c>
      <c r="B95" t="s">
        <v>14</v>
      </c>
      <c r="C95">
        <v>241.85466203400799</v>
      </c>
      <c r="D95">
        <v>3.1798091786369902</v>
      </c>
      <c r="E95">
        <v>30</v>
      </c>
      <c r="F95">
        <v>235.36062533218399</v>
      </c>
      <c r="G95">
        <v>248.34869873583199</v>
      </c>
      <c r="H95" t="s">
        <v>15</v>
      </c>
      <c r="I95" t="s">
        <v>25</v>
      </c>
      <c r="J95">
        <v>30</v>
      </c>
    </row>
    <row r="96" spans="1:14" x14ac:dyDescent="0.3">
      <c r="A96">
        <v>418</v>
      </c>
      <c r="B96" t="s">
        <v>16</v>
      </c>
      <c r="C96">
        <v>209.52511963545899</v>
      </c>
      <c r="D96">
        <v>3.17980917863698</v>
      </c>
      <c r="E96">
        <v>30</v>
      </c>
      <c r="F96">
        <v>203.031082933634</v>
      </c>
      <c r="G96">
        <v>216.01915633728299</v>
      </c>
      <c r="H96" t="s">
        <v>11</v>
      </c>
      <c r="I96" t="s">
        <v>25</v>
      </c>
      <c r="J96">
        <v>30</v>
      </c>
    </row>
    <row r="97" spans="1:12" x14ac:dyDescent="0.3">
      <c r="A97">
        <v>218</v>
      </c>
      <c r="B97" t="s">
        <v>17</v>
      </c>
      <c r="C97">
        <v>361.55387966630298</v>
      </c>
      <c r="D97">
        <v>3.1798091786369902</v>
      </c>
      <c r="E97">
        <v>30</v>
      </c>
      <c r="F97">
        <v>355.059842964479</v>
      </c>
      <c r="G97">
        <v>368.04791636812701</v>
      </c>
      <c r="H97" t="s">
        <v>18</v>
      </c>
      <c r="I97" t="s">
        <v>25</v>
      </c>
      <c r="J97">
        <v>30</v>
      </c>
      <c r="K97">
        <f>(C97-AVERAGE(C93:C96))/AVERAGE(C93:C96)</f>
        <v>0.69522389873696921</v>
      </c>
      <c r="L97">
        <f>100*K97</f>
        <v>69.522389873696923</v>
      </c>
    </row>
    <row r="98" spans="1:12" x14ac:dyDescent="0.3">
      <c r="A98">
        <v>319</v>
      </c>
      <c r="B98" t="s">
        <v>10</v>
      </c>
      <c r="C98">
        <v>786.02274516013802</v>
      </c>
      <c r="D98">
        <v>10.513357664269799</v>
      </c>
      <c r="E98">
        <v>30</v>
      </c>
      <c r="F98">
        <v>764.55160437915697</v>
      </c>
      <c r="G98">
        <v>807.49388594111997</v>
      </c>
      <c r="H98" t="s">
        <v>11</v>
      </c>
      <c r="I98" t="s">
        <v>25</v>
      </c>
      <c r="J98">
        <v>193</v>
      </c>
    </row>
    <row r="99" spans="1:12" x14ac:dyDescent="0.3">
      <c r="A99">
        <v>519</v>
      </c>
      <c r="B99" t="s">
        <v>13</v>
      </c>
      <c r="C99">
        <v>740.59390660506699</v>
      </c>
      <c r="D99">
        <v>10.513357664269799</v>
      </c>
      <c r="E99">
        <v>30</v>
      </c>
      <c r="F99">
        <v>719.12276582408595</v>
      </c>
      <c r="G99">
        <v>762.06504738604895</v>
      </c>
      <c r="H99" t="s">
        <v>20</v>
      </c>
      <c r="I99" t="s">
        <v>25</v>
      </c>
      <c r="J99">
        <v>193</v>
      </c>
    </row>
    <row r="100" spans="1:12" x14ac:dyDescent="0.3">
      <c r="A100">
        <v>120</v>
      </c>
      <c r="B100" t="s">
        <v>14</v>
      </c>
      <c r="C100">
        <v>859.16487295154502</v>
      </c>
      <c r="D100">
        <v>10.513357664269799</v>
      </c>
      <c r="E100">
        <v>30</v>
      </c>
      <c r="F100">
        <v>837.69373217056295</v>
      </c>
      <c r="G100">
        <v>880.63601373252698</v>
      </c>
      <c r="H100" t="s">
        <v>15</v>
      </c>
      <c r="I100" t="s">
        <v>25</v>
      </c>
      <c r="J100">
        <v>193</v>
      </c>
    </row>
    <row r="101" spans="1:12" x14ac:dyDescent="0.3">
      <c r="A101">
        <v>419</v>
      </c>
      <c r="B101" t="s">
        <v>16</v>
      </c>
      <c r="C101">
        <v>794.83369435100701</v>
      </c>
      <c r="D101">
        <v>10.513357664269799</v>
      </c>
      <c r="E101">
        <v>30</v>
      </c>
      <c r="F101">
        <v>773.36255357002506</v>
      </c>
      <c r="G101">
        <v>816.30483513198897</v>
      </c>
      <c r="H101" t="s">
        <v>11</v>
      </c>
      <c r="I101" t="s">
        <v>25</v>
      </c>
      <c r="J101">
        <v>193</v>
      </c>
    </row>
    <row r="102" spans="1:12" x14ac:dyDescent="0.3">
      <c r="A102">
        <v>219</v>
      </c>
      <c r="B102" t="s">
        <v>17</v>
      </c>
      <c r="C102">
        <v>1157.39651188738</v>
      </c>
      <c r="D102">
        <v>10.513357664269799</v>
      </c>
      <c r="E102">
        <v>30</v>
      </c>
      <c r="F102">
        <v>1135.9253711064</v>
      </c>
      <c r="G102">
        <v>1178.8676526683601</v>
      </c>
      <c r="H102" t="s">
        <v>18</v>
      </c>
      <c r="I102" t="s">
        <v>25</v>
      </c>
      <c r="J102">
        <v>193</v>
      </c>
      <c r="K102">
        <f>(C102-AVERAGE(C98:C101))/AVERAGE(C98:C101)</f>
        <v>0.45556306836337729</v>
      </c>
      <c r="L102">
        <f>100*K102</f>
        <v>45.556306836337725</v>
      </c>
    </row>
    <row r="103" spans="1:12" x14ac:dyDescent="0.3">
      <c r="A103">
        <v>520</v>
      </c>
      <c r="B103" t="s">
        <v>10</v>
      </c>
      <c r="C103">
        <v>8.0527371197064408</v>
      </c>
      <c r="D103">
        <v>0.22690191328315101</v>
      </c>
      <c r="E103">
        <v>30</v>
      </c>
      <c r="F103">
        <v>7.5893415919262104</v>
      </c>
      <c r="G103">
        <v>8.5161326474866694</v>
      </c>
      <c r="H103" t="s">
        <v>11</v>
      </c>
      <c r="I103" t="s">
        <v>26</v>
      </c>
      <c r="J103">
        <v>5</v>
      </c>
    </row>
    <row r="104" spans="1:12" x14ac:dyDescent="0.3">
      <c r="A104">
        <v>320</v>
      </c>
      <c r="B104" t="s">
        <v>13</v>
      </c>
      <c r="C104">
        <v>8.2715475358729709</v>
      </c>
      <c r="D104">
        <v>0.22690191328315101</v>
      </c>
      <c r="E104">
        <v>30</v>
      </c>
      <c r="F104">
        <v>7.8081520080927396</v>
      </c>
      <c r="G104">
        <v>8.7349430636531995</v>
      </c>
      <c r="H104" t="s">
        <v>11</v>
      </c>
      <c r="I104" t="s">
        <v>26</v>
      </c>
      <c r="J104">
        <v>5</v>
      </c>
    </row>
    <row r="105" spans="1:12" x14ac:dyDescent="0.3">
      <c r="A105">
        <v>220</v>
      </c>
      <c r="B105" t="s">
        <v>14</v>
      </c>
      <c r="C105">
        <v>10.5112268880453</v>
      </c>
      <c r="D105">
        <v>0.22690191328315101</v>
      </c>
      <c r="E105">
        <v>30</v>
      </c>
      <c r="F105">
        <v>10.0478313602651</v>
      </c>
      <c r="G105">
        <v>10.9746224158255</v>
      </c>
      <c r="H105" t="s">
        <v>15</v>
      </c>
      <c r="I105" t="s">
        <v>26</v>
      </c>
      <c r="J105">
        <v>5</v>
      </c>
    </row>
    <row r="106" spans="1:12" x14ac:dyDescent="0.3">
      <c r="A106">
        <v>420</v>
      </c>
      <c r="B106" t="s">
        <v>16</v>
      </c>
      <c r="C106">
        <v>8.39281517963766</v>
      </c>
      <c r="D106">
        <v>0.22690191328315101</v>
      </c>
      <c r="E106">
        <v>30</v>
      </c>
      <c r="F106">
        <v>7.9294196518574296</v>
      </c>
      <c r="G106">
        <v>8.8562107074178904</v>
      </c>
      <c r="H106" t="s">
        <v>11</v>
      </c>
      <c r="I106" t="s">
        <v>26</v>
      </c>
      <c r="J106">
        <v>5</v>
      </c>
    </row>
    <row r="107" spans="1:12" x14ac:dyDescent="0.3">
      <c r="A107">
        <v>121</v>
      </c>
      <c r="B107" t="s">
        <v>17</v>
      </c>
      <c r="C107">
        <v>16.805303362827399</v>
      </c>
      <c r="D107">
        <v>0.22690191328315101</v>
      </c>
      <c r="E107">
        <v>30</v>
      </c>
      <c r="F107">
        <v>16.341907835047099</v>
      </c>
      <c r="G107">
        <v>17.268698890607599</v>
      </c>
      <c r="H107" t="s">
        <v>18</v>
      </c>
      <c r="I107" t="s">
        <v>26</v>
      </c>
      <c r="J107">
        <v>5</v>
      </c>
    </row>
    <row r="108" spans="1:12" x14ac:dyDescent="0.3">
      <c r="A108">
        <v>321</v>
      </c>
      <c r="B108" t="s">
        <v>10</v>
      </c>
      <c r="C108">
        <v>6.4260859493518199</v>
      </c>
      <c r="D108">
        <v>9.6496843802729604E-2</v>
      </c>
      <c r="E108">
        <v>30</v>
      </c>
      <c r="F108">
        <v>6.2290131031335001</v>
      </c>
      <c r="G108">
        <v>6.6231587955701396</v>
      </c>
      <c r="H108" t="s">
        <v>11</v>
      </c>
      <c r="I108" t="s">
        <v>26</v>
      </c>
      <c r="J108">
        <v>15</v>
      </c>
    </row>
    <row r="109" spans="1:12" x14ac:dyDescent="0.3">
      <c r="A109">
        <v>521</v>
      </c>
      <c r="B109" t="s">
        <v>13</v>
      </c>
      <c r="C109">
        <v>5.9843899552948896</v>
      </c>
      <c r="D109">
        <v>9.6496843802729507E-2</v>
      </c>
      <c r="E109">
        <v>30</v>
      </c>
      <c r="F109">
        <v>5.7873171090765796</v>
      </c>
      <c r="G109">
        <v>6.1814628015132103</v>
      </c>
      <c r="H109" t="s">
        <v>20</v>
      </c>
      <c r="I109" t="s">
        <v>26</v>
      </c>
      <c r="J109">
        <v>15</v>
      </c>
    </row>
    <row r="110" spans="1:12" x14ac:dyDescent="0.3">
      <c r="A110">
        <v>122</v>
      </c>
      <c r="B110" t="s">
        <v>14</v>
      </c>
      <c r="C110">
        <v>7.2915019770071101</v>
      </c>
      <c r="D110">
        <v>9.6496843802729507E-2</v>
      </c>
      <c r="E110">
        <v>30</v>
      </c>
      <c r="F110">
        <v>7.0944291307887903</v>
      </c>
      <c r="G110">
        <v>7.4885748232254201</v>
      </c>
      <c r="H110" t="s">
        <v>15</v>
      </c>
      <c r="I110" t="s">
        <v>26</v>
      </c>
      <c r="J110">
        <v>15</v>
      </c>
    </row>
    <row r="111" spans="1:12" x14ac:dyDescent="0.3">
      <c r="A111">
        <v>421</v>
      </c>
      <c r="B111" t="s">
        <v>16</v>
      </c>
      <c r="C111">
        <v>6.6104441966166103</v>
      </c>
      <c r="D111">
        <v>9.6496843802729604E-2</v>
      </c>
      <c r="E111">
        <v>30</v>
      </c>
      <c r="F111">
        <v>6.4133713503983003</v>
      </c>
      <c r="G111">
        <v>6.8075170428349301</v>
      </c>
      <c r="H111" t="s">
        <v>11</v>
      </c>
      <c r="I111" t="s">
        <v>26</v>
      </c>
      <c r="J111">
        <v>15</v>
      </c>
    </row>
    <row r="112" spans="1:12" x14ac:dyDescent="0.3">
      <c r="A112">
        <v>221</v>
      </c>
      <c r="B112" t="s">
        <v>17</v>
      </c>
      <c r="C112">
        <v>9.8948861907265009</v>
      </c>
      <c r="D112">
        <v>9.6496843802729604E-2</v>
      </c>
      <c r="E112">
        <v>30</v>
      </c>
      <c r="F112">
        <v>9.6978133445081802</v>
      </c>
      <c r="G112">
        <v>10.0919590369448</v>
      </c>
      <c r="H112" t="s">
        <v>18</v>
      </c>
      <c r="I112" t="s">
        <v>26</v>
      </c>
      <c r="J112">
        <v>15</v>
      </c>
    </row>
    <row r="113" spans="1:12" x14ac:dyDescent="0.3">
      <c r="A113">
        <v>322</v>
      </c>
      <c r="B113" t="s">
        <v>10</v>
      </c>
      <c r="C113">
        <v>5.4307318923027204</v>
      </c>
      <c r="D113">
        <v>6.8640082809825698E-2</v>
      </c>
      <c r="E113">
        <v>30</v>
      </c>
      <c r="F113">
        <v>5.2905501417819796</v>
      </c>
      <c r="G113">
        <v>5.5709136428234602</v>
      </c>
      <c r="H113" t="s">
        <v>11</v>
      </c>
      <c r="I113" t="s">
        <v>26</v>
      </c>
      <c r="J113">
        <v>30</v>
      </c>
    </row>
    <row r="114" spans="1:12" x14ac:dyDescent="0.3">
      <c r="A114">
        <v>522</v>
      </c>
      <c r="B114" t="s">
        <v>13</v>
      </c>
      <c r="C114">
        <v>5.3610119034285502</v>
      </c>
      <c r="D114">
        <v>6.8640082809825698E-2</v>
      </c>
      <c r="E114">
        <v>30</v>
      </c>
      <c r="F114">
        <v>5.2208301529077996</v>
      </c>
      <c r="G114">
        <v>5.5011936539492901</v>
      </c>
      <c r="H114" t="s">
        <v>11</v>
      </c>
      <c r="I114" t="s">
        <v>26</v>
      </c>
      <c r="J114">
        <v>30</v>
      </c>
    </row>
    <row r="115" spans="1:12" x14ac:dyDescent="0.3">
      <c r="A115">
        <v>123</v>
      </c>
      <c r="B115" t="s">
        <v>14</v>
      </c>
      <c r="C115">
        <v>6.1778132811825204</v>
      </c>
      <c r="D115">
        <v>6.8640082809825698E-2</v>
      </c>
      <c r="E115">
        <v>30</v>
      </c>
      <c r="F115">
        <v>6.0376315306617796</v>
      </c>
      <c r="G115">
        <v>6.31799503170327</v>
      </c>
      <c r="H115" t="s">
        <v>15</v>
      </c>
      <c r="I115" t="s">
        <v>26</v>
      </c>
      <c r="J115">
        <v>30</v>
      </c>
    </row>
    <row r="116" spans="1:12" x14ac:dyDescent="0.3">
      <c r="A116">
        <v>422</v>
      </c>
      <c r="B116" t="s">
        <v>16</v>
      </c>
      <c r="C116">
        <v>5.5766107185676601</v>
      </c>
      <c r="D116">
        <v>6.8640082809825698E-2</v>
      </c>
      <c r="E116">
        <v>30</v>
      </c>
      <c r="F116">
        <v>5.4364289680469202</v>
      </c>
      <c r="G116">
        <v>5.7167924690884</v>
      </c>
      <c r="H116" t="s">
        <v>11</v>
      </c>
      <c r="I116" t="s">
        <v>26</v>
      </c>
      <c r="J116">
        <v>30</v>
      </c>
    </row>
    <row r="117" spans="1:12" x14ac:dyDescent="0.3">
      <c r="A117">
        <v>222</v>
      </c>
      <c r="B117" t="s">
        <v>17</v>
      </c>
      <c r="C117">
        <v>8.2396027257081705</v>
      </c>
      <c r="D117">
        <v>6.8640082809825698E-2</v>
      </c>
      <c r="E117">
        <v>30</v>
      </c>
      <c r="F117">
        <v>8.0994209751874298</v>
      </c>
      <c r="G117">
        <v>8.3797844762289095</v>
      </c>
      <c r="H117" t="s">
        <v>18</v>
      </c>
      <c r="I117" t="s">
        <v>26</v>
      </c>
      <c r="J117">
        <v>30</v>
      </c>
    </row>
    <row r="118" spans="1:12" x14ac:dyDescent="0.3">
      <c r="A118">
        <v>124</v>
      </c>
      <c r="B118" t="s">
        <v>10</v>
      </c>
      <c r="C118">
        <v>2.71900968745067</v>
      </c>
      <c r="D118">
        <v>0.10201642571339301</v>
      </c>
      <c r="E118">
        <v>30</v>
      </c>
      <c r="F118">
        <v>2.5106643511259001</v>
      </c>
      <c r="G118">
        <v>2.92735502377543</v>
      </c>
      <c r="H118" t="s">
        <v>15</v>
      </c>
      <c r="I118" t="s">
        <v>26</v>
      </c>
      <c r="J118">
        <v>193</v>
      </c>
    </row>
    <row r="119" spans="1:12" x14ac:dyDescent="0.3">
      <c r="A119">
        <v>523</v>
      </c>
      <c r="B119" t="s">
        <v>13</v>
      </c>
      <c r="C119">
        <v>2.3417163985961702</v>
      </c>
      <c r="D119">
        <v>0.10201642571339301</v>
      </c>
      <c r="E119">
        <v>30</v>
      </c>
      <c r="F119">
        <v>2.1333710622714102</v>
      </c>
      <c r="G119">
        <v>2.5500617349209298</v>
      </c>
      <c r="H119" t="s">
        <v>15</v>
      </c>
      <c r="I119" t="s">
        <v>26</v>
      </c>
      <c r="J119">
        <v>193</v>
      </c>
    </row>
    <row r="120" spans="1:12" x14ac:dyDescent="0.3">
      <c r="A120">
        <v>423</v>
      </c>
      <c r="B120" t="s">
        <v>14</v>
      </c>
      <c r="C120">
        <v>2.6557248941543898</v>
      </c>
      <c r="D120">
        <v>0.10201642571339301</v>
      </c>
      <c r="E120">
        <v>30</v>
      </c>
      <c r="F120">
        <v>2.4473795578296298</v>
      </c>
      <c r="G120">
        <v>2.8640702304791601</v>
      </c>
      <c r="H120" t="s">
        <v>15</v>
      </c>
      <c r="I120" t="s">
        <v>26</v>
      </c>
      <c r="J120">
        <v>193</v>
      </c>
    </row>
    <row r="121" spans="1:12" x14ac:dyDescent="0.3">
      <c r="A121">
        <v>323</v>
      </c>
      <c r="B121" t="s">
        <v>16</v>
      </c>
      <c r="C121">
        <v>2.7292613191872701</v>
      </c>
      <c r="D121">
        <v>0.10201642571339301</v>
      </c>
      <c r="E121">
        <v>30</v>
      </c>
      <c r="F121">
        <v>2.5209159828625101</v>
      </c>
      <c r="G121">
        <v>2.9376066555120399</v>
      </c>
      <c r="H121" t="s">
        <v>15</v>
      </c>
      <c r="I121" t="s">
        <v>26</v>
      </c>
      <c r="J121">
        <v>193</v>
      </c>
    </row>
    <row r="122" spans="1:12" x14ac:dyDescent="0.3">
      <c r="A122">
        <v>223</v>
      </c>
      <c r="B122" t="s">
        <v>17</v>
      </c>
      <c r="C122">
        <v>3.6097900737463502</v>
      </c>
      <c r="D122">
        <v>0.10201642571339301</v>
      </c>
      <c r="E122">
        <v>30</v>
      </c>
      <c r="F122">
        <v>3.4014447374215799</v>
      </c>
      <c r="G122">
        <v>3.8181354100711098</v>
      </c>
      <c r="H122" t="s">
        <v>18</v>
      </c>
      <c r="I122" t="s">
        <v>26</v>
      </c>
      <c r="J122">
        <v>193</v>
      </c>
    </row>
    <row r="123" spans="1:12" x14ac:dyDescent="0.3">
      <c r="A123">
        <v>424</v>
      </c>
      <c r="B123" t="s">
        <v>13</v>
      </c>
      <c r="C123">
        <v>1.3278470307580701</v>
      </c>
      <c r="D123">
        <v>0.19234688545985601</v>
      </c>
      <c r="E123">
        <v>19</v>
      </c>
      <c r="F123">
        <v>0.925260372700072</v>
      </c>
      <c r="G123">
        <v>1.7304336888160701</v>
      </c>
      <c r="H123" t="s">
        <v>11</v>
      </c>
      <c r="I123" t="s">
        <v>27</v>
      </c>
      <c r="J123">
        <v>5</v>
      </c>
    </row>
    <row r="124" spans="1:12" x14ac:dyDescent="0.3">
      <c r="A124">
        <v>324</v>
      </c>
      <c r="B124" t="s">
        <v>14</v>
      </c>
      <c r="C124">
        <v>2.5862005041391201</v>
      </c>
      <c r="D124">
        <v>0.11778793074755201</v>
      </c>
      <c r="E124">
        <v>19</v>
      </c>
      <c r="F124">
        <v>2.3396675317655098</v>
      </c>
      <c r="G124">
        <v>2.8327334765127299</v>
      </c>
      <c r="H124" t="s">
        <v>15</v>
      </c>
      <c r="I124" t="s">
        <v>27</v>
      </c>
      <c r="J124">
        <v>5</v>
      </c>
    </row>
    <row r="125" spans="1:12" x14ac:dyDescent="0.3">
      <c r="A125">
        <v>224</v>
      </c>
      <c r="B125" t="s">
        <v>16</v>
      </c>
      <c r="C125">
        <v>1.39007773348704</v>
      </c>
      <c r="D125">
        <v>0.12722550609615099</v>
      </c>
      <c r="E125">
        <v>19</v>
      </c>
      <c r="F125">
        <v>1.12379168889352</v>
      </c>
      <c r="G125">
        <v>1.65636377808056</v>
      </c>
      <c r="H125" t="s">
        <v>11</v>
      </c>
      <c r="I125" t="s">
        <v>27</v>
      </c>
      <c r="J125">
        <v>5</v>
      </c>
    </row>
    <row r="126" spans="1:12" x14ac:dyDescent="0.3">
      <c r="A126">
        <v>125</v>
      </c>
      <c r="B126" t="s">
        <v>17</v>
      </c>
      <c r="C126">
        <v>3.97967551041762</v>
      </c>
      <c r="D126">
        <v>0.11778793074755201</v>
      </c>
      <c r="E126">
        <v>19</v>
      </c>
      <c r="F126">
        <v>3.7331425380440102</v>
      </c>
      <c r="G126">
        <v>4.2262084827912298</v>
      </c>
      <c r="H126" t="s">
        <v>18</v>
      </c>
      <c r="I126" t="s">
        <v>27</v>
      </c>
      <c r="J126">
        <v>5</v>
      </c>
      <c r="K126">
        <f>(C126-AVERAGE(C123:C125))/AVERAGE(C123:C125)</f>
        <v>1.2508945258922566</v>
      </c>
      <c r="L126">
        <f>100*K126</f>
        <v>125.08945258922566</v>
      </c>
    </row>
    <row r="127" spans="1:12" x14ac:dyDescent="0.3">
      <c r="A127">
        <v>425</v>
      </c>
      <c r="B127" t="s">
        <v>13</v>
      </c>
      <c r="C127">
        <v>-0.63368192813782898</v>
      </c>
      <c r="D127">
        <v>2.4496550952318099</v>
      </c>
      <c r="E127">
        <v>24</v>
      </c>
      <c r="F127">
        <v>-5.6895215556715302</v>
      </c>
      <c r="G127">
        <v>4.4221576993958696</v>
      </c>
      <c r="H127" t="s">
        <v>11</v>
      </c>
      <c r="I127" t="s">
        <v>27</v>
      </c>
      <c r="J127">
        <v>15</v>
      </c>
    </row>
    <row r="128" spans="1:12" x14ac:dyDescent="0.3">
      <c r="A128">
        <v>325</v>
      </c>
      <c r="B128" t="s">
        <v>14</v>
      </c>
      <c r="C128">
        <v>30.202307181334302</v>
      </c>
      <c r="D128">
        <v>2.4496550952318099</v>
      </c>
      <c r="E128">
        <v>24</v>
      </c>
      <c r="F128">
        <v>25.146467553800601</v>
      </c>
      <c r="G128">
        <v>35.258146808867998</v>
      </c>
      <c r="H128" t="s">
        <v>15</v>
      </c>
      <c r="I128" t="s">
        <v>27</v>
      </c>
      <c r="J128">
        <v>15</v>
      </c>
    </row>
    <row r="129" spans="1:13" x14ac:dyDescent="0.3">
      <c r="A129">
        <v>225</v>
      </c>
      <c r="B129" t="s">
        <v>16</v>
      </c>
      <c r="C129">
        <v>4.6558332150041304</v>
      </c>
      <c r="D129">
        <v>2.4496550952318099</v>
      </c>
      <c r="E129">
        <v>24</v>
      </c>
      <c r="F129">
        <v>-0.40000641252956998</v>
      </c>
      <c r="G129">
        <v>9.7116728425378405</v>
      </c>
      <c r="H129" t="s">
        <v>11</v>
      </c>
      <c r="I129" t="s">
        <v>27</v>
      </c>
      <c r="J129">
        <v>15</v>
      </c>
    </row>
    <row r="130" spans="1:13" x14ac:dyDescent="0.3">
      <c r="A130">
        <v>126</v>
      </c>
      <c r="B130" t="s">
        <v>17</v>
      </c>
      <c r="C130">
        <v>112.105145935408</v>
      </c>
      <c r="D130">
        <v>2.4496550952318099</v>
      </c>
      <c r="E130">
        <v>24</v>
      </c>
      <c r="F130">
        <v>107.04930630787401</v>
      </c>
      <c r="G130">
        <v>117.16098556294099</v>
      </c>
      <c r="H130" t="s">
        <v>18</v>
      </c>
      <c r="I130" t="s">
        <v>27</v>
      </c>
      <c r="J130">
        <v>15</v>
      </c>
      <c r="K130">
        <f>(C130-AVERAGE(C127:C129))/AVERAGE(C127:C129)</f>
        <v>8.8267570287111763</v>
      </c>
      <c r="L130">
        <f>100*K130</f>
        <v>882.67570287111766</v>
      </c>
    </row>
    <row r="131" spans="1:13" x14ac:dyDescent="0.3">
      <c r="A131">
        <v>426</v>
      </c>
      <c r="B131" t="s">
        <v>13</v>
      </c>
      <c r="C131">
        <v>-2.93091553286038</v>
      </c>
      <c r="D131">
        <v>3.36513826398676</v>
      </c>
      <c r="E131">
        <v>24</v>
      </c>
      <c r="F131">
        <v>-9.8762195555820806</v>
      </c>
      <c r="G131">
        <v>4.01438848986131</v>
      </c>
      <c r="H131" t="s">
        <v>11</v>
      </c>
      <c r="I131" t="s">
        <v>27</v>
      </c>
      <c r="J131">
        <v>30</v>
      </c>
    </row>
    <row r="132" spans="1:13" x14ac:dyDescent="0.3">
      <c r="A132">
        <v>326</v>
      </c>
      <c r="B132" t="s">
        <v>14</v>
      </c>
      <c r="C132">
        <v>39.523193034532</v>
      </c>
      <c r="D132">
        <v>3.36513826398676</v>
      </c>
      <c r="E132">
        <v>24</v>
      </c>
      <c r="F132">
        <v>32.577889011810299</v>
      </c>
      <c r="G132">
        <v>46.4684970572537</v>
      </c>
      <c r="H132" t="s">
        <v>15</v>
      </c>
      <c r="I132" t="s">
        <v>27</v>
      </c>
      <c r="J132">
        <v>30</v>
      </c>
    </row>
    <row r="133" spans="1:13" x14ac:dyDescent="0.3">
      <c r="A133">
        <v>226</v>
      </c>
      <c r="B133" t="s">
        <v>16</v>
      </c>
      <c r="C133">
        <v>7.1936506359823902</v>
      </c>
      <c r="D133">
        <v>3.36513826398676</v>
      </c>
      <c r="E133">
        <v>24</v>
      </c>
      <c r="F133">
        <v>0.24834661326069099</v>
      </c>
      <c r="G133">
        <v>14.138954658704099</v>
      </c>
      <c r="H133" t="s">
        <v>11</v>
      </c>
      <c r="I133" t="s">
        <v>27</v>
      </c>
      <c r="J133">
        <v>30</v>
      </c>
    </row>
    <row r="134" spans="1:13" x14ac:dyDescent="0.3">
      <c r="A134">
        <v>127</v>
      </c>
      <c r="B134" t="s">
        <v>17</v>
      </c>
      <c r="C134">
        <v>159.22241066682699</v>
      </c>
      <c r="D134">
        <v>3.36513826398676</v>
      </c>
      <c r="E134">
        <v>24</v>
      </c>
      <c r="F134">
        <v>152.277106644105</v>
      </c>
      <c r="G134">
        <v>166.16771468954801</v>
      </c>
      <c r="H134" t="s">
        <v>18</v>
      </c>
      <c r="I134" t="s">
        <v>27</v>
      </c>
      <c r="J134">
        <v>30</v>
      </c>
      <c r="K134">
        <f>(C134-AVERAGE(C131:C133))/AVERAGE(C131:C133)</f>
        <v>9.9091494075172459</v>
      </c>
      <c r="L134">
        <f>100*K134</f>
        <v>990.91494075172454</v>
      </c>
    </row>
    <row r="135" spans="1:13" s="1" customFormat="1" x14ac:dyDescent="0.3">
      <c r="A135" s="1">
        <v>427</v>
      </c>
      <c r="B135" s="1" t="s">
        <v>13</v>
      </c>
      <c r="C135" s="1">
        <v>-45.428838555071103</v>
      </c>
      <c r="D135" s="1">
        <v>10.0958550268626</v>
      </c>
      <c r="E135" s="1">
        <v>24</v>
      </c>
      <c r="F135" s="1">
        <v>-66.265659223417899</v>
      </c>
      <c r="G135" s="1">
        <v>-24.592017886724399</v>
      </c>
      <c r="H135" s="1" t="s">
        <v>20</v>
      </c>
      <c r="I135" s="1" t="s">
        <v>27</v>
      </c>
      <c r="J135" s="1">
        <v>193</v>
      </c>
    </row>
    <row r="136" spans="1:13" s="1" customFormat="1" x14ac:dyDescent="0.3">
      <c r="A136" s="1">
        <v>327</v>
      </c>
      <c r="B136" s="1" t="s">
        <v>14</v>
      </c>
      <c r="C136" s="1">
        <v>73.142127791406693</v>
      </c>
      <c r="D136" s="1">
        <v>10.0958550268626</v>
      </c>
      <c r="E136" s="1">
        <v>24</v>
      </c>
      <c r="F136" s="1">
        <v>52.305307123059997</v>
      </c>
      <c r="G136" s="1">
        <v>93.978948459753497</v>
      </c>
      <c r="H136" s="1" t="s">
        <v>15</v>
      </c>
      <c r="I136" s="1" t="s">
        <v>27</v>
      </c>
      <c r="J136" s="1">
        <v>193</v>
      </c>
      <c r="K136" s="1">
        <f>AVERAGE(C135,C137)</f>
        <v>-18.308944682101473</v>
      </c>
      <c r="L136" s="1">
        <f>C136-K136</f>
        <v>91.451072473508162</v>
      </c>
      <c r="M136" s="1">
        <f>(C136)-AVERAGE(C135,C137)</f>
        <v>91.451072473508162</v>
      </c>
    </row>
    <row r="137" spans="1:13" s="1" customFormat="1" x14ac:dyDescent="0.3">
      <c r="A137" s="1">
        <v>227</v>
      </c>
      <c r="B137" s="1" t="s">
        <v>16</v>
      </c>
      <c r="C137" s="1">
        <v>8.8109491908681594</v>
      </c>
      <c r="D137" s="1">
        <v>10.0958550268626</v>
      </c>
      <c r="E137" s="1">
        <v>24</v>
      </c>
      <c r="F137" s="1">
        <v>-12.025871477478599</v>
      </c>
      <c r="G137" s="1">
        <v>29.6477698592149</v>
      </c>
      <c r="H137" s="1" t="s">
        <v>11</v>
      </c>
      <c r="I137" s="1" t="s">
        <v>27</v>
      </c>
      <c r="J137" s="1">
        <v>193</v>
      </c>
    </row>
    <row r="138" spans="1:13" s="1" customFormat="1" x14ac:dyDescent="0.3">
      <c r="A138" s="1">
        <v>128</v>
      </c>
      <c r="B138" s="1" t="s">
        <v>17</v>
      </c>
      <c r="C138" s="1">
        <v>371.373766727244</v>
      </c>
      <c r="D138" s="1">
        <v>10.0958550268626</v>
      </c>
      <c r="E138" s="1">
        <v>24</v>
      </c>
      <c r="F138" s="1">
        <v>350.53694605889802</v>
      </c>
      <c r="G138" s="1">
        <v>392.21058739559101</v>
      </c>
      <c r="H138" s="1" t="s">
        <v>18</v>
      </c>
      <c r="I138" s="1" t="s">
        <v>27</v>
      </c>
      <c r="J138" s="1">
        <v>193</v>
      </c>
      <c r="K138" s="1">
        <f>(C138-AVERAGE(C135:C137))/AVERAGE(C135:C137)</f>
        <v>29.503614809170649</v>
      </c>
      <c r="L138" s="1">
        <f>100*K138</f>
        <v>2950.3614809170649</v>
      </c>
      <c r="M138" s="1">
        <f>(C138)/AVERAGE(C135:C137)</f>
        <v>30.503614809170653</v>
      </c>
    </row>
    <row r="139" spans="1:13" x14ac:dyDescent="0.3">
      <c r="A139">
        <v>428</v>
      </c>
      <c r="B139" t="s">
        <v>13</v>
      </c>
      <c r="C139">
        <v>0.21881041616654101</v>
      </c>
      <c r="D139">
        <v>0.250560551874977</v>
      </c>
      <c r="E139">
        <v>24</v>
      </c>
      <c r="F139">
        <v>-0.29832114644894703</v>
      </c>
      <c r="G139">
        <v>0.73594197878202905</v>
      </c>
      <c r="H139" t="s">
        <v>11</v>
      </c>
      <c r="I139" t="s">
        <v>28</v>
      </c>
      <c r="J139">
        <v>5</v>
      </c>
    </row>
    <row r="140" spans="1:13" x14ac:dyDescent="0.3">
      <c r="A140">
        <v>328</v>
      </c>
      <c r="B140" t="s">
        <v>14</v>
      </c>
      <c r="C140">
        <v>2.45848976833885</v>
      </c>
      <c r="D140">
        <v>0.250560551874977</v>
      </c>
      <c r="E140">
        <v>24</v>
      </c>
      <c r="F140">
        <v>1.94135820572336</v>
      </c>
      <c r="G140">
        <v>2.9756213309543398</v>
      </c>
      <c r="H140" t="s">
        <v>15</v>
      </c>
      <c r="I140" t="s">
        <v>28</v>
      </c>
      <c r="J140">
        <v>5</v>
      </c>
    </row>
    <row r="141" spans="1:13" x14ac:dyDescent="0.3">
      <c r="A141">
        <v>228</v>
      </c>
      <c r="B141" t="s">
        <v>16</v>
      </c>
      <c r="C141">
        <v>0.34007805993121398</v>
      </c>
      <c r="D141">
        <v>0.250560551874977</v>
      </c>
      <c r="E141">
        <v>24</v>
      </c>
      <c r="F141">
        <v>-0.177053502684275</v>
      </c>
      <c r="G141">
        <v>0.85720962254670297</v>
      </c>
      <c r="H141" t="s">
        <v>11</v>
      </c>
      <c r="I141" t="s">
        <v>28</v>
      </c>
      <c r="J141">
        <v>5</v>
      </c>
      <c r="K141">
        <f>(C141-AVERAGE(C138:C140))/AVERAGE(C138:C140)</f>
        <v>-0.99727247354694926</v>
      </c>
      <c r="L141">
        <f>100*K141</f>
        <v>-99.727247354694924</v>
      </c>
    </row>
    <row r="142" spans="1:13" x14ac:dyDescent="0.3">
      <c r="A142">
        <v>129</v>
      </c>
      <c r="B142" t="s">
        <v>17</v>
      </c>
      <c r="C142">
        <v>8.7525662431209295</v>
      </c>
      <c r="D142">
        <v>0.250560551874977</v>
      </c>
      <c r="E142">
        <v>24</v>
      </c>
      <c r="F142">
        <v>8.2354346805054401</v>
      </c>
      <c r="G142">
        <v>9.2696978057364205</v>
      </c>
      <c r="H142" t="s">
        <v>18</v>
      </c>
      <c r="I142" t="s">
        <v>28</v>
      </c>
      <c r="J142">
        <v>5</v>
      </c>
    </row>
    <row r="143" spans="1:13" x14ac:dyDescent="0.3">
      <c r="A143">
        <v>429</v>
      </c>
      <c r="B143" t="s">
        <v>13</v>
      </c>
      <c r="C143">
        <v>-0.441695994056928</v>
      </c>
      <c r="D143">
        <v>0.10442901246483299</v>
      </c>
      <c r="E143">
        <v>24</v>
      </c>
      <c r="F143">
        <v>-0.65722688267533302</v>
      </c>
      <c r="G143">
        <v>-0.226165105438524</v>
      </c>
      <c r="H143" t="s">
        <v>20</v>
      </c>
      <c r="I143" t="s">
        <v>28</v>
      </c>
      <c r="J143">
        <v>15</v>
      </c>
    </row>
    <row r="144" spans="1:13" x14ac:dyDescent="0.3">
      <c r="A144">
        <v>329</v>
      </c>
      <c r="B144" t="s">
        <v>14</v>
      </c>
      <c r="C144">
        <v>0.86541602765528602</v>
      </c>
      <c r="D144">
        <v>0.10442901246483299</v>
      </c>
      <c r="E144">
        <v>24</v>
      </c>
      <c r="F144">
        <v>0.64988513903688105</v>
      </c>
      <c r="G144">
        <v>1.08094691627369</v>
      </c>
      <c r="H144" t="s">
        <v>15</v>
      </c>
      <c r="I144" t="s">
        <v>28</v>
      </c>
      <c r="J144">
        <v>15</v>
      </c>
    </row>
    <row r="145" spans="1:11" x14ac:dyDescent="0.3">
      <c r="A145">
        <v>229</v>
      </c>
      <c r="B145" t="s">
        <v>16</v>
      </c>
      <c r="C145">
        <v>0.184358247264788</v>
      </c>
      <c r="D145">
        <v>0.10442901246483299</v>
      </c>
      <c r="E145">
        <v>24</v>
      </c>
      <c r="F145">
        <v>-3.11726413536168E-2</v>
      </c>
      <c r="G145">
        <v>0.39988913588319303</v>
      </c>
      <c r="H145" t="s">
        <v>11</v>
      </c>
      <c r="I145" t="s">
        <v>28</v>
      </c>
      <c r="J145">
        <v>15</v>
      </c>
    </row>
    <row r="146" spans="1:11" x14ac:dyDescent="0.3">
      <c r="A146">
        <v>130</v>
      </c>
      <c r="B146" t="s">
        <v>17</v>
      </c>
      <c r="C146">
        <v>3.4688002413746699</v>
      </c>
      <c r="D146">
        <v>0.10442901246483299</v>
      </c>
      <c r="E146">
        <v>24</v>
      </c>
      <c r="F146">
        <v>3.2532693527562699</v>
      </c>
      <c r="G146">
        <v>3.6843311299930801</v>
      </c>
      <c r="H146" t="s">
        <v>18</v>
      </c>
      <c r="I146" t="s">
        <v>28</v>
      </c>
      <c r="J146">
        <v>15</v>
      </c>
    </row>
    <row r="147" spans="1:11" x14ac:dyDescent="0.3">
      <c r="A147">
        <v>430</v>
      </c>
      <c r="B147" t="s">
        <v>13</v>
      </c>
      <c r="C147">
        <v>-6.9719988874172203E-2</v>
      </c>
      <c r="D147">
        <v>6.0836952798858299E-2</v>
      </c>
      <c r="E147">
        <v>24</v>
      </c>
      <c r="F147">
        <v>-0.195281288249568</v>
      </c>
      <c r="G147">
        <v>5.5841310501223498E-2</v>
      </c>
      <c r="H147" t="s">
        <v>11</v>
      </c>
      <c r="I147" t="s">
        <v>28</v>
      </c>
      <c r="J147">
        <v>30</v>
      </c>
    </row>
    <row r="148" spans="1:11" x14ac:dyDescent="0.3">
      <c r="A148">
        <v>330</v>
      </c>
      <c r="B148" t="s">
        <v>14</v>
      </c>
      <c r="C148">
        <v>0.74708138887980502</v>
      </c>
      <c r="D148">
        <v>6.0836952798858299E-2</v>
      </c>
      <c r="E148">
        <v>24</v>
      </c>
      <c r="F148">
        <v>0.62152008950440896</v>
      </c>
      <c r="G148">
        <v>0.87264268825519997</v>
      </c>
      <c r="H148" t="s">
        <v>15</v>
      </c>
      <c r="I148" t="s">
        <v>28</v>
      </c>
      <c r="J148">
        <v>30</v>
      </c>
    </row>
    <row r="149" spans="1:11" x14ac:dyDescent="0.3">
      <c r="A149">
        <v>230</v>
      </c>
      <c r="B149" t="s">
        <v>16</v>
      </c>
      <c r="C149">
        <v>0.14587882626493601</v>
      </c>
      <c r="D149">
        <v>6.0836952798858299E-2</v>
      </c>
      <c r="E149">
        <v>24</v>
      </c>
      <c r="F149">
        <v>2.0317526889539899E-2</v>
      </c>
      <c r="G149">
        <v>0.27144012564033099</v>
      </c>
      <c r="H149" t="s">
        <v>11</v>
      </c>
      <c r="I149" t="s">
        <v>28</v>
      </c>
      <c r="J149">
        <v>30</v>
      </c>
    </row>
    <row r="150" spans="1:11" x14ac:dyDescent="0.3">
      <c r="A150">
        <v>131</v>
      </c>
      <c r="B150" t="s">
        <v>17</v>
      </c>
      <c r="C150">
        <v>2.8088708334054502</v>
      </c>
      <c r="D150">
        <v>6.0836952798858299E-2</v>
      </c>
      <c r="E150">
        <v>24</v>
      </c>
      <c r="F150">
        <v>2.6833095340300499</v>
      </c>
      <c r="G150">
        <v>2.93443213278085</v>
      </c>
      <c r="H150" t="s">
        <v>18</v>
      </c>
      <c r="I150" t="s">
        <v>28</v>
      </c>
      <c r="J150">
        <v>30</v>
      </c>
    </row>
    <row r="151" spans="1:11" x14ac:dyDescent="0.3">
      <c r="A151">
        <v>431</v>
      </c>
      <c r="B151" t="s">
        <v>13</v>
      </c>
      <c r="C151">
        <v>-0.37729328885449298</v>
      </c>
      <c r="D151">
        <v>9.9897931769731496E-2</v>
      </c>
      <c r="E151">
        <v>24</v>
      </c>
      <c r="F151">
        <v>-0.58347248654365602</v>
      </c>
      <c r="G151">
        <v>-0.171114091165329</v>
      </c>
      <c r="H151" t="s">
        <v>15</v>
      </c>
      <c r="I151" t="s">
        <v>28</v>
      </c>
      <c r="J151">
        <v>193</v>
      </c>
    </row>
    <row r="152" spans="1:11" x14ac:dyDescent="0.3">
      <c r="A152">
        <v>331</v>
      </c>
      <c r="B152" t="s">
        <v>14</v>
      </c>
      <c r="C152">
        <v>-6.3284793296270597E-2</v>
      </c>
      <c r="D152">
        <v>9.9897931769731593E-2</v>
      </c>
      <c r="E152">
        <v>24</v>
      </c>
      <c r="F152">
        <v>-0.269463990985434</v>
      </c>
      <c r="G152">
        <v>0.142894404392893</v>
      </c>
      <c r="H152" t="s">
        <v>15</v>
      </c>
      <c r="I152" t="s">
        <v>28</v>
      </c>
      <c r="J152">
        <v>193</v>
      </c>
    </row>
    <row r="153" spans="1:11" x14ac:dyDescent="0.3">
      <c r="A153">
        <v>231</v>
      </c>
      <c r="B153" t="s">
        <v>16</v>
      </c>
      <c r="C153">
        <v>1.0251631736607101E-2</v>
      </c>
      <c r="D153">
        <v>9.9897931769731593E-2</v>
      </c>
      <c r="E153">
        <v>24</v>
      </c>
      <c r="F153">
        <v>-0.195927565952557</v>
      </c>
      <c r="G153">
        <v>0.21643082942577099</v>
      </c>
      <c r="H153" t="s">
        <v>15</v>
      </c>
      <c r="I153" t="s">
        <v>28</v>
      </c>
      <c r="J153">
        <v>193</v>
      </c>
    </row>
    <row r="154" spans="1:11" x14ac:dyDescent="0.3">
      <c r="A154">
        <v>132</v>
      </c>
      <c r="B154" t="s">
        <v>17</v>
      </c>
      <c r="C154">
        <v>0.89078038629568201</v>
      </c>
      <c r="D154">
        <v>9.9897931769731496E-2</v>
      </c>
      <c r="E154">
        <v>24</v>
      </c>
      <c r="F154">
        <v>0.68460118860651897</v>
      </c>
      <c r="G154">
        <v>1.0969595839848501</v>
      </c>
      <c r="H154" t="s">
        <v>18</v>
      </c>
      <c r="I154" t="s">
        <v>28</v>
      </c>
      <c r="J154">
        <v>193</v>
      </c>
    </row>
    <row r="155" spans="1:11" x14ac:dyDescent="0.3">
      <c r="A155">
        <v>232</v>
      </c>
      <c r="B155" t="s">
        <v>10</v>
      </c>
      <c r="C155">
        <v>1.1100000000000001</v>
      </c>
      <c r="D155">
        <v>4.7717681034741499E-2</v>
      </c>
      <c r="E155">
        <v>30</v>
      </c>
      <c r="F155">
        <v>1.0125474943441799</v>
      </c>
      <c r="G155">
        <v>1.2074525056558201</v>
      </c>
      <c r="H155" t="s">
        <v>20</v>
      </c>
      <c r="I155" t="s">
        <v>29</v>
      </c>
      <c r="J155">
        <v>5</v>
      </c>
    </row>
    <row r="156" spans="1:11" x14ac:dyDescent="0.3">
      <c r="A156">
        <v>133</v>
      </c>
      <c r="B156" t="s">
        <v>13</v>
      </c>
      <c r="C156">
        <v>2.6272500000000001</v>
      </c>
      <c r="D156">
        <v>4.7717681034741499E-2</v>
      </c>
      <c r="E156">
        <v>30</v>
      </c>
      <c r="F156">
        <v>2.5297974943441801</v>
      </c>
      <c r="G156">
        <v>2.7247025056558201</v>
      </c>
      <c r="H156" t="s">
        <v>18</v>
      </c>
      <c r="I156" t="s">
        <v>29</v>
      </c>
      <c r="J156">
        <v>5</v>
      </c>
      <c r="K156">
        <f>(C156-C155)/C155</f>
        <v>1.3668918918918918</v>
      </c>
    </row>
    <row r="157" spans="1:11" x14ac:dyDescent="0.3">
      <c r="A157">
        <v>524</v>
      </c>
      <c r="B157" t="s">
        <v>14</v>
      </c>
      <c r="C157">
        <v>2.3222499999999999</v>
      </c>
      <c r="D157">
        <v>4.7717681034741499E-2</v>
      </c>
      <c r="E157">
        <v>30</v>
      </c>
      <c r="F157">
        <v>2.2247974943441799</v>
      </c>
      <c r="G157">
        <v>2.4197025056558199</v>
      </c>
      <c r="H157" t="s">
        <v>15</v>
      </c>
      <c r="I157" t="s">
        <v>29</v>
      </c>
      <c r="J157">
        <v>5</v>
      </c>
      <c r="K157">
        <f>(C157-C155)/C155</f>
        <v>1.0921171171171169</v>
      </c>
    </row>
    <row r="158" spans="1:11" x14ac:dyDescent="0.3">
      <c r="A158">
        <v>432</v>
      </c>
      <c r="B158" t="s">
        <v>16</v>
      </c>
      <c r="C158">
        <v>2.10575</v>
      </c>
      <c r="D158">
        <v>4.7717681034741603E-2</v>
      </c>
      <c r="E158">
        <v>30</v>
      </c>
      <c r="F158">
        <v>2.00829749434418</v>
      </c>
      <c r="G158">
        <v>2.20320250565582</v>
      </c>
      <c r="H158" t="s">
        <v>11</v>
      </c>
      <c r="I158" t="s">
        <v>29</v>
      </c>
      <c r="J158">
        <v>5</v>
      </c>
      <c r="K158">
        <f>(C158-C155)/C155</f>
        <v>0.89707207207207196</v>
      </c>
    </row>
    <row r="159" spans="1:11" x14ac:dyDescent="0.3">
      <c r="A159">
        <v>332</v>
      </c>
      <c r="B159" t="s">
        <v>17</v>
      </c>
      <c r="C159">
        <v>1.97275</v>
      </c>
      <c r="D159">
        <v>4.7717681034741603E-2</v>
      </c>
      <c r="E159">
        <v>30</v>
      </c>
      <c r="F159">
        <v>1.87529749434418</v>
      </c>
      <c r="G159">
        <v>2.07020250565582</v>
      </c>
      <c r="H159" t="s">
        <v>11</v>
      </c>
      <c r="I159" t="s">
        <v>29</v>
      </c>
      <c r="J159">
        <v>5</v>
      </c>
      <c r="K159">
        <f>(C159-C155)/C155</f>
        <v>0.77725225225225214</v>
      </c>
    </row>
    <row r="160" spans="1:11" x14ac:dyDescent="0.3">
      <c r="A160">
        <v>233</v>
      </c>
      <c r="B160" t="s">
        <v>10</v>
      </c>
      <c r="C160">
        <v>1.1312500000000001</v>
      </c>
      <c r="D160">
        <v>2.8481408409697699E-2</v>
      </c>
      <c r="E160">
        <v>30</v>
      </c>
      <c r="F160">
        <v>1.0730832040882099</v>
      </c>
      <c r="G160">
        <v>1.1894167959117901</v>
      </c>
      <c r="H160" t="s">
        <v>20</v>
      </c>
      <c r="I160" t="s">
        <v>29</v>
      </c>
      <c r="J160">
        <v>15</v>
      </c>
    </row>
    <row r="161" spans="1:11" x14ac:dyDescent="0.3">
      <c r="A161">
        <v>134</v>
      </c>
      <c r="B161" t="s">
        <v>13</v>
      </c>
      <c r="C161">
        <v>2.7481249999999999</v>
      </c>
      <c r="D161">
        <v>2.8481408409697699E-2</v>
      </c>
      <c r="E161">
        <v>30</v>
      </c>
      <c r="F161">
        <v>2.6899582040882102</v>
      </c>
      <c r="G161">
        <v>2.8062917959117901</v>
      </c>
      <c r="H161" t="s">
        <v>18</v>
      </c>
      <c r="I161" t="s">
        <v>29</v>
      </c>
      <c r="J161">
        <v>15</v>
      </c>
      <c r="K161">
        <f>(C161-C160)/C160</f>
        <v>1.4292817679558008</v>
      </c>
    </row>
    <row r="162" spans="1:11" x14ac:dyDescent="0.3">
      <c r="A162">
        <v>525</v>
      </c>
      <c r="B162" t="s">
        <v>14</v>
      </c>
      <c r="C162">
        <v>2.1803750000000002</v>
      </c>
      <c r="D162">
        <v>2.8481408409697699E-2</v>
      </c>
      <c r="E162">
        <v>30</v>
      </c>
      <c r="F162">
        <v>2.12220820408821</v>
      </c>
      <c r="G162">
        <v>2.2385417959117899</v>
      </c>
      <c r="H162" t="s">
        <v>15</v>
      </c>
      <c r="I162" t="s">
        <v>29</v>
      </c>
      <c r="J162">
        <v>15</v>
      </c>
      <c r="K162">
        <f>(C162-C160)/C160</f>
        <v>0.92740331491712702</v>
      </c>
    </row>
    <row r="163" spans="1:11" x14ac:dyDescent="0.3">
      <c r="A163">
        <v>433</v>
      </c>
      <c r="B163" t="s">
        <v>16</v>
      </c>
      <c r="C163">
        <v>2.1227499999999999</v>
      </c>
      <c r="D163">
        <v>2.8481408409697699E-2</v>
      </c>
      <c r="E163">
        <v>30</v>
      </c>
      <c r="F163">
        <v>2.0645832040882102</v>
      </c>
      <c r="G163">
        <v>2.1809167959117901</v>
      </c>
      <c r="H163" t="s">
        <v>15</v>
      </c>
      <c r="I163" t="s">
        <v>29</v>
      </c>
      <c r="J163">
        <v>15</v>
      </c>
      <c r="K163">
        <f>(C163-C160)/C160</f>
        <v>0.87646408839778989</v>
      </c>
    </row>
    <row r="164" spans="1:11" x14ac:dyDescent="0.3">
      <c r="A164">
        <v>333</v>
      </c>
      <c r="B164" t="s">
        <v>17</v>
      </c>
      <c r="C164">
        <v>1.8836250000000001</v>
      </c>
      <c r="D164">
        <v>2.8481408409697699E-2</v>
      </c>
      <c r="E164">
        <v>30</v>
      </c>
      <c r="F164">
        <v>1.8254582040882099</v>
      </c>
      <c r="G164">
        <v>1.9417917959117901</v>
      </c>
      <c r="H164" t="s">
        <v>11</v>
      </c>
      <c r="I164" t="s">
        <v>29</v>
      </c>
      <c r="J164">
        <v>15</v>
      </c>
      <c r="K164">
        <f>(C164-C160)/C160</f>
        <v>0.6650828729281768</v>
      </c>
    </row>
    <row r="165" spans="1:11" x14ac:dyDescent="0.3">
      <c r="A165">
        <v>234</v>
      </c>
      <c r="B165" t="s">
        <v>10</v>
      </c>
      <c r="C165">
        <v>1.110125</v>
      </c>
      <c r="D165">
        <v>1.8614986122297599E-2</v>
      </c>
      <c r="E165">
        <v>30</v>
      </c>
      <c r="F165">
        <v>1.0721081265679999</v>
      </c>
      <c r="G165">
        <v>1.1481418734319999</v>
      </c>
      <c r="H165" t="s">
        <v>20</v>
      </c>
      <c r="I165" t="s">
        <v>29</v>
      </c>
      <c r="J165">
        <v>30</v>
      </c>
    </row>
    <row r="166" spans="1:11" x14ac:dyDescent="0.3">
      <c r="A166">
        <v>135</v>
      </c>
      <c r="B166" t="s">
        <v>13</v>
      </c>
      <c r="C166">
        <v>2.4776250000000002</v>
      </c>
      <c r="D166">
        <v>1.8614986122297599E-2</v>
      </c>
      <c r="E166">
        <v>30</v>
      </c>
      <c r="F166">
        <v>2.4396081265679999</v>
      </c>
      <c r="G166">
        <v>2.5156418734320001</v>
      </c>
      <c r="H166" t="s">
        <v>18</v>
      </c>
      <c r="I166" t="s">
        <v>29</v>
      </c>
      <c r="J166">
        <v>30</v>
      </c>
      <c r="K166">
        <f>(C166-C165)/C165</f>
        <v>1.2318432608940435</v>
      </c>
    </row>
    <row r="167" spans="1:11" x14ac:dyDescent="0.3">
      <c r="A167">
        <v>526</v>
      </c>
      <c r="B167" t="s">
        <v>14</v>
      </c>
      <c r="C167">
        <v>2.0015000000000001</v>
      </c>
      <c r="D167">
        <v>1.8614986122297599E-2</v>
      </c>
      <c r="E167">
        <v>30</v>
      </c>
      <c r="F167">
        <v>1.9634831265679999</v>
      </c>
      <c r="G167">
        <v>2.0395168734319999</v>
      </c>
      <c r="H167" t="s">
        <v>15</v>
      </c>
      <c r="I167" t="s">
        <v>29</v>
      </c>
      <c r="J167">
        <v>30</v>
      </c>
      <c r="K167">
        <f>(C167-C165)/C165</f>
        <v>0.80295011822992912</v>
      </c>
    </row>
    <row r="168" spans="1:11" x14ac:dyDescent="0.3">
      <c r="A168">
        <v>434</v>
      </c>
      <c r="B168" t="s">
        <v>16</v>
      </c>
      <c r="C168">
        <v>1.83125</v>
      </c>
      <c r="D168">
        <v>1.8614986122297599E-2</v>
      </c>
      <c r="E168">
        <v>30</v>
      </c>
      <c r="F168">
        <v>1.7932331265679999</v>
      </c>
      <c r="G168">
        <v>1.8692668734319999</v>
      </c>
      <c r="H168" t="s">
        <v>11</v>
      </c>
      <c r="I168" t="s">
        <v>29</v>
      </c>
      <c r="J168">
        <v>30</v>
      </c>
      <c r="K168">
        <f>(C168-C165)/C165</f>
        <v>0.64958901024659388</v>
      </c>
    </row>
    <row r="169" spans="1:11" x14ac:dyDescent="0.3">
      <c r="A169">
        <v>334</v>
      </c>
      <c r="B169" t="s">
        <v>17</v>
      </c>
      <c r="C169">
        <v>1.8058749999999999</v>
      </c>
      <c r="D169">
        <v>1.8614986122297599E-2</v>
      </c>
      <c r="E169">
        <v>30</v>
      </c>
      <c r="F169">
        <v>1.767858126568</v>
      </c>
      <c r="G169">
        <v>1.843891873432</v>
      </c>
      <c r="H169" t="s">
        <v>11</v>
      </c>
      <c r="I169" t="s">
        <v>29</v>
      </c>
      <c r="J169">
        <v>30</v>
      </c>
      <c r="K169">
        <f>(C169-C165)/C165</f>
        <v>0.62673122396126546</v>
      </c>
    </row>
    <row r="170" spans="1:11" x14ac:dyDescent="0.3">
      <c r="A170">
        <v>235</v>
      </c>
      <c r="B170" t="s">
        <v>10</v>
      </c>
      <c r="C170">
        <v>1.036875</v>
      </c>
      <c r="D170">
        <v>2.2759338742590899E-2</v>
      </c>
      <c r="E170">
        <v>30</v>
      </c>
      <c r="F170">
        <v>0.99039422936237698</v>
      </c>
      <c r="G170">
        <v>1.08335577063762</v>
      </c>
      <c r="H170" t="s">
        <v>20</v>
      </c>
      <c r="I170" t="s">
        <v>29</v>
      </c>
      <c r="J170">
        <v>193</v>
      </c>
    </row>
    <row r="171" spans="1:11" x14ac:dyDescent="0.3">
      <c r="A171">
        <v>136</v>
      </c>
      <c r="B171" t="s">
        <v>13</v>
      </c>
      <c r="C171">
        <v>2.6542500000000002</v>
      </c>
      <c r="D171">
        <v>2.2759338742590899E-2</v>
      </c>
      <c r="E171">
        <v>30</v>
      </c>
      <c r="F171">
        <v>2.60776922936238</v>
      </c>
      <c r="G171">
        <v>2.70073077063762</v>
      </c>
      <c r="H171" t="s">
        <v>18</v>
      </c>
      <c r="I171" t="s">
        <v>29</v>
      </c>
      <c r="J171">
        <v>193</v>
      </c>
      <c r="K171">
        <f>(C171-C170)/C170</f>
        <v>1.559855334538879</v>
      </c>
    </row>
    <row r="172" spans="1:11" x14ac:dyDescent="0.3">
      <c r="A172">
        <v>335</v>
      </c>
      <c r="B172" t="s">
        <v>14</v>
      </c>
      <c r="C172">
        <v>2.0351249999999999</v>
      </c>
      <c r="D172">
        <v>2.2759338742590899E-2</v>
      </c>
      <c r="E172">
        <v>30</v>
      </c>
      <c r="F172">
        <v>1.9886442293623801</v>
      </c>
      <c r="G172">
        <v>2.0816057706376201</v>
      </c>
      <c r="H172" t="s">
        <v>15</v>
      </c>
      <c r="I172" t="s">
        <v>29</v>
      </c>
      <c r="J172">
        <v>193</v>
      </c>
      <c r="K172">
        <f>(C172-C170)/C170</f>
        <v>0.96274864376130187</v>
      </c>
    </row>
    <row r="173" spans="1:11" x14ac:dyDescent="0.3">
      <c r="A173">
        <v>527</v>
      </c>
      <c r="B173" t="s">
        <v>16</v>
      </c>
      <c r="C173">
        <v>2.0390000000000001</v>
      </c>
      <c r="D173">
        <v>2.2759338742590899E-2</v>
      </c>
      <c r="E173">
        <v>30</v>
      </c>
      <c r="F173">
        <v>1.9925192293623799</v>
      </c>
      <c r="G173">
        <v>2.0854807706376199</v>
      </c>
      <c r="H173" t="s">
        <v>15</v>
      </c>
      <c r="I173" t="s">
        <v>29</v>
      </c>
      <c r="J173">
        <v>193</v>
      </c>
      <c r="K173">
        <f>(C173-C170)/C170</f>
        <v>0.9664858348402654</v>
      </c>
    </row>
    <row r="174" spans="1:11" x14ac:dyDescent="0.3">
      <c r="A174">
        <v>435</v>
      </c>
      <c r="B174" t="s">
        <v>17</v>
      </c>
      <c r="C174">
        <v>1.5922499999999999</v>
      </c>
      <c r="D174">
        <v>2.2759338742590899E-2</v>
      </c>
      <c r="E174">
        <v>30</v>
      </c>
      <c r="F174">
        <v>1.5457692293623799</v>
      </c>
      <c r="G174">
        <v>1.63873077063762</v>
      </c>
      <c r="H174" t="s">
        <v>11</v>
      </c>
      <c r="I174" t="s">
        <v>29</v>
      </c>
      <c r="J174">
        <v>193</v>
      </c>
      <c r="K174">
        <f>(C174-C170)/C170</f>
        <v>0.5356238698010849</v>
      </c>
    </row>
    <row r="175" spans="1:11" x14ac:dyDescent="0.3">
      <c r="A175">
        <v>436</v>
      </c>
      <c r="B175" t="s">
        <v>10</v>
      </c>
      <c r="C175">
        <v>0.110064325388829</v>
      </c>
      <c r="D175">
        <v>2.12952472881806E-3</v>
      </c>
      <c r="E175">
        <v>30</v>
      </c>
      <c r="F175">
        <v>0.10575821785608799</v>
      </c>
      <c r="G175">
        <v>0.114456357253443</v>
      </c>
      <c r="H175" t="s">
        <v>30</v>
      </c>
      <c r="I175" t="s">
        <v>31</v>
      </c>
      <c r="J175">
        <v>5</v>
      </c>
    </row>
    <row r="176" spans="1:11" x14ac:dyDescent="0.3">
      <c r="A176">
        <v>528</v>
      </c>
      <c r="B176" t="s">
        <v>13</v>
      </c>
      <c r="C176">
        <v>0.102390819550642</v>
      </c>
      <c r="D176">
        <v>2.05395019853424E-3</v>
      </c>
      <c r="E176">
        <v>30</v>
      </c>
      <c r="F176">
        <v>9.8239055799497002E-2</v>
      </c>
      <c r="G176">
        <v>0.106628507633659</v>
      </c>
      <c r="H176" t="s">
        <v>15</v>
      </c>
      <c r="I176" t="s">
        <v>31</v>
      </c>
      <c r="J176">
        <v>5</v>
      </c>
    </row>
    <row r="177" spans="1:10" x14ac:dyDescent="0.3">
      <c r="A177">
        <v>336</v>
      </c>
      <c r="B177" t="s">
        <v>14</v>
      </c>
      <c r="C177">
        <v>0.113801398267904</v>
      </c>
      <c r="D177">
        <v>2.1653754005232402E-3</v>
      </c>
      <c r="E177">
        <v>30</v>
      </c>
      <c r="F177">
        <v>0.109422073895799</v>
      </c>
      <c r="G177">
        <v>0.118266646971881</v>
      </c>
      <c r="H177" t="s">
        <v>18</v>
      </c>
      <c r="I177" t="s">
        <v>31</v>
      </c>
      <c r="J177">
        <v>5</v>
      </c>
    </row>
    <row r="178" spans="1:10" x14ac:dyDescent="0.3">
      <c r="A178">
        <v>137</v>
      </c>
      <c r="B178" t="s">
        <v>16</v>
      </c>
      <c r="C178">
        <v>0.113947532750496</v>
      </c>
      <c r="D178">
        <v>2.1667652538045899E-3</v>
      </c>
      <c r="E178">
        <v>30</v>
      </c>
      <c r="F178">
        <v>0.10956536991931599</v>
      </c>
      <c r="G178">
        <v>0.118415619913548</v>
      </c>
      <c r="H178" t="s">
        <v>18</v>
      </c>
      <c r="I178" t="s">
        <v>31</v>
      </c>
      <c r="J178">
        <v>5</v>
      </c>
    </row>
    <row r="179" spans="1:10" x14ac:dyDescent="0.3">
      <c r="A179">
        <v>236</v>
      </c>
      <c r="B179" t="s">
        <v>17</v>
      </c>
      <c r="C179">
        <v>0.11445003838791699</v>
      </c>
      <c r="D179">
        <v>2.1715376870487602E-3</v>
      </c>
      <c r="E179">
        <v>30</v>
      </c>
      <c r="F179">
        <v>0.110058128947774</v>
      </c>
      <c r="G179">
        <v>0.118927872159933</v>
      </c>
      <c r="H179" t="s">
        <v>18</v>
      </c>
      <c r="I179" t="s">
        <v>31</v>
      </c>
      <c r="J179">
        <v>5</v>
      </c>
    </row>
    <row r="180" spans="1:10" x14ac:dyDescent="0.3">
      <c r="A180">
        <v>529</v>
      </c>
      <c r="B180" t="s">
        <v>10</v>
      </c>
      <c r="C180">
        <v>0.113702202038143</v>
      </c>
      <c r="D180">
        <v>2.21186162520024E-3</v>
      </c>
      <c r="E180">
        <v>30</v>
      </c>
      <c r="F180">
        <v>0.109229843658995</v>
      </c>
      <c r="G180">
        <v>0.118264291807588</v>
      </c>
      <c r="H180" t="s">
        <v>18</v>
      </c>
      <c r="I180" t="s">
        <v>31</v>
      </c>
      <c r="J180">
        <v>15</v>
      </c>
    </row>
    <row r="181" spans="1:10" x14ac:dyDescent="0.3">
      <c r="A181">
        <v>437</v>
      </c>
      <c r="B181" t="s">
        <v>13</v>
      </c>
      <c r="C181">
        <v>0.111322963885369</v>
      </c>
      <c r="D181">
        <v>2.1885974876212199E-3</v>
      </c>
      <c r="E181">
        <v>30</v>
      </c>
      <c r="F181">
        <v>0.106898117213618</v>
      </c>
      <c r="G181">
        <v>0.115837541947416</v>
      </c>
      <c r="H181" t="s">
        <v>18</v>
      </c>
      <c r="I181" t="s">
        <v>31</v>
      </c>
      <c r="J181">
        <v>15</v>
      </c>
    </row>
    <row r="182" spans="1:10" x14ac:dyDescent="0.3">
      <c r="A182">
        <v>337</v>
      </c>
      <c r="B182" t="s">
        <v>14</v>
      </c>
      <c r="C182">
        <v>0.114697343830199</v>
      </c>
      <c r="D182">
        <v>2.2215198408034801E-3</v>
      </c>
      <c r="E182">
        <v>30</v>
      </c>
      <c r="F182">
        <v>0.11020526074334799</v>
      </c>
      <c r="G182">
        <v>0.11927915830734701</v>
      </c>
      <c r="H182" t="s">
        <v>18</v>
      </c>
      <c r="I182" t="s">
        <v>31</v>
      </c>
      <c r="J182">
        <v>15</v>
      </c>
    </row>
    <row r="183" spans="1:10" x14ac:dyDescent="0.3">
      <c r="A183">
        <v>237</v>
      </c>
      <c r="B183" t="s">
        <v>16</v>
      </c>
      <c r="C183">
        <v>0.11593932250490201</v>
      </c>
      <c r="D183">
        <v>2.23351511156123E-3</v>
      </c>
      <c r="E183">
        <v>30</v>
      </c>
      <c r="F183">
        <v>0.111422741806977</v>
      </c>
      <c r="G183">
        <v>0.12054563459312501</v>
      </c>
      <c r="H183" t="s">
        <v>18</v>
      </c>
      <c r="I183" t="s">
        <v>31</v>
      </c>
      <c r="J183">
        <v>15</v>
      </c>
    </row>
    <row r="184" spans="1:10" x14ac:dyDescent="0.3">
      <c r="A184">
        <v>138</v>
      </c>
      <c r="B184" t="s">
        <v>17</v>
      </c>
      <c r="C184">
        <v>0.114719421051762</v>
      </c>
      <c r="D184">
        <v>2.2217336322665E-3</v>
      </c>
      <c r="E184">
        <v>30</v>
      </c>
      <c r="F184">
        <v>0.110226901344495</v>
      </c>
      <c r="G184">
        <v>0.11930167214932701</v>
      </c>
      <c r="H184" t="s">
        <v>18</v>
      </c>
      <c r="I184" t="s">
        <v>31</v>
      </c>
      <c r="J184">
        <v>15</v>
      </c>
    </row>
    <row r="185" spans="1:10" x14ac:dyDescent="0.3">
      <c r="A185">
        <v>338</v>
      </c>
      <c r="B185" t="s">
        <v>10</v>
      </c>
      <c r="C185">
        <v>0.11645316321857201</v>
      </c>
      <c r="D185">
        <v>1.5437602651343499E-3</v>
      </c>
      <c r="E185">
        <v>30</v>
      </c>
      <c r="F185">
        <v>0.113321723235088</v>
      </c>
      <c r="G185">
        <v>0.11962728137232</v>
      </c>
      <c r="H185" t="s">
        <v>30</v>
      </c>
      <c r="I185" t="s">
        <v>31</v>
      </c>
      <c r="J185">
        <v>30</v>
      </c>
    </row>
    <row r="186" spans="1:10" x14ac:dyDescent="0.3">
      <c r="A186">
        <v>438</v>
      </c>
      <c r="B186" t="s">
        <v>13</v>
      </c>
      <c r="C186">
        <v>0.110821801236879</v>
      </c>
      <c r="D186">
        <v>1.50597171778247E-3</v>
      </c>
      <c r="E186">
        <v>30</v>
      </c>
      <c r="F186">
        <v>0.107767535762816</v>
      </c>
      <c r="G186">
        <v>0.113918744881207</v>
      </c>
      <c r="H186" t="s">
        <v>15</v>
      </c>
      <c r="I186" t="s">
        <v>31</v>
      </c>
      <c r="J186">
        <v>30</v>
      </c>
    </row>
    <row r="187" spans="1:10" x14ac:dyDescent="0.3">
      <c r="A187">
        <v>139</v>
      </c>
      <c r="B187" t="s">
        <v>14</v>
      </c>
      <c r="C187">
        <v>0.11814596208160399</v>
      </c>
      <c r="D187">
        <v>1.5549400695706701E-3</v>
      </c>
      <c r="E187">
        <v>30</v>
      </c>
      <c r="F187">
        <v>0.114991689891453</v>
      </c>
      <c r="G187">
        <v>0.12134291244202</v>
      </c>
      <c r="H187" t="s">
        <v>18</v>
      </c>
      <c r="I187" t="s">
        <v>31</v>
      </c>
      <c r="J187">
        <v>30</v>
      </c>
    </row>
    <row r="188" spans="1:10" x14ac:dyDescent="0.3">
      <c r="A188">
        <v>238</v>
      </c>
      <c r="B188" t="s">
        <v>16</v>
      </c>
      <c r="C188">
        <v>0.120214750710999</v>
      </c>
      <c r="D188">
        <v>1.56849483754905E-3</v>
      </c>
      <c r="E188">
        <v>30</v>
      </c>
      <c r="F188">
        <v>0.117032795991554</v>
      </c>
      <c r="G188">
        <v>0.123439383600709</v>
      </c>
      <c r="H188" t="s">
        <v>18</v>
      </c>
      <c r="I188" t="s">
        <v>31</v>
      </c>
      <c r="J188">
        <v>30</v>
      </c>
    </row>
    <row r="189" spans="1:10" x14ac:dyDescent="0.3">
      <c r="A189">
        <v>530</v>
      </c>
      <c r="B189" t="s">
        <v>17</v>
      </c>
      <c r="C189">
        <v>0.11730803233222099</v>
      </c>
      <c r="D189">
        <v>1.5494161864396199E-3</v>
      </c>
      <c r="E189">
        <v>30</v>
      </c>
      <c r="F189">
        <v>0.114165041416441</v>
      </c>
      <c r="G189">
        <v>0.120493701418267</v>
      </c>
      <c r="H189" t="s">
        <v>18</v>
      </c>
      <c r="I189" t="s">
        <v>31</v>
      </c>
      <c r="J189">
        <v>30</v>
      </c>
    </row>
    <row r="190" spans="1:10" x14ac:dyDescent="0.3">
      <c r="A190">
        <v>439</v>
      </c>
      <c r="B190" t="s">
        <v>10</v>
      </c>
      <c r="C190">
        <v>8.8874999999999996E-2</v>
      </c>
      <c r="D190">
        <v>8.3666002653407195E-4</v>
      </c>
      <c r="E190">
        <v>30</v>
      </c>
      <c r="F190">
        <v>8.7166312272521196E-2</v>
      </c>
      <c r="G190">
        <v>9.0583687727478795E-2</v>
      </c>
      <c r="H190" t="s">
        <v>15</v>
      </c>
      <c r="I190" t="s">
        <v>31</v>
      </c>
      <c r="J190">
        <v>193</v>
      </c>
    </row>
    <row r="191" spans="1:10" x14ac:dyDescent="0.3">
      <c r="A191">
        <v>339</v>
      </c>
      <c r="B191" t="s">
        <v>13</v>
      </c>
      <c r="C191">
        <v>9.4125E-2</v>
      </c>
      <c r="D191">
        <v>8.3666002653407195E-4</v>
      </c>
      <c r="E191">
        <v>30</v>
      </c>
      <c r="F191">
        <v>9.2416312272521201E-2</v>
      </c>
      <c r="G191">
        <v>9.58336877274788E-2</v>
      </c>
      <c r="H191" t="s">
        <v>18</v>
      </c>
      <c r="I191" t="s">
        <v>31</v>
      </c>
      <c r="J191">
        <v>193</v>
      </c>
    </row>
    <row r="192" spans="1:10" x14ac:dyDescent="0.3">
      <c r="A192">
        <v>239</v>
      </c>
      <c r="B192" t="s">
        <v>14</v>
      </c>
      <c r="C192">
        <v>8.0500000000000002E-2</v>
      </c>
      <c r="D192">
        <v>8.3666002653407195E-4</v>
      </c>
      <c r="E192">
        <v>30</v>
      </c>
      <c r="F192">
        <v>7.8791312272521202E-2</v>
      </c>
      <c r="G192">
        <v>8.2208687727478802E-2</v>
      </c>
      <c r="H192" t="s">
        <v>20</v>
      </c>
      <c r="I192" t="s">
        <v>31</v>
      </c>
      <c r="J192">
        <v>193</v>
      </c>
    </row>
    <row r="193" spans="1:10" x14ac:dyDescent="0.3">
      <c r="A193">
        <v>140</v>
      </c>
      <c r="B193" t="s">
        <v>16</v>
      </c>
      <c r="C193">
        <v>8.5000000000000006E-2</v>
      </c>
      <c r="D193">
        <v>8.3666002653407195E-4</v>
      </c>
      <c r="E193">
        <v>30</v>
      </c>
      <c r="F193">
        <v>8.3291312272521206E-2</v>
      </c>
      <c r="G193">
        <v>8.6708687727478806E-2</v>
      </c>
      <c r="H193" t="s">
        <v>11</v>
      </c>
      <c r="I193" t="s">
        <v>31</v>
      </c>
      <c r="J193">
        <v>193</v>
      </c>
    </row>
    <row r="194" spans="1:10" x14ac:dyDescent="0.3">
      <c r="A194">
        <v>531</v>
      </c>
      <c r="B194" t="s">
        <v>17</v>
      </c>
      <c r="C194">
        <v>8.5500000000000007E-2</v>
      </c>
      <c r="D194">
        <v>8.3666002653407304E-4</v>
      </c>
      <c r="E194">
        <v>30</v>
      </c>
      <c r="F194">
        <v>8.3791312272521207E-2</v>
      </c>
      <c r="G194">
        <v>8.7208687727478806E-2</v>
      </c>
      <c r="H194" t="s">
        <v>32</v>
      </c>
      <c r="I194" t="s">
        <v>31</v>
      </c>
      <c r="J194">
        <v>193</v>
      </c>
    </row>
    <row r="195" spans="1:10" x14ac:dyDescent="0.3">
      <c r="A195">
        <v>240</v>
      </c>
      <c r="B195" t="s">
        <v>10</v>
      </c>
      <c r="C195">
        <v>94.761086871987601</v>
      </c>
      <c r="D195">
        <v>7.5867226486171599</v>
      </c>
      <c r="E195">
        <v>30</v>
      </c>
      <c r="F195">
        <v>79.266932173119997</v>
      </c>
      <c r="G195">
        <v>110.25524157085501</v>
      </c>
      <c r="H195" t="s">
        <v>32</v>
      </c>
      <c r="I195" t="s">
        <v>33</v>
      </c>
      <c r="J195">
        <v>5</v>
      </c>
    </row>
    <row r="196" spans="1:10" x14ac:dyDescent="0.3">
      <c r="A196">
        <v>141</v>
      </c>
      <c r="B196" t="s">
        <v>13</v>
      </c>
      <c r="C196">
        <v>117.46324527722101</v>
      </c>
      <c r="D196">
        <v>7.5867226486171599</v>
      </c>
      <c r="E196">
        <v>30</v>
      </c>
      <c r="F196">
        <v>101.969090578353</v>
      </c>
      <c r="G196">
        <v>132.957399976088</v>
      </c>
      <c r="H196" t="s">
        <v>15</v>
      </c>
      <c r="I196" t="s">
        <v>33</v>
      </c>
      <c r="J196">
        <v>5</v>
      </c>
    </row>
    <row r="197" spans="1:10" x14ac:dyDescent="0.3">
      <c r="A197">
        <v>340</v>
      </c>
      <c r="B197" t="s">
        <v>14</v>
      </c>
      <c r="C197">
        <v>101.08728030882099</v>
      </c>
      <c r="D197">
        <v>7.5867226486171599</v>
      </c>
      <c r="E197">
        <v>30</v>
      </c>
      <c r="F197">
        <v>85.593125609953503</v>
      </c>
      <c r="G197">
        <v>116.581435007689</v>
      </c>
      <c r="H197" t="s">
        <v>32</v>
      </c>
      <c r="I197" t="s">
        <v>33</v>
      </c>
      <c r="J197">
        <v>5</v>
      </c>
    </row>
    <row r="198" spans="1:10" x14ac:dyDescent="0.3">
      <c r="A198">
        <v>532</v>
      </c>
      <c r="B198" t="s">
        <v>16</v>
      </c>
      <c r="C198">
        <v>81.663173836353295</v>
      </c>
      <c r="D198">
        <v>7.5867226486171599</v>
      </c>
      <c r="E198">
        <v>30</v>
      </c>
      <c r="F198">
        <v>66.169019137485705</v>
      </c>
      <c r="G198">
        <v>97.157328535220799</v>
      </c>
      <c r="H198" t="s">
        <v>11</v>
      </c>
      <c r="I198" t="s">
        <v>33</v>
      </c>
      <c r="J198">
        <v>5</v>
      </c>
    </row>
    <row r="199" spans="1:10" x14ac:dyDescent="0.3">
      <c r="A199">
        <v>440</v>
      </c>
      <c r="B199" t="s">
        <v>17</v>
      </c>
      <c r="C199">
        <v>256.54050846222799</v>
      </c>
      <c r="D199">
        <v>7.5867226486171599</v>
      </c>
      <c r="E199">
        <v>30</v>
      </c>
      <c r="F199">
        <v>241.046353763361</v>
      </c>
      <c r="G199">
        <v>272.03466316109598</v>
      </c>
      <c r="H199" t="s">
        <v>18</v>
      </c>
      <c r="I199" t="s">
        <v>33</v>
      </c>
      <c r="J199">
        <v>5</v>
      </c>
    </row>
    <row r="200" spans="1:10" x14ac:dyDescent="0.3">
      <c r="A200">
        <v>341</v>
      </c>
      <c r="B200" t="s">
        <v>10</v>
      </c>
      <c r="C200">
        <v>63.6049631916704</v>
      </c>
      <c r="D200">
        <v>4.6879464115067098</v>
      </c>
      <c r="E200">
        <v>30</v>
      </c>
      <c r="F200">
        <v>54.3911805919156</v>
      </c>
      <c r="G200">
        <v>73.539308257588402</v>
      </c>
      <c r="H200" t="s">
        <v>15</v>
      </c>
      <c r="I200" t="s">
        <v>33</v>
      </c>
      <c r="J200">
        <v>15</v>
      </c>
    </row>
    <row r="201" spans="1:10" x14ac:dyDescent="0.3">
      <c r="A201">
        <v>241</v>
      </c>
      <c r="B201" t="s">
        <v>13</v>
      </c>
      <c r="C201">
        <v>64.020442768119807</v>
      </c>
      <c r="D201">
        <v>4.7032327624264996</v>
      </c>
      <c r="E201">
        <v>30</v>
      </c>
      <c r="F201">
        <v>54.775441274924297</v>
      </c>
      <c r="G201">
        <v>73.986006727478696</v>
      </c>
      <c r="H201" t="s">
        <v>15</v>
      </c>
      <c r="I201" t="s">
        <v>33</v>
      </c>
      <c r="J201">
        <v>15</v>
      </c>
    </row>
    <row r="202" spans="1:10" x14ac:dyDescent="0.3">
      <c r="A202">
        <v>142</v>
      </c>
      <c r="B202" t="s">
        <v>14</v>
      </c>
      <c r="C202">
        <v>75.737569669030904</v>
      </c>
      <c r="D202">
        <v>5.1155557055388297</v>
      </c>
      <c r="E202">
        <v>30</v>
      </c>
      <c r="F202">
        <v>65.650492386015998</v>
      </c>
      <c r="G202">
        <v>86.545209418209197</v>
      </c>
      <c r="H202" t="s">
        <v>15</v>
      </c>
      <c r="I202" t="s">
        <v>33</v>
      </c>
      <c r="J202">
        <v>15</v>
      </c>
    </row>
    <row r="203" spans="1:10" x14ac:dyDescent="0.3">
      <c r="A203">
        <v>533</v>
      </c>
      <c r="B203" t="s">
        <v>16</v>
      </c>
      <c r="C203">
        <v>62.9863818756874</v>
      </c>
      <c r="D203">
        <v>4.6650947267043099</v>
      </c>
      <c r="E203">
        <v>30</v>
      </c>
      <c r="F203">
        <v>53.819268642384699</v>
      </c>
      <c r="G203">
        <v>72.874057575153401</v>
      </c>
      <c r="H203" t="s">
        <v>15</v>
      </c>
      <c r="I203" t="s">
        <v>33</v>
      </c>
      <c r="J203">
        <v>15</v>
      </c>
    </row>
    <row r="204" spans="1:10" x14ac:dyDescent="0.3">
      <c r="A204">
        <v>441</v>
      </c>
      <c r="B204" t="s">
        <v>17</v>
      </c>
      <c r="C204">
        <v>286.554391121636</v>
      </c>
      <c r="D204">
        <v>9.9504029840033397</v>
      </c>
      <c r="E204">
        <v>30</v>
      </c>
      <c r="F204">
        <v>266.59323841139002</v>
      </c>
      <c r="G204">
        <v>307.236106298045</v>
      </c>
      <c r="H204" t="s">
        <v>18</v>
      </c>
      <c r="I204" t="s">
        <v>33</v>
      </c>
      <c r="J204">
        <v>15</v>
      </c>
    </row>
    <row r="205" spans="1:10" x14ac:dyDescent="0.3">
      <c r="A205">
        <v>143</v>
      </c>
      <c r="B205" t="s">
        <v>10</v>
      </c>
      <c r="C205">
        <v>112.16978247467399</v>
      </c>
      <c r="D205">
        <v>5.6901874741980798</v>
      </c>
      <c r="E205">
        <v>30</v>
      </c>
      <c r="F205">
        <v>100.849854178992</v>
      </c>
      <c r="G205">
        <v>124.091680478482</v>
      </c>
      <c r="H205" t="s">
        <v>11</v>
      </c>
      <c r="I205" t="s">
        <v>33</v>
      </c>
      <c r="J205">
        <v>30</v>
      </c>
    </row>
    <row r="206" spans="1:10" x14ac:dyDescent="0.3">
      <c r="A206">
        <v>342</v>
      </c>
      <c r="B206" t="s">
        <v>13</v>
      </c>
      <c r="C206">
        <v>144.494256479477</v>
      </c>
      <c r="D206">
        <v>6.4582362617061797</v>
      </c>
      <c r="E206">
        <v>30</v>
      </c>
      <c r="F206">
        <v>131.60576329997201</v>
      </c>
      <c r="G206">
        <v>157.98471936710899</v>
      </c>
      <c r="H206" t="s">
        <v>15</v>
      </c>
      <c r="I206" t="s">
        <v>33</v>
      </c>
      <c r="J206">
        <v>30</v>
      </c>
    </row>
    <row r="207" spans="1:10" x14ac:dyDescent="0.3">
      <c r="A207">
        <v>242</v>
      </c>
      <c r="B207" t="s">
        <v>14</v>
      </c>
      <c r="C207">
        <v>95.720508408717606</v>
      </c>
      <c r="D207">
        <v>5.2564330199600899</v>
      </c>
      <c r="E207">
        <v>30</v>
      </c>
      <c r="F207">
        <v>85.286424887724294</v>
      </c>
      <c r="G207">
        <v>106.756561637838</v>
      </c>
      <c r="H207" t="s">
        <v>11</v>
      </c>
      <c r="I207" t="s">
        <v>33</v>
      </c>
      <c r="J207">
        <v>30</v>
      </c>
    </row>
    <row r="208" spans="1:10" x14ac:dyDescent="0.3">
      <c r="A208">
        <v>534</v>
      </c>
      <c r="B208" t="s">
        <v>16</v>
      </c>
      <c r="C208">
        <v>93.281102664120297</v>
      </c>
      <c r="D208">
        <v>5.1890215229384804</v>
      </c>
      <c r="E208">
        <v>30</v>
      </c>
      <c r="F208">
        <v>82.984691786732299</v>
      </c>
      <c r="G208">
        <v>104.179483249635</v>
      </c>
      <c r="H208" t="s">
        <v>11</v>
      </c>
      <c r="I208" t="s">
        <v>33</v>
      </c>
      <c r="J208">
        <v>30</v>
      </c>
    </row>
    <row r="209" spans="1:10" x14ac:dyDescent="0.3">
      <c r="A209">
        <v>442</v>
      </c>
      <c r="B209" t="s">
        <v>17</v>
      </c>
      <c r="C209">
        <v>284.65766512928002</v>
      </c>
      <c r="D209">
        <v>9.0646299184648793</v>
      </c>
      <c r="E209">
        <v>30</v>
      </c>
      <c r="F209">
        <v>266.446205974299</v>
      </c>
      <c r="G209">
        <v>303.47109399238798</v>
      </c>
      <c r="H209" t="s">
        <v>18</v>
      </c>
      <c r="I209" t="s">
        <v>33</v>
      </c>
      <c r="J209">
        <v>30</v>
      </c>
    </row>
    <row r="210" spans="1:10" x14ac:dyDescent="0.3">
      <c r="A210">
        <v>343</v>
      </c>
      <c r="B210" t="s">
        <v>10</v>
      </c>
      <c r="C210">
        <v>314.36759666666597</v>
      </c>
      <c r="D210">
        <v>7.2730528787129298</v>
      </c>
      <c r="E210">
        <v>30</v>
      </c>
      <c r="F210">
        <v>299.51404109924903</v>
      </c>
      <c r="G210">
        <v>329.221152234084</v>
      </c>
      <c r="H210" t="s">
        <v>30</v>
      </c>
      <c r="I210" t="s">
        <v>33</v>
      </c>
      <c r="J210">
        <v>193</v>
      </c>
    </row>
    <row r="211" spans="1:10" x14ac:dyDescent="0.3">
      <c r="A211">
        <v>443</v>
      </c>
      <c r="B211" t="s">
        <v>13</v>
      </c>
      <c r="C211">
        <v>333.99883333333298</v>
      </c>
      <c r="D211">
        <v>7.2730528787129298</v>
      </c>
      <c r="E211">
        <v>30</v>
      </c>
      <c r="F211">
        <v>319.14527776591501</v>
      </c>
      <c r="G211">
        <v>348.85238890075101</v>
      </c>
      <c r="H211" t="s">
        <v>18</v>
      </c>
      <c r="I211" t="s">
        <v>33</v>
      </c>
      <c r="J211">
        <v>193</v>
      </c>
    </row>
    <row r="212" spans="1:10" x14ac:dyDescent="0.3">
      <c r="A212">
        <v>144</v>
      </c>
      <c r="B212" t="s">
        <v>14</v>
      </c>
      <c r="C212">
        <v>333.37394333333299</v>
      </c>
      <c r="D212">
        <v>7.2730528787129298</v>
      </c>
      <c r="E212">
        <v>30</v>
      </c>
      <c r="F212">
        <v>318.52038776591502</v>
      </c>
      <c r="G212">
        <v>348.22749890075102</v>
      </c>
      <c r="H212" t="s">
        <v>18</v>
      </c>
      <c r="I212" t="s">
        <v>33</v>
      </c>
      <c r="J212">
        <v>193</v>
      </c>
    </row>
    <row r="213" spans="1:10" x14ac:dyDescent="0.3">
      <c r="A213">
        <v>243</v>
      </c>
      <c r="B213" t="s">
        <v>16</v>
      </c>
      <c r="C213">
        <v>288.81557333333302</v>
      </c>
      <c r="D213">
        <v>7.2730528787129298</v>
      </c>
      <c r="E213">
        <v>30</v>
      </c>
      <c r="F213">
        <v>273.96201776591499</v>
      </c>
      <c r="G213">
        <v>303.66912890075099</v>
      </c>
      <c r="H213" t="s">
        <v>15</v>
      </c>
      <c r="I213" t="s">
        <v>33</v>
      </c>
      <c r="J213">
        <v>193</v>
      </c>
    </row>
    <row r="214" spans="1:10" x14ac:dyDescent="0.3">
      <c r="A214">
        <v>535</v>
      </c>
      <c r="B214" t="s">
        <v>17</v>
      </c>
      <c r="C214">
        <v>317.84333333333302</v>
      </c>
      <c r="D214">
        <v>7.2730528787129298</v>
      </c>
      <c r="E214">
        <v>30</v>
      </c>
      <c r="F214">
        <v>302.98977776591499</v>
      </c>
      <c r="G214">
        <v>332.69688890075099</v>
      </c>
      <c r="H214" t="s">
        <v>30</v>
      </c>
      <c r="I214" t="s">
        <v>33</v>
      </c>
      <c r="J214">
        <v>193</v>
      </c>
    </row>
    <row r="215" spans="1:10" x14ac:dyDescent="0.3">
      <c r="A215">
        <v>344</v>
      </c>
      <c r="B215" t="s">
        <v>10</v>
      </c>
      <c r="C215">
        <v>61.892645753820901</v>
      </c>
      <c r="D215">
        <v>1.09115928711717</v>
      </c>
      <c r="E215">
        <v>30</v>
      </c>
      <c r="F215">
        <v>59.684259981501697</v>
      </c>
      <c r="G215">
        <v>64.141149096535102</v>
      </c>
      <c r="H215" t="s">
        <v>11</v>
      </c>
      <c r="I215" t="s">
        <v>34</v>
      </c>
      <c r="J215">
        <v>5</v>
      </c>
    </row>
    <row r="216" spans="1:10" x14ac:dyDescent="0.3">
      <c r="A216">
        <v>244</v>
      </c>
      <c r="B216" t="s">
        <v>13</v>
      </c>
      <c r="C216">
        <v>62.714140302426102</v>
      </c>
      <c r="D216">
        <v>1.0983768375901199</v>
      </c>
      <c r="E216">
        <v>30</v>
      </c>
      <c r="F216">
        <v>60.491014325574</v>
      </c>
      <c r="G216">
        <v>64.977383849673103</v>
      </c>
      <c r="H216" t="s">
        <v>32</v>
      </c>
      <c r="I216" t="s">
        <v>34</v>
      </c>
      <c r="J216">
        <v>5</v>
      </c>
    </row>
    <row r="217" spans="1:10" x14ac:dyDescent="0.3">
      <c r="A217">
        <v>145</v>
      </c>
      <c r="B217" t="s">
        <v>14</v>
      </c>
      <c r="C217">
        <v>67.248987611208094</v>
      </c>
      <c r="D217">
        <v>1.13739549748755</v>
      </c>
      <c r="E217">
        <v>30</v>
      </c>
      <c r="F217">
        <v>64.946174899965698</v>
      </c>
      <c r="G217">
        <v>69.591917892845402</v>
      </c>
      <c r="H217" t="s">
        <v>30</v>
      </c>
      <c r="I217" t="s">
        <v>34</v>
      </c>
      <c r="J217">
        <v>5</v>
      </c>
    </row>
    <row r="218" spans="1:10" x14ac:dyDescent="0.3">
      <c r="A218">
        <v>536</v>
      </c>
      <c r="B218" t="s">
        <v>16</v>
      </c>
      <c r="C218">
        <v>57.468037944786097</v>
      </c>
      <c r="D218">
        <v>1.0514335101883401</v>
      </c>
      <c r="E218">
        <v>30</v>
      </c>
      <c r="F218">
        <v>55.340783032493803</v>
      </c>
      <c r="G218">
        <v>59.635410427473303</v>
      </c>
      <c r="H218" t="s">
        <v>20</v>
      </c>
      <c r="I218" t="s">
        <v>34</v>
      </c>
      <c r="J218">
        <v>5</v>
      </c>
    </row>
    <row r="219" spans="1:10" x14ac:dyDescent="0.3">
      <c r="A219">
        <v>444</v>
      </c>
      <c r="B219" t="s">
        <v>17</v>
      </c>
      <c r="C219">
        <v>71.252084588434002</v>
      </c>
      <c r="D219">
        <v>1.1707587620680999</v>
      </c>
      <c r="E219">
        <v>30</v>
      </c>
      <c r="F219">
        <v>68.881135000886601</v>
      </c>
      <c r="G219">
        <v>73.663151746376599</v>
      </c>
      <c r="H219" t="s">
        <v>18</v>
      </c>
      <c r="I219" t="s">
        <v>34</v>
      </c>
      <c r="J219">
        <v>5</v>
      </c>
    </row>
    <row r="220" spans="1:10" x14ac:dyDescent="0.3">
      <c r="A220">
        <v>146</v>
      </c>
      <c r="B220" t="s">
        <v>10</v>
      </c>
      <c r="C220">
        <v>57.035667799175101</v>
      </c>
      <c r="D220">
        <v>1.67954948447115</v>
      </c>
      <c r="E220">
        <v>30</v>
      </c>
      <c r="F220">
        <v>53.657141254118699</v>
      </c>
      <c r="G220">
        <v>60.517336556379398</v>
      </c>
      <c r="H220" t="s">
        <v>30</v>
      </c>
      <c r="I220" t="s">
        <v>34</v>
      </c>
      <c r="J220">
        <v>15</v>
      </c>
    </row>
    <row r="221" spans="1:10" x14ac:dyDescent="0.3">
      <c r="A221">
        <v>345</v>
      </c>
      <c r="B221" t="s">
        <v>13</v>
      </c>
      <c r="C221">
        <v>52.528518989364599</v>
      </c>
      <c r="D221">
        <v>1.6118221390585901</v>
      </c>
      <c r="E221">
        <v>30</v>
      </c>
      <c r="F221">
        <v>49.288310136382698</v>
      </c>
      <c r="G221">
        <v>55.871870054494501</v>
      </c>
      <c r="H221" t="s">
        <v>15</v>
      </c>
      <c r="I221" t="s">
        <v>34</v>
      </c>
      <c r="J221">
        <v>15</v>
      </c>
    </row>
    <row r="222" spans="1:10" x14ac:dyDescent="0.3">
      <c r="A222">
        <v>245</v>
      </c>
      <c r="B222" t="s">
        <v>14</v>
      </c>
      <c r="C222">
        <v>59.781725137132</v>
      </c>
      <c r="D222">
        <v>1.71950625611618</v>
      </c>
      <c r="E222">
        <v>30</v>
      </c>
      <c r="F222">
        <v>56.321595977902298</v>
      </c>
      <c r="G222">
        <v>63.344996508509801</v>
      </c>
      <c r="H222" t="s">
        <v>18</v>
      </c>
      <c r="I222" t="s">
        <v>34</v>
      </c>
      <c r="J222">
        <v>15</v>
      </c>
    </row>
    <row r="223" spans="1:10" x14ac:dyDescent="0.3">
      <c r="A223">
        <v>537</v>
      </c>
      <c r="B223" t="s">
        <v>16</v>
      </c>
      <c r="C223">
        <v>54.033297069485101</v>
      </c>
      <c r="D223">
        <v>1.63474596046787</v>
      </c>
      <c r="E223">
        <v>30</v>
      </c>
      <c r="F223">
        <v>50.746271527445899</v>
      </c>
      <c r="G223">
        <v>57.423464823672298</v>
      </c>
      <c r="H223" t="s">
        <v>30</v>
      </c>
      <c r="I223" t="s">
        <v>34</v>
      </c>
      <c r="J223">
        <v>15</v>
      </c>
    </row>
    <row r="224" spans="1:10" x14ac:dyDescent="0.3">
      <c r="A224">
        <v>445</v>
      </c>
      <c r="B224" t="s">
        <v>17</v>
      </c>
      <c r="C224">
        <v>57.746946904393603</v>
      </c>
      <c r="D224">
        <v>1.6899896796884</v>
      </c>
      <c r="E224">
        <v>30</v>
      </c>
      <c r="F224">
        <v>54.347098636206603</v>
      </c>
      <c r="G224">
        <v>61.249937384728497</v>
      </c>
      <c r="H224" t="s">
        <v>30</v>
      </c>
      <c r="I224" t="s">
        <v>34</v>
      </c>
      <c r="J224">
        <v>15</v>
      </c>
    </row>
    <row r="225" spans="1:10" x14ac:dyDescent="0.3">
      <c r="A225">
        <v>446</v>
      </c>
      <c r="B225" t="s">
        <v>10</v>
      </c>
      <c r="C225">
        <v>73.368761723134796</v>
      </c>
      <c r="D225">
        <v>1.2822166026116999</v>
      </c>
      <c r="E225">
        <v>30</v>
      </c>
      <c r="F225">
        <v>70.750126072608694</v>
      </c>
      <c r="G225">
        <v>75.987397373660798</v>
      </c>
      <c r="H225" t="s">
        <v>32</v>
      </c>
      <c r="I225" t="s">
        <v>34</v>
      </c>
      <c r="J225">
        <v>30</v>
      </c>
    </row>
    <row r="226" spans="1:10" x14ac:dyDescent="0.3">
      <c r="A226">
        <v>538</v>
      </c>
      <c r="B226" t="s">
        <v>13</v>
      </c>
      <c r="C226">
        <v>70.413757847750105</v>
      </c>
      <c r="D226">
        <v>1.2822166026116999</v>
      </c>
      <c r="E226">
        <v>30</v>
      </c>
      <c r="F226">
        <v>67.795122197224103</v>
      </c>
      <c r="G226">
        <v>73.032393498276207</v>
      </c>
      <c r="H226" t="s">
        <v>11</v>
      </c>
      <c r="I226" t="s">
        <v>34</v>
      </c>
      <c r="J226">
        <v>30</v>
      </c>
    </row>
    <row r="227" spans="1:10" x14ac:dyDescent="0.3">
      <c r="A227">
        <v>346</v>
      </c>
      <c r="B227" t="s">
        <v>14</v>
      </c>
      <c r="C227">
        <v>74.934892226224207</v>
      </c>
      <c r="D227">
        <v>1.2822166026116999</v>
      </c>
      <c r="E227">
        <v>30</v>
      </c>
      <c r="F227">
        <v>72.316256575698105</v>
      </c>
      <c r="G227">
        <v>77.553527876750195</v>
      </c>
      <c r="H227" t="s">
        <v>32</v>
      </c>
      <c r="I227" t="s">
        <v>34</v>
      </c>
      <c r="J227">
        <v>30</v>
      </c>
    </row>
    <row r="228" spans="1:10" x14ac:dyDescent="0.3">
      <c r="A228">
        <v>147</v>
      </c>
      <c r="B228" t="s">
        <v>16</v>
      </c>
      <c r="C228">
        <v>78.178257850176493</v>
      </c>
      <c r="D228">
        <v>1.2822166026116999</v>
      </c>
      <c r="E228">
        <v>30</v>
      </c>
      <c r="F228">
        <v>75.559622199650406</v>
      </c>
      <c r="G228">
        <v>80.796893500702495</v>
      </c>
      <c r="H228" t="s">
        <v>30</v>
      </c>
      <c r="I228" t="s">
        <v>34</v>
      </c>
      <c r="J228">
        <v>30</v>
      </c>
    </row>
    <row r="229" spans="1:10" x14ac:dyDescent="0.3">
      <c r="A229">
        <v>246</v>
      </c>
      <c r="B229" t="s">
        <v>17</v>
      </c>
      <c r="C229">
        <v>82.816074765877403</v>
      </c>
      <c r="D229">
        <v>1.2822166026116999</v>
      </c>
      <c r="E229">
        <v>30</v>
      </c>
      <c r="F229">
        <v>80.197439115351401</v>
      </c>
      <c r="G229">
        <v>85.434710416403504</v>
      </c>
      <c r="H229" t="s">
        <v>18</v>
      </c>
      <c r="I229" t="s">
        <v>34</v>
      </c>
      <c r="J229">
        <v>30</v>
      </c>
    </row>
    <row r="230" spans="1:10" x14ac:dyDescent="0.3">
      <c r="A230">
        <v>247</v>
      </c>
      <c r="B230" t="s">
        <v>10</v>
      </c>
      <c r="C230">
        <v>48.990625710131702</v>
      </c>
      <c r="D230">
        <v>0.84448913517097901</v>
      </c>
      <c r="E230">
        <v>30</v>
      </c>
      <c r="F230">
        <v>47.281127787171897</v>
      </c>
      <c r="G230">
        <v>50.730481587982602</v>
      </c>
      <c r="H230" t="s">
        <v>18</v>
      </c>
      <c r="I230" t="s">
        <v>34</v>
      </c>
      <c r="J230">
        <v>193</v>
      </c>
    </row>
    <row r="231" spans="1:10" x14ac:dyDescent="0.3">
      <c r="A231">
        <v>148</v>
      </c>
      <c r="B231" t="s">
        <v>13</v>
      </c>
      <c r="C231">
        <v>46.352646844545802</v>
      </c>
      <c r="D231">
        <v>0.821438100167035</v>
      </c>
      <c r="E231">
        <v>30</v>
      </c>
      <c r="F231">
        <v>44.6902254154638</v>
      </c>
      <c r="G231">
        <v>48.045426228518899</v>
      </c>
      <c r="H231" t="s">
        <v>30</v>
      </c>
      <c r="I231" t="s">
        <v>34</v>
      </c>
      <c r="J231">
        <v>193</v>
      </c>
    </row>
    <row r="232" spans="1:10" x14ac:dyDescent="0.3">
      <c r="A232">
        <v>539</v>
      </c>
      <c r="B232" t="s">
        <v>14</v>
      </c>
      <c r="C232">
        <v>49.613923738773103</v>
      </c>
      <c r="D232">
        <v>0.84984428987384797</v>
      </c>
      <c r="E232">
        <v>30</v>
      </c>
      <c r="F232">
        <v>47.893489130864403</v>
      </c>
      <c r="G232">
        <v>51.364716301572898</v>
      </c>
      <c r="H232" t="s">
        <v>18</v>
      </c>
      <c r="I232" t="s">
        <v>34</v>
      </c>
      <c r="J232">
        <v>193</v>
      </c>
    </row>
    <row r="233" spans="1:10" x14ac:dyDescent="0.3">
      <c r="A233">
        <v>447</v>
      </c>
      <c r="B233" t="s">
        <v>16</v>
      </c>
      <c r="C233">
        <v>48.336502140907001</v>
      </c>
      <c r="D233">
        <v>0.83883237362718199</v>
      </c>
      <c r="E233">
        <v>30</v>
      </c>
      <c r="F233">
        <v>46.638556866240002</v>
      </c>
      <c r="G233">
        <v>50.064805370465102</v>
      </c>
      <c r="H233" t="s">
        <v>30</v>
      </c>
      <c r="I233" t="s">
        <v>34</v>
      </c>
      <c r="J233">
        <v>193</v>
      </c>
    </row>
    <row r="234" spans="1:10" x14ac:dyDescent="0.3">
      <c r="A234">
        <v>347</v>
      </c>
      <c r="B234" t="s">
        <v>17</v>
      </c>
      <c r="C234">
        <v>45.535426608294401</v>
      </c>
      <c r="D234">
        <v>0.81416471797782997</v>
      </c>
      <c r="E234">
        <v>30</v>
      </c>
      <c r="F234">
        <v>43.8878594073215</v>
      </c>
      <c r="G234">
        <v>47.213351764158297</v>
      </c>
      <c r="H234" t="s">
        <v>15</v>
      </c>
      <c r="I234" t="s">
        <v>34</v>
      </c>
      <c r="J234">
        <v>193</v>
      </c>
    </row>
    <row r="235" spans="1:10" x14ac:dyDescent="0.3">
      <c r="A235">
        <v>348</v>
      </c>
      <c r="B235" t="s">
        <v>10</v>
      </c>
      <c r="C235">
        <v>142.28804050700899</v>
      </c>
      <c r="D235">
        <v>11.588407781397599</v>
      </c>
      <c r="E235">
        <v>30</v>
      </c>
      <c r="F235">
        <v>118.62135448267399</v>
      </c>
      <c r="G235">
        <v>165.95472653134399</v>
      </c>
      <c r="H235" t="s">
        <v>18</v>
      </c>
      <c r="I235" t="s">
        <v>35</v>
      </c>
      <c r="J235">
        <v>5</v>
      </c>
    </row>
    <row r="236" spans="1:10" x14ac:dyDescent="0.3">
      <c r="A236">
        <v>248</v>
      </c>
      <c r="B236" t="s">
        <v>13</v>
      </c>
      <c r="C236">
        <v>142.34158138206701</v>
      </c>
      <c r="D236">
        <v>11.588407781397599</v>
      </c>
      <c r="E236">
        <v>30</v>
      </c>
      <c r="F236">
        <v>118.674895357732</v>
      </c>
      <c r="G236">
        <v>166.00826740640201</v>
      </c>
      <c r="H236" t="s">
        <v>18</v>
      </c>
      <c r="I236" t="s">
        <v>35</v>
      </c>
      <c r="J236">
        <v>5</v>
      </c>
    </row>
    <row r="237" spans="1:10" x14ac:dyDescent="0.3">
      <c r="A237">
        <v>149</v>
      </c>
      <c r="B237" t="s">
        <v>14</v>
      </c>
      <c r="C237">
        <v>144.94517288742901</v>
      </c>
      <c r="D237">
        <v>11.588407781397599</v>
      </c>
      <c r="E237">
        <v>30</v>
      </c>
      <c r="F237">
        <v>121.278486863094</v>
      </c>
      <c r="G237">
        <v>168.61185891176501</v>
      </c>
      <c r="H237" t="s">
        <v>18</v>
      </c>
      <c r="I237" t="s">
        <v>35</v>
      </c>
      <c r="J237">
        <v>5</v>
      </c>
    </row>
    <row r="238" spans="1:10" x14ac:dyDescent="0.3">
      <c r="A238">
        <v>540</v>
      </c>
      <c r="B238" t="s">
        <v>16</v>
      </c>
      <c r="C238">
        <v>151.61487581111001</v>
      </c>
      <c r="D238">
        <v>11.588407781397599</v>
      </c>
      <c r="E238">
        <v>30</v>
      </c>
      <c r="F238">
        <v>127.948189786775</v>
      </c>
      <c r="G238">
        <v>175.28156183544499</v>
      </c>
      <c r="H238" t="s">
        <v>18</v>
      </c>
      <c r="I238" t="s">
        <v>35</v>
      </c>
      <c r="J238">
        <v>5</v>
      </c>
    </row>
    <row r="239" spans="1:10" x14ac:dyDescent="0.3">
      <c r="A239">
        <v>448</v>
      </c>
      <c r="B239" t="s">
        <v>17</v>
      </c>
      <c r="C239">
        <v>104.426034191973</v>
      </c>
      <c r="D239">
        <v>11.588407781397599</v>
      </c>
      <c r="E239">
        <v>30</v>
      </c>
      <c r="F239">
        <v>80.759348167637498</v>
      </c>
      <c r="G239">
        <v>128.09272021630801</v>
      </c>
      <c r="H239" t="s">
        <v>18</v>
      </c>
      <c r="I239" t="s">
        <v>35</v>
      </c>
      <c r="J239">
        <v>5</v>
      </c>
    </row>
    <row r="240" spans="1:10" x14ac:dyDescent="0.3">
      <c r="A240">
        <v>541</v>
      </c>
      <c r="B240" t="s">
        <v>10</v>
      </c>
      <c r="C240">
        <v>131.67984070914699</v>
      </c>
      <c r="D240">
        <v>6.0543563032099303</v>
      </c>
      <c r="E240">
        <v>30</v>
      </c>
      <c r="F240">
        <v>119.31519559046799</v>
      </c>
      <c r="G240">
        <v>144.044485827827</v>
      </c>
      <c r="H240" t="s">
        <v>18</v>
      </c>
      <c r="I240" t="s">
        <v>35</v>
      </c>
      <c r="J240">
        <v>15</v>
      </c>
    </row>
    <row r="241" spans="1:10" x14ac:dyDescent="0.3">
      <c r="A241">
        <v>449</v>
      </c>
      <c r="B241" t="s">
        <v>13</v>
      </c>
      <c r="C241">
        <v>136.18389151683499</v>
      </c>
      <c r="D241">
        <v>6.0543563032099197</v>
      </c>
      <c r="E241">
        <v>30</v>
      </c>
      <c r="F241">
        <v>123.819246398156</v>
      </c>
      <c r="G241">
        <v>148.54853663551501</v>
      </c>
      <c r="H241" t="s">
        <v>18</v>
      </c>
      <c r="I241" t="s">
        <v>35</v>
      </c>
      <c r="J241">
        <v>15</v>
      </c>
    </row>
    <row r="242" spans="1:10" x14ac:dyDescent="0.3">
      <c r="A242">
        <v>349</v>
      </c>
      <c r="B242" t="s">
        <v>14</v>
      </c>
      <c r="C242">
        <v>138.90618094149099</v>
      </c>
      <c r="D242">
        <v>6.0543563032099303</v>
      </c>
      <c r="E242">
        <v>30</v>
      </c>
      <c r="F242">
        <v>126.541535822811</v>
      </c>
      <c r="G242">
        <v>151.27082606017001</v>
      </c>
      <c r="H242" t="s">
        <v>18</v>
      </c>
      <c r="I242" t="s">
        <v>35</v>
      </c>
      <c r="J242">
        <v>15</v>
      </c>
    </row>
    <row r="243" spans="1:10" x14ac:dyDescent="0.3">
      <c r="A243">
        <v>249</v>
      </c>
      <c r="B243" t="s">
        <v>16</v>
      </c>
      <c r="C243">
        <v>139.68784662660499</v>
      </c>
      <c r="D243">
        <v>6.0543563032099303</v>
      </c>
      <c r="E243">
        <v>30</v>
      </c>
      <c r="F243">
        <v>127.323201507926</v>
      </c>
      <c r="G243">
        <v>152.05249174528501</v>
      </c>
      <c r="H243" t="s">
        <v>18</v>
      </c>
      <c r="I243" t="s">
        <v>35</v>
      </c>
      <c r="J243">
        <v>15</v>
      </c>
    </row>
    <row r="244" spans="1:10" x14ac:dyDescent="0.3">
      <c r="A244">
        <v>150</v>
      </c>
      <c r="B244" t="s">
        <v>17</v>
      </c>
      <c r="C244">
        <v>151.77273213399599</v>
      </c>
      <c r="D244">
        <v>6.0543563032099303</v>
      </c>
      <c r="E244">
        <v>30</v>
      </c>
      <c r="F244">
        <v>139.40808701531699</v>
      </c>
      <c r="G244">
        <v>164.137377252676</v>
      </c>
      <c r="H244" t="s">
        <v>18</v>
      </c>
      <c r="I244" t="s">
        <v>35</v>
      </c>
      <c r="J244">
        <v>15</v>
      </c>
    </row>
    <row r="245" spans="1:10" x14ac:dyDescent="0.3">
      <c r="A245">
        <v>250</v>
      </c>
      <c r="B245" t="s">
        <v>10</v>
      </c>
      <c r="C245">
        <v>131.17168318028899</v>
      </c>
      <c r="D245">
        <v>5.9037520805443302</v>
      </c>
      <c r="E245">
        <v>30</v>
      </c>
      <c r="F245">
        <v>119.39167908705799</v>
      </c>
      <c r="G245">
        <v>143.50581961291101</v>
      </c>
      <c r="H245" t="s">
        <v>15</v>
      </c>
      <c r="I245" t="s">
        <v>35</v>
      </c>
      <c r="J245">
        <v>30</v>
      </c>
    </row>
    <row r="246" spans="1:10" x14ac:dyDescent="0.3">
      <c r="A246">
        <v>151</v>
      </c>
      <c r="B246" t="s">
        <v>13</v>
      </c>
      <c r="C246">
        <v>124.418735021299</v>
      </c>
      <c r="D246">
        <v>5.7497764095390096</v>
      </c>
      <c r="E246">
        <v>30</v>
      </c>
      <c r="F246">
        <v>112.953191199903</v>
      </c>
      <c r="G246">
        <v>136.43841118208701</v>
      </c>
      <c r="H246" t="s">
        <v>15</v>
      </c>
      <c r="I246" t="s">
        <v>35</v>
      </c>
      <c r="J246">
        <v>30</v>
      </c>
    </row>
    <row r="247" spans="1:10" x14ac:dyDescent="0.3">
      <c r="A247">
        <v>542</v>
      </c>
      <c r="B247" t="s">
        <v>14</v>
      </c>
      <c r="C247">
        <v>123.318527447691</v>
      </c>
      <c r="D247">
        <v>5.7242979537877803</v>
      </c>
      <c r="E247">
        <v>30</v>
      </c>
      <c r="F247">
        <v>111.905017574704</v>
      </c>
      <c r="G247">
        <v>135.28616966006899</v>
      </c>
      <c r="H247" t="s">
        <v>15</v>
      </c>
      <c r="I247" t="s">
        <v>35</v>
      </c>
      <c r="J247">
        <v>30</v>
      </c>
    </row>
    <row r="248" spans="1:10" x14ac:dyDescent="0.3">
      <c r="A248">
        <v>450</v>
      </c>
      <c r="B248" t="s">
        <v>16</v>
      </c>
      <c r="C248">
        <v>124.954035289324</v>
      </c>
      <c r="D248">
        <v>5.7621320785044299</v>
      </c>
      <c r="E248">
        <v>30</v>
      </c>
      <c r="F248">
        <v>113.463257825521</v>
      </c>
      <c r="G248">
        <v>136.99894509251899</v>
      </c>
      <c r="H248" t="s">
        <v>15</v>
      </c>
      <c r="I248" t="s">
        <v>35</v>
      </c>
      <c r="J248">
        <v>30</v>
      </c>
    </row>
    <row r="249" spans="1:10" x14ac:dyDescent="0.3">
      <c r="A249">
        <v>350</v>
      </c>
      <c r="B249" t="s">
        <v>17</v>
      </c>
      <c r="C249">
        <v>166.99082102286701</v>
      </c>
      <c r="D249">
        <v>6.6612290277340298</v>
      </c>
      <c r="E249">
        <v>30</v>
      </c>
      <c r="F249">
        <v>153.66384262410699</v>
      </c>
      <c r="G249">
        <v>180.871931761018</v>
      </c>
      <c r="H249" t="s">
        <v>18</v>
      </c>
      <c r="I249" t="s">
        <v>35</v>
      </c>
      <c r="J249">
        <v>30</v>
      </c>
    </row>
    <row r="250" spans="1:10" x14ac:dyDescent="0.3">
      <c r="A250">
        <v>543</v>
      </c>
      <c r="B250" t="s">
        <v>10</v>
      </c>
      <c r="C250">
        <v>118.219153730268</v>
      </c>
      <c r="D250">
        <v>2.6689123742226002</v>
      </c>
      <c r="E250">
        <v>30</v>
      </c>
      <c r="F250">
        <v>112.76850750011199</v>
      </c>
      <c r="G250">
        <v>123.669799960425</v>
      </c>
      <c r="H250" t="s">
        <v>18</v>
      </c>
      <c r="I250" t="s">
        <v>35</v>
      </c>
      <c r="J250">
        <v>193</v>
      </c>
    </row>
    <row r="251" spans="1:10" x14ac:dyDescent="0.3">
      <c r="A251">
        <v>251</v>
      </c>
      <c r="B251" t="s">
        <v>13</v>
      </c>
      <c r="C251">
        <v>113.720402992045</v>
      </c>
      <c r="D251">
        <v>2.6689123742226002</v>
      </c>
      <c r="E251">
        <v>30</v>
      </c>
      <c r="F251">
        <v>108.269756761888</v>
      </c>
      <c r="G251">
        <v>119.17104922220101</v>
      </c>
      <c r="H251" t="s">
        <v>18</v>
      </c>
      <c r="I251" t="s">
        <v>35</v>
      </c>
      <c r="J251">
        <v>193</v>
      </c>
    </row>
    <row r="252" spans="1:10" x14ac:dyDescent="0.3">
      <c r="A252">
        <v>451</v>
      </c>
      <c r="B252" t="s">
        <v>14</v>
      </c>
      <c r="C252">
        <v>113.122515589204</v>
      </c>
      <c r="D252">
        <v>2.6689123742226002</v>
      </c>
      <c r="E252">
        <v>30</v>
      </c>
      <c r="F252">
        <v>107.67186935904699</v>
      </c>
      <c r="G252">
        <v>118.57316181936</v>
      </c>
      <c r="H252" t="s">
        <v>18</v>
      </c>
      <c r="I252" t="s">
        <v>35</v>
      </c>
      <c r="J252">
        <v>193</v>
      </c>
    </row>
    <row r="253" spans="1:10" x14ac:dyDescent="0.3">
      <c r="A253">
        <v>351</v>
      </c>
      <c r="B253" t="s">
        <v>16</v>
      </c>
      <c r="C253">
        <v>114.69047662549499</v>
      </c>
      <c r="D253">
        <v>2.6689123742226002</v>
      </c>
      <c r="E253">
        <v>30</v>
      </c>
      <c r="F253">
        <v>109.239830395338</v>
      </c>
      <c r="G253">
        <v>120.14112285565101</v>
      </c>
      <c r="H253" t="s">
        <v>18</v>
      </c>
      <c r="I253" t="s">
        <v>35</v>
      </c>
      <c r="J253">
        <v>193</v>
      </c>
    </row>
    <row r="254" spans="1:10" x14ac:dyDescent="0.3">
      <c r="A254">
        <v>152</v>
      </c>
      <c r="B254" t="s">
        <v>17</v>
      </c>
      <c r="C254">
        <v>111.783361286637</v>
      </c>
      <c r="D254">
        <v>2.6689123742226002</v>
      </c>
      <c r="E254">
        <v>30</v>
      </c>
      <c r="F254">
        <v>106.33271505648101</v>
      </c>
      <c r="G254">
        <v>117.23400751679399</v>
      </c>
      <c r="H254" t="s">
        <v>18</v>
      </c>
      <c r="I254" t="s">
        <v>35</v>
      </c>
      <c r="J254">
        <v>193</v>
      </c>
    </row>
    <row r="255" spans="1:10" x14ac:dyDescent="0.3">
      <c r="A255">
        <v>544</v>
      </c>
      <c r="B255" t="s">
        <v>10</v>
      </c>
      <c r="C255">
        <v>32.042446737372103</v>
      </c>
      <c r="D255">
        <v>2.2169940713159502</v>
      </c>
      <c r="E255">
        <v>30</v>
      </c>
      <c r="F255">
        <v>27.674685844018999</v>
      </c>
      <c r="G255">
        <v>36.730097699282403</v>
      </c>
      <c r="H255" t="s">
        <v>15</v>
      </c>
      <c r="I255" t="s">
        <v>36</v>
      </c>
      <c r="J255">
        <v>5</v>
      </c>
    </row>
    <row r="256" spans="1:10" x14ac:dyDescent="0.3">
      <c r="A256">
        <v>252</v>
      </c>
      <c r="B256" t="s">
        <v>13</v>
      </c>
      <c r="C256">
        <v>33.827102120865199</v>
      </c>
      <c r="D256">
        <v>2.2778970567041301</v>
      </c>
      <c r="E256">
        <v>30</v>
      </c>
      <c r="F256">
        <v>29.334960737947199</v>
      </c>
      <c r="G256">
        <v>38.639133572340199</v>
      </c>
      <c r="H256" t="s">
        <v>15</v>
      </c>
      <c r="I256" t="s">
        <v>36</v>
      </c>
      <c r="J256">
        <v>5</v>
      </c>
    </row>
    <row r="257" spans="1:10" x14ac:dyDescent="0.3">
      <c r="A257">
        <v>452</v>
      </c>
      <c r="B257" t="s">
        <v>14</v>
      </c>
      <c r="C257">
        <v>32.823729374709899</v>
      </c>
      <c r="D257">
        <v>2.2438594891052501</v>
      </c>
      <c r="E257">
        <v>30</v>
      </c>
      <c r="F257">
        <v>28.401101978578598</v>
      </c>
      <c r="G257">
        <v>37.566246839398303</v>
      </c>
      <c r="H257" t="s">
        <v>15</v>
      </c>
      <c r="I257" t="s">
        <v>36</v>
      </c>
      <c r="J257">
        <v>5</v>
      </c>
    </row>
    <row r="258" spans="1:10" x14ac:dyDescent="0.3">
      <c r="A258">
        <v>352</v>
      </c>
      <c r="B258" t="s">
        <v>16</v>
      </c>
      <c r="C258">
        <v>33.921446251568597</v>
      </c>
      <c r="D258">
        <v>2.2810713839280399</v>
      </c>
      <c r="E258">
        <v>30</v>
      </c>
      <c r="F258">
        <v>29.422822027593998</v>
      </c>
      <c r="G258">
        <v>38.739960544100398</v>
      </c>
      <c r="H258" t="s">
        <v>15</v>
      </c>
      <c r="I258" t="s">
        <v>36</v>
      </c>
      <c r="J258">
        <v>5</v>
      </c>
    </row>
    <row r="259" spans="1:10" x14ac:dyDescent="0.3">
      <c r="A259">
        <v>153</v>
      </c>
      <c r="B259" t="s">
        <v>17</v>
      </c>
      <c r="C259">
        <v>126.372112672748</v>
      </c>
      <c r="D259">
        <v>4.4027833881646501</v>
      </c>
      <c r="E259">
        <v>30</v>
      </c>
      <c r="F259">
        <v>117.540374462318</v>
      </c>
      <c r="G259">
        <v>135.52374095173599</v>
      </c>
      <c r="H259" t="s">
        <v>18</v>
      </c>
      <c r="I259" t="s">
        <v>36</v>
      </c>
      <c r="J259">
        <v>5</v>
      </c>
    </row>
    <row r="260" spans="1:10" x14ac:dyDescent="0.3">
      <c r="A260">
        <v>545</v>
      </c>
      <c r="B260" t="s">
        <v>10</v>
      </c>
      <c r="C260">
        <v>32.698373674927403</v>
      </c>
      <c r="D260">
        <v>1.5983013067199501</v>
      </c>
      <c r="E260">
        <v>30</v>
      </c>
      <c r="F260">
        <v>29.515669587788601</v>
      </c>
      <c r="G260">
        <v>36.0440030589575</v>
      </c>
      <c r="H260" t="s">
        <v>15</v>
      </c>
      <c r="I260" t="s">
        <v>36</v>
      </c>
      <c r="J260">
        <v>15</v>
      </c>
    </row>
    <row r="261" spans="1:10" x14ac:dyDescent="0.3">
      <c r="A261">
        <v>453</v>
      </c>
      <c r="B261" t="s">
        <v>13</v>
      </c>
      <c r="C261">
        <v>33.349131281902203</v>
      </c>
      <c r="D261">
        <v>1.61412751569743</v>
      </c>
      <c r="E261">
        <v>30</v>
      </c>
      <c r="F261">
        <v>30.134105764080999</v>
      </c>
      <c r="G261">
        <v>36.727082096614602</v>
      </c>
      <c r="H261" t="s">
        <v>15</v>
      </c>
      <c r="I261" t="s">
        <v>36</v>
      </c>
      <c r="J261">
        <v>15</v>
      </c>
    </row>
    <row r="262" spans="1:10" x14ac:dyDescent="0.3">
      <c r="A262">
        <v>353</v>
      </c>
      <c r="B262" t="s">
        <v>14</v>
      </c>
      <c r="C262">
        <v>34.296939169347397</v>
      </c>
      <c r="D262">
        <v>1.6369041878300801</v>
      </c>
      <c r="E262">
        <v>30</v>
      </c>
      <c r="F262">
        <v>31.035397481383502</v>
      </c>
      <c r="G262">
        <v>37.721406154202498</v>
      </c>
      <c r="H262" t="s">
        <v>15</v>
      </c>
      <c r="I262" t="s">
        <v>36</v>
      </c>
      <c r="J262">
        <v>15</v>
      </c>
    </row>
    <row r="263" spans="1:10" x14ac:dyDescent="0.3">
      <c r="A263">
        <v>253</v>
      </c>
      <c r="B263" t="s">
        <v>16</v>
      </c>
      <c r="C263">
        <v>35.413456126272401</v>
      </c>
      <c r="D263">
        <v>1.66333503346987</v>
      </c>
      <c r="E263">
        <v>30</v>
      </c>
      <c r="F263">
        <v>32.097935450261602</v>
      </c>
      <c r="G263">
        <v>38.891902099174501</v>
      </c>
      <c r="H263" t="s">
        <v>15</v>
      </c>
      <c r="I263" t="s">
        <v>36</v>
      </c>
      <c r="J263">
        <v>15</v>
      </c>
    </row>
    <row r="264" spans="1:10" x14ac:dyDescent="0.3">
      <c r="A264">
        <v>154</v>
      </c>
      <c r="B264" t="s">
        <v>17</v>
      </c>
      <c r="C264">
        <v>173.06631753398301</v>
      </c>
      <c r="D264">
        <v>3.6770696370048999</v>
      </c>
      <c r="E264">
        <v>30</v>
      </c>
      <c r="F264">
        <v>165.63820214287099</v>
      </c>
      <c r="G264">
        <v>180.65735822198499</v>
      </c>
      <c r="H264" t="s">
        <v>18</v>
      </c>
      <c r="I264" t="s">
        <v>36</v>
      </c>
      <c r="J264">
        <v>15</v>
      </c>
    </row>
    <row r="265" spans="1:10" x14ac:dyDescent="0.3">
      <c r="A265">
        <v>254</v>
      </c>
      <c r="B265" t="s">
        <v>10</v>
      </c>
      <c r="C265">
        <v>34.316652644232697</v>
      </c>
      <c r="D265">
        <v>1.6647527533334201</v>
      </c>
      <c r="E265">
        <v>30</v>
      </c>
      <c r="F265">
        <v>31.000983613427799</v>
      </c>
      <c r="G265">
        <v>37.800741002796698</v>
      </c>
      <c r="H265" t="s">
        <v>15</v>
      </c>
      <c r="I265" t="s">
        <v>36</v>
      </c>
      <c r="J265">
        <v>30</v>
      </c>
    </row>
    <row r="266" spans="1:10" x14ac:dyDescent="0.3">
      <c r="A266">
        <v>155</v>
      </c>
      <c r="B266" t="s">
        <v>13</v>
      </c>
      <c r="C266">
        <v>32.1669048124648</v>
      </c>
      <c r="D266">
        <v>1.6117657374941401</v>
      </c>
      <c r="E266">
        <v>30</v>
      </c>
      <c r="F266">
        <v>28.959449704650002</v>
      </c>
      <c r="G266">
        <v>35.542779248038698</v>
      </c>
      <c r="H266" t="s">
        <v>15</v>
      </c>
      <c r="I266" t="s">
        <v>36</v>
      </c>
      <c r="J266">
        <v>30</v>
      </c>
    </row>
    <row r="267" spans="1:10" x14ac:dyDescent="0.3">
      <c r="A267">
        <v>546</v>
      </c>
      <c r="B267" t="s">
        <v>14</v>
      </c>
      <c r="C267">
        <v>32.127270628612401</v>
      </c>
      <c r="D267">
        <v>1.61077246957346</v>
      </c>
      <c r="E267">
        <v>30</v>
      </c>
      <c r="F267">
        <v>28.921844044513701</v>
      </c>
      <c r="G267">
        <v>35.5011165404701</v>
      </c>
      <c r="H267" t="s">
        <v>15</v>
      </c>
      <c r="I267" t="s">
        <v>36</v>
      </c>
      <c r="J267">
        <v>30</v>
      </c>
    </row>
    <row r="268" spans="1:10" x14ac:dyDescent="0.3">
      <c r="A268">
        <v>454</v>
      </c>
      <c r="B268" t="s">
        <v>16</v>
      </c>
      <c r="C268">
        <v>33.996300757478899</v>
      </c>
      <c r="D268">
        <v>1.6569641563203501</v>
      </c>
      <c r="E268">
        <v>30</v>
      </c>
      <c r="F268">
        <v>30.696538163827</v>
      </c>
      <c r="G268">
        <v>37.46448267889</v>
      </c>
      <c r="H268" t="s">
        <v>15</v>
      </c>
      <c r="I268" t="s">
        <v>36</v>
      </c>
      <c r="J268">
        <v>30</v>
      </c>
    </row>
    <row r="269" spans="1:10" x14ac:dyDescent="0.3">
      <c r="A269">
        <v>354</v>
      </c>
      <c r="B269" t="s">
        <v>17</v>
      </c>
      <c r="C269">
        <v>211.080431098475</v>
      </c>
      <c r="D269">
        <v>4.1287754973141801</v>
      </c>
      <c r="E269">
        <v>30</v>
      </c>
      <c r="F269">
        <v>202.73255628593901</v>
      </c>
      <c r="G269">
        <v>219.596725238771</v>
      </c>
      <c r="H269" t="s">
        <v>18</v>
      </c>
      <c r="I269" t="s">
        <v>36</v>
      </c>
      <c r="J269">
        <v>30</v>
      </c>
    </row>
    <row r="270" spans="1:10" x14ac:dyDescent="0.3">
      <c r="A270">
        <v>547</v>
      </c>
      <c r="B270" t="s">
        <v>10</v>
      </c>
      <c r="C270">
        <v>24.2957842878306</v>
      </c>
      <c r="D270">
        <v>1.75806079662129</v>
      </c>
      <c r="E270">
        <v>30</v>
      </c>
      <c r="F270">
        <v>20.705345146388002</v>
      </c>
      <c r="G270">
        <v>27.886223429273301</v>
      </c>
      <c r="H270" t="s">
        <v>15</v>
      </c>
      <c r="I270" t="s">
        <v>36</v>
      </c>
      <c r="J270">
        <v>193</v>
      </c>
    </row>
    <row r="271" spans="1:10" x14ac:dyDescent="0.3">
      <c r="A271">
        <v>355</v>
      </c>
      <c r="B271" t="s">
        <v>13</v>
      </c>
      <c r="C271">
        <v>25.5609087810703</v>
      </c>
      <c r="D271">
        <v>1.75806079662129</v>
      </c>
      <c r="E271">
        <v>30</v>
      </c>
      <c r="F271">
        <v>21.970469639627701</v>
      </c>
      <c r="G271">
        <v>29.151347922513001</v>
      </c>
      <c r="H271" t="s">
        <v>15</v>
      </c>
      <c r="I271" t="s">
        <v>36</v>
      </c>
      <c r="J271">
        <v>193</v>
      </c>
    </row>
    <row r="272" spans="1:10" x14ac:dyDescent="0.3">
      <c r="A272">
        <v>255</v>
      </c>
      <c r="B272" t="s">
        <v>14</v>
      </c>
      <c r="C272">
        <v>25.907319140607299</v>
      </c>
      <c r="D272">
        <v>1.75806079662129</v>
      </c>
      <c r="E272">
        <v>30</v>
      </c>
      <c r="F272">
        <v>22.316879999164701</v>
      </c>
      <c r="G272">
        <v>29.49775828205</v>
      </c>
      <c r="H272" t="s">
        <v>15</v>
      </c>
      <c r="I272" t="s">
        <v>36</v>
      </c>
      <c r="J272">
        <v>193</v>
      </c>
    </row>
    <row r="273" spans="1:10" x14ac:dyDescent="0.3">
      <c r="A273">
        <v>455</v>
      </c>
      <c r="B273" t="s">
        <v>16</v>
      </c>
      <c r="C273">
        <v>25.637262226297999</v>
      </c>
      <c r="D273">
        <v>1.75806079662129</v>
      </c>
      <c r="E273">
        <v>30</v>
      </c>
      <c r="F273">
        <v>22.046823084855401</v>
      </c>
      <c r="G273">
        <v>29.2277013677407</v>
      </c>
      <c r="H273" t="s">
        <v>15</v>
      </c>
      <c r="I273" t="s">
        <v>36</v>
      </c>
      <c r="J273">
        <v>193</v>
      </c>
    </row>
    <row r="274" spans="1:10" x14ac:dyDescent="0.3">
      <c r="A274">
        <v>156</v>
      </c>
      <c r="B274" t="s">
        <v>17</v>
      </c>
      <c r="C274">
        <v>201.441650174702</v>
      </c>
      <c r="D274">
        <v>1.75806079662129</v>
      </c>
      <c r="E274">
        <v>30</v>
      </c>
      <c r="F274">
        <v>197.85121103325901</v>
      </c>
      <c r="G274">
        <v>205.032089316145</v>
      </c>
      <c r="H274" t="s">
        <v>18</v>
      </c>
      <c r="I274" t="s">
        <v>36</v>
      </c>
      <c r="J274">
        <v>193</v>
      </c>
    </row>
    <row r="275" spans="1:10" x14ac:dyDescent="0.3">
      <c r="A275">
        <v>548</v>
      </c>
      <c r="B275" t="s">
        <v>10</v>
      </c>
      <c r="C275">
        <v>9.3456557366958108</v>
      </c>
      <c r="D275">
        <v>0.38069296032812999</v>
      </c>
      <c r="E275">
        <v>30</v>
      </c>
      <c r="F275">
        <v>8.5681769895098903</v>
      </c>
      <c r="G275">
        <v>10.123134483881699</v>
      </c>
      <c r="H275" t="s">
        <v>18</v>
      </c>
      <c r="I275" t="s">
        <v>37</v>
      </c>
      <c r="J275">
        <v>5</v>
      </c>
    </row>
    <row r="276" spans="1:10" x14ac:dyDescent="0.3">
      <c r="A276">
        <v>256</v>
      </c>
      <c r="B276" t="s">
        <v>13</v>
      </c>
      <c r="C276">
        <v>8.6232430284471402</v>
      </c>
      <c r="D276">
        <v>0.38069296032812899</v>
      </c>
      <c r="E276">
        <v>30</v>
      </c>
      <c r="F276">
        <v>7.8457642812612196</v>
      </c>
      <c r="G276">
        <v>9.4007217756330608</v>
      </c>
      <c r="H276" t="s">
        <v>30</v>
      </c>
      <c r="I276" t="s">
        <v>37</v>
      </c>
      <c r="J276">
        <v>5</v>
      </c>
    </row>
    <row r="277" spans="1:10" x14ac:dyDescent="0.3">
      <c r="A277">
        <v>456</v>
      </c>
      <c r="B277" t="s">
        <v>14</v>
      </c>
      <c r="C277">
        <v>7.4440606421663098</v>
      </c>
      <c r="D277">
        <v>0.38069296032812999</v>
      </c>
      <c r="E277">
        <v>30</v>
      </c>
      <c r="F277">
        <v>6.6665818949803901</v>
      </c>
      <c r="G277">
        <v>8.2215393893522304</v>
      </c>
      <c r="H277" t="s">
        <v>15</v>
      </c>
      <c r="I277" t="s">
        <v>37</v>
      </c>
      <c r="J277">
        <v>5</v>
      </c>
    </row>
    <row r="278" spans="1:10" x14ac:dyDescent="0.3">
      <c r="A278">
        <v>356</v>
      </c>
      <c r="B278" t="s">
        <v>16</v>
      </c>
      <c r="C278">
        <v>8.89924253113902</v>
      </c>
      <c r="D278">
        <v>0.38069296032812999</v>
      </c>
      <c r="E278">
        <v>30</v>
      </c>
      <c r="F278">
        <v>8.1217637839530994</v>
      </c>
      <c r="G278">
        <v>9.6767212783249406</v>
      </c>
      <c r="H278" t="s">
        <v>30</v>
      </c>
      <c r="I278" t="s">
        <v>37</v>
      </c>
      <c r="J278">
        <v>5</v>
      </c>
    </row>
    <row r="279" spans="1:10" x14ac:dyDescent="0.3">
      <c r="A279">
        <v>157</v>
      </c>
      <c r="B279" t="s">
        <v>17</v>
      </c>
      <c r="C279">
        <v>1.6355838072825499</v>
      </c>
      <c r="D279">
        <v>0.38069296032812999</v>
      </c>
      <c r="E279">
        <v>30</v>
      </c>
      <c r="F279">
        <v>0.85810506009662602</v>
      </c>
      <c r="G279">
        <v>2.4130625544684601</v>
      </c>
      <c r="H279" t="s">
        <v>11</v>
      </c>
      <c r="I279" t="s">
        <v>37</v>
      </c>
      <c r="J279">
        <v>5</v>
      </c>
    </row>
    <row r="280" spans="1:10" x14ac:dyDescent="0.3">
      <c r="A280">
        <v>158</v>
      </c>
      <c r="B280" t="s">
        <v>10</v>
      </c>
      <c r="C280">
        <v>1.46267405212907</v>
      </c>
      <c r="D280">
        <v>0.13907009210926999</v>
      </c>
      <c r="E280">
        <v>30</v>
      </c>
      <c r="F280">
        <v>1.17865503351903</v>
      </c>
      <c r="G280">
        <v>1.7466930707391</v>
      </c>
      <c r="H280" t="s">
        <v>18</v>
      </c>
      <c r="I280" t="s">
        <v>37</v>
      </c>
      <c r="J280">
        <v>15</v>
      </c>
    </row>
    <row r="281" spans="1:10" x14ac:dyDescent="0.3">
      <c r="A281">
        <v>357</v>
      </c>
      <c r="B281" t="s">
        <v>13</v>
      </c>
      <c r="C281">
        <v>1.5697322639448399</v>
      </c>
      <c r="D281">
        <v>0.13907009210926999</v>
      </c>
      <c r="E281">
        <v>30</v>
      </c>
      <c r="F281">
        <v>1.2857132453347999</v>
      </c>
      <c r="G281">
        <v>1.8537512825548801</v>
      </c>
      <c r="H281" t="s">
        <v>18</v>
      </c>
      <c r="I281" t="s">
        <v>37</v>
      </c>
      <c r="J281">
        <v>15</v>
      </c>
    </row>
    <row r="282" spans="1:10" x14ac:dyDescent="0.3">
      <c r="A282">
        <v>257</v>
      </c>
      <c r="B282" t="s">
        <v>14</v>
      </c>
      <c r="C282">
        <v>0.78430167115576999</v>
      </c>
      <c r="D282">
        <v>0.13907009210926899</v>
      </c>
      <c r="E282">
        <v>30</v>
      </c>
      <c r="F282">
        <v>0.50028265254573301</v>
      </c>
      <c r="G282">
        <v>1.06832068976581</v>
      </c>
      <c r="H282" t="s">
        <v>15</v>
      </c>
      <c r="I282" t="s">
        <v>37</v>
      </c>
      <c r="J282">
        <v>15</v>
      </c>
    </row>
    <row r="283" spans="1:10" x14ac:dyDescent="0.3">
      <c r="A283">
        <v>549</v>
      </c>
      <c r="B283" t="s">
        <v>16</v>
      </c>
      <c r="C283">
        <v>1.57971567567052</v>
      </c>
      <c r="D283">
        <v>0.13907009210926899</v>
      </c>
      <c r="E283">
        <v>30</v>
      </c>
      <c r="F283">
        <v>1.29569665706048</v>
      </c>
      <c r="G283">
        <v>1.8637346942805499</v>
      </c>
      <c r="H283" t="s">
        <v>18</v>
      </c>
      <c r="I283" t="s">
        <v>37</v>
      </c>
      <c r="J283">
        <v>15</v>
      </c>
    </row>
    <row r="284" spans="1:10" x14ac:dyDescent="0.3">
      <c r="A284">
        <v>457</v>
      </c>
      <c r="B284" t="s">
        <v>17</v>
      </c>
      <c r="C284">
        <v>0.272792395820184</v>
      </c>
      <c r="D284">
        <v>0.13907009210926999</v>
      </c>
      <c r="E284">
        <v>30</v>
      </c>
      <c r="F284">
        <v>-1.12266227898531E-2</v>
      </c>
      <c r="G284">
        <v>0.55681141443022197</v>
      </c>
      <c r="H284" t="s">
        <v>15</v>
      </c>
      <c r="I284" t="s">
        <v>37</v>
      </c>
      <c r="J284">
        <v>15</v>
      </c>
    </row>
    <row r="285" spans="1:10" x14ac:dyDescent="0.3">
      <c r="A285">
        <v>358</v>
      </c>
      <c r="B285" t="s">
        <v>10</v>
      </c>
      <c r="C285">
        <v>0.78459125579687805</v>
      </c>
      <c r="D285">
        <v>0.16414347272020199</v>
      </c>
      <c r="E285">
        <v>30</v>
      </c>
      <c r="F285">
        <v>0.44936556257877702</v>
      </c>
      <c r="G285">
        <v>1.1198169490149801</v>
      </c>
      <c r="H285" t="s">
        <v>18</v>
      </c>
      <c r="I285" t="s">
        <v>37</v>
      </c>
      <c r="J285">
        <v>30</v>
      </c>
    </row>
    <row r="286" spans="1:10" x14ac:dyDescent="0.3">
      <c r="A286">
        <v>550</v>
      </c>
      <c r="B286" t="s">
        <v>13</v>
      </c>
      <c r="C286">
        <v>0.58289131763148205</v>
      </c>
      <c r="D286">
        <v>0.16414347272020199</v>
      </c>
      <c r="E286">
        <v>30</v>
      </c>
      <c r="F286">
        <v>0.247665624413381</v>
      </c>
      <c r="G286">
        <v>0.91811701084958397</v>
      </c>
      <c r="H286" t="s">
        <v>18</v>
      </c>
      <c r="I286" t="s">
        <v>37</v>
      </c>
      <c r="J286">
        <v>30</v>
      </c>
    </row>
    <row r="287" spans="1:10" x14ac:dyDescent="0.3">
      <c r="A287">
        <v>159</v>
      </c>
      <c r="B287" t="s">
        <v>14</v>
      </c>
      <c r="C287">
        <v>0.62639917442343296</v>
      </c>
      <c r="D287">
        <v>0.16414347272020199</v>
      </c>
      <c r="E287">
        <v>30</v>
      </c>
      <c r="F287">
        <v>0.29117348120533099</v>
      </c>
      <c r="G287">
        <v>0.96162486764153399</v>
      </c>
      <c r="H287" t="s">
        <v>18</v>
      </c>
      <c r="I287" t="s">
        <v>37</v>
      </c>
      <c r="J287">
        <v>30</v>
      </c>
    </row>
    <row r="288" spans="1:10" x14ac:dyDescent="0.3">
      <c r="A288">
        <v>458</v>
      </c>
      <c r="B288" t="s">
        <v>16</v>
      </c>
      <c r="C288">
        <v>0.76249086776680197</v>
      </c>
      <c r="D288">
        <v>0.16414347272020199</v>
      </c>
      <c r="E288">
        <v>30</v>
      </c>
      <c r="F288">
        <v>0.427265174548701</v>
      </c>
      <c r="G288">
        <v>1.0977165609849</v>
      </c>
      <c r="H288" t="s">
        <v>18</v>
      </c>
      <c r="I288" t="s">
        <v>37</v>
      </c>
      <c r="J288">
        <v>30</v>
      </c>
    </row>
    <row r="289" spans="1:10" x14ac:dyDescent="0.3">
      <c r="A289">
        <v>258</v>
      </c>
      <c r="B289" t="s">
        <v>17</v>
      </c>
      <c r="C289">
        <v>0.79574074116469096</v>
      </c>
      <c r="D289">
        <v>0.16414347272020199</v>
      </c>
      <c r="E289">
        <v>30</v>
      </c>
      <c r="F289">
        <v>0.46051504794658998</v>
      </c>
      <c r="G289">
        <v>1.1309664343827901</v>
      </c>
      <c r="H289" t="s">
        <v>18</v>
      </c>
      <c r="I289" t="s">
        <v>37</v>
      </c>
      <c r="J289">
        <v>30</v>
      </c>
    </row>
    <row r="290" spans="1:10" x14ac:dyDescent="0.3">
      <c r="A290">
        <v>459</v>
      </c>
      <c r="B290" t="s">
        <v>10</v>
      </c>
      <c r="C290">
        <v>0.79119320883008704</v>
      </c>
      <c r="D290">
        <v>9.2664144120489594E-2</v>
      </c>
      <c r="E290">
        <v>30</v>
      </c>
      <c r="F290">
        <v>0.60194777960608303</v>
      </c>
      <c r="G290">
        <v>0.98043863805409104</v>
      </c>
      <c r="H290" t="s">
        <v>30</v>
      </c>
      <c r="I290" t="s">
        <v>37</v>
      </c>
      <c r="J290">
        <v>193</v>
      </c>
    </row>
    <row r="291" spans="1:10" x14ac:dyDescent="0.3">
      <c r="A291">
        <v>551</v>
      </c>
      <c r="B291" t="s">
        <v>13</v>
      </c>
      <c r="C291">
        <v>0.74526612916453305</v>
      </c>
      <c r="D291">
        <v>9.2664144120489497E-2</v>
      </c>
      <c r="E291">
        <v>30</v>
      </c>
      <c r="F291">
        <v>0.55602069994052905</v>
      </c>
      <c r="G291">
        <v>0.93451155838853694</v>
      </c>
      <c r="H291" t="s">
        <v>15</v>
      </c>
      <c r="I291" t="s">
        <v>37</v>
      </c>
      <c r="J291">
        <v>193</v>
      </c>
    </row>
    <row r="292" spans="1:10" x14ac:dyDescent="0.3">
      <c r="A292">
        <v>359</v>
      </c>
      <c r="B292" t="s">
        <v>14</v>
      </c>
      <c r="C292">
        <v>0.83041467239387101</v>
      </c>
      <c r="D292">
        <v>9.2664144120489594E-2</v>
      </c>
      <c r="E292">
        <v>30</v>
      </c>
      <c r="F292">
        <v>0.64116924316986701</v>
      </c>
      <c r="G292">
        <v>1.0196601016178799</v>
      </c>
      <c r="H292" t="s">
        <v>30</v>
      </c>
      <c r="I292" t="s">
        <v>37</v>
      </c>
      <c r="J292">
        <v>193</v>
      </c>
    </row>
    <row r="293" spans="1:10" x14ac:dyDescent="0.3">
      <c r="A293">
        <v>160</v>
      </c>
      <c r="B293" t="s">
        <v>16</v>
      </c>
      <c r="C293">
        <v>0.90270102233727101</v>
      </c>
      <c r="D293">
        <v>9.2664144120489497E-2</v>
      </c>
      <c r="E293">
        <v>30</v>
      </c>
      <c r="F293">
        <v>0.71345559311326701</v>
      </c>
      <c r="G293">
        <v>1.09194645156128</v>
      </c>
      <c r="H293" t="s">
        <v>30</v>
      </c>
      <c r="I293" t="s">
        <v>37</v>
      </c>
      <c r="J293">
        <v>193</v>
      </c>
    </row>
    <row r="294" spans="1:10" x14ac:dyDescent="0.3">
      <c r="A294">
        <v>259</v>
      </c>
      <c r="B294" t="s">
        <v>17</v>
      </c>
      <c r="C294">
        <v>1.15414638747217</v>
      </c>
      <c r="D294">
        <v>9.2664144120489497E-2</v>
      </c>
      <c r="E294">
        <v>30</v>
      </c>
      <c r="F294">
        <v>0.96490095824816402</v>
      </c>
      <c r="G294">
        <v>1.34339181669617</v>
      </c>
      <c r="H294" t="s">
        <v>18</v>
      </c>
      <c r="I294" t="s">
        <v>37</v>
      </c>
      <c r="J294">
        <v>193</v>
      </c>
    </row>
    <row r="295" spans="1:10" x14ac:dyDescent="0.3">
      <c r="A295">
        <v>360</v>
      </c>
      <c r="B295" t="s">
        <v>10</v>
      </c>
      <c r="C295">
        <v>32.276322948620901</v>
      </c>
      <c r="D295">
        <v>1.40434285143032</v>
      </c>
      <c r="E295">
        <v>30</v>
      </c>
      <c r="F295">
        <v>29.471985452461901</v>
      </c>
      <c r="G295">
        <v>35.208086901821297</v>
      </c>
      <c r="H295" t="s">
        <v>18</v>
      </c>
      <c r="I295" t="s">
        <v>38</v>
      </c>
      <c r="J295">
        <v>5</v>
      </c>
    </row>
    <row r="296" spans="1:10" x14ac:dyDescent="0.3">
      <c r="A296">
        <v>260</v>
      </c>
      <c r="B296" t="s">
        <v>13</v>
      </c>
      <c r="C296">
        <v>31.825655720153001</v>
      </c>
      <c r="D296">
        <v>1.3945041208573301</v>
      </c>
      <c r="E296">
        <v>30</v>
      </c>
      <c r="F296">
        <v>29.041411592448199</v>
      </c>
      <c r="G296">
        <v>34.737326304899199</v>
      </c>
      <c r="H296" t="s">
        <v>18</v>
      </c>
      <c r="I296" t="s">
        <v>38</v>
      </c>
      <c r="J296">
        <v>5</v>
      </c>
    </row>
    <row r="297" spans="1:10" x14ac:dyDescent="0.3">
      <c r="A297">
        <v>161</v>
      </c>
      <c r="B297" t="s">
        <v>14</v>
      </c>
      <c r="C297">
        <v>25.017151390659201</v>
      </c>
      <c r="D297">
        <v>1.23637453096028</v>
      </c>
      <c r="E297">
        <v>30</v>
      </c>
      <c r="F297">
        <v>22.555850968927398</v>
      </c>
      <c r="G297">
        <v>27.605878269432498</v>
      </c>
      <c r="H297" t="s">
        <v>15</v>
      </c>
      <c r="I297" t="s">
        <v>38</v>
      </c>
      <c r="J297">
        <v>5</v>
      </c>
    </row>
    <row r="298" spans="1:10" x14ac:dyDescent="0.3">
      <c r="A298">
        <v>552</v>
      </c>
      <c r="B298" t="s">
        <v>16</v>
      </c>
      <c r="C298">
        <v>32.363454775134699</v>
      </c>
      <c r="D298">
        <v>1.4062371268048</v>
      </c>
      <c r="E298">
        <v>30</v>
      </c>
      <c r="F298">
        <v>29.5552486525538</v>
      </c>
      <c r="G298">
        <v>35.299087354757098</v>
      </c>
      <c r="H298" t="s">
        <v>18</v>
      </c>
      <c r="I298" t="s">
        <v>38</v>
      </c>
      <c r="J298">
        <v>5</v>
      </c>
    </row>
    <row r="299" spans="1:10" x14ac:dyDescent="0.3">
      <c r="A299">
        <v>460</v>
      </c>
      <c r="B299" t="s">
        <v>17</v>
      </c>
      <c r="C299">
        <v>10.900229507354201</v>
      </c>
      <c r="D299">
        <v>0.81611045753311995</v>
      </c>
      <c r="E299">
        <v>30</v>
      </c>
      <c r="F299">
        <v>9.2972228271556592</v>
      </c>
      <c r="G299">
        <v>12.630662644594199</v>
      </c>
      <c r="H299" t="s">
        <v>11</v>
      </c>
      <c r="I299" t="s">
        <v>38</v>
      </c>
      <c r="J299">
        <v>5</v>
      </c>
    </row>
    <row r="300" spans="1:10" x14ac:dyDescent="0.3">
      <c r="A300">
        <v>553</v>
      </c>
      <c r="B300" t="s">
        <v>10</v>
      </c>
      <c r="C300">
        <v>53.910461605025297</v>
      </c>
      <c r="D300">
        <v>1.0424057384265299</v>
      </c>
      <c r="E300">
        <v>30</v>
      </c>
      <c r="F300">
        <v>51.781585077146502</v>
      </c>
      <c r="G300">
        <v>56.039338132904199</v>
      </c>
      <c r="H300" t="s">
        <v>18</v>
      </c>
      <c r="I300" t="s">
        <v>38</v>
      </c>
      <c r="J300">
        <v>15</v>
      </c>
    </row>
    <row r="301" spans="1:10" x14ac:dyDescent="0.3">
      <c r="A301">
        <v>261</v>
      </c>
      <c r="B301" t="s">
        <v>13</v>
      </c>
      <c r="C301">
        <v>49.680619605875002</v>
      </c>
      <c r="D301">
        <v>1.0424057384265299</v>
      </c>
      <c r="E301">
        <v>30</v>
      </c>
      <c r="F301">
        <v>47.5517430779961</v>
      </c>
      <c r="G301">
        <v>51.809496133753797</v>
      </c>
      <c r="H301" t="s">
        <v>30</v>
      </c>
      <c r="I301" t="s">
        <v>38</v>
      </c>
      <c r="J301">
        <v>15</v>
      </c>
    </row>
    <row r="302" spans="1:10" x14ac:dyDescent="0.3">
      <c r="A302">
        <v>461</v>
      </c>
      <c r="B302" t="s">
        <v>14</v>
      </c>
      <c r="C302">
        <v>45.476135032259798</v>
      </c>
      <c r="D302">
        <v>1.0424057384265299</v>
      </c>
      <c r="E302">
        <v>30</v>
      </c>
      <c r="F302">
        <v>43.347258504381003</v>
      </c>
      <c r="G302">
        <v>47.605011560138699</v>
      </c>
      <c r="H302" t="s">
        <v>15</v>
      </c>
      <c r="I302" t="s">
        <v>38</v>
      </c>
      <c r="J302">
        <v>15</v>
      </c>
    </row>
    <row r="303" spans="1:10" x14ac:dyDescent="0.3">
      <c r="A303">
        <v>361</v>
      </c>
      <c r="B303" t="s">
        <v>16</v>
      </c>
      <c r="C303">
        <v>50.541057368461402</v>
      </c>
      <c r="D303">
        <v>1.0424057384265299</v>
      </c>
      <c r="E303">
        <v>30</v>
      </c>
      <c r="F303">
        <v>48.412180840582501</v>
      </c>
      <c r="G303">
        <v>52.669933896340197</v>
      </c>
      <c r="H303" t="s">
        <v>18</v>
      </c>
      <c r="I303" t="s">
        <v>38</v>
      </c>
      <c r="J303">
        <v>15</v>
      </c>
    </row>
    <row r="304" spans="1:10" x14ac:dyDescent="0.3">
      <c r="A304">
        <v>162</v>
      </c>
      <c r="B304" t="s">
        <v>17</v>
      </c>
      <c r="C304">
        <v>16.516880497815599</v>
      </c>
      <c r="D304">
        <v>1.0424057384265299</v>
      </c>
      <c r="E304">
        <v>30</v>
      </c>
      <c r="F304">
        <v>14.388003969936801</v>
      </c>
      <c r="G304">
        <v>18.6457570256945</v>
      </c>
      <c r="H304" t="s">
        <v>11</v>
      </c>
      <c r="I304" t="s">
        <v>38</v>
      </c>
      <c r="J304">
        <v>15</v>
      </c>
    </row>
    <row r="305" spans="1:10" x14ac:dyDescent="0.3">
      <c r="A305">
        <v>362</v>
      </c>
      <c r="B305" t="s">
        <v>10</v>
      </c>
      <c r="C305">
        <v>56.540767368604897</v>
      </c>
      <c r="D305">
        <v>1.3423388154706499</v>
      </c>
      <c r="E305">
        <v>30</v>
      </c>
      <c r="F305">
        <v>53.832575750158298</v>
      </c>
      <c r="G305">
        <v>59.315418929877801</v>
      </c>
      <c r="H305" t="s">
        <v>18</v>
      </c>
      <c r="I305" t="s">
        <v>38</v>
      </c>
      <c r="J305">
        <v>30</v>
      </c>
    </row>
    <row r="306" spans="1:10" x14ac:dyDescent="0.3">
      <c r="A306">
        <v>262</v>
      </c>
      <c r="B306" t="s">
        <v>13</v>
      </c>
      <c r="C306">
        <v>53.6871057190274</v>
      </c>
      <c r="D306">
        <v>1.3080257546396501</v>
      </c>
      <c r="E306">
        <v>30</v>
      </c>
      <c r="F306">
        <v>51.048990719607303</v>
      </c>
      <c r="G306">
        <v>56.391680661273703</v>
      </c>
      <c r="H306" t="s">
        <v>18</v>
      </c>
      <c r="I306" t="s">
        <v>38</v>
      </c>
      <c r="J306">
        <v>30</v>
      </c>
    </row>
    <row r="307" spans="1:10" x14ac:dyDescent="0.3">
      <c r="A307">
        <v>163</v>
      </c>
      <c r="B307" t="s">
        <v>14</v>
      </c>
      <c r="C307">
        <v>46.6865875827312</v>
      </c>
      <c r="D307">
        <v>1.21976836368652</v>
      </c>
      <c r="E307">
        <v>30</v>
      </c>
      <c r="F307">
        <v>44.228718221919799</v>
      </c>
      <c r="G307">
        <v>49.210916886368999</v>
      </c>
      <c r="H307" t="s">
        <v>15</v>
      </c>
      <c r="I307" t="s">
        <v>38</v>
      </c>
      <c r="J307">
        <v>30</v>
      </c>
    </row>
    <row r="308" spans="1:10" x14ac:dyDescent="0.3">
      <c r="A308">
        <v>554</v>
      </c>
      <c r="B308" t="s">
        <v>16</v>
      </c>
      <c r="C308">
        <v>56.9284273769184</v>
      </c>
      <c r="D308">
        <v>1.3469326880978201</v>
      </c>
      <c r="E308">
        <v>30</v>
      </c>
      <c r="F308">
        <v>54.210853818937601</v>
      </c>
      <c r="G308">
        <v>59.712460877725498</v>
      </c>
      <c r="H308" t="s">
        <v>18</v>
      </c>
      <c r="I308" t="s">
        <v>38</v>
      </c>
      <c r="J308">
        <v>30</v>
      </c>
    </row>
    <row r="309" spans="1:10" x14ac:dyDescent="0.3">
      <c r="A309">
        <v>462</v>
      </c>
      <c r="B309" t="s">
        <v>17</v>
      </c>
      <c r="C309">
        <v>10.4014811502485</v>
      </c>
      <c r="D309">
        <v>0.57574329975120397</v>
      </c>
      <c r="E309">
        <v>30</v>
      </c>
      <c r="F309">
        <v>9.2588864386798004</v>
      </c>
      <c r="G309">
        <v>11.610535804643501</v>
      </c>
      <c r="H309" t="s">
        <v>11</v>
      </c>
      <c r="I309" t="s">
        <v>38</v>
      </c>
      <c r="J309">
        <v>30</v>
      </c>
    </row>
    <row r="310" spans="1:10" x14ac:dyDescent="0.3">
      <c r="A310">
        <v>263</v>
      </c>
      <c r="B310" t="s">
        <v>10</v>
      </c>
      <c r="C310">
        <v>124.646358150974</v>
      </c>
      <c r="D310">
        <v>5.3292069917471299</v>
      </c>
      <c r="E310">
        <v>30</v>
      </c>
      <c r="F310">
        <v>114.000247179941</v>
      </c>
      <c r="G310">
        <v>135.767632486287</v>
      </c>
      <c r="H310" t="s">
        <v>18</v>
      </c>
      <c r="I310" t="s">
        <v>38</v>
      </c>
      <c r="J310">
        <v>193</v>
      </c>
    </row>
    <row r="311" spans="1:10" x14ac:dyDescent="0.3">
      <c r="A311">
        <v>164</v>
      </c>
      <c r="B311" t="s">
        <v>13</v>
      </c>
      <c r="C311">
        <v>131.39528694507601</v>
      </c>
      <c r="D311">
        <v>5.4715791481655698</v>
      </c>
      <c r="E311">
        <v>30</v>
      </c>
      <c r="F311">
        <v>120.45841324044601</v>
      </c>
      <c r="G311">
        <v>142.807324013987</v>
      </c>
      <c r="H311" t="s">
        <v>18</v>
      </c>
      <c r="I311" t="s">
        <v>38</v>
      </c>
      <c r="J311">
        <v>193</v>
      </c>
    </row>
    <row r="312" spans="1:10" x14ac:dyDescent="0.3">
      <c r="A312">
        <v>463</v>
      </c>
      <c r="B312" t="s">
        <v>14</v>
      </c>
      <c r="C312">
        <v>125.931500025353</v>
      </c>
      <c r="D312">
        <v>5.3566094137559199</v>
      </c>
      <c r="E312">
        <v>30</v>
      </c>
      <c r="F312">
        <v>115.229425842616</v>
      </c>
      <c r="G312">
        <v>137.10873757237201</v>
      </c>
      <c r="H312" t="s">
        <v>18</v>
      </c>
      <c r="I312" t="s">
        <v>38</v>
      </c>
      <c r="J312">
        <v>193</v>
      </c>
    </row>
    <row r="313" spans="1:10" x14ac:dyDescent="0.3">
      <c r="A313">
        <v>363</v>
      </c>
      <c r="B313" t="s">
        <v>16</v>
      </c>
      <c r="C313">
        <v>125.472614636234</v>
      </c>
      <c r="D313">
        <v>5.3468409557388901</v>
      </c>
      <c r="E313">
        <v>30</v>
      </c>
      <c r="F313">
        <v>114.790490306245</v>
      </c>
      <c r="G313">
        <v>136.629902330503</v>
      </c>
      <c r="H313" t="s">
        <v>18</v>
      </c>
      <c r="I313" t="s">
        <v>38</v>
      </c>
      <c r="J313">
        <v>193</v>
      </c>
    </row>
    <row r="314" spans="1:10" x14ac:dyDescent="0.3">
      <c r="A314">
        <v>555</v>
      </c>
      <c r="B314" t="s">
        <v>17</v>
      </c>
      <c r="C314">
        <v>125.89780168009401</v>
      </c>
      <c r="D314">
        <v>5.3558926711190997</v>
      </c>
      <c r="E314">
        <v>30</v>
      </c>
      <c r="F314">
        <v>115.19719128110199</v>
      </c>
      <c r="G314">
        <v>137.07357544336699</v>
      </c>
      <c r="H314" t="s">
        <v>18</v>
      </c>
      <c r="I314" t="s">
        <v>38</v>
      </c>
      <c r="J314">
        <v>193</v>
      </c>
    </row>
    <row r="315" spans="1:10" x14ac:dyDescent="0.3">
      <c r="A315">
        <v>364</v>
      </c>
      <c r="B315" t="s">
        <v>10</v>
      </c>
      <c r="C315">
        <v>5.8085208127799204</v>
      </c>
      <c r="D315">
        <v>9.8034435028047304E-3</v>
      </c>
      <c r="E315">
        <v>30</v>
      </c>
      <c r="F315">
        <v>5.7885167629186496</v>
      </c>
      <c r="G315">
        <v>5.8285593682040098</v>
      </c>
      <c r="H315" t="s">
        <v>11</v>
      </c>
      <c r="I315" t="s">
        <v>39</v>
      </c>
      <c r="J315">
        <v>5</v>
      </c>
    </row>
    <row r="316" spans="1:10" x14ac:dyDescent="0.3">
      <c r="A316">
        <v>556</v>
      </c>
      <c r="B316" t="s">
        <v>13</v>
      </c>
      <c r="C316">
        <v>5.8015918705424001</v>
      </c>
      <c r="D316">
        <v>9.7975945297533503E-3</v>
      </c>
      <c r="E316">
        <v>30</v>
      </c>
      <c r="F316">
        <v>5.7815997658776803</v>
      </c>
      <c r="G316">
        <v>5.8216184807699296</v>
      </c>
      <c r="H316" t="s">
        <v>11</v>
      </c>
      <c r="I316" t="s">
        <v>39</v>
      </c>
      <c r="J316">
        <v>5</v>
      </c>
    </row>
    <row r="317" spans="1:10" x14ac:dyDescent="0.3">
      <c r="A317">
        <v>165</v>
      </c>
      <c r="B317" t="s">
        <v>14</v>
      </c>
      <c r="C317">
        <v>5.8991635646849403</v>
      </c>
      <c r="D317">
        <v>9.8796394217054093E-3</v>
      </c>
      <c r="E317">
        <v>30</v>
      </c>
      <c r="F317">
        <v>5.8790039019972102</v>
      </c>
      <c r="G317">
        <v>5.9193577329354801</v>
      </c>
      <c r="H317" t="s">
        <v>15</v>
      </c>
      <c r="I317" t="s">
        <v>39</v>
      </c>
      <c r="J317">
        <v>5</v>
      </c>
    </row>
    <row r="318" spans="1:10" x14ac:dyDescent="0.3">
      <c r="A318">
        <v>464</v>
      </c>
      <c r="B318" t="s">
        <v>16</v>
      </c>
      <c r="C318">
        <v>5.8099593456714098</v>
      </c>
      <c r="D318">
        <v>9.8046573835269893E-3</v>
      </c>
      <c r="E318">
        <v>30</v>
      </c>
      <c r="F318">
        <v>5.7899528167349601</v>
      </c>
      <c r="G318">
        <v>5.8300003801706604</v>
      </c>
      <c r="H318" t="s">
        <v>11</v>
      </c>
      <c r="I318" t="s">
        <v>39</v>
      </c>
      <c r="J318">
        <v>5</v>
      </c>
    </row>
    <row r="319" spans="1:10" x14ac:dyDescent="0.3">
      <c r="A319">
        <v>264</v>
      </c>
      <c r="B319" t="s">
        <v>17</v>
      </c>
      <c r="C319">
        <v>6.55106667215379</v>
      </c>
      <c r="D319">
        <v>1.0411226267738801E-2</v>
      </c>
      <c r="E319">
        <v>30</v>
      </c>
      <c r="F319">
        <v>6.52982136429228</v>
      </c>
      <c r="G319">
        <v>6.5723464855781204</v>
      </c>
      <c r="H319" t="s">
        <v>18</v>
      </c>
      <c r="I319" t="s">
        <v>39</v>
      </c>
      <c r="J319">
        <v>5</v>
      </c>
    </row>
    <row r="320" spans="1:10" x14ac:dyDescent="0.3">
      <c r="A320">
        <v>265</v>
      </c>
      <c r="B320" t="s">
        <v>10</v>
      </c>
      <c r="C320">
        <v>5.8793528345203798</v>
      </c>
      <c r="D320">
        <v>2.7938560429794101E-2</v>
      </c>
      <c r="E320">
        <v>30</v>
      </c>
      <c r="F320">
        <v>5.8224331170825296</v>
      </c>
      <c r="G320">
        <v>5.93654942195149</v>
      </c>
      <c r="H320" t="s">
        <v>15</v>
      </c>
      <c r="I320" t="s">
        <v>39</v>
      </c>
      <c r="J320">
        <v>15</v>
      </c>
    </row>
    <row r="321" spans="1:10" x14ac:dyDescent="0.3">
      <c r="A321">
        <v>166</v>
      </c>
      <c r="B321" t="s">
        <v>13</v>
      </c>
      <c r="C321">
        <v>5.8325935637287998</v>
      </c>
      <c r="D321">
        <v>2.7827239116316502E-2</v>
      </c>
      <c r="E321">
        <v>30</v>
      </c>
      <c r="F321">
        <v>5.7759011947432599</v>
      </c>
      <c r="G321">
        <v>5.8895628027075899</v>
      </c>
      <c r="H321" t="s">
        <v>15</v>
      </c>
      <c r="I321" t="s">
        <v>39</v>
      </c>
      <c r="J321">
        <v>15</v>
      </c>
    </row>
    <row r="322" spans="1:10" x14ac:dyDescent="0.3">
      <c r="A322">
        <v>557</v>
      </c>
      <c r="B322" t="s">
        <v>14</v>
      </c>
      <c r="C322">
        <v>5.8232860052432001</v>
      </c>
      <c r="D322">
        <v>2.78050271223103E-2</v>
      </c>
      <c r="E322">
        <v>30</v>
      </c>
      <c r="F322">
        <v>5.7666389992012199</v>
      </c>
      <c r="G322">
        <v>5.8802098812784296</v>
      </c>
      <c r="H322" t="s">
        <v>15</v>
      </c>
      <c r="I322" t="s">
        <v>39</v>
      </c>
      <c r="J322">
        <v>15</v>
      </c>
    </row>
    <row r="323" spans="1:10" x14ac:dyDescent="0.3">
      <c r="A323">
        <v>465</v>
      </c>
      <c r="B323" t="s">
        <v>16</v>
      </c>
      <c r="C323">
        <v>5.8652916572310101</v>
      </c>
      <c r="D323">
        <v>2.79051312216669E-2</v>
      </c>
      <c r="E323">
        <v>30</v>
      </c>
      <c r="F323">
        <v>5.80844021134416</v>
      </c>
      <c r="G323">
        <v>5.9224199731111202</v>
      </c>
      <c r="H323" t="s">
        <v>15</v>
      </c>
      <c r="I323" t="s">
        <v>39</v>
      </c>
      <c r="J323">
        <v>15</v>
      </c>
    </row>
    <row r="324" spans="1:10" x14ac:dyDescent="0.3">
      <c r="A324">
        <v>365</v>
      </c>
      <c r="B324" t="s">
        <v>17</v>
      </c>
      <c r="C324">
        <v>6.7556602197671598</v>
      </c>
      <c r="D324">
        <v>2.9948368061442E-2</v>
      </c>
      <c r="E324">
        <v>30</v>
      </c>
      <c r="F324">
        <v>6.6946359275607303</v>
      </c>
      <c r="G324">
        <v>6.8169613819668404</v>
      </c>
      <c r="H324" t="s">
        <v>18</v>
      </c>
      <c r="I324" t="s">
        <v>39</v>
      </c>
      <c r="J324">
        <v>15</v>
      </c>
    </row>
    <row r="325" spans="1:10" x14ac:dyDescent="0.3">
      <c r="A325">
        <v>167</v>
      </c>
      <c r="B325" t="s">
        <v>10</v>
      </c>
      <c r="C325">
        <v>5.8536430284443002</v>
      </c>
      <c r="D325">
        <v>1.6285166662842299E-2</v>
      </c>
      <c r="E325">
        <v>30</v>
      </c>
      <c r="F325">
        <v>5.8204315228260004</v>
      </c>
      <c r="G325">
        <v>5.8869490174696004</v>
      </c>
      <c r="H325" t="s">
        <v>11</v>
      </c>
      <c r="I325" t="s">
        <v>39</v>
      </c>
      <c r="J325">
        <v>30</v>
      </c>
    </row>
    <row r="326" spans="1:10" x14ac:dyDescent="0.3">
      <c r="A326">
        <v>558</v>
      </c>
      <c r="B326" t="s">
        <v>13</v>
      </c>
      <c r="C326">
        <v>5.8155150065812302</v>
      </c>
      <c r="D326">
        <v>1.6232042856443699E-2</v>
      </c>
      <c r="E326">
        <v>30</v>
      </c>
      <c r="F326">
        <v>5.7824119942495198</v>
      </c>
      <c r="G326">
        <v>5.84871250231995</v>
      </c>
      <c r="H326" t="s">
        <v>11</v>
      </c>
      <c r="I326" t="s">
        <v>39</v>
      </c>
      <c r="J326">
        <v>30</v>
      </c>
    </row>
    <row r="327" spans="1:10" x14ac:dyDescent="0.3">
      <c r="A327">
        <v>466</v>
      </c>
      <c r="B327" t="s">
        <v>14</v>
      </c>
      <c r="C327">
        <v>5.8267463111697602</v>
      </c>
      <c r="D327">
        <v>1.62477094896895E-2</v>
      </c>
      <c r="E327">
        <v>30</v>
      </c>
      <c r="F327">
        <v>5.7936113033044796</v>
      </c>
      <c r="G327">
        <v>5.8599758024420403</v>
      </c>
      <c r="H327" t="s">
        <v>11</v>
      </c>
      <c r="I327" t="s">
        <v>39</v>
      </c>
      <c r="J327">
        <v>30</v>
      </c>
    </row>
    <row r="328" spans="1:10" x14ac:dyDescent="0.3">
      <c r="A328">
        <v>366</v>
      </c>
      <c r="B328" t="s">
        <v>16</v>
      </c>
      <c r="C328">
        <v>5.9594451761169003</v>
      </c>
      <c r="D328">
        <v>1.64316813652912E-2</v>
      </c>
      <c r="E328">
        <v>30</v>
      </c>
      <c r="F328">
        <v>5.9259344475573501</v>
      </c>
      <c r="G328">
        <v>5.99305038808345</v>
      </c>
      <c r="H328" t="s">
        <v>15</v>
      </c>
      <c r="I328" t="s">
        <v>39</v>
      </c>
      <c r="J328">
        <v>30</v>
      </c>
    </row>
    <row r="329" spans="1:10" x14ac:dyDescent="0.3">
      <c r="A329">
        <v>266</v>
      </c>
      <c r="B329" t="s">
        <v>17</v>
      </c>
      <c r="C329">
        <v>6.8798764261786403</v>
      </c>
      <c r="D329">
        <v>1.76550685898192E-2</v>
      </c>
      <c r="E329">
        <v>30</v>
      </c>
      <c r="F329">
        <v>6.8438672075870501</v>
      </c>
      <c r="G329">
        <v>6.9159801281772397</v>
      </c>
      <c r="H329" t="s">
        <v>18</v>
      </c>
      <c r="I329" t="s">
        <v>39</v>
      </c>
      <c r="J329">
        <v>30</v>
      </c>
    </row>
    <row r="330" spans="1:10" x14ac:dyDescent="0.3">
      <c r="A330">
        <v>367</v>
      </c>
      <c r="B330" t="s">
        <v>10</v>
      </c>
      <c r="C330">
        <v>5.5824999999999996</v>
      </c>
      <c r="D330">
        <v>9.9373034571758993E-3</v>
      </c>
      <c r="E330">
        <v>30</v>
      </c>
      <c r="F330">
        <v>5.5622053188595002</v>
      </c>
      <c r="G330">
        <v>5.6027946811404998</v>
      </c>
      <c r="H330" t="s">
        <v>15</v>
      </c>
      <c r="I330" t="s">
        <v>39</v>
      </c>
      <c r="J330">
        <v>193</v>
      </c>
    </row>
    <row r="331" spans="1:10" x14ac:dyDescent="0.3">
      <c r="A331">
        <v>267</v>
      </c>
      <c r="B331" t="s">
        <v>13</v>
      </c>
      <c r="C331">
        <v>5.54</v>
      </c>
      <c r="D331">
        <v>9.9373034571758993E-3</v>
      </c>
      <c r="E331">
        <v>30</v>
      </c>
      <c r="F331">
        <v>5.5197053188594998</v>
      </c>
      <c r="G331">
        <v>5.5602946811405003</v>
      </c>
      <c r="H331" t="s">
        <v>11</v>
      </c>
      <c r="I331" t="s">
        <v>39</v>
      </c>
      <c r="J331">
        <v>193</v>
      </c>
    </row>
    <row r="332" spans="1:10" x14ac:dyDescent="0.3">
      <c r="A332">
        <v>168</v>
      </c>
      <c r="B332" t="s">
        <v>14</v>
      </c>
      <c r="C332">
        <v>5.5262500000000001</v>
      </c>
      <c r="D332">
        <v>9.9373034571758993E-3</v>
      </c>
      <c r="E332">
        <v>30</v>
      </c>
      <c r="F332">
        <v>5.5059553188594998</v>
      </c>
      <c r="G332">
        <v>5.5465446811405004</v>
      </c>
      <c r="H332" t="s">
        <v>11</v>
      </c>
      <c r="I332" t="s">
        <v>39</v>
      </c>
      <c r="J332">
        <v>193</v>
      </c>
    </row>
    <row r="333" spans="1:10" x14ac:dyDescent="0.3">
      <c r="A333">
        <v>559</v>
      </c>
      <c r="B333" t="s">
        <v>16</v>
      </c>
      <c r="C333">
        <v>5.5112500000000004</v>
      </c>
      <c r="D333">
        <v>9.9373034571758993E-3</v>
      </c>
      <c r="E333">
        <v>30</v>
      </c>
      <c r="F333">
        <v>5.4909553188595002</v>
      </c>
      <c r="G333">
        <v>5.5315446811404998</v>
      </c>
      <c r="H333" t="s">
        <v>11</v>
      </c>
      <c r="I333" t="s">
        <v>39</v>
      </c>
      <c r="J333">
        <v>193</v>
      </c>
    </row>
    <row r="334" spans="1:10" x14ac:dyDescent="0.3">
      <c r="A334">
        <v>467</v>
      </c>
      <c r="B334" t="s">
        <v>17</v>
      </c>
      <c r="C334">
        <v>6.3949999999999996</v>
      </c>
      <c r="D334">
        <v>9.9373034571758993E-3</v>
      </c>
      <c r="E334">
        <v>30</v>
      </c>
      <c r="F334">
        <v>6.3747053188595002</v>
      </c>
      <c r="G334">
        <v>6.4152946811404998</v>
      </c>
      <c r="H334" t="s">
        <v>18</v>
      </c>
      <c r="I334" t="s">
        <v>39</v>
      </c>
      <c r="J334">
        <v>193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Christine Wooliver</dc:creator>
  <cp:lastModifiedBy>Rachel Christine Wooliver</cp:lastModifiedBy>
  <dcterms:created xsi:type="dcterms:W3CDTF">2025-02-19T16:03:39Z</dcterms:created>
  <dcterms:modified xsi:type="dcterms:W3CDTF">2025-04-04T19:29:07Z</dcterms:modified>
</cp:coreProperties>
</file>