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Microplastic Lab incubation/microplastic-incubation/Processed-data/"/>
    </mc:Choice>
  </mc:AlternateContent>
  <xr:revisionPtr revIDLastSave="0" documentId="13_ncr:9_{E0288866-2DA5-F041-8DDF-92E12FACCFCF}" xr6:coauthVersionLast="47" xr6:coauthVersionMax="47" xr10:uidLastSave="{00000000-0000-0000-0000-000000000000}"/>
  <bookViews>
    <workbookView xWindow="620" yWindow="760" windowWidth="28160" windowHeight="17240" xr2:uid="{0E29B81F-5034-5E42-9B77-44543449149F}"/>
  </bookViews>
  <sheets>
    <sheet name="CO2_cumulative_average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J11" i="1" s="1"/>
  <c r="I11" i="1"/>
  <c r="I2" i="1"/>
  <c r="G11" i="1"/>
  <c r="H11" i="1" s="1"/>
  <c r="G10" i="1"/>
  <c r="H10" i="1" s="1"/>
  <c r="G9" i="1"/>
  <c r="H9" i="1" s="1"/>
  <c r="G8" i="1"/>
  <c r="H8" i="1" s="1"/>
  <c r="J9" i="1" s="1"/>
  <c r="G7" i="1"/>
  <c r="H7" i="1" s="1"/>
  <c r="G6" i="1"/>
  <c r="H6" i="1" s="1"/>
  <c r="G5" i="1"/>
  <c r="H5" i="1" s="1"/>
  <c r="G4" i="1"/>
  <c r="H4" i="1" s="1"/>
  <c r="J5" i="1" s="1"/>
  <c r="G3" i="1"/>
  <c r="H3" i="1" s="1"/>
  <c r="G2" i="1"/>
  <c r="H2" i="1" s="1"/>
  <c r="J7" i="1" l="1"/>
  <c r="J3" i="1"/>
</calcChain>
</file>

<file path=xl/sharedStrings.xml><?xml version="1.0" encoding="utf-8"?>
<sst xmlns="http://schemas.openxmlformats.org/spreadsheetml/2006/main" count="102" uniqueCount="30">
  <si>
    <t>Date</t>
  </si>
  <si>
    <t>Plastic</t>
  </si>
  <si>
    <t>Nitrogen</t>
  </si>
  <si>
    <t>mean_CO2</t>
  </si>
  <si>
    <t>sd_CO2</t>
  </si>
  <si>
    <t>sd_CO2_plastic</t>
  </si>
  <si>
    <t>mean_CO2_plastic_prop</t>
  </si>
  <si>
    <t>sd_CO2_plastic_prop</t>
  </si>
  <si>
    <t>sd_CO2_native</t>
  </si>
  <si>
    <t>mean_priming</t>
  </si>
  <si>
    <t>se_priming</t>
  </si>
  <si>
    <t>Subcategory</t>
  </si>
  <si>
    <t>mean_CO2_stack</t>
  </si>
  <si>
    <t>sd_CO2_stack</t>
  </si>
  <si>
    <t>ypos</t>
  </si>
  <si>
    <t>ymin</t>
  </si>
  <si>
    <t>ymax</t>
  </si>
  <si>
    <t>NONE</t>
  </si>
  <si>
    <t>N0</t>
  </si>
  <si>
    <t>NA</t>
  </si>
  <si>
    <t>Native</t>
  </si>
  <si>
    <t>N1</t>
  </si>
  <si>
    <t>LDPE</t>
  </si>
  <si>
    <t>PBS</t>
  </si>
  <si>
    <t>PLA</t>
  </si>
  <si>
    <t>PLA/PHA</t>
  </si>
  <si>
    <t>original soil percent C</t>
  </si>
  <si>
    <t>original soil C in g kg-1</t>
  </si>
  <si>
    <t>original soil C in ug g-1</t>
  </si>
  <si>
    <t>percent native C mineralized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</si>
</sst>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AE19-6702-8B47-A3EA-01BD9DBFBB10}">
  <dimension ref="A1:W21"/>
  <sheetViews>
    <sheetView tabSelected="1" topLeftCell="G1" workbookViewId="0">
      <selection activeCell="I2" sqref="I2:I11"/>
    </sheetView>
  </sheetViews>
  <sheetFormatPr baseColWidth="10" defaultRowHeight="22" x14ac:dyDescent="0.3"/>
  <sheetData>
    <row r="1" spans="1:23" s="2" customFormat="1" ht="69" x14ac:dyDescent="0.3">
      <c r="B1" s="2" t="s">
        <v>0</v>
      </c>
      <c r="C1" s="2" t="s">
        <v>1</v>
      </c>
      <c r="D1" s="2" t="s">
        <v>2</v>
      </c>
      <c r="E1" s="2" t="s">
        <v>11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29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</row>
    <row r="2" spans="1:23" x14ac:dyDescent="0.3">
      <c r="A2">
        <v>1</v>
      </c>
      <c r="B2" s="1">
        <v>45183</v>
      </c>
      <c r="C2" t="s">
        <v>17</v>
      </c>
      <c r="D2" t="s">
        <v>18</v>
      </c>
      <c r="E2" t="s">
        <v>20</v>
      </c>
      <c r="F2">
        <v>1.1539999999999999</v>
      </c>
      <c r="G2">
        <f>F2*10</f>
        <v>11.54</v>
      </c>
      <c r="H2">
        <f>G2*1000</f>
        <v>11540</v>
      </c>
      <c r="I2" s="3">
        <f>S2/H2</f>
        <v>7.6096485340349657E-2</v>
      </c>
      <c r="J2" s="3"/>
      <c r="K2">
        <v>878.153440827635</v>
      </c>
      <c r="L2">
        <v>44.633390843816102</v>
      </c>
      <c r="M2">
        <v>0</v>
      </c>
      <c r="N2" t="s">
        <v>19</v>
      </c>
      <c r="O2" t="s">
        <v>19</v>
      </c>
      <c r="P2">
        <v>44.633390843816102</v>
      </c>
      <c r="Q2" t="s">
        <v>19</v>
      </c>
      <c r="R2" t="s">
        <v>19</v>
      </c>
      <c r="S2">
        <v>878.153440827635</v>
      </c>
      <c r="T2">
        <v>44.633390843816102</v>
      </c>
      <c r="U2">
        <v>878.153440827635</v>
      </c>
      <c r="V2">
        <v>833.52004998381904</v>
      </c>
      <c r="W2">
        <v>922.78683167145095</v>
      </c>
    </row>
    <row r="3" spans="1:23" x14ac:dyDescent="0.3">
      <c r="A3">
        <v>2</v>
      </c>
      <c r="B3" s="1">
        <v>45183</v>
      </c>
      <c r="C3" t="s">
        <v>17</v>
      </c>
      <c r="D3" t="s">
        <v>21</v>
      </c>
      <c r="E3" t="s">
        <v>20</v>
      </c>
      <c r="F3">
        <v>1.1539999999999999</v>
      </c>
      <c r="G3">
        <f t="shared" ref="G3:G11" si="0">F3*10</f>
        <v>11.54</v>
      </c>
      <c r="H3">
        <f t="shared" ref="H3:H11" si="1">G3*1000</f>
        <v>11540</v>
      </c>
      <c r="I3" s="3">
        <f t="shared" ref="I3:I11" si="2">S3/H3</f>
        <v>6.0129293716866643E-2</v>
      </c>
      <c r="J3" s="3">
        <f>AVERAGE(I2:I3)</f>
        <v>6.8112889528608153E-2</v>
      </c>
      <c r="K3">
        <v>693.89204949264104</v>
      </c>
      <c r="L3">
        <v>18.0840563379105</v>
      </c>
      <c r="M3">
        <v>0</v>
      </c>
      <c r="N3" t="s">
        <v>19</v>
      </c>
      <c r="O3" t="s">
        <v>19</v>
      </c>
      <c r="P3">
        <v>18.0840563379105</v>
      </c>
      <c r="Q3" t="s">
        <v>19</v>
      </c>
      <c r="R3" t="s">
        <v>19</v>
      </c>
      <c r="S3">
        <v>693.89204949264104</v>
      </c>
      <c r="T3">
        <v>18.0840563379105</v>
      </c>
      <c r="U3">
        <v>693.89204949264104</v>
      </c>
      <c r="V3">
        <v>675.80799315473098</v>
      </c>
      <c r="W3">
        <v>711.976105830552</v>
      </c>
    </row>
    <row r="4" spans="1:23" x14ac:dyDescent="0.3">
      <c r="A4">
        <v>3</v>
      </c>
      <c r="B4" s="1">
        <v>45183</v>
      </c>
      <c r="C4" t="s">
        <v>22</v>
      </c>
      <c r="D4" t="s">
        <v>18</v>
      </c>
      <c r="E4" t="s">
        <v>20</v>
      </c>
      <c r="F4">
        <v>1.1539999999999999</v>
      </c>
      <c r="G4">
        <f t="shared" si="0"/>
        <v>11.54</v>
      </c>
      <c r="H4">
        <f t="shared" si="1"/>
        <v>11540</v>
      </c>
      <c r="I4" s="3">
        <f t="shared" si="2"/>
        <v>7.285506844851429E-2</v>
      </c>
      <c r="J4" s="3"/>
      <c r="K4">
        <v>875.36388148273295</v>
      </c>
      <c r="L4">
        <v>26.644053531107101</v>
      </c>
      <c r="M4">
        <v>14.827421858680699</v>
      </c>
      <c r="N4">
        <v>2.0093799172758598E-3</v>
      </c>
      <c r="O4">
        <v>8.60688313888384E-4</v>
      </c>
      <c r="P4">
        <v>35.703579659308197</v>
      </c>
      <c r="Q4">
        <v>-37.405950931780502</v>
      </c>
      <c r="R4">
        <v>17.851789829653999</v>
      </c>
      <c r="S4">
        <v>840.74748989585498</v>
      </c>
      <c r="T4">
        <v>35.703579659308197</v>
      </c>
      <c r="U4">
        <v>840.74748989585498</v>
      </c>
      <c r="V4">
        <v>805.04391023654705</v>
      </c>
      <c r="W4">
        <v>876.45106955516303</v>
      </c>
    </row>
    <row r="5" spans="1:23" x14ac:dyDescent="0.3">
      <c r="A5">
        <v>4</v>
      </c>
      <c r="B5" s="1">
        <v>45183</v>
      </c>
      <c r="C5" t="s">
        <v>22</v>
      </c>
      <c r="D5" t="s">
        <v>21</v>
      </c>
      <c r="E5" t="s">
        <v>20</v>
      </c>
      <c r="F5">
        <v>1.1539999999999999</v>
      </c>
      <c r="G5">
        <f t="shared" si="0"/>
        <v>11.54</v>
      </c>
      <c r="H5">
        <f t="shared" si="1"/>
        <v>11540</v>
      </c>
      <c r="I5" s="3">
        <f t="shared" si="2"/>
        <v>5.5497428363455809E-2</v>
      </c>
      <c r="J5" s="3">
        <f>AVERAGE(I4:I5)</f>
        <v>6.4176248405985042E-2</v>
      </c>
      <c r="K5">
        <v>683.63762790342196</v>
      </c>
      <c r="L5">
        <v>11.6778535736122</v>
      </c>
      <c r="M5">
        <v>15.9982017230942</v>
      </c>
      <c r="N5">
        <v>2.5074767283015599E-3</v>
      </c>
      <c r="O5">
        <v>9.2864864826347699E-4</v>
      </c>
      <c r="P5">
        <v>19.6191242824267</v>
      </c>
      <c r="Q5">
        <v>-53.451726178361902</v>
      </c>
      <c r="R5">
        <v>9.8095621412134992</v>
      </c>
      <c r="S5">
        <v>640.44032331428002</v>
      </c>
      <c r="T5">
        <v>19.6191242824267</v>
      </c>
      <c r="U5">
        <v>640.44032331428002</v>
      </c>
      <c r="V5">
        <v>620.82119903185298</v>
      </c>
      <c r="W5">
        <v>660.05944759670604</v>
      </c>
    </row>
    <row r="6" spans="1:23" x14ac:dyDescent="0.3">
      <c r="A6">
        <v>5</v>
      </c>
      <c r="B6" s="1">
        <v>45183</v>
      </c>
      <c r="C6" t="s">
        <v>23</v>
      </c>
      <c r="D6" t="s">
        <v>18</v>
      </c>
      <c r="E6" t="s">
        <v>20</v>
      </c>
      <c r="F6">
        <v>1.1539999999999999</v>
      </c>
      <c r="G6">
        <f t="shared" si="0"/>
        <v>11.54</v>
      </c>
      <c r="H6">
        <f t="shared" si="1"/>
        <v>11540</v>
      </c>
      <c r="I6" s="3">
        <f t="shared" si="2"/>
        <v>8.3169631217471229E-2</v>
      </c>
      <c r="J6" s="3"/>
      <c r="K6">
        <v>1040.3827874681899</v>
      </c>
      <c r="L6">
        <v>22.319437968060502</v>
      </c>
      <c r="M6">
        <v>5.1290729020980397</v>
      </c>
      <c r="N6">
        <v>7.2054746619701002E-3</v>
      </c>
      <c r="O6">
        <v>4.5849876955584797E-4</v>
      </c>
      <c r="P6">
        <v>21.015523585289898</v>
      </c>
      <c r="Q6">
        <v>81.624103421982397</v>
      </c>
      <c r="R6">
        <v>10.507761792645001</v>
      </c>
      <c r="S6">
        <v>959.77754424961802</v>
      </c>
      <c r="T6">
        <v>21.015523585289898</v>
      </c>
      <c r="U6">
        <v>959.77754424961802</v>
      </c>
      <c r="V6">
        <v>938.76202066432802</v>
      </c>
      <c r="W6">
        <v>980.79306783490802</v>
      </c>
    </row>
    <row r="7" spans="1:23" x14ac:dyDescent="0.3">
      <c r="A7">
        <v>6</v>
      </c>
      <c r="B7" s="1">
        <v>45183</v>
      </c>
      <c r="C7" t="s">
        <v>23</v>
      </c>
      <c r="D7" t="s">
        <v>21</v>
      </c>
      <c r="E7" t="s">
        <v>20</v>
      </c>
      <c r="F7">
        <v>1.1539999999999999</v>
      </c>
      <c r="G7">
        <f t="shared" si="0"/>
        <v>11.54</v>
      </c>
      <c r="H7">
        <f t="shared" si="1"/>
        <v>11540</v>
      </c>
      <c r="I7" s="3">
        <f t="shared" si="2"/>
        <v>6.5732426486436055E-2</v>
      </c>
      <c r="J7" s="3">
        <f>AVERAGE(I6:I7)</f>
        <v>7.4451028851953649E-2</v>
      </c>
      <c r="K7">
        <v>832.75731687239102</v>
      </c>
      <c r="L7">
        <v>38.384488435161202</v>
      </c>
      <c r="M7">
        <v>6.2746517380897702</v>
      </c>
      <c r="N7">
        <v>6.63335356545754E-3</v>
      </c>
      <c r="O7">
        <v>5.6090450578871395E-4</v>
      </c>
      <c r="P7">
        <v>44.177696965834897</v>
      </c>
      <c r="Q7">
        <v>64.660152160831004</v>
      </c>
      <c r="R7">
        <v>22.088848482917602</v>
      </c>
      <c r="S7">
        <v>758.55220165347203</v>
      </c>
      <c r="T7">
        <v>44.177696965834897</v>
      </c>
      <c r="U7">
        <v>758.55220165347203</v>
      </c>
      <c r="V7">
        <v>714.374504687637</v>
      </c>
      <c r="W7">
        <v>802.72989861930705</v>
      </c>
    </row>
    <row r="8" spans="1:23" x14ac:dyDescent="0.3">
      <c r="A8">
        <v>7</v>
      </c>
      <c r="B8" s="1">
        <v>45183</v>
      </c>
      <c r="C8" t="s">
        <v>24</v>
      </c>
      <c r="D8" t="s">
        <v>18</v>
      </c>
      <c r="E8" t="s">
        <v>20</v>
      </c>
      <c r="F8">
        <v>1.1539999999999999</v>
      </c>
      <c r="G8">
        <f t="shared" si="0"/>
        <v>11.54</v>
      </c>
      <c r="H8">
        <f t="shared" si="1"/>
        <v>11540</v>
      </c>
      <c r="I8" s="3">
        <f t="shared" si="2"/>
        <v>7.7653741387570113E-2</v>
      </c>
      <c r="J8" s="3"/>
      <c r="K8">
        <v>906.43065989999195</v>
      </c>
      <c r="L8">
        <v>34.341469522363099</v>
      </c>
      <c r="M8">
        <v>5.0203489537086501</v>
      </c>
      <c r="N8">
        <v>1.0297628327071099E-3</v>
      </c>
      <c r="O8">
        <v>5.0160351634680796E-4</v>
      </c>
      <c r="P8">
        <v>34.6706103081561</v>
      </c>
      <c r="Q8">
        <v>17.970734784924101</v>
      </c>
      <c r="R8">
        <v>17.335305154078</v>
      </c>
      <c r="S8">
        <v>896.12417561255904</v>
      </c>
      <c r="T8">
        <v>34.6706103081561</v>
      </c>
      <c r="U8">
        <v>896.12417561255904</v>
      </c>
      <c r="V8">
        <v>861.45356530440301</v>
      </c>
      <c r="W8">
        <v>930.79478592071598</v>
      </c>
    </row>
    <row r="9" spans="1:23" x14ac:dyDescent="0.3">
      <c r="A9">
        <v>8</v>
      </c>
      <c r="B9" s="1">
        <v>45183</v>
      </c>
      <c r="C9" t="s">
        <v>24</v>
      </c>
      <c r="D9" t="s">
        <v>21</v>
      </c>
      <c r="E9" t="s">
        <v>20</v>
      </c>
      <c r="F9">
        <v>1.1539999999999999</v>
      </c>
      <c r="G9">
        <f t="shared" si="0"/>
        <v>11.54</v>
      </c>
      <c r="H9">
        <f t="shared" si="1"/>
        <v>11540</v>
      </c>
      <c r="I9" s="3">
        <f t="shared" si="2"/>
        <v>6.0099065259051468E-2</v>
      </c>
      <c r="J9" s="3">
        <f>AVERAGE(I8:I9)</f>
        <v>6.8876403323310798E-2</v>
      </c>
      <c r="K9">
        <v>696.94645918857202</v>
      </c>
      <c r="L9">
        <v>30.237891260604201</v>
      </c>
      <c r="M9">
        <v>1.0132537856811901</v>
      </c>
      <c r="N9">
        <v>3.4003218223510302E-4</v>
      </c>
      <c r="O9">
        <v>1.01238313618408E-4</v>
      </c>
      <c r="P9">
        <v>30.026407164521899</v>
      </c>
      <c r="Q9">
        <v>-0.34883640318757497</v>
      </c>
      <c r="R9">
        <v>15.0132035822609</v>
      </c>
      <c r="S9">
        <v>693.54321308945396</v>
      </c>
      <c r="T9">
        <v>30.026407164521899</v>
      </c>
      <c r="U9">
        <v>693.54321308945396</v>
      </c>
      <c r="V9">
        <v>663.51680592493199</v>
      </c>
      <c r="W9">
        <v>723.56962025397604</v>
      </c>
    </row>
    <row r="10" spans="1:23" x14ac:dyDescent="0.3">
      <c r="A10">
        <v>9</v>
      </c>
      <c r="B10" s="1">
        <v>45183</v>
      </c>
      <c r="C10" t="s">
        <v>25</v>
      </c>
      <c r="D10" t="s">
        <v>18</v>
      </c>
      <c r="E10" t="s">
        <v>20</v>
      </c>
      <c r="F10">
        <v>1.1539999999999999</v>
      </c>
      <c r="G10">
        <f t="shared" si="0"/>
        <v>11.54</v>
      </c>
      <c r="H10">
        <f t="shared" si="1"/>
        <v>11540</v>
      </c>
      <c r="I10" s="3">
        <f t="shared" si="2"/>
        <v>0.10726755791604593</v>
      </c>
      <c r="J10" s="3"/>
      <c r="K10">
        <v>2977.4344132441902</v>
      </c>
      <c r="L10">
        <v>23.975149960792699</v>
      </c>
      <c r="M10">
        <v>32.694970622705803</v>
      </c>
      <c r="N10">
        <v>0.184300873163739</v>
      </c>
      <c r="O10">
        <v>3.4639150686928098E-3</v>
      </c>
      <c r="P10">
        <v>14.2170074603056</v>
      </c>
      <c r="Q10">
        <v>359.71417752353398</v>
      </c>
      <c r="R10">
        <v>7.1085037301516296</v>
      </c>
      <c r="S10">
        <v>1237.86761835117</v>
      </c>
      <c r="T10">
        <v>14.2170074603056</v>
      </c>
      <c r="U10">
        <v>1237.86761835117</v>
      </c>
      <c r="V10">
        <v>1223.65061089086</v>
      </c>
      <c r="W10">
        <v>1252.08462581148</v>
      </c>
    </row>
    <row r="11" spans="1:23" x14ac:dyDescent="0.3">
      <c r="A11">
        <v>10</v>
      </c>
      <c r="B11" s="1">
        <v>45183</v>
      </c>
      <c r="C11" t="s">
        <v>25</v>
      </c>
      <c r="D11" t="s">
        <v>21</v>
      </c>
      <c r="E11" t="s">
        <v>20</v>
      </c>
      <c r="F11">
        <v>1.1539999999999999</v>
      </c>
      <c r="G11">
        <f t="shared" si="0"/>
        <v>11.54</v>
      </c>
      <c r="H11">
        <f t="shared" si="1"/>
        <v>11540</v>
      </c>
      <c r="I11" s="3">
        <f t="shared" si="2"/>
        <v>9.3321092324402083E-2</v>
      </c>
      <c r="J11" s="3">
        <f>AVERAGE(I10:I11)</f>
        <v>0.10029432512022401</v>
      </c>
      <c r="K11">
        <v>2712.0075731838101</v>
      </c>
      <c r="L11">
        <v>18.722476036008999</v>
      </c>
      <c r="M11">
        <v>6.5174109860928304</v>
      </c>
      <c r="N11">
        <v>0.173231101040416</v>
      </c>
      <c r="O11">
        <v>6.9049635750126001E-4</v>
      </c>
      <c r="P11">
        <v>12.8275505049213</v>
      </c>
      <c r="Q11">
        <v>383.03335593095397</v>
      </c>
      <c r="R11">
        <v>6.41377525246227</v>
      </c>
      <c r="S11">
        <v>1076.9254054236001</v>
      </c>
      <c r="T11">
        <v>12.8275505049213</v>
      </c>
      <c r="U11">
        <v>1076.9254054236001</v>
      </c>
      <c r="V11">
        <v>1064.09785491867</v>
      </c>
      <c r="W11">
        <v>1089.7529559285199</v>
      </c>
    </row>
    <row r="12" spans="1:23" x14ac:dyDescent="0.3">
      <c r="A12">
        <v>11</v>
      </c>
      <c r="B12" s="1">
        <v>45183</v>
      </c>
      <c r="C12" t="s">
        <v>17</v>
      </c>
      <c r="D12" t="s">
        <v>18</v>
      </c>
      <c r="E12" t="s">
        <v>1</v>
      </c>
      <c r="K12">
        <v>878.153440827635</v>
      </c>
      <c r="L12">
        <v>44.633390843816102</v>
      </c>
      <c r="M12">
        <v>0</v>
      </c>
      <c r="N12" t="s">
        <v>19</v>
      </c>
      <c r="O12" t="s">
        <v>19</v>
      </c>
      <c r="P12">
        <v>44.633390843816102</v>
      </c>
      <c r="Q12" t="s">
        <v>19</v>
      </c>
      <c r="R12" t="s">
        <v>19</v>
      </c>
      <c r="S12">
        <v>0</v>
      </c>
      <c r="T12">
        <v>0</v>
      </c>
      <c r="U12">
        <v>878.153440827635</v>
      </c>
      <c r="V12" t="s">
        <v>19</v>
      </c>
      <c r="W12" t="s">
        <v>19</v>
      </c>
    </row>
    <row r="13" spans="1:23" x14ac:dyDescent="0.3">
      <c r="A13">
        <v>12</v>
      </c>
      <c r="B13" s="1">
        <v>45183</v>
      </c>
      <c r="C13" t="s">
        <v>17</v>
      </c>
      <c r="D13" t="s">
        <v>21</v>
      </c>
      <c r="E13" t="s">
        <v>1</v>
      </c>
      <c r="K13">
        <v>693.89204949264104</v>
      </c>
      <c r="L13">
        <v>18.0840563379105</v>
      </c>
      <c r="M13">
        <v>0</v>
      </c>
      <c r="N13" t="s">
        <v>19</v>
      </c>
      <c r="O13" t="s">
        <v>19</v>
      </c>
      <c r="P13">
        <v>18.0840563379105</v>
      </c>
      <c r="Q13" t="s">
        <v>19</v>
      </c>
      <c r="R13" t="s">
        <v>19</v>
      </c>
      <c r="S13">
        <v>0</v>
      </c>
      <c r="T13">
        <v>0</v>
      </c>
      <c r="U13">
        <v>693.89204949264104</v>
      </c>
      <c r="V13" t="s">
        <v>19</v>
      </c>
      <c r="W13" t="s">
        <v>19</v>
      </c>
    </row>
    <row r="14" spans="1:23" x14ac:dyDescent="0.3">
      <c r="A14">
        <v>13</v>
      </c>
      <c r="B14" s="1">
        <v>45183</v>
      </c>
      <c r="C14" t="s">
        <v>22</v>
      </c>
      <c r="D14" t="s">
        <v>18</v>
      </c>
      <c r="E14" t="s">
        <v>1</v>
      </c>
      <c r="K14">
        <v>875.36388148273295</v>
      </c>
      <c r="L14">
        <v>26.644053531107101</v>
      </c>
      <c r="M14">
        <v>14.827421858680699</v>
      </c>
      <c r="N14">
        <v>2.0093799172758598E-3</v>
      </c>
      <c r="O14">
        <v>8.60688313888384E-4</v>
      </c>
      <c r="P14">
        <v>35.703579659308197</v>
      </c>
      <c r="Q14">
        <v>-37.405950931780502</v>
      </c>
      <c r="R14">
        <v>17.851789829653999</v>
      </c>
      <c r="S14">
        <v>34.616391586878201</v>
      </c>
      <c r="T14">
        <v>14.827421858680699</v>
      </c>
      <c r="U14">
        <v>875.36388148273295</v>
      </c>
      <c r="V14">
        <v>860.53645962405199</v>
      </c>
      <c r="W14">
        <v>890.19130334141403</v>
      </c>
    </row>
    <row r="15" spans="1:23" x14ac:dyDescent="0.3">
      <c r="A15">
        <v>14</v>
      </c>
      <c r="B15" s="1">
        <v>45183</v>
      </c>
      <c r="C15" t="s">
        <v>22</v>
      </c>
      <c r="D15" t="s">
        <v>21</v>
      </c>
      <c r="E15" t="s">
        <v>1</v>
      </c>
      <c r="K15">
        <v>683.63762790342196</v>
      </c>
      <c r="L15">
        <v>11.6778535736122</v>
      </c>
      <c r="M15">
        <v>15.9982017230942</v>
      </c>
      <c r="N15">
        <v>2.5074767283015599E-3</v>
      </c>
      <c r="O15">
        <v>9.2864864826347699E-4</v>
      </c>
      <c r="P15">
        <v>19.6191242824267</v>
      </c>
      <c r="Q15">
        <v>-53.451726178361902</v>
      </c>
      <c r="R15">
        <v>9.8095621412134992</v>
      </c>
      <c r="S15">
        <v>43.197304589142298</v>
      </c>
      <c r="T15">
        <v>15.9982017230942</v>
      </c>
      <c r="U15">
        <v>683.63762790342196</v>
      </c>
      <c r="V15">
        <v>667.63942618032797</v>
      </c>
      <c r="W15">
        <v>699.63582962651606</v>
      </c>
    </row>
    <row r="16" spans="1:23" x14ac:dyDescent="0.3">
      <c r="A16">
        <v>15</v>
      </c>
      <c r="B16" s="1">
        <v>45183</v>
      </c>
      <c r="C16" t="s">
        <v>23</v>
      </c>
      <c r="D16" t="s">
        <v>18</v>
      </c>
      <c r="E16" t="s">
        <v>1</v>
      </c>
      <c r="K16">
        <v>1040.3827874681899</v>
      </c>
      <c r="L16">
        <v>22.319437968060502</v>
      </c>
      <c r="M16">
        <v>5.1290729020980397</v>
      </c>
      <c r="N16">
        <v>7.2054746619701002E-3</v>
      </c>
      <c r="O16">
        <v>4.5849876955584797E-4</v>
      </c>
      <c r="P16">
        <v>21.015523585289898</v>
      </c>
      <c r="Q16">
        <v>81.624103421982397</v>
      </c>
      <c r="R16">
        <v>10.507761792645001</v>
      </c>
      <c r="S16">
        <v>80.605243218572198</v>
      </c>
      <c r="T16">
        <v>5.1290729020980397</v>
      </c>
      <c r="U16">
        <v>1040.3827874681899</v>
      </c>
      <c r="V16">
        <v>1035.2537145660899</v>
      </c>
      <c r="W16">
        <v>1045.5118603702899</v>
      </c>
    </row>
    <row r="17" spans="1:23" x14ac:dyDescent="0.3">
      <c r="A17">
        <v>16</v>
      </c>
      <c r="B17" s="1">
        <v>45183</v>
      </c>
      <c r="C17" t="s">
        <v>23</v>
      </c>
      <c r="D17" t="s">
        <v>21</v>
      </c>
      <c r="E17" t="s">
        <v>1</v>
      </c>
      <c r="K17">
        <v>832.75731687239102</v>
      </c>
      <c r="L17">
        <v>38.384488435161202</v>
      </c>
      <c r="M17">
        <v>6.2746517380897702</v>
      </c>
      <c r="N17">
        <v>6.63335356545754E-3</v>
      </c>
      <c r="O17">
        <v>5.6090450578871395E-4</v>
      </c>
      <c r="P17">
        <v>44.177696965834897</v>
      </c>
      <c r="Q17">
        <v>64.660152160831004</v>
      </c>
      <c r="R17">
        <v>22.088848482917602</v>
      </c>
      <c r="S17">
        <v>74.205115218918394</v>
      </c>
      <c r="T17">
        <v>6.2746517380897702</v>
      </c>
      <c r="U17">
        <v>832.75731687239102</v>
      </c>
      <c r="V17">
        <v>826.48266513430099</v>
      </c>
      <c r="W17">
        <v>839.03196861048002</v>
      </c>
    </row>
    <row r="18" spans="1:23" x14ac:dyDescent="0.3">
      <c r="A18">
        <v>17</v>
      </c>
      <c r="B18" s="1">
        <v>45183</v>
      </c>
      <c r="C18" t="s">
        <v>24</v>
      </c>
      <c r="D18" t="s">
        <v>18</v>
      </c>
      <c r="E18" t="s">
        <v>1</v>
      </c>
      <c r="K18">
        <v>906.43065989999195</v>
      </c>
      <c r="L18">
        <v>34.341469522363099</v>
      </c>
      <c r="M18">
        <v>5.0203489537086501</v>
      </c>
      <c r="N18">
        <v>1.0297628327071099E-3</v>
      </c>
      <c r="O18">
        <v>5.0160351634680796E-4</v>
      </c>
      <c r="P18">
        <v>34.6706103081561</v>
      </c>
      <c r="Q18">
        <v>17.970734784924101</v>
      </c>
      <c r="R18">
        <v>17.335305154078</v>
      </c>
      <c r="S18">
        <v>10.306484287432299</v>
      </c>
      <c r="T18">
        <v>5.0203489537086501</v>
      </c>
      <c r="U18">
        <v>906.43065989999195</v>
      </c>
      <c r="V18">
        <v>901.41031094628295</v>
      </c>
      <c r="W18">
        <v>911.45100885370096</v>
      </c>
    </row>
    <row r="19" spans="1:23" x14ac:dyDescent="0.3">
      <c r="A19">
        <v>18</v>
      </c>
      <c r="B19" s="1">
        <v>45183</v>
      </c>
      <c r="C19" t="s">
        <v>24</v>
      </c>
      <c r="D19" t="s">
        <v>21</v>
      </c>
      <c r="E19" t="s">
        <v>1</v>
      </c>
      <c r="K19">
        <v>696.94645918857202</v>
      </c>
      <c r="L19">
        <v>30.237891260604201</v>
      </c>
      <c r="M19">
        <v>1.0132537856811901</v>
      </c>
      <c r="N19">
        <v>3.4003218223510302E-4</v>
      </c>
      <c r="O19">
        <v>1.01238313618408E-4</v>
      </c>
      <c r="P19">
        <v>30.026407164521899</v>
      </c>
      <c r="Q19">
        <v>-0.34883640318757497</v>
      </c>
      <c r="R19">
        <v>15.0132035822609</v>
      </c>
      <c r="S19">
        <v>3.4032460991182498</v>
      </c>
      <c r="T19">
        <v>1.0132537856811901</v>
      </c>
      <c r="U19">
        <v>696.94645918857202</v>
      </c>
      <c r="V19">
        <v>695.93320540289096</v>
      </c>
      <c r="W19">
        <v>697.95971297425297</v>
      </c>
    </row>
    <row r="20" spans="1:23" x14ac:dyDescent="0.3">
      <c r="A20">
        <v>19</v>
      </c>
      <c r="B20" s="1">
        <v>45183</v>
      </c>
      <c r="C20" t="s">
        <v>25</v>
      </c>
      <c r="D20" t="s">
        <v>18</v>
      </c>
      <c r="E20" t="s">
        <v>1</v>
      </c>
      <c r="K20">
        <v>2977.4344132441902</v>
      </c>
      <c r="L20">
        <v>23.975149960792699</v>
      </c>
      <c r="M20">
        <v>32.694970622705803</v>
      </c>
      <c r="N20">
        <v>0.184300873163739</v>
      </c>
      <c r="O20">
        <v>3.4639150686928098E-3</v>
      </c>
      <c r="P20">
        <v>14.2170074603056</v>
      </c>
      <c r="Q20">
        <v>359.71417752353398</v>
      </c>
      <c r="R20">
        <v>7.1085037301516296</v>
      </c>
      <c r="S20">
        <v>1739.56679489302</v>
      </c>
      <c r="T20">
        <v>32.694970622705803</v>
      </c>
      <c r="U20">
        <v>2977.4344132441902</v>
      </c>
      <c r="V20">
        <v>2944.7394426214901</v>
      </c>
      <c r="W20">
        <v>3010.1293838668998</v>
      </c>
    </row>
    <row r="21" spans="1:23" x14ac:dyDescent="0.3">
      <c r="A21">
        <v>20</v>
      </c>
      <c r="B21" s="1">
        <v>45183</v>
      </c>
      <c r="C21" t="s">
        <v>25</v>
      </c>
      <c r="D21" t="s">
        <v>21</v>
      </c>
      <c r="E21" t="s">
        <v>1</v>
      </c>
      <c r="K21">
        <v>2712.0075731838101</v>
      </c>
      <c r="L21">
        <v>18.722476036008999</v>
      </c>
      <c r="M21">
        <v>6.5174109860928304</v>
      </c>
      <c r="N21">
        <v>0.173231101040416</v>
      </c>
      <c r="O21">
        <v>6.9049635750126001E-4</v>
      </c>
      <c r="P21">
        <v>12.8275505049213</v>
      </c>
      <c r="Q21">
        <v>383.03335593095397</v>
      </c>
      <c r="R21">
        <v>6.41377525246227</v>
      </c>
      <c r="S21">
        <v>1635.08216776021</v>
      </c>
      <c r="T21">
        <v>6.5174109860928304</v>
      </c>
      <c r="U21">
        <v>2712.0075731838101</v>
      </c>
      <c r="V21">
        <v>2705.4901621977201</v>
      </c>
      <c r="W21">
        <v>2718.5249841699001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CO2_cumulative_average_final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Christine Wooliver</dc:creator>
  <cp:lastModifiedBy>Rachel Christine Wooliver</cp:lastModifiedBy>
  <dcterms:created xsi:type="dcterms:W3CDTF">2025-02-25T17:54:23Z</dcterms:created>
  <dcterms:modified xsi:type="dcterms:W3CDTF">2025-02-25T18:22:39Z</dcterms:modified>
</cp:coreProperties>
</file>