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920" firstSheet="1" activeTab="1"/>
  </bookViews>
  <sheets>
    <sheet name="Sheet2" sheetId="8" r:id="rId1"/>
    <sheet name="Sheet1" sheetId="1" r:id="rId2"/>
    <sheet name="活动类型" sheetId="2" r:id="rId3"/>
    <sheet name="活动形式" sheetId="6" r:id="rId4"/>
    <sheet name="活动商户类型" sheetId="7" r:id="rId5"/>
    <sheet name="场景" sheetId="5" r:id="rId6"/>
  </sheets>
  <definedNames>
    <definedName name="_xlnm._FilterDatabase" localSheetId="1" hidden="1">Sheet1!$A$2:$P$628</definedName>
  </definedNames>
  <calcPr calcId="144525"/>
  <pivotCaches>
    <pivotCache cacheId="0" r:id="rId7"/>
    <pivotCache cacheId="1" r:id="rId8"/>
  </pivotCaches>
</workbook>
</file>

<file path=xl/sharedStrings.xml><?xml version="1.0" encoding="utf-8"?>
<sst xmlns="http://schemas.openxmlformats.org/spreadsheetml/2006/main" count="1644">
  <si>
    <t>银行</t>
  </si>
  <si>
    <t>计数项:场景</t>
  </si>
  <si>
    <t>活动个数</t>
  </si>
  <si>
    <t>银行类别</t>
  </si>
  <si>
    <t>APP类型</t>
  </si>
  <si>
    <t>APP名称</t>
  </si>
  <si>
    <t>计数项:APP名称</t>
  </si>
  <si>
    <t>北京银行</t>
  </si>
  <si>
    <t>浦发</t>
  </si>
  <si>
    <t>六大行</t>
  </si>
  <si>
    <t>信用卡APP</t>
  </si>
  <si>
    <t>银行APP类型</t>
  </si>
  <si>
    <t>营销活动数量</t>
  </si>
  <si>
    <t>APP数量</t>
  </si>
  <si>
    <t>每个APP营销活动数量</t>
  </si>
  <si>
    <t>工商银行</t>
  </si>
  <si>
    <t>光大</t>
  </si>
  <si>
    <t>其他行</t>
  </si>
  <si>
    <t>工银e生活（信用卡）</t>
  </si>
  <si>
    <t>光大银行</t>
  </si>
  <si>
    <t>中国</t>
  </si>
  <si>
    <t>Grand Total</t>
  </si>
  <si>
    <t>缤纷生活</t>
  </si>
  <si>
    <t>手机银行</t>
  </si>
  <si>
    <t>广发银行</t>
  </si>
  <si>
    <t>民生</t>
  </si>
  <si>
    <t>买单吧</t>
  </si>
  <si>
    <t>综合APP</t>
  </si>
  <si>
    <t>华夏银行</t>
  </si>
  <si>
    <t>建设</t>
  </si>
  <si>
    <t>平均活动个数</t>
  </si>
  <si>
    <t>动卡空间</t>
  </si>
  <si>
    <t>建设银行</t>
  </si>
  <si>
    <t>交通</t>
  </si>
  <si>
    <t>阳光惠生活</t>
  </si>
  <si>
    <t>交通银行</t>
  </si>
  <si>
    <t>上海</t>
  </si>
  <si>
    <t>华彩生活</t>
  </si>
  <si>
    <t>民生银行</t>
  </si>
  <si>
    <t>农业</t>
  </si>
  <si>
    <t>全民生活</t>
  </si>
  <si>
    <t>农业银行</t>
  </si>
  <si>
    <t>兴业</t>
  </si>
  <si>
    <t>活动类型</t>
  </si>
  <si>
    <t>计数项:银行类别</t>
  </si>
  <si>
    <t>发现精彩</t>
  </si>
  <si>
    <t>平安银行</t>
  </si>
  <si>
    <t>邮储</t>
  </si>
  <si>
    <t>交易促动</t>
  </si>
  <si>
    <t>掌上生活</t>
  </si>
  <si>
    <t>浦发银行</t>
  </si>
  <si>
    <t>招商</t>
  </si>
  <si>
    <t>票券类业务</t>
  </si>
  <si>
    <t>好兴动</t>
  </si>
  <si>
    <t>上海银行</t>
  </si>
  <si>
    <t>中信</t>
  </si>
  <si>
    <t>首刷首绑</t>
  </si>
  <si>
    <t>浦大喜奔</t>
  </si>
  <si>
    <t>兴业银行</t>
  </si>
  <si>
    <t>北京</t>
  </si>
  <si>
    <t>分期交易促动</t>
  </si>
  <si>
    <t>上银美好生活</t>
  </si>
  <si>
    <t>邮储银行</t>
  </si>
  <si>
    <t>工商</t>
  </si>
  <si>
    <t>首绑首刷</t>
  </si>
  <si>
    <t>掌上京彩</t>
  </si>
  <si>
    <t>招商银行</t>
  </si>
  <si>
    <t>华夏</t>
  </si>
  <si>
    <t>用户体系</t>
  </si>
  <si>
    <t>中国银行</t>
  </si>
  <si>
    <t>广发</t>
  </si>
  <si>
    <t>中国工商银行</t>
  </si>
  <si>
    <t>中信银行</t>
  </si>
  <si>
    <t>平安</t>
  </si>
  <si>
    <t>中国农业银行</t>
  </si>
  <si>
    <t>活动数量</t>
  </si>
  <si>
    <t>占比</t>
  </si>
  <si>
    <t>平安口袋银行</t>
  </si>
  <si>
    <t>京彩生活</t>
  </si>
  <si>
    <t>商业银行APP营销活动梳理</t>
  </si>
  <si>
    <t>序号</t>
  </si>
  <si>
    <t>活动名称</t>
  </si>
  <si>
    <t>活动开始时间</t>
  </si>
  <si>
    <t>活动结束时间</t>
  </si>
  <si>
    <t>支付方式</t>
  </si>
  <si>
    <t>活动形式</t>
  </si>
  <si>
    <t>活动具体内容</t>
  </si>
  <si>
    <t>参与活动商户类型</t>
  </si>
  <si>
    <t>品牌商户示例</t>
  </si>
  <si>
    <t>场景</t>
  </si>
  <si>
    <t>立减！返现！周周省钱！</t>
  </si>
  <si>
    <t>微信支付/中石化企业app</t>
  </si>
  <si>
    <t>随机立减</t>
  </si>
  <si>
    <t>登陆中石化“加油中石化”app、石化企业app或微信公众号/小程序进行微信线上充值或在部分地区线下加油站充值微信绑工行卡支付可享单笔满200随机立减9-99优惠</t>
  </si>
  <si>
    <t>出行（洗车+加油，网约车，火车航空）</t>
  </si>
  <si>
    <t>中石化</t>
  </si>
  <si>
    <t>线上</t>
  </si>
  <si>
    <t>爱购消费券立减100</t>
  </si>
  <si>
    <t>全支付方式</t>
  </si>
  <si>
    <t>立减金</t>
  </si>
  <si>
    <t>名下信用卡在当月消费达2000元即可领取一张微信支付消费券</t>
  </si>
  <si>
    <t>全种类</t>
  </si>
  <si>
    <t>海底捞，必胜客，全家便利店，凑凑火锅，云海肴，中石油</t>
  </si>
  <si>
    <t>周一，记得微信立减</t>
  </si>
  <si>
    <t>微信</t>
  </si>
  <si>
    <t>满减</t>
  </si>
  <si>
    <t>每周一全国指定星巴克门店使用微信支付绑定工行卡可享单笔满60-15</t>
  </si>
  <si>
    <t>餐饮</t>
  </si>
  <si>
    <t>星巴克</t>
  </si>
  <si>
    <t>一块钱兑麦当劳爆款</t>
  </si>
  <si>
    <t>银行自收单</t>
  </si>
  <si>
    <t>票券折扣</t>
  </si>
  <si>
    <t>登陆工银e生活app搜索福卡消费金就有机会1元随机兑换一份麦当劳指定爆款</t>
  </si>
  <si>
    <t>麦当劳</t>
  </si>
  <si>
    <t>返现66元</t>
  </si>
  <si>
    <t>刷卡金返现</t>
  </si>
  <si>
    <t>首次成功办理信用卡的新客户60天内消费3笔每笔满66元，其中有一笔为绑卡消费或等值外币境外消费即有机会获得66元返现</t>
  </si>
  <si>
    <t>全场景</t>
  </si>
  <si>
    <t>拼多多支付使用工行卡付款-首绑立减</t>
  </si>
  <si>
    <t>拼多多</t>
  </si>
  <si>
    <t>首次在拼多多钱包绑工行卡即可领取借记卡3元或信用卡5元的立减权益</t>
  </si>
  <si>
    <t>拼多多支付使用工行卡付款-随机立减</t>
  </si>
  <si>
    <t>使用工行卡支付在拼多多消费有机会享受单笔订单满1元随机立减最高88元</t>
  </si>
  <si>
    <t>线上商城</t>
  </si>
  <si>
    <t>工行积分兑换云闪付红包</t>
  </si>
  <si>
    <t>云闪付</t>
  </si>
  <si>
    <t>使用工行积分兑换云闪付红包并使用工行信用卡通过云闪付app在线上或线下进行消费</t>
  </si>
  <si>
    <t>线下</t>
  </si>
  <si>
    <t>微信京东绑卡消费得积分</t>
  </si>
  <si>
    <t>微信支付+京东</t>
  </si>
  <si>
    <t>多倍积分</t>
  </si>
  <si>
    <t>工行信用卡持卡人在微信京东快捷支付渠道绑卡消费有机会累积个人综合积分</t>
  </si>
  <si>
    <t>京东</t>
  </si>
  <si>
    <t>爱购全球笔笔返现9%</t>
  </si>
  <si>
    <t>上月使用工银信用卡在境内和境外消费合计达到等值6000人民币即可参与笔笔返现9%；每季度累计境外消费金额超过等值50,000人民币有机会享受1500元人民币返现</t>
  </si>
  <si>
    <t>爱购全球</t>
  </si>
  <si>
    <t>Apple产品享分期12期0手续费</t>
  </si>
  <si>
    <t>分期手续费优惠</t>
  </si>
  <si>
    <t>使用工银e生活分期专区内购买apple产品可享受分期12期0手续费</t>
  </si>
  <si>
    <t>电子产品</t>
  </si>
  <si>
    <t>Apple</t>
  </si>
  <si>
    <t>微信支付优惠大放送</t>
  </si>
  <si>
    <t>使用微信支付选择工行卡可以享受对应优惠</t>
  </si>
  <si>
    <t>四川航空，高德打车，鲜丰水果，星巴克，永辉超市，腾讯视频</t>
  </si>
  <si>
    <t>故宫新卡权益</t>
  </si>
  <si>
    <t>实物礼品</t>
  </si>
  <si>
    <t>成功申办故宫卡并启用，例如在云闪付app上绑定支付一笔即有机会领取价值50元的权益礼品一份</t>
  </si>
  <si>
    <t>中石油，腾讯视频</t>
  </si>
  <si>
    <t>支付宝绑卡</t>
  </si>
  <si>
    <t>外卡</t>
  </si>
  <si>
    <t>使用工银信用卡美国运通clear卡、工银信用卡美国运通耀红卡通过支付宝支付，既有机会获得1-37元的随机立减优惠</t>
  </si>
  <si>
    <t>支付宝</t>
  </si>
  <si>
    <t>每周一全国指定瑞幸门店使用微信支付绑定工行卡可享单笔满50-15</t>
  </si>
  <si>
    <t>瑞幸</t>
  </si>
  <si>
    <t>5折购迪士尼门票</t>
  </si>
  <si>
    <t>中国大陆发行的工银万事达卡信用卡（卡号以5开头）可以5折抢购迪士尼门票</t>
  </si>
  <si>
    <t>电影及其他娱乐</t>
  </si>
  <si>
    <t>迪士尼</t>
  </si>
  <si>
    <t>用工银银联信用卡，优惠游澳门</t>
  </si>
  <si>
    <t>云闪付+银行APP</t>
  </si>
  <si>
    <t>凭银联手机闪付或银联二维码通过工银银联信用卡可以获得订酒店，购物满减返现，玩乐折扣优惠</t>
  </si>
  <si>
    <t>携程，伦敦人，六福珠宝</t>
  </si>
  <si>
    <t>强军筑梦，浓情与共—向最可爱的人致敬！</t>
  </si>
  <si>
    <t>银联卡</t>
  </si>
  <si>
    <t>票券礼品</t>
  </si>
  <si>
    <t>成功核发中国农业银行军人信用卡主卡的客户，在核卡后的两个自然内，使用该卡通过银联渠道支付交易满6笔，每笔消费满18元，即可有机会获得价值200元京东E卡</t>
  </si>
  <si>
    <t>酒水零食特惠季，下单即有礼，低至买一送一！</t>
  </si>
  <si>
    <t>商城折扣</t>
  </si>
  <si>
    <t>用户在农行掌银APP-信用卡-商城或者微信小程序“农业银行信用卡”中购买指定的酒水、零食产品，享受折扣价</t>
  </si>
  <si>
    <t>农行信用卡携手屈臣氏，惊喜优惠低至5折</t>
  </si>
  <si>
    <t>农行信用卡持卡用户通过农行掌银APP或农业银行信用卡微信小程序，选择“（天天特惠）屈臣氏40元购50元E-FUN卡券”，或者小程序“首页-我的优惠券”或掌银“我的-礼券”，即可以40元购买屈臣氏50元E-FUN卡券、以25元购买购买屈臣氏50元E-FUN卡券</t>
  </si>
  <si>
    <t>美妆</t>
  </si>
  <si>
    <t>屈臣氏</t>
  </si>
  <si>
    <t xml:space="preserve">万象新生，HUAWEI P50系列新品发布！即刻开启预订！
</t>
  </si>
  <si>
    <t>用户在中国农业银行APP-生活-热卖-华为新品旗舰/中国农业银行APP-首页-信用卡-乐享分期-华为商城中分期购买华为P50等系列产品，可享受手续优惠活动</t>
  </si>
  <si>
    <t>银行自有APP</t>
  </si>
  <si>
    <t>华为</t>
  </si>
  <si>
    <t>vivo S10系列新品上市，赠智能手环，更享24期0手续费分期！</t>
  </si>
  <si>
    <t>用户在农行掌银APP-信用卡-商城中购买VIVO指定产品可享受24期分期0手续费优惠</t>
  </si>
  <si>
    <t>VIVO</t>
  </si>
  <si>
    <t>一键绑定云闪付APP领5-88元立减券</t>
  </si>
  <si>
    <t>用户通过掌银APP使用云闪付一键绑卡功能新绑定一张农行62开头银联信用卡至云闪付可在2工作日后在云闪付APP内领取最低5元最高88元的立减券优惠</t>
  </si>
  <si>
    <t>全家</t>
  </si>
  <si>
    <t>全家便利店满15件3</t>
  </si>
  <si>
    <t>用户在全家便利店支付订单时使用62开头银联信用卡通过云闪付APP或者掌银APP二维码（被扫）可享受单笔消费实付金额满15减3元优惠</t>
  </si>
  <si>
    <t>商超便利</t>
  </si>
  <si>
    <t>星巴克满70立减15</t>
  </si>
  <si>
    <t>用户在星巴克APP使用“专星送”或者“咖快”点单支付订单使用农行62开头信用卡通过云闪付APP付款，可享受单笔消费实付金额满70立减15元优惠</t>
  </si>
  <si>
    <t>海底捞，满300立减50</t>
  </si>
  <si>
    <t>用户在海底捞门店支付订单时使用62开头银联信用卡通过云闪付APP或者掌银APP二维码（主扫）可享受单笔消费实付金额满300减50元优惠</t>
  </si>
  <si>
    <t>海底捞</t>
  </si>
  <si>
    <t>蘑菇街，最高立减50元</t>
  </si>
  <si>
    <t>用户在蘑菇街APP中支付订单时使用农行62开头银联信用卡，通过云闪付方式付款可享受单笔实付金额满5元随机立减0.1到50元优惠</t>
  </si>
  <si>
    <t>蘑菇街</t>
  </si>
  <si>
    <t>农行慧U慧商圈，领券享随机立减</t>
  </si>
  <si>
    <t>用户在微信小程序“农业银行信用卡”中搜索"美食“、”商超“等关键词，即可领取刷卡金返现券，领券后使用62开头农行信用卡在指定商户活动中通过云闪付APP或者掌银APP二维码支付，不同品类订单可享受不同金额的返现</t>
  </si>
  <si>
    <t>农夫山泉送水到府</t>
  </si>
  <si>
    <t>通过APP”中国农业银行掌上银行“掌上生活频道农夫山泉专区进行商品购买，支付方式选择“农行支付”即可享受立减10元优惠</t>
  </si>
  <si>
    <t>农夫山泉</t>
  </si>
  <si>
    <t>6分钱抽知乎盐选会员年卡</t>
  </si>
  <si>
    <t xml:space="preserve">通过APP”中国农业银行掌上银行“-生活页进入活动页面，即可以0.06元购买知乎盐选会员周卡或者以优惠价格购买知乎会员月卡、季卡 </t>
  </si>
  <si>
    <t>百城千店农行汽车节“分期合伙人”活动火热进行中</t>
  </si>
  <si>
    <t>用户在农行掌银APP-信用卡-分车无忧-分期推荐有礼中报名活动，每推荐一人在一级汽车经销商处办理农行汽车分期可获得一次抽奖机会，奖品为50到500元京东E卡一份</t>
  </si>
  <si>
    <t>东风本田</t>
  </si>
  <si>
    <t xml:space="preserve">emoji上上签【马上封侯】惊艳来袭！
</t>
  </si>
  <si>
    <t>用户办理农行emoji白金信用卡，核卡后2月内，通过银联渠道交易满6笔，每笔消费满18元，即可领取定制复古蓝牙音响一份</t>
  </si>
  <si>
    <t>农行信用卡联动微信支付，再放大招！</t>
  </si>
  <si>
    <t>在“微信支付”首次绑定名下农行信用卡的客户使用该卡在绑卡当日微信支付任意消费一笔即赠5000积分奖励</t>
  </si>
  <si>
    <t>华为MatePad 11新品上线，享6期0手续费+农行积分！</t>
  </si>
  <si>
    <t>用户在农行掌银APP-信用卡频道预定指定的华为产品最高享12期0手续费</t>
  </si>
  <si>
    <t>农行Visa双标卡权益超值上线，住酒店享里程</t>
  </si>
  <si>
    <t>中国农业银行Visa双标卡持卡人通过非同返享指定平台预定酒店并在活动期间内完成入住离店后可根据实际消费金额获得特定航空公司常旅客计划里程奖励最优可每消费2.5元获得1航空里程</t>
  </si>
  <si>
    <t>东航</t>
  </si>
  <si>
    <t>用农行万事达卡，享旅行优惠，变身暑期超级英雄！</t>
  </si>
  <si>
    <t>农行万事达卡在预定亚朵酒店、在Agoda预订酒店、在Klook预订指定景点门票、在托迈酷客APP预订亚特兰蒂斯酒店、在托迈酷客预订迷你营国际IP乐园畅玩门票可享受指定折扣优惠</t>
  </si>
  <si>
    <t>三亚亚特兰蒂斯水世界</t>
  </si>
  <si>
    <t>囤货者联盟，爆款商品买一送一，领券最高立减50元</t>
  </si>
  <si>
    <t>用户在农行掌银APP-信用卡-商城中领取满减券，在购买指定折扣商品时可使用</t>
  </si>
  <si>
    <t>舒克</t>
  </si>
  <si>
    <t>戴森重磅新品吹风机，尊享24期0手续费！</t>
  </si>
  <si>
    <t>用户在农行掌银APP-信用卡频道购买指定的戴森吹风机，享受24期免手续费</t>
  </si>
  <si>
    <t>戴森</t>
  </si>
  <si>
    <t>Apple毕业季焕新大放“价”，iPhone12官网价优惠600元！</t>
  </si>
  <si>
    <t>农行信用卡持卡人在农行掌银APP-信用卡-商城购买指定Apple产品，享受6期免息利息</t>
  </si>
  <si>
    <t>农行留学白金卡助你舒适留学！-银联卡</t>
  </si>
  <si>
    <t>农行银联留学白金卡在指定机场停车场刷卡消费1元即可享受24或者48小时停车服务</t>
  </si>
  <si>
    <t>新客三重礼-缴费抽68元话费</t>
  </si>
  <si>
    <t>抽奖</t>
  </si>
  <si>
    <t>首次注册中国农业银行掌上银行的客户在注册当月完成一笔缴费，即可参与抽奖，最高抽取68元话费</t>
  </si>
  <si>
    <t>生活缴费</t>
  </si>
  <si>
    <t>知乎</t>
  </si>
  <si>
    <t>新客三重礼-10元话费限时领</t>
  </si>
  <si>
    <t>首次注册中国农业银行掌上银行的客户可以参与抽奖，抽取的话费券在掌银”生活-充值“栏目中使用</t>
  </si>
  <si>
    <t>浓情相伴天天享红包</t>
  </si>
  <si>
    <t>通过APP”中国农业银行掌上银行“首页-信用卡福利中心-浓情相伴领取资格券，线上消费单笔满18元即可享受随机红包返现</t>
  </si>
  <si>
    <t>综合商场</t>
  </si>
  <si>
    <t xml:space="preserve">消费天天享红包，还可以兑换返现季卡哦！
</t>
  </si>
  <si>
    <t>农行信用卡持卡人在农行掌银APP-信用卡福利中心-浓情相伴报名活动，在线上消费满18元享最高666元随机红包返现</t>
  </si>
  <si>
    <t>农行信用卡1元购咖啡，邀您体会百变滋味！</t>
  </si>
  <si>
    <t>其他第三方支付</t>
  </si>
  <si>
    <t>持卡人在农行掌银APP-信用卡-慧U惠-精选推荐或者微信小程序”农业银行信用卡“-生活-慧U惠-天天特惠中，可1元购买贝瑞咖啡24元中北拿铁券，可在集享联盟APP中使用</t>
  </si>
  <si>
    <t>贝瑞咖啡</t>
  </si>
  <si>
    <t>浓情新客礼，为您送上一份消暑秘籍</t>
  </si>
  <si>
    <t>用户成功申请并核发农行信用卡，在核卡两个自然月内，使用该卡绑定微信并通过微信支付交易满6笔，每笔超过18元，即有机会获得150元笔笔返现红包礼券</t>
  </si>
  <si>
    <t>农行信用卡与京东、苏宁等多平台再联手，双重优惠Buff加持！-京东</t>
  </si>
  <si>
    <t>使用农行信用卡通过“京东支付”渠道在京东商城购买实物类部分商品，享受单笔订单满300元立减20元优惠</t>
  </si>
  <si>
    <t>京东支付首次绑定农行信用卡的持卡人在京东商城购买实物类部分商品享首笔订单满8.01元立减8元优惠</t>
  </si>
  <si>
    <t>使用农行Visa信用卡通过“京东支付”渠道在京东商城购买实物类部分商品，享受单笔订单满300元立减20元优惠</t>
  </si>
  <si>
    <t>农行信用卡与京东、苏宁等多平台再联手，双重优惠Buff加持！-苏宁</t>
  </si>
  <si>
    <t>苏宁</t>
  </si>
  <si>
    <t>农行信用卡持卡人在苏宁支付单笔订单满300元减30元优惠</t>
  </si>
  <si>
    <t>农行62银联信用卡持卡人（准贷记卡、商务卡、外币卡除外）在苏宁易购购物，支付时使用苏宁支付“信用卡分期”，并使用农行信用卡支付（6期及以上期数），可享单笔订单满3000元立减100元（限前2000名）或满5000元立减200元（限前1000名）优惠。</t>
  </si>
  <si>
    <t>农行信用卡与京东、苏宁等多平台再联手，双重优惠Buff加持！-小米</t>
  </si>
  <si>
    <t>农行62银联卡持卡人在小米商城使用小米支付单笔订单满299元立减30元优惠，在小米有品小米支付单笔订单满99元立减15元优惠</t>
  </si>
  <si>
    <t>小米</t>
  </si>
  <si>
    <t>中国农业银行62银联信用卡持卡人（准贷记卡、商务卡、外币卡除外）在小米商城购物，支付时选择信用卡分期，并使用农行信用卡支付（6期及以上期数），可享单笔订单满3000元立减100元（限前2000名）或满5000元立减150元（限前1000名）优惠。</t>
  </si>
  <si>
    <t>农行信用卡与京东、苏宁等多平台再联手，双重优惠Buff加持！-拼多多</t>
  </si>
  <si>
    <t>农行银行卡用户在多多钱包支付单笔订单满20元随机立减优惠、最高88元</t>
  </si>
  <si>
    <t>农行信用卡与京东、苏宁等多平台再联手，双重优惠Buff加持！-美团</t>
  </si>
  <si>
    <t>美团</t>
  </si>
  <si>
    <t>美团支付首次绑定农行信用卡的持卡人享首笔订单满6.01元立减6元优惠</t>
  </si>
  <si>
    <t>美团支付使用农行卡外卖场景满20元减5元优惠</t>
  </si>
  <si>
    <t>农行信用卡与京东、苏宁等多平台再联手，双重优惠Buff加持！-国美</t>
  </si>
  <si>
    <t>中国农业银行62银联信用卡持卡人（准贷记卡、商务卡、外币卡除外）在真快乐购物，支付时选择信用卡分期，并使用农行信用卡支付，可享单笔订单满1000元立减50元（限前1000名）优惠</t>
  </si>
  <si>
    <t>国美</t>
  </si>
  <si>
    <t>炫萌萌银联白金卡上市，萌喵出道，宠爱无限！</t>
  </si>
  <si>
    <t>首次办理农行信用卡且为炫萌萌银联白金卡的持卡人，核卡后两个月内，使用该卡绑定微信并通过微信支付交易满6笔，每次消费满18元即可通过指定路径前往农行信用卡商城宠物专区领取200元专属优惠券</t>
  </si>
  <si>
    <t>炫萌萌银联白金卡上市，萌喵出道，宠爱无限！-666消费达标礼品自选</t>
  </si>
  <si>
    <t>首次办理农行信用卡且为炫萌萌银联白金卡的持卡人，每自然月消费满666元，其中至少有一笔为银联交易，次月15日将收到农行短信，按照短信内容即可领取礼品一份</t>
  </si>
  <si>
    <t>炫萌萌银联白金卡上市，萌喵出道，宠爱无限！-积分抵现</t>
  </si>
  <si>
    <t>积分抵现</t>
  </si>
  <si>
    <t>在美团APP、美团外卖、大众点评APP中使用炫萌萌白金卡进行美团支付，即可享受1000积分抵1元，20元封顶</t>
  </si>
  <si>
    <t>美团外卖</t>
  </si>
  <si>
    <t>在携程APP中使用炫萌萌白金卡进行在线支付，即可享受1000积分抵1元，20元封顶</t>
  </si>
  <si>
    <t>携程</t>
  </si>
  <si>
    <t>美白防晒季，6款抢购商品限时1元起，领券最高立减20元！</t>
  </si>
  <si>
    <t>农业在农行掌银APP-信用卡-商城中购买指定美妆产品可享受满69减5，满129减10，满229件20优惠</t>
  </si>
  <si>
    <t>欧莱雅</t>
  </si>
  <si>
    <t>足球盛宴精彩纷呈，天天特惠8折助力！</t>
  </si>
  <si>
    <t>用户在掌银APP-生活-惠U慧-天天特惠中可享8折购买食品代金券</t>
  </si>
  <si>
    <t>肯德基</t>
  </si>
  <si>
    <t>地铁卡充值立减</t>
  </si>
  <si>
    <t>在地铁站内自助售卡充值机上进行地铁卡充值，使用APP支付充值地铁卡，立减8元</t>
  </si>
  <si>
    <t>武汉地铁</t>
  </si>
  <si>
    <t>上京东、苏宁、美团、滴滴、拼多多等平台，享农行信用卡优惠！-微信</t>
  </si>
  <si>
    <t>农行信用卡微信支付绑卡客户可在指定活动页面使用绑定的农行信用卡通过微信支付1分钱并扣减一定积分数兑换立减金</t>
  </si>
  <si>
    <t>荣耀50新品上市，至高享12期0手续分期！</t>
  </si>
  <si>
    <t>用户在掌银APP-信用卡-商城中购买指定的荣耀产品，最高可享受12期免期</t>
  </si>
  <si>
    <t>荣耀</t>
  </si>
  <si>
    <t>县域优质好物，助力乡村振兴！限时特惠9.9元起！</t>
  </si>
  <si>
    <t>用户在掌银APP-兴农商城中购买指定农产品，可以折扣价购买</t>
  </si>
  <si>
    <t>身边优惠|美食不止半价！最高满200减100！-北京</t>
  </si>
  <si>
    <t>农行信用卡持卡人（准贷记卡、商务卡除外）在宝燕旗下餐饮品牌、上海人家、930私房菜、邵东家、唔哩赞崇明私藏菜、鸿味酒家、陈记私房菜等活动指定门店通过农行掌银APP扫码付消费，可享受单笔消费满200元立减100元，最高立减100元优惠。</t>
  </si>
  <si>
    <t>上海人家</t>
  </si>
  <si>
    <t>身边优惠|美食不止半价！最高满200减101！-深圳</t>
  </si>
  <si>
    <t>深圳农行信用卡客户，活动期间可支付1积分领券(农行掌上银行App-信用卡-福利中心-定位深圳搜索“卓悦”或“星河”领取；支付1积分后不退，请慎重考虑)，领取当日(限领取日用，过期无效)，正常营业时间内至卓悦/星河指定商户，使用您名下农行信用卡通过农行掌上银行或银联云闪付APP付款码支付，可享单笔消费实付满100元返1个50元红包(每券限获返1个红包)，</t>
  </si>
  <si>
    <t>星河</t>
  </si>
  <si>
    <t>身边优惠|美食不止半价！最高满200减102！-成都</t>
  </si>
  <si>
    <t>农行信用卡持卡人在成都鲜芋仙、太平洋咖啡指定门店消费，使用支付宝绑定农行信用卡支付，可享单笔消费满30元减10元优惠，每日限享受一次优惠，名额有限，先到先得，用完即止。</t>
  </si>
  <si>
    <t>太平洋咖啡</t>
  </si>
  <si>
    <t>身边优惠|美食不止半价！最高满200减103！-天津</t>
  </si>
  <si>
    <t>活动期间至天津麦当劳指定门店，使用云闪付APP绑定农行信用卡出示付款二维码结账，可享受单笔消费30元立减20元优惠（封顶优惠20元</t>
  </si>
  <si>
    <t>清凉一夏，消暑好物低至12.8元起，更有优惠券限量抢！</t>
  </si>
  <si>
    <t>用户在微信小程序”农业银行信用卡”中购买指定产品可享受满99减5、满199减10、满299减20优惠</t>
  </si>
  <si>
    <t>年中总动员，百万优惠券补贴</t>
  </si>
  <si>
    <t>小豆乐园，618年终大促</t>
  </si>
  <si>
    <t>通过APP“中国农业银行掌上银行”首页-生活频道-小豆乐园，在其中可以选择使用小豆兑换商品或者小豆+优惠价格来购买商品</t>
  </si>
  <si>
    <t>大额场景</t>
  </si>
  <si>
    <t>上京东、苏宁、美团、滴滴、拼多多等平台，享农行信用卡优惠！-拼多多</t>
  </si>
  <si>
    <t>持卡人在拼多多APP消费使用多多钱包并绑定农行信用卡支付单笔订单金额满20元即有机会享受随机立减最高88元优惠</t>
  </si>
  <si>
    <t>“粽”情仲夏，智享生活，华为商城最高享12期0手续费！</t>
  </si>
  <si>
    <t>用户在掌银APP-信用卡-商城中购买指定的华为产品，最高可享受12期免期</t>
  </si>
  <si>
    <t>华为年中大促，领券最高立减400元，最高24期0手续费分期！</t>
  </si>
  <si>
    <t>用户在掌银APP-信用卡-商城中领取满减券，在购买华为产品时可用</t>
  </si>
  <si>
    <t>华为年中大促，领券最高立减400元，最高24期1手续费分期！</t>
  </si>
  <si>
    <t>用户在掌银APP-信用卡-商城中购买指定的华为产品，最高可享受24期免期</t>
  </si>
  <si>
    <t>乐游澳门，农行万事达卡帮您省钱啦！</t>
  </si>
  <si>
    <t>农行万事达持卡人在Agoda专属活动页面预定酒店，使用指定农行万事达卡，享受92折优惠；在澳门新濠影汇购买“传奇英雄科技城”两小时无线套票即可享受9折优惠</t>
  </si>
  <si>
    <t>上京东、苏宁、美团、滴滴、拼多多等平台，享农行信用卡优惠！-美团</t>
  </si>
  <si>
    <t>使用农行信用卡通过“美团支付”渠道在美团APP和美团外卖APP点外卖消费可享单笔订单满20元立减5元优惠</t>
  </si>
  <si>
    <t>使用农行信用卡通过“美团支付”渠道在美团APP和大众点评APP购买电影票可享单笔订单满30元立减5元优惠</t>
  </si>
  <si>
    <t>端午小长假期 视听专区送福利</t>
  </si>
  <si>
    <t>通过APP“中国农业银行掌上银行”首页-生活频道-瑞幸咖啡即可使用8.8元购买面值29元的代金券</t>
  </si>
  <si>
    <t>瑞幸咖啡</t>
  </si>
  <si>
    <t>上京东、苏宁、美团、滴滴等平台，享农行信用卡优惠</t>
  </si>
  <si>
    <t>微信支付宝美团京东其中2种以上</t>
  </si>
  <si>
    <t>在京东、苏宁、滴滴等平台使用农业银行信用卡进行消费或者分期支付可以享受满减优惠，每一平台具体的优惠力度不同</t>
  </si>
  <si>
    <t>毕业季繁花相送未来可期，支付1分立领6元优惠券</t>
  </si>
  <si>
    <t>通过APP“中国农业银行掌上银行”活动专区，可以消费0.1元领6元优惠券，以优惠价格购买鲜花绿植</t>
  </si>
  <si>
    <t>花加</t>
  </si>
  <si>
    <t>好鸡蛋，抽免单！</t>
  </si>
  <si>
    <t>通过APP“中国农业银行掌上银行”用户可以抽奖得到1元，5元优惠券，并以优惠价格购买到鸡蛋等农产品</t>
  </si>
  <si>
    <t>衡水子兰花农牧产品贸易有限公司</t>
  </si>
  <si>
    <t>在美团、大众点评、美团外卖美团买菜APP，通过“美团支付”首次绑定农行信用卡的持卡人享首笔订单满6.01元立减6元优惠</t>
  </si>
  <si>
    <t>什么？网购刷农行卡更省钱？快来看看吧</t>
  </si>
  <si>
    <t>通过微信支付并使用农行信用卡消费享受5倍积分</t>
  </si>
  <si>
    <t>上京东、苏宁、美团、滴滴、拼多多等平台，享农行信用卡优惠！-滴滴</t>
  </si>
  <si>
    <t>通过滴滴出行APP收银台使用“滴滴支付”绑定的农行信用卡并进行订单支付可获得最高金额10元的随机立减优惠</t>
  </si>
  <si>
    <t>童年时光机限时营业，快来一起过六一</t>
  </si>
  <si>
    <t>通过APP“中国农业银行掌上银行”首页-信用卡-乐享分期-购车无忧，
办理汽车分期，即可获赠礼品</t>
  </si>
  <si>
    <t>中企城宜留学</t>
  </si>
  <si>
    <t>装修选欧派，农行家装分期卡刷卡立减1660元！</t>
  </si>
  <si>
    <t>客户持农行家装分期专用信用卡、家装分期联动卡，在指定欧派门店刷卡消费满2万元立减1660元，最高可减1660元。</t>
  </si>
  <si>
    <t>欧派</t>
  </si>
  <si>
    <t>上京东、苏宁、美团、滴滴、拼多多等平台，享农行信用卡优惠！-京东</t>
  </si>
  <si>
    <t>通过“京东支付”首次绑定农行信用卡首笔订单满6.01元立减6元优惠</t>
  </si>
  <si>
    <t>上京东、苏宁、美团、滴滴、拼多多等平台，享农行信用卡优惠！-苏宁</t>
  </si>
  <si>
    <t>在苏宁易购购买指定商品，支付时选择苏宁支付“信用卡分期”，并使用农行信用卡支付，可享至高24期分期0手续费</t>
  </si>
  <si>
    <t>在苏宁易购购物，支付时选择苏宁支付“信用卡分期”，并使用农行信用卡支付，可享单笔订单满3000元立减120元（限前8000名）或满5000元立减200元（限前4000名）优惠。</t>
  </si>
  <si>
    <t>上京东、苏宁、美团、滴滴、拼多多等平台，享农行信用卡优惠！-小米</t>
  </si>
  <si>
    <t>在小米商城（PC端和APP端）购物支付时选择小米钱包（现已升级为天星金融钱包）并使用农行信用卡支付可享单笔订单满99元立减20元优惠</t>
  </si>
  <si>
    <t>在小米商城购买指定商品，支付时选择信用卡分期，并使用农行信用卡支付，可享至高24期分期0手续费。</t>
  </si>
  <si>
    <t>在小米商城购物，支付时选择信用卡分期，并使用农行信用卡支付，可享单笔订单满3000元立减120元（限前3000名）或满5000元立减200元（限前1000名）优惠。</t>
  </si>
  <si>
    <t>小米618狂欢，农行信用卡最高减200元！</t>
  </si>
  <si>
    <t>浓情端午，百万补贴来袭，抢6.18大额神券！</t>
  </si>
  <si>
    <t>在掌银APP-信用卡-商城中领取满减券，可在购买指定商品中使用</t>
  </si>
  <si>
    <t>年中总动员，一起嗨FUN天！大额优惠券等你来抢！</t>
  </si>
  <si>
    <t>花开中国梦，花博产品超值购！</t>
  </si>
  <si>
    <t>在掌银APP-信用卡-商城内购买花博会周边享受价格优惠</t>
  </si>
  <si>
    <t>领取农行环球商旅卡，尊享多重惊喜礼遇！</t>
  </si>
  <si>
    <t>办理农行环球商旅卡，通过微信支付满18元可获得10元刷卡金红包</t>
  </si>
  <si>
    <t>让儿时的梦想成真—六一汽车分期特惠专场！</t>
  </si>
  <si>
    <t>报名参与农行汽车六一专场活动并在合作经销商处购车并办理信用卡分期业务的客户即可获得价值1000元的分期购车礼品一份</t>
  </si>
  <si>
    <t>新客福利，如约而至！</t>
  </si>
  <si>
    <t>在APP”中国农业银行掌上银行“首次注册并绑定任何一张银联卡，完成任意一笔任意金额的掌银缴费，即可抽取最高68元话费券</t>
  </si>
  <si>
    <t>三星Galaxy F52新品订购，享24期0手续费！</t>
  </si>
  <si>
    <t>用户在掌银APP-信用卡-商城中购买指定的三星产品，最高可享受24期免期</t>
  </si>
  <si>
    <t>三星</t>
  </si>
  <si>
    <t>年中网购季，瓜分6.18亿积分</t>
  </si>
  <si>
    <t>线上消费满1000元，即可获得积分资格，所有达标用户平分6.8亿资金</t>
  </si>
  <si>
    <t>乐分易助您冲刺618！最高30万元额度！</t>
  </si>
  <si>
    <t>农行信用卡用户办理“乐分易”分期付款业务享受手续费优惠</t>
  </si>
  <si>
    <t>6.1元红包|童心未泯，六一快乐！</t>
  </si>
  <si>
    <t>通过中国农业银行APP信用卡频道-福利中心-浓情相伴以6积分领取【浓情六一消费返现】资格券的持卡人，领券成功后可于6月1日当天享受任意单笔消费满100元返现6.1元</t>
  </si>
  <si>
    <t>vivo iQOO Neo5活力版新品上市，享12期0手续费分期！</t>
  </si>
  <si>
    <t>用户在掌银APP-信用卡-商城中购买指定的VIVO产品，最高可享受12期免期</t>
  </si>
  <si>
    <t>来了！华为全场景智慧生活新品发布,最高享12期0手续费！</t>
  </si>
  <si>
    <t>使用农行信用卡通过“苏宁支付”渠道在苏宁易购活动平台购买实物类商品,单笔订单满300元减15元优惠</t>
  </si>
  <si>
    <t>使用农行信用卡通过“京东支付”渠道在京东商城购买实物类部分商品,单笔订单满300元立减20元优惠</t>
  </si>
  <si>
    <t>农行花博会信用卡惊喜上市！</t>
  </si>
  <si>
    <t>2021年5月20日至7月2日，办理花博会信用卡的客户可至云闪付APP参与新客开卡礼活动，最低1元即可购买指定花博特许商品，每位客户仅可选择购买一款礼品</t>
  </si>
  <si>
    <t>身边优惠|车主福利到！加油满减、1元洗车享不停！</t>
  </si>
  <si>
    <t>客户使用广东农行粤通卡ETC信用卡，当月消费满1999元（含）次月即有机会享受1次“1元洗车”服务；当月消费满9999元（含）次月即有机会享受1次“一元代驾”服务。</t>
  </si>
  <si>
    <t>520实力表白，“芯”动瞬间！领券至高立减100元！</t>
  </si>
  <si>
    <t>客户在掌银APP-信用卡-商城中购买指定的手表产品，可享受最高24期免手续费</t>
  </si>
  <si>
    <t>吃货嘉年华，0元吃遍美食节</t>
  </si>
  <si>
    <t>在APP”中国农业银行掌上银行“首页中点击小豆乐园-吃货嘉年华-开始0元吃货Go,可以小豆+优惠价的形式购买指定的商品</t>
  </si>
  <si>
    <t>“铭记辛劳，青春有你”专场活动</t>
  </si>
  <si>
    <t>在APP”中国农业银行掌上银行“-兴农商城中以优惠价格选购农产品，完成任意一笔交易即可参加”做任务赢好礼-结售汇交易有礼“抽奖活动，更有机会获得25元立减券</t>
  </si>
  <si>
    <t>慢生活</t>
  </si>
  <si>
    <t>大闹天宫信用卡重磅上市，燃爆盛夏！</t>
  </si>
  <si>
    <t>客户成功核发大闹天宫信用卡的用户在银联指定渠道交易满6笔，每笔消费满18元，即可有机会获得大胜双肩包一个；通过银联指定渠道消费满1999元，即可有机会获得大圣拉杆箱一个</t>
  </si>
  <si>
    <t>蔚来汽车农行悦分期，贷您智慧出行！</t>
  </si>
  <si>
    <t>至农业银行合作蔚来服务门店办理农业银行信用卡汽车分期业务的客户，于2021年7月31日（含）前完成业务申请并于申请完成后90日内完成放款的，将获得价值2000元的京东E卡分期礼品一份</t>
  </si>
  <si>
    <t>蔚来汽车</t>
  </si>
  <si>
    <t>OPPO K9新品上市，享12期0手续费+惊喜好礼！</t>
  </si>
  <si>
    <t>用户在掌银APP-信用卡-商城中购买指定的OPPO产品，最高可享受12期免期</t>
  </si>
  <si>
    <t>Opps</t>
  </si>
  <si>
    <t>献礼母亲节，花点心思宠爱您！</t>
  </si>
  <si>
    <t>首次申请漂亮妈妈银联白金卡信用卡清新版核卡成功后，2个自然月内，使用该卡消费达标，即可领取信用卡商城150元优惠券</t>
  </si>
  <si>
    <t>农行信用卡活动潮，助力五五购物节！</t>
  </si>
  <si>
    <t>农行62开头银联信用卡通过微信小程序领券，在活动商户通过指定支付方式（刷卡、掌银、云闪付）单笔实付满30元，即可获得随机金额返现，最高30元</t>
  </si>
  <si>
    <t>在掌银APP-信用卡-商城内购买家装产品领取满减优惠券，即可以优惠价格购买指定产品</t>
  </si>
  <si>
    <t>使用百联通联名信用卡通过i百联APP使用云闪付支付，单笔消费满288立减88</t>
  </si>
  <si>
    <t>代金券优惠喜迎三只松鼠，五折八折畅吃无限震撼！</t>
  </si>
  <si>
    <t>用户在微信小程序”农业银行信用卡”-生活-慧U惠-天天特惠即可购买三只松鼠5折券、8折券</t>
  </si>
  <si>
    <t>三只松鼠</t>
  </si>
  <si>
    <t>农行万事达卡海淘超级月来袭，返现35%折上折！</t>
  </si>
  <si>
    <t>农行万事达信用卡持卡人前往五五海淘至十一大商户尊享最高35%返现</t>
  </si>
  <si>
    <t>清凉一夏，农业银行携手农夫山泉请您喝饮料啦！</t>
  </si>
  <si>
    <t>在农夫山泉自动饮料机上使用农行掌银支付，即可享受随机立减优惠</t>
  </si>
  <si>
    <t>五一放价风暴来袭，超值好货低价出击！</t>
  </si>
  <si>
    <t>在APP”中国农业银行掌上银行“首页中点击小豆乐园中,可以小豆+优惠价的形式购买或兑换指定的商品</t>
  </si>
  <si>
    <t>超能</t>
  </si>
  <si>
    <t>家装狂欢购，大牌云集！领券至高立减100元！</t>
  </si>
  <si>
    <t>iPhone12 紫色新登场！官网价优惠500元，享6期0手续费！</t>
  </si>
  <si>
    <t>在掌银APP-信用卡-商城内购买指定的Apple产品，即可享受最高24期免息</t>
  </si>
  <si>
    <t>刷农行悠游世界卡，携程旅行尊享由心！</t>
  </si>
  <si>
    <t>用户在携程APP中领取门票、火车票、机票、酒店满减券，可使用农行信用卡在携程App中使用</t>
  </si>
  <si>
    <t>身边优惠|最低1元看大片！</t>
  </si>
  <si>
    <t>单月使用江苏农行信用卡消费满2000元的客户，次月可享1次1元权益；月累计消费满5000元的客户，次月可享2次1元权益。1元权益可选择1元洗车、1元观影和1元换购30元加油金权益。每月券量有限，领完为止。</t>
  </si>
  <si>
    <t>AION Y全新上市，农行分期助力年轻！</t>
  </si>
  <si>
    <t>农行信用卡用户购车可享18期0费率</t>
  </si>
  <si>
    <t>AION</t>
  </si>
  <si>
    <t>100元加油券&amp;150元加油立减金助力五一出行！</t>
  </si>
  <si>
    <t>全国农行掌银用户在指定活动页面参加“免费抽奖赢100元加油券”活动即有机会获得100元加油优惠券</t>
  </si>
  <si>
    <t>中石油</t>
  </si>
  <si>
    <t>小豆健康月，健康好物0元兑！</t>
  </si>
  <si>
    <t>金泰康</t>
  </si>
  <si>
    <t>华为商城免息日，全场福利大放送！</t>
  </si>
  <si>
    <t>在APP”中国农业银行掌上银行“首页点击华为广告图，购买指定商品可以享受满减优惠以及6期分期0利息的活动</t>
  </si>
  <si>
    <t>春日美肤，全场0元起</t>
  </si>
  <si>
    <t>自然堂</t>
  </si>
  <si>
    <t>掌银专享！好大米，好价格！</t>
  </si>
  <si>
    <t>在APP”中国农业银行掌上银行“-兴农商城-乡村味道-大米品鉴专区，或者检索”大米品鉴“即可购买折扣大米</t>
  </si>
  <si>
    <t>三人行</t>
  </si>
  <si>
    <t>农行苏宁分期专场，至高24期0手续费，再享最高减150元！</t>
  </si>
  <si>
    <t>在苏宁易购APP/WAP端购买指定实物商品，使用苏宁支付绑定农业银行信用卡选择分期支付，享至高24期分期0手续费，名额有限，先到先得。</t>
  </si>
  <si>
    <t>一汽丰田亚洲狮震撼上市，农行汽车分期福利加码！</t>
  </si>
  <si>
    <t>农行银行信用卡购买一汽丰田汽车分期特惠享2年0费率最长5年超低费率</t>
  </si>
  <si>
    <t>一汽丰田</t>
  </si>
  <si>
    <t>24期分期购物节！潘多拉、古驰、谢瑞麟等大牌钜惠，全场月供低至5.38元起！</t>
  </si>
  <si>
    <t>用户在掌银APP-信用卡-商城中购买指定产品，最高可享受24期免手续费</t>
  </si>
  <si>
    <t>DW</t>
  </si>
  <si>
    <t>爱意满满就兑了</t>
  </si>
  <si>
    <t>红胶囊</t>
  </si>
  <si>
    <t>小豆百货小卖部 开张！</t>
  </si>
  <si>
    <t>金龙鱼</t>
  </si>
  <si>
    <t>浓情相伴，天天返现！返现季卡重磅来袭，每天最多可享2笔返现！</t>
  </si>
  <si>
    <t>通过APP“中国农业银行掌上银行”-信用卡-福利中心-浓情相伴，1万积分兑换返现季卡，线上消费满18元，享受随机最高688元红包返现</t>
  </si>
  <si>
    <t>五一出游用农行信用卡，机酒、门票、火车票、租车全有优惠！-至尊用车</t>
  </si>
  <si>
    <t>持卡人（百联卡、航空卡、商务卡、准贷记卡、EMV卡除外）登录农行掌银APP-信用卡-福利中心-慧U惠-免费领券或农业银行信用卡微信小程序-生活-慧U惠-免费好券，查看活动，以6积分兑至尊用车线上组合代金券，以一个券码兑换三张优惠券。</t>
  </si>
  <si>
    <t>至尊用车</t>
  </si>
  <si>
    <t>五一出游用农行信用卡，机酒、门票、火车票、租车全有优惠！-万事达</t>
  </si>
  <si>
    <t>万事达双标卡持卡人专享精选亲子游主题产品满300立减150元优惠（最高立减150元），含上海迪士尼、广州长隆、珠海长隆、上海海昌等精选主题乐园旅游产品。</t>
  </si>
  <si>
    <t>民警专属礼遇，分期购车钜惠等您来！</t>
  </si>
  <si>
    <t>在农业银行掌上银行-信用卡-精品秒杀专区，搜索“民警特惠分期”领取专享礼资格券，办理民警特惠汽车分期业务，可享2年分期零手续费优惠礼遇</t>
  </si>
  <si>
    <t>重磅剧透！早春焕肤好物低至9.9元起，优惠多多，快来抢购！</t>
  </si>
  <si>
    <t>用户在掌银APP-生活-商品中选购特定的美妆类商品可享受优惠价格</t>
  </si>
  <si>
    <t>五一出游用农行信用卡，机酒、门票、火车票、租车全有优惠！-携程</t>
  </si>
  <si>
    <t>活动期间，使用农行指定双标信用卡产品，可在携程旅行APP或携程手机移动端网页端，享受①预订机票、酒店产品享单笔订单金额满300立减50元优惠，②预订火车票、门票玩乐产品享单笔订单满100减20元优惠</t>
  </si>
  <si>
    <t>“6”住福利</t>
  </si>
  <si>
    <t>登陆中国银行app进行话费充值，可享受3-20元随机立减优惠，可叠加使用话费优惠券</t>
  </si>
  <si>
    <t>/</t>
  </si>
  <si>
    <t>缴费有惊喜，点击抽好礼</t>
  </si>
  <si>
    <t>登陆中国银行app，完成一笔1元及以上的生活缴费交易（不包含话费充值），即可通过转盘抽奖页面进行一次实时抽奖</t>
  </si>
  <si>
    <t>腾讯视频
爱奇艺视频
优酷视频
京东</t>
  </si>
  <si>
    <t>多点购物节</t>
  </si>
  <si>
    <t>客户在多点购物，通过多点app使用中国银行app进行结算，可享受单笔交易满30随机立减9-20元优惠</t>
  </si>
  <si>
    <t>多点app</t>
  </si>
  <si>
    <t>中行借记卡微信支付享好礼</t>
  </si>
  <si>
    <t>客户在指定商户使用中行借记卡进行微信支付可享受满减优惠</t>
  </si>
  <si>
    <t>星巴克
必胜客
喜茶</t>
  </si>
  <si>
    <t>周二聚惠日，周周有惊喜——限时低价购月卡</t>
  </si>
  <si>
    <t>每周二登录中国银行app，进入生活频道，可享腾讯视频、爱奇艺、优酷视频等低价购</t>
  </si>
  <si>
    <t>腾讯视频
爱奇艺
优酷
网易云音乐
美团单车</t>
  </si>
  <si>
    <t>周二聚惠日，周周有惊喜——随机立减活动</t>
  </si>
  <si>
    <t>每周二登录中国银行app，唯品会下单立减15至88元</t>
  </si>
  <si>
    <t>唯品会</t>
  </si>
  <si>
    <t>周二聚惠日，周周有惊喜——满减活动</t>
  </si>
  <si>
    <t>每周二登录中国银行app，盒马满49元立减15元</t>
  </si>
  <si>
    <t>盒马</t>
  </si>
  <si>
    <t>“盒”色生香，抢“鲜”优惠</t>
  </si>
  <si>
    <t>每周二登陆中国银行app生活频道盒马鲜生，订单满49元支付立减15元，每周三至周一满49元立减10元</t>
  </si>
  <si>
    <t>盒马鲜生</t>
  </si>
  <si>
    <t>饿了么通通送到家</t>
  </si>
  <si>
    <t>中行app“饿了么”专区下单，满30元立减8元</t>
  </si>
  <si>
    <t>饿了么</t>
  </si>
  <si>
    <t>1元购寄件优惠券</t>
  </si>
  <si>
    <t>打开中行app菜鸟裹裹专区，1元购6-8元优惠券</t>
  </si>
  <si>
    <t>快递</t>
  </si>
  <si>
    <t>菜鸟裹裹</t>
  </si>
  <si>
    <t>1元购月卡</t>
  </si>
  <si>
    <t>登陆中国银行app，1元购共享充电宝月卡</t>
  </si>
  <si>
    <t>街电</t>
  </si>
  <si>
    <t>【银发专区】常听老人言，福利在眼前</t>
  </si>
  <si>
    <t>登陆中国银行app，进入银行专区，享受指定商家满减活动</t>
  </si>
  <si>
    <t>来伊份
花加
叮咚买菜</t>
  </si>
  <si>
    <t>中行借记卡快捷支付，好礼享不停</t>
  </si>
  <si>
    <t>首次将中行借记卡绑定微信/支付宝，即可获赠5元立减金</t>
  </si>
  <si>
    <t xml:space="preserve">/ </t>
  </si>
  <si>
    <t>乐知亲子游，优惠月月享</t>
  </si>
  <si>
    <t>登陆中国银行app购买度假区及游乐场门票，累计最高享受300元立减优惠</t>
  </si>
  <si>
    <t>上海迪士尼
北京欢乐谷
珠海长隆度假区</t>
  </si>
  <si>
    <t>“5”不住的优惠</t>
  </si>
  <si>
    <t>客户登录中国银行app进行话费充值，可享受2-20元随机立减优惠</t>
  </si>
  <si>
    <t>堡你满意</t>
  </si>
  <si>
    <t>登陆中国银行app在饿了么指定商户点餐，全场满30立减8元</t>
  </si>
  <si>
    <t>肯德基
麦当劳
汉堡王</t>
  </si>
  <si>
    <t>腾讯/爱奇艺/芒果视频会员限时五折</t>
  </si>
  <si>
    <t>登陆中国银行app,进入“我的积分”频道，即可用积分兑换视频会员</t>
  </si>
  <si>
    <t>腾讯
爱奇艺
芒果</t>
  </si>
  <si>
    <t>1元购顺丰优惠券</t>
  </si>
  <si>
    <t>登陆中国银行app，在顺丰速运模块，每周二14:00可享受1元抢购10元顺丰优惠券</t>
  </si>
  <si>
    <t>顺丰</t>
  </si>
  <si>
    <t>感恩母亲节</t>
  </si>
  <si>
    <t>中国银行app积分兑换五折家政服务优惠券</t>
  </si>
  <si>
    <t>家政服务</t>
  </si>
  <si>
    <t>"中行app号“五一优惠专列——听风细语</t>
  </si>
  <si>
    <t>进入中国银行app生活频道，美团单车每周二5元购月卡，1元购7次卡</t>
  </si>
  <si>
    <t>美团单车</t>
  </si>
  <si>
    <t>"中行app号“五一优惠专列——视听盛宴</t>
  </si>
  <si>
    <t>进入中国银行app生活频道，猫眼电影抢节假日观影，立减10元优惠</t>
  </si>
  <si>
    <t>猫眼电影</t>
  </si>
  <si>
    <t>"中行app号“五一优惠专列——抚慰身心</t>
  </si>
  <si>
    <t>进入中国银行app生活频道，山姆优选享5、6月优惠，满100元减25元</t>
  </si>
  <si>
    <t>山姆优选</t>
  </si>
  <si>
    <t>"中行app号“五一优惠专列——行在天下</t>
  </si>
  <si>
    <t>进入中国银行app生活频道，途牛购买火车票/机票/门票，立减10-20元</t>
  </si>
  <si>
    <t>实物贵金属母亲节主题促销活动</t>
  </si>
  <si>
    <t>在中国银行线上贵金属页面优惠购买贵金属</t>
  </si>
  <si>
    <t>假日观影，立减10元</t>
  </si>
  <si>
    <t>登陆中国银行app，进入猫眼电影，可享假日观影立减10元优惠</t>
  </si>
  <si>
    <t>中行借记卡每月领立减金</t>
  </si>
  <si>
    <t>中行借记卡绑定微信支付每月领微信立减金</t>
  </si>
  <si>
    <t>中行惠出行</t>
  </si>
  <si>
    <t>登陆中国银行app购买火车票满50减10，满100减20，飞机票满100减20，景点门票满30减15</t>
  </si>
  <si>
    <t>骑车春游去</t>
  </si>
  <si>
    <t>美团单车每周二上午10点5元购月卡，1元购7天7次卡</t>
  </si>
  <si>
    <t>【银发专区】春日花事</t>
  </si>
  <si>
    <t>通过中国银行app进入花加，全场下单立减8元，银发专区1.99元起购鲜花绿植</t>
  </si>
  <si>
    <t>农夫山泉立减10元</t>
  </si>
  <si>
    <t>通过中国银行app农夫山泉专区，使用中国银行app支付，实付金额大于等于0.01元，可享受立减10元优惠</t>
  </si>
  <si>
    <t>夏日出行放福利，加油&amp;免税店优惠超惊喜</t>
  </si>
  <si>
    <t>通过中国银行手机银行、缤纷生活app或云闪付app绑定62开头中国银行信用卡，并使用银联二维码使用指定收单机加油或免税店购物满200立减20元</t>
  </si>
  <si>
    <t>中石油
三亚免税城</t>
  </si>
  <si>
    <t>幸运翻三倍，积分大丰收</t>
  </si>
  <si>
    <t>使用指定中银数字信用卡，通过微信支付、支付宝、京东支付、唯品会、美团快捷支付消费，每消费1元可累计中国银行信用卡交易积分3积分</t>
  </si>
  <si>
    <t>无处不分期，越分越有礼</t>
  </si>
  <si>
    <t>持卡人通过中国银行app，网上银行，缤纷生活，微信公众号办理分期，分期金额单笔满3000元，分期期数为6期及以上，奖励10倍积分</t>
  </si>
  <si>
    <t>夏日满减好福利，喜茶&amp;首汽约车组团送惊喜</t>
  </si>
  <si>
    <t>每周六日在喜茶消费，通过微信支付选择中国银行信用卡支付，有机会享满30元立减10元优惠。
在首汽约车app通过微信支付使用中国银行信用卡支付，有机会享满30元立减15元优惠。</t>
  </si>
  <si>
    <t>餐饮&amp;出行</t>
  </si>
  <si>
    <t>喜茶
首汽约车</t>
  </si>
  <si>
    <t>京东六月钜惠——首绑卡福利</t>
  </si>
  <si>
    <t>中国银行信用卡客户首次绑定京东支付满12.01元减12元</t>
  </si>
  <si>
    <t>京东六月钜惠——大额满减</t>
  </si>
  <si>
    <t>京东商城单笔订单满3000元减20元</t>
  </si>
  <si>
    <t>京东六月钜惠——随机立减</t>
  </si>
  <si>
    <t>京东支付随机立减最高618元</t>
  </si>
  <si>
    <t>京东六月钜惠——折扣优惠</t>
  </si>
  <si>
    <t>京东到家/超市周六5折优惠</t>
  </si>
  <si>
    <t>分期享折扣，玩转618</t>
  </si>
  <si>
    <t>手续费优惠</t>
  </si>
  <si>
    <t>通过手机银行app、微信公众号、缤纷生活app、网上银行等办理账单分期/消费分期业务，全期数享受标准手续费率5折起</t>
  </si>
  <si>
    <t>嗨购海南免税城</t>
  </si>
  <si>
    <t>到中免集团海南免税店购物消费，使用微信支付时选择中国银行信用卡完成交易，单笔满1000元及以上立减100元</t>
  </si>
  <si>
    <t>海南免税城</t>
  </si>
  <si>
    <t>惠享全家便利店</t>
  </si>
  <si>
    <t>使用中国银行在中国国内发行的62开头银联信用卡，通过中国银行手机银行app、缤纷生活app或云闪付app使用银联二维码支付，单笔消费满15元及以上有机会立减3元</t>
  </si>
  <si>
    <t>惠聚中行日</t>
  </si>
  <si>
    <t>微信首绑赠10元立减金
京东支付首绑满10.01元减10元
美团支付首绑立减6-66元</t>
  </si>
  <si>
    <t>百城千店</t>
  </si>
  <si>
    <t>在商家微信小程序选择中国银行信用卡完成交易，单笔消费满100元立减30元</t>
  </si>
  <si>
    <t>大隐书局
言几又
奈雪的茶</t>
  </si>
  <si>
    <t>快捷支付有惊喜，一倍积分送给你</t>
  </si>
  <si>
    <t>微信支付宝美团京东其中2种以上&amp;银联卡</t>
  </si>
  <si>
    <t>使用中国银行信用卡绑定微信、支付宝、美团支付、银联闪付等，每消费1元可累计交易积分1积分</t>
  </si>
  <si>
    <t>“环球精彩”长城卓隽留学卡境外消费笔笔返现1%</t>
  </si>
  <si>
    <t>持中国银行长城卓隽留学卡系列信用卡产品，在境外通过卡组织网络消费，每笔可获1%返现奖励</t>
  </si>
  <si>
    <t>“环球精彩”跨境消费领红包</t>
  </si>
  <si>
    <t>中国银行信用卡持卡人在境外通过卡组织网络消费，单笔消费达600元人民币可获得抽奖红包一个</t>
  </si>
  <si>
    <t>“环球精彩”海淘消费返现</t>
  </si>
  <si>
    <t>持中国银行visa、万事达标识个人信用卡在境外线上商户，单笔满600元人民币的交易达到5笔，即可获赠一笔150人民币返现奖励</t>
  </si>
  <si>
    <t>“环球精彩”长城卓隽留学卡商户返现</t>
  </si>
  <si>
    <t>持中国银行长城卓隽留学卡系列信用卡产品，在境外通过卡组织网络在指定线上商户消费，单笔满20美元消费达到3笔，即可获赠等值10美元返现奖励</t>
  </si>
  <si>
    <t>Uber
Uber eats
chowbus</t>
  </si>
  <si>
    <t>微信支付首绑立减</t>
  </si>
  <si>
    <t>首次在微信支付绑定中国银行信用卡，即有机会获得12元微信支付立减金</t>
  </si>
  <si>
    <t>【善融商务】夏耘盛惠，冰爽放价</t>
  </si>
  <si>
    <t>在裕农优品下单使用龙支付，新客满50减20，满99减40；老客满50减10，满99减20</t>
  </si>
  <si>
    <t>裕农优品</t>
  </si>
  <si>
    <t>爱奇艺、优酷视频会员5折限时购</t>
  </si>
  <si>
    <t>使用龙支付可5折购买爱奇艺、优酷视频、腾讯视频会员</t>
  </si>
  <si>
    <t>爱奇艺
优酷
腾讯视频</t>
  </si>
  <si>
    <t>一键首绑，更多惊喜</t>
  </si>
  <si>
    <t>京东支付首绑建行卡即享20元礼包，支付宝首绑建行卡即享最高13元红包，美团支付首绑建行卡即享最低40元红包</t>
  </si>
  <si>
    <t>【善融商务】桃子熟了</t>
  </si>
  <si>
    <t>使用龙支付购买桃子，即可获得满30减6，满50减10，满99减15元优惠券</t>
  </si>
  <si>
    <t>刘老农
誉福园</t>
  </si>
  <si>
    <t>【善融商务】善融九载，建行致远</t>
  </si>
  <si>
    <t>在善融商务使用龙支付付款，随机立减最高减20元</t>
  </si>
  <si>
    <t>一分骑行大优惠</t>
  </si>
  <si>
    <t>在青桔单车/哈罗出行app单次骑行结束后，选择建设银行app或龙支付完成支付，即可获得多倍CC币</t>
  </si>
  <si>
    <t>青桔单车
哈罗出行</t>
  </si>
  <si>
    <t>微信支付选建行，消费达标抽大奖</t>
  </si>
  <si>
    <t>使用微信支付绑定建行卡进行消费，达标后可自主选择参与金额奖或者笔数奖抽奖</t>
  </si>
  <si>
    <t>狂欢618，买就对了</t>
  </si>
  <si>
    <t>龙卡信用卡持卡人在京东商城购买指定类别商品，选择京东支付方式并使用龙卡信用卡银联单标卡或visa双标卡全额在线支付订单，全品类随机最高减100元，手机品类满2000减100元，食品品类满99减10元年</t>
  </si>
  <si>
    <t>缴费抽奖初夏礼</t>
  </si>
  <si>
    <t>用户在建设银行个人手机银行、个人网上银行、互联网网站、移动门户选择悦生活指定缴费项目进行单笔满50元的缴费可参与抽奖，有机会获得50元善融商务通用电子券</t>
  </si>
  <si>
    <t>金选好礼，狂撒福利</t>
  </si>
  <si>
    <t>通过建设银行手机银行和微黄金渠道购买任意指定商品，即送66元京东E卡一张</t>
  </si>
  <si>
    <t>夏日嗨购，百万福利优惠购</t>
  </si>
  <si>
    <t>至指定商户使用支付宝绑定建行卡消费，可参与满减活动</t>
  </si>
  <si>
    <t>名创优品
唯品会
口碑</t>
  </si>
  <si>
    <t>全场1元，畅想多重自由</t>
  </si>
  <si>
    <t>龙卡全球支付visa信用卡持卡人可享一元抢购精选产品，包含视频会员卡、奈雪的茶代金券、滴滴快车券等</t>
  </si>
  <si>
    <t>餐饮&amp;出行&amp;电影及其他优惠</t>
  </si>
  <si>
    <t>爱奇艺
奈雪的茶
饿了么
滴滴</t>
  </si>
  <si>
    <t>【善融商务】善融好鲜-荔鲜记</t>
  </si>
  <si>
    <t>在善融商务中购买荔枝，即可享受满50减10，满99减15，满199减25</t>
  </si>
  <si>
    <t>恒飞农庄
自然茂</t>
  </si>
  <si>
    <t>520礼遇季/用心告白，为爱献礼</t>
  </si>
  <si>
    <t>微信支付首绑建行卡享最高13元立减金；支付宝首绑建行卡享最高13元红包</t>
  </si>
  <si>
    <t>装修分期卡在线消费单笔超100元，享50元返券</t>
  </si>
  <si>
    <t>持建行装修分期卡在淘宝“极有家”栏目内商户，通过支付宝单笔支付金额超过100元，即可获赠1次50元面额天猫商城购物券</t>
  </si>
  <si>
    <t>淘宝</t>
  </si>
  <si>
    <t>【善融商务】小满温和夏意浓</t>
  </si>
  <si>
    <t>在善融商务内购买指定节气商品，满50减10，满99减20，满199减25</t>
  </si>
  <si>
    <t>恒飞农庄星巴克</t>
  </si>
  <si>
    <t>【善融商务】五月专属优惠/网易云音乐会员5折起</t>
  </si>
  <si>
    <t>在善融商务购网易云音乐会员卡，享给力优惠</t>
  </si>
  <si>
    <t>网易云音乐</t>
  </si>
  <si>
    <t>免费话费又来啦，点击给您的五月充值</t>
  </si>
  <si>
    <t>建行ETC用户报名活动并关注“中国建设银行”公众号开通微信银行，就可得10元话费</t>
  </si>
  <si>
    <t>【善融商务】感恩母亲节</t>
  </si>
  <si>
    <t>通过善融商务购买鲜花配饰、美妆护肤、健康食饮/实用家电，领券满50减10，满99减20，满199减30</t>
  </si>
  <si>
    <t>兰蔻
玉兰油
SKG</t>
  </si>
  <si>
    <t>我要5.1抽大奖</t>
  </si>
  <si>
    <t>微信支付消费达标即可抽奖获得戴森吸尘器、蓝牙耳机、榨汁机等礼品</t>
  </si>
  <si>
    <t>我要5.1电影票</t>
  </si>
  <si>
    <t>淘票票选建行卡支付满30立减6元优惠</t>
  </si>
  <si>
    <t>淘票票</t>
  </si>
  <si>
    <t>我要5.1美食福利</t>
  </si>
  <si>
    <t>在全国指定汉堡王门店支付宝选择建行卡支付满55立减10元优惠</t>
  </si>
  <si>
    <t>汉堡王</t>
  </si>
  <si>
    <t>我要5.1景点门票</t>
  </si>
  <si>
    <t>支付宝选建行卡在指定旅游景点购买门票，满10.01元立减10元优惠</t>
  </si>
  <si>
    <t>假期佳片云集，买电影票10元搞定</t>
  </si>
  <si>
    <t>每个活动日上午10：00起，选择美团支付使用绑定的建行龙卡信用卡银联单标卡支付，可享每张10元优惠价抢购50元及以下指定场次电影票优惠</t>
  </si>
  <si>
    <t>【善融商务】“品牌品质，惠享生活”双品网购节</t>
  </si>
  <si>
    <t>在善融商务购买数码家电、美酒美食、爱心扶贫好物等可获得满减券福利</t>
  </si>
  <si>
    <t>知味观
东阿阿胶
华为</t>
  </si>
  <si>
    <t>消费达标抽大奖，微信支付选建行</t>
  </si>
  <si>
    <t>在指定时间内，在微信app使用建行信用卡或储蓄卡进行消费，达标后可自主选择参与金额奖或者笔数奖抽奖</t>
  </si>
  <si>
    <t>1元钱还能买这些东西，真后悔知道的太迟——车主分会场</t>
  </si>
  <si>
    <t>进入建行车主分会场，即可领取优惠券，洗车享福利</t>
  </si>
  <si>
    <t>1元钱还能买这些东西，真后悔知道的太迟——免费领话费</t>
  </si>
  <si>
    <t>活动期间签约建设银行微信银行即可领取10元话费</t>
  </si>
  <si>
    <t>1元钱还能买这些东西，真后悔知道的太迟——越花越赚</t>
  </si>
  <si>
    <t>每日使用建行卡通过龙支付完成与本行收单商户的交易，即可获得对应累计天数的“CC币”，首次报名还可获得随即金额的“鼓励金”</t>
  </si>
  <si>
    <t>【善融商务】樱桃尝鲜季</t>
  </si>
  <si>
    <t>在善融商务可优惠购买樱桃</t>
  </si>
  <si>
    <t>味争鲜
百果园</t>
  </si>
  <si>
    <t>龙行天下，lucky每一天</t>
  </si>
  <si>
    <t>使用龙支付每月可8.8元购两张瑞幸咖啡29元饮品券</t>
  </si>
  <si>
    <t>随享星巴克</t>
  </si>
  <si>
    <t>在星巴克星选15瓶装购买页面领取20元电子券，叠加10元龙支付优惠，最高可享受30元优惠</t>
  </si>
  <si>
    <t>奋斗正青春，知识享不停</t>
  </si>
  <si>
    <t>喜马拉雅精品内容使用建行龙支付满20减14</t>
  </si>
  <si>
    <t>喜马拉雅</t>
  </si>
  <si>
    <t>龙支付家务自由享</t>
  </si>
  <si>
    <t>建行龙支付客户在好慷在家app购买家政服务类商品，使用龙支付可享受满300立减50元，满1000立减100元，满3000立减200元优惠</t>
  </si>
  <si>
    <t>好慷在家</t>
  </si>
  <si>
    <t>祝福集满，好礼1元购</t>
  </si>
  <si>
    <t>进入活动页面选择心仪礼品，请亲友团送祝福抵扣金额，天猫购物券、滴滴快车券、QQ超级会员低至1元</t>
  </si>
  <si>
    <t>滴滴</t>
  </si>
  <si>
    <t>【善融商务】播种好时节，助农新征程</t>
  </si>
  <si>
    <t>在善融商务购买指定爱心美食，满30减6，满50减10，满99减15，满199减30</t>
  </si>
  <si>
    <t>田园哥
高原蓝</t>
  </si>
  <si>
    <t>沃尔玛卡2021年沃尔玛88购物节</t>
  </si>
  <si>
    <t>持卡人在沃尔玛指定门店、沃尔玛到家小程序刷交行沃尔玛信用卡或微信支付绑定沃尔玛信用卡支付，单笔消费满100元立减20元</t>
  </si>
  <si>
    <t>沃尔玛</t>
  </si>
  <si>
    <t>本来生活生鲜狂欢购</t>
  </si>
  <si>
    <t>在下单吧APP-本来生活消费，单笔订单满99元立减20元</t>
  </si>
  <si>
    <t>本来生活</t>
  </si>
  <si>
    <t>2021下半年理想汽车专享抽奖</t>
  </si>
  <si>
    <t>持卡人在理想APP上选择购车方案，选择交行信用卡办理分期业务，单笔分期金额满10万元，即可参与抽奖</t>
  </si>
  <si>
    <t>理想汽车</t>
  </si>
  <si>
    <t>充值缴费随机减</t>
  </si>
  <si>
    <t>在下单吧APP中进行话费、水电费充值满固定额度享受随机立减</t>
  </si>
  <si>
    <t>青桔骑行卡5折购</t>
  </si>
  <si>
    <t>在下单吧APP中购买青桔共享单车周卡，月卡，季卡可享受5折优惠</t>
  </si>
  <si>
    <t>青桔</t>
  </si>
  <si>
    <t>停车缴费85折</t>
  </si>
  <si>
    <t>在指定停车场，使用微信支付绑定交通银行信用卡缴纳停车费可享85折优惠，单笔最高减5元，每人每月限享两次</t>
  </si>
  <si>
    <t>高陵停车场</t>
  </si>
  <si>
    <t>2021年7-12月外卖随机立减小额补贴</t>
  </si>
  <si>
    <t>在买单吧APP中首页-美食/特惠美食-饿了么下单金额满35元即可享受随机立减</t>
  </si>
  <si>
    <t>2021下半年最红星期五便利店活动</t>
  </si>
  <si>
    <t>每周五指定罗森、美宜佳、喜士多等便利店秒减50%</t>
  </si>
  <si>
    <t>罗森</t>
  </si>
  <si>
    <t>2021年下半年境外越刷越享刷活动</t>
  </si>
  <si>
    <t>单月使用交行信用卡境外线下刷卡消费满5笔任意金额，当月所有境外线下消费可获得10倍积分或者2%刷卡金</t>
  </si>
  <si>
    <t>2021下半年Lookfantastic返8%刷卡金</t>
  </si>
  <si>
    <t>持卡人通过VISA在Lookfantastic官网或者APP上单笔实际消费满100美元及以上，可享受该笔交易金额8%刷卡金奖励</t>
  </si>
  <si>
    <t>Lookfantastic</t>
  </si>
  <si>
    <t>2021下半年iHerb返8%刷卡金</t>
  </si>
  <si>
    <t>持卡人通过VISA在iHerb官网或者APP上单笔实际消费满100美元及以上，可享受该笔交易金额8%刷卡金奖励</t>
  </si>
  <si>
    <t>iHerb</t>
  </si>
  <si>
    <t>2021下半年澳门誉一钟表购物优惠</t>
  </si>
  <si>
    <t>持卡人在澳门誉一钟表活动门店刷交行信用卡，单笔消费满1000人民币或等值外币，即可享受该笔交易金额5%刷卡金奖励</t>
  </si>
  <si>
    <t>澳门誉一钟表</t>
  </si>
  <si>
    <t>2021下半年澳门浪琴购物优惠</t>
  </si>
  <si>
    <t>持卡人在澳门浪琴活动门店刷交行信用卡，单笔消费满1000人民币或等值外币，即可享受该笔交易金额5%刷卡金奖励</t>
  </si>
  <si>
    <t>澳门浪琴</t>
  </si>
  <si>
    <t>2021下半年澳门瑞士天梭表购物优惠</t>
  </si>
  <si>
    <t>持卡人在澳门浪琴活动门店刷交行信用卡，单笔消费满1000人民币或等值外币，即可享受该笔交易金额6%刷卡金奖励</t>
  </si>
  <si>
    <t>畅饮一周年，最高省625元</t>
  </si>
  <si>
    <t>通过APP”交通银行“中新办信用卡的用户可以享受1元购290元瑞幸咖啡券礼包</t>
  </si>
  <si>
    <t>2021唯品会营销活动专享-满减</t>
  </si>
  <si>
    <t>在唯品会APP支付收银台入口使用交行信用卡，即可享受单笔
实付满30减20元，或单笔实付满100减5元</t>
  </si>
  <si>
    <t>2021唯品会营销活动专享-随机立减</t>
  </si>
  <si>
    <t>在唯品会非大促期间，在唯品会APP支付收银台入口使用交行信用卡，即可享受单笔消费满100元随机立减1~299元</t>
  </si>
  <si>
    <t>惠享生活季-逛全家满15减3元</t>
  </si>
  <si>
    <t>在全家线下门店，通过交通银行APP或者云闪付APP绑定交通银行借记卡，通过银联二维码支付，可享订单满100减21优惠</t>
  </si>
  <si>
    <t>2021拼多多营销活动</t>
  </si>
  <si>
    <t>在拼多多APP使用交行信用卡首次绑定并支付，享满5.01元立减5元</t>
  </si>
  <si>
    <t>2021小米营销活动</t>
  </si>
  <si>
    <t>持卡人在小米商城或者小米有品使用交行信用卡消费，可享受满499立减50优惠</t>
  </si>
  <si>
    <t>惠享生活季-逛永辉满100减20元</t>
  </si>
  <si>
    <t>在永辉超市线下门店，通过交通银行APP或者云闪付APP绑定
交通银行借记卡，通过银联二维码支付，可享订单满100减20优惠</t>
  </si>
  <si>
    <t>永辉超市</t>
  </si>
  <si>
    <t>饿了么外卖立减5元</t>
  </si>
  <si>
    <t>在饿了么APP中使用交行信用卡全额支付订单，可享受单笔
订单满20元立减5元</t>
  </si>
  <si>
    <t>5分钱乘公交</t>
  </si>
  <si>
    <t>交通银行信用卡客户通过买单吧APP或者云闪付APP绑定交行信用卡后使用乘车码功能5分钱乘公交，每人每天享受2次</t>
  </si>
  <si>
    <t>地铁公交</t>
  </si>
  <si>
    <t>上海公交</t>
  </si>
  <si>
    <t>华为商城满2000减100元</t>
  </si>
  <si>
    <t>交行信用卡持卡人在华为商城APP、PC端以及华为商城小程序
中使用微信支付满2000减100元</t>
  </si>
  <si>
    <t>苏宁分期满1000减50</t>
  </si>
  <si>
    <t>在苏宁易购APP或者官网中，通过苏宁支付绑定并使用交行信用卡分期业务消费满1000元即可享受50元优惠</t>
  </si>
  <si>
    <t>苏宁分期满4000减200</t>
  </si>
  <si>
    <t>在线下苏宁易购电器店中，通过苏宁支付绑定并使用交行信用卡分期业务消费满4000元即可享受200元优惠</t>
  </si>
  <si>
    <t>2021支付宝微信绑卡消费乐享积分</t>
  </si>
  <si>
    <t>持卡人使用指定交行信用卡通过支付宝或者微信快捷支付每
每消费人民币1元可累积1积分</t>
  </si>
  <si>
    <t>2021年1-12月沃尔玛天天优惠活动</t>
  </si>
  <si>
    <t>持卡人每月在沃尔玛大卖场、山姆会员商品店等线下门店，以及线上平台沃尔玛到家微信小程序，通过指定支付方式绑定交行信用卡进行消费，可享受交易实付金额2.5%的刷卡金奖励</t>
  </si>
  <si>
    <t>邮惠燃动季，满减添”食“力</t>
  </si>
  <si>
    <t>使用支付宝绑定中国邮政储蓄银行借记卡快捷支付或在饿了吗下单，有机会享订单实付金额满30元立减10元优惠</t>
  </si>
  <si>
    <t>饿了吗</t>
  </si>
  <si>
    <t>折“邮”你定，只为“储”个朋友</t>
  </si>
  <si>
    <t>使用云闪付绑定邮储银行借记卡或信用卡支付，即可以低至1.5折在商城购买爆款商品</t>
  </si>
  <si>
    <t>618买一赠一</t>
  </si>
  <si>
    <t>银行app</t>
  </si>
  <si>
    <t>购买视听会员/没事卡券即可获得礼品盲盒一份</t>
  </si>
  <si>
    <t>腾讯视频，爱奇艺，喜马拉雅</t>
  </si>
  <si>
    <t>京东首次绑卡支付立减活动</t>
  </si>
  <si>
    <t>通过京东支付-邮储银行借记卡完成在线支付，即有机会享受单笔订单商品应付金额满8.01减8元优惠</t>
  </si>
  <si>
    <t>消费有惊喜，天天刷好礼</t>
  </si>
  <si>
    <t>当日有一笔消费满10元，即可实时获得“天天刷”抽奖机会一次</t>
  </si>
  <si>
    <t>京东，美团</t>
  </si>
  <si>
    <t>火“拼”618，幸运大转盘</t>
  </si>
  <si>
    <t>活动期间，每人每天1次抽奖机会</t>
  </si>
  <si>
    <t>8.8元抢购标准洗车券</t>
  </si>
  <si>
    <t>通过邮储银行app车主生活限时抢购专区，即有机会以8.8元的优惠价抢购价值28元的标准洗车券</t>
  </si>
  <si>
    <t>约惠618，助攻心动价</t>
  </si>
  <si>
    <t>在京东商城，通过京东支付-邮储银行信用卡完成在线支付，即有机会享受单笔订单商品应付金额满18减15元优惠</t>
  </si>
  <si>
    <t>rav4荣放双擎，可享2年0息</t>
  </si>
  <si>
    <t>通过选择邮储银行汽车消费贷款，享荣放双擎，1年0息、两年0息，和多款低息贷款产品</t>
  </si>
  <si>
    <t>汽车</t>
  </si>
  <si>
    <t>丰田</t>
  </si>
  <si>
    <t>绑卡有礼，红包宠你</t>
  </si>
  <si>
    <t>通过支付宝首次绑定邮储信用卡，即有机会获得8元支付宝消费红包</t>
  </si>
  <si>
    <t>520好礼免费送，0元砍价福利来袭</t>
  </si>
  <si>
    <t>活动期间可发起砍价，最低可砍至0元，每人每天可发起1此砍价，每天帮砍最多不超过2次，每次砍价有效期为24小时</t>
  </si>
  <si>
    <t>“邮”你更精彩，30元话费速领</t>
  </si>
  <si>
    <t>新客户成功激活“邮你贷”可获得30元话费+188元免息券</t>
  </si>
  <si>
    <t>邮储信用卡x美团，六五折随机减</t>
  </si>
  <si>
    <t>周六上午十点在美团外卖、大众点评等app通过美团支付使用邮储信用卡支付可享订单五折优惠，首次绑定可享3-10元优惠</t>
  </si>
  <si>
    <t>美团，大众点评</t>
  </si>
  <si>
    <t>战力全开，由我主场</t>
  </si>
  <si>
    <t>选择邮储银行汽车消费贷款，可享第三代MG6 2年0息、3年0息、5年0息、以及其他低息贷款产品</t>
  </si>
  <si>
    <t>名爵</t>
  </si>
  <si>
    <t>春日邮好礼，美味1元起</t>
  </si>
  <si>
    <t>通过手机银行EMS极速鲜商城，进入活动页，即有机会在专区享优惠价格购买单品和礼包</t>
  </si>
  <si>
    <t>拼多多5元立减权益</t>
  </si>
  <si>
    <t>首次绑定邮储银行信用卡即有机会获得立减5元的权益，不可体现，消费满5.01元式选择多多支付中的邮储信用卡支付，即可享受该权益</t>
  </si>
  <si>
    <t>肆意嗨购，签到夺宝</t>
  </si>
  <si>
    <t>进入活动页面签到即可获得夺宝码，次日0点开奖，有机会获得美的空气炸锅免费送权益</t>
  </si>
  <si>
    <t>出行有礼，5-10元滴滴立减券免费领</t>
  </si>
  <si>
    <t>首次通过滴滴闪付绑定邮储银行信用卡可领5元券</t>
  </si>
  <si>
    <t>嘀嘀打车</t>
  </si>
  <si>
    <t>绑卡有礼，支付宝送红包啦</t>
  </si>
  <si>
    <t>吃货必看，美团外卖满20减10</t>
  </si>
  <si>
    <t>在邮储手机银行美团外卖通过美团支付使用邮储银行卡完成下单支付，享受订单满20元减10元优惠</t>
  </si>
  <si>
    <t>【中信商城】舒适一夏，美国睡眠科学专场</t>
  </si>
  <si>
    <t>中信商城购买sleep science品牌凝胶枕、凝胶床垫、凝胶垫69元起</t>
  </si>
  <si>
    <t>sleep science</t>
  </si>
  <si>
    <t>【中信商城】吃出好身材</t>
  </si>
  <si>
    <t>中信商城购买wonderlab代餐奶昔，高纤燕麦产品全场36.6元起</t>
  </si>
  <si>
    <t>wonderlab</t>
  </si>
  <si>
    <t>【中信商城】蕉下防晒专场</t>
  </si>
  <si>
    <t>中信商城购买蕉下防晒系列，全场低至1.4折</t>
  </si>
  <si>
    <t>蕉下</t>
  </si>
  <si>
    <t>阿信喊你星星充电——绑卡满减</t>
  </si>
  <si>
    <t>用户登录星星充电app，中信银行全付通首次绑定中信借记卡支付，享满20元立减10元</t>
  </si>
  <si>
    <t>星星充电</t>
  </si>
  <si>
    <t>阿信喊你星星充电——随机立减</t>
  </si>
  <si>
    <t>用户登录星星充电app，使用中信银行全付通支付，可享受满10元随机立减1-10元优惠</t>
  </si>
  <si>
    <t>支付福利抢先到——微信首绑送立减金</t>
  </si>
  <si>
    <t>在微信首次绑定中信银行储蓄卡，送5元微信立减金，在微信使用中信银行储蓄卡快捷消费时满5.01元可抵现</t>
  </si>
  <si>
    <t>支付福利抢先到——绑卡有礼天天享</t>
  </si>
  <si>
    <t>微信支付宝美团京东其中2种以上&amp;云闪付&amp;银行app</t>
  </si>
  <si>
    <t>新客户通过手机银行、微信、支付宝、云闪付等完成中信银行储蓄卡快捷绑卡，并在当月通过以上渠道每日首笔消费满10元即获得随机金额乐享券，下次消费满10元即可抵用</t>
  </si>
  <si>
    <t>支付福利抢先到——加油立省，随心所驭</t>
  </si>
  <si>
    <t>中信银行储蓄卡客户在能链团油app通过支付宝做加油支付时，金额满100元优惠10元</t>
  </si>
  <si>
    <t>能链团油</t>
  </si>
  <si>
    <t>支付福利抢先到——玩dou音，做潮人</t>
  </si>
  <si>
    <t>用户在抖音app内关联的合众易宝支付账户中使用中信银行储蓄卡完成支付，即可享受新客户支付立减5元，老客户立减3元</t>
  </si>
  <si>
    <t>抖音</t>
  </si>
  <si>
    <t>【中信商城】清明时节，畅饮好酒</t>
  </si>
  <si>
    <t>中信商城购买五粮液股份佳酿玉酒，特惠199元起</t>
  </si>
  <si>
    <t>五粮液</t>
  </si>
  <si>
    <t>驾车出行，油礼不停</t>
  </si>
  <si>
    <t>周六周日通过动卡空间app“信收付”或银联云闪付绑定中信银行62开头银联信用卡，单笔加油交易满200元立减20元</t>
  </si>
  <si>
    <t>7月消费达标领好礼</t>
  </si>
  <si>
    <t>活动前已持有中信银行信用卡颜卡，在活动时间内累计消费大于等于3笔，且消费金额大于等于300元用户，可1元抢购任意一款指定商品</t>
  </si>
  <si>
    <t>9元起看大片</t>
  </si>
  <si>
    <t>在动卡空间内双人购票立减19元，新人购票立减9元</t>
  </si>
  <si>
    <t>积分最高抵扣50%手续费</t>
  </si>
  <si>
    <t>手续费优惠&amp;积分抵现</t>
  </si>
  <si>
    <t>在动卡空间app内选择分期服务，打开积分抵扣功能，账单分期手续费低至4折</t>
  </si>
  <si>
    <t>每月最高返现2000元</t>
  </si>
  <si>
    <t>当月JCB全币通卡累计境外消费分期总金额达标，享最高30%返现，每卡每月最高可返2000元</t>
  </si>
  <si>
    <t>笔笔返现</t>
  </si>
  <si>
    <t>不限</t>
  </si>
  <si>
    <t>使用中信银行信用卡任意渠道单笔消费满19元即可享有1次刮奖机会</t>
  </si>
  <si>
    <t>9分享兑，换享美好</t>
  </si>
  <si>
    <t>中信银行信用卡指定持卡客户按活动要求交易达标，可获得9分享兑权益</t>
  </si>
  <si>
    <t>精彩365：天天友券，邂逅精彩生活</t>
  </si>
  <si>
    <t>中信银行信用卡持卡客户登录【动卡空间】-【生活】-【美食休闲（精彩365）】，每天都可购买指定商户代金券</t>
  </si>
  <si>
    <t>Apple产品 暑期钜惠，燃情一夏！较官网最高优惠700元</t>
  </si>
  <si>
    <t>在阳光惠生活APP中购买Apple系列产品享受折扣价并可以享受12期免息</t>
  </si>
  <si>
    <t>暑期fun肆嗨！用中青旅联名卡享特价旅游线路</t>
  </si>
  <si>
    <t>在遨游旅行APP或中青旅遨游wap端使用中青旅出国+联名借记卡专享优惠享受特定线路的立减价格优惠</t>
  </si>
  <si>
    <t>遨游旅行</t>
  </si>
  <si>
    <t>正宗阳山水蜜桃下单立省80元</t>
  </si>
  <si>
    <t>在光大银行APP自有商城中购买阳山水蜜桃下单立省80元</t>
  </si>
  <si>
    <t>超值星期五，周周赢微信立减金</t>
  </si>
  <si>
    <t>每周使用任意光大银行卡完成任意一笔在线支付,即可在每周五10点到24点登录光大手机银行抽取最高88元立减金</t>
  </si>
  <si>
    <t>首绑领好礼</t>
  </si>
  <si>
    <t>在光大银行APP中完成一笔任意金额支付，即可领取”陶瓷涂层不沾煎饼盘“直减券，享受现价49元购买且包邮</t>
  </si>
  <si>
    <t>网易严选</t>
  </si>
  <si>
    <t>福白金卡交易返现，最高可获50元</t>
  </si>
  <si>
    <t>福白金卡客户通过阳光惠生活APP报名后使用福白金卡月交易（可计积分交易及线上交易）连续3个月（7-9月份）达标3,999元，则可获得50元返现</t>
  </si>
  <si>
    <t>荣耀新品上市，享最高立减50元</t>
  </si>
  <si>
    <t>在阳光惠生活商城模块购买荣耀50立减50元</t>
  </si>
  <si>
    <t>餐饮美食通用权益</t>
  </si>
  <si>
    <t>在阳光惠生活APP-优美食版块参与CoCo20元通用权益，肯德基10元吃套餐，呷哺呷哺30元通用权益，在线下门店使用</t>
  </si>
  <si>
    <t>必胜客百元权益购，低至50元起</t>
  </si>
  <si>
    <t>持中国光大银行信用卡登录阳光惠生活APP-优·美食进入专题活动，周一至周日10点起可享80元购100元必胜客权益，周六日10点起可享50元购100元必胜客权益。</t>
  </si>
  <si>
    <t>必胜客</t>
  </si>
  <si>
    <t>笔笔抽返现，最高299元返现金</t>
  </si>
  <si>
    <t>在微信或支付宝中使用光大银行信用卡单笔交易满10元当日即可在阳光惠生活APP中参与随机返现抽奖百分百中奖，随机返现金额0.1-299元</t>
  </si>
  <si>
    <t>光大随行，乐途随心，最高可减300元</t>
  </si>
  <si>
    <t>光大银行信用卡客户在途牛APP或途牛网预定指定国内长线产品，可享受单笔订单满1000元（含）立减100元优惠;在途牛APP或途牛网预定指定周边游产品，可享受单笔订单满600元（含）立减100元优惠，最高可减200元</t>
  </si>
  <si>
    <t>途牛</t>
  </si>
  <si>
    <t>探寻风景 携程旅行满400元立减30元</t>
  </si>
  <si>
    <t>在携程旅行APP绑定光大银行信用卡并使用该卡通过光大银行快捷支付完成交易有机会享受酒店产品订单满400元立减30元(最高减30元)机票产品订单满300元立减20元(最高减20元)</t>
  </si>
  <si>
    <t>光大惠分期，享最高返现300元</t>
  </si>
  <si>
    <t>在阳光惠生活APP中成功办理账单、交易分期业务，且分期期数在12期及以上期数时,按照预定规则进行返现，最高300元</t>
  </si>
  <si>
    <t>爆款上新，秒杀价低至19.9元</t>
  </si>
  <si>
    <t>在光大银行手机银行-生活版块选购御泥坊系列产品，全店满59减10，满159减30，满259减50</t>
  </si>
  <si>
    <t>御泥坊</t>
  </si>
  <si>
    <t>魅力云南四重旅行福利，最高可减120元！</t>
  </si>
  <si>
    <t>光大银行信用卡客户，在飞常准渠道购买目的地为云南的机票产品，可享满500元减100元优惠，最高可减100元</t>
  </si>
  <si>
    <t>飞常准</t>
  </si>
  <si>
    <t>光大银行信用卡客户在携程旅行APP绑定光大银行信用卡，预订云南的酒店、旅游、门票产品，并使用该卡通过光大银行快捷支付完成交易，有机会享受酒店或旅游产品订单满400立减100元(最高减100元)优惠</t>
  </si>
  <si>
    <t>光大银行信用卡客户在中青旅渠道购买目的地为云南的指定旅游产品，可享满600元减120元优惠，最高可减120元</t>
  </si>
  <si>
    <t>中青旅</t>
  </si>
  <si>
    <t>光大银行信用卡客户在途牛旅游网或途牛APP购买目的地为云南的周边游或国内长线产品，可享每满600元减100元优惠，每订单最高可减200元。</t>
  </si>
  <si>
    <t>海淘福利季，最高可获得2000元京东权益！</t>
  </si>
  <si>
    <t>报名客户使用名下JCB信用卡通过JCB渠道实现境外消费，单月内累计消费金额超过等值人民币500元（含）以上的部分，即可有机会按照不同累计消费区间获得相应金额的京东E卡权益。同一客户单月最高可获得人民币2000元京东权益。</t>
  </si>
  <si>
    <t>苏宁易购福利开启，满88元减10元</t>
  </si>
  <si>
    <t>在苏宁易购APP，通过苏宁支付选择光大信用卡（除特殊卡种）付款，有机会享受单笔订单实付金额满88元立减10元（最高立减10元）优惠</t>
  </si>
  <si>
    <t>微信1元购100元立减金礼包</t>
  </si>
  <si>
    <t>点击进入“阳光惠生活APP-优生活”模块，找到“1元购100元微信立减金礼包”,在微信支付从未绑定过光大银行信用卡的客户可享1元购买100元微信交易立减金礼包（包含1张满100元及以上减30元的立减金、1张满50元及以上减20元的立减金、5张满20元及以上减10元的立减金，10元立减金每张0.1元，20元立减金每张0.2元，30元立减金每张0.3元）</t>
  </si>
  <si>
    <t>美妆护肤专属福利盛夏来袭，满108元减18元</t>
  </si>
  <si>
    <t>在京东APP或者网页上使用光大JCB时尚联名信用卡购买美妆类产品，即有机会享受单笔金额满108元减18元</t>
  </si>
  <si>
    <t>口碑餐饮 满30元立减10元</t>
  </si>
  <si>
    <t>支付宝实名认证个人用户在口碑平台指定餐饮商户处，使用支付宝账户绑定光大银行信用卡快捷支付进行当面付消费，有机会享受满30元减10元优惠，最高10元优惠封顶</t>
  </si>
  <si>
    <t>口碑</t>
  </si>
  <si>
    <t>海南免税店满1000元减100元</t>
  </si>
  <si>
    <t>在海南指定门店中任意一家线下门店购物通过微信绑定光大信用卡支付享单笔满1000元减100元优惠</t>
  </si>
  <si>
    <t>饿了么星巴克专星送专享，满40元减20元</t>
  </si>
  <si>
    <t>饿了么APP-饿了么专星送专区,每周一至周日为活动日下单购买任意饮品甜点满40元使用支付宝绑定光大银行信用卡支付立减20元</t>
  </si>
  <si>
    <t>科大讯飞入驻购精彩，限时特惠等您来抢</t>
  </si>
  <si>
    <t>在光大银行手机银行-生活-购精彩模块选购科大讯飞系列产品，享受满99减10</t>
  </si>
  <si>
    <t>科大讯飞</t>
  </si>
  <si>
    <t>京东618，百元满减优惠券仅需0.01元</t>
  </si>
  <si>
    <t>客户使用光大信用卡在京东金融app-金融618会场-银行分会场抢购满减优惠券，支付0.01元抢购10元、30元、100元满减优惠券</t>
  </si>
  <si>
    <t>京东618大促活动最高可减188元</t>
  </si>
  <si>
    <t>光大信用卡持卡客户选择在京东商城（APP/网页版）购买实物类部分商品并使用京东支付-光大银行信用卡支付，即有机会单笔订单商品应付金额享随机减0.5元至188元优惠</t>
  </si>
  <si>
    <t>中青旅联名信用卡带你看世界，旅游产品满300元减150元</t>
  </si>
  <si>
    <t>客户使用光大中青旅遨游旅行联名信用卡通过中青旅控股股份有限公司与光大银行信用卡中心渠道购买指定中青旅旅游产品（不包含机票品类），即有机会享满300元减150元的优惠活动</t>
  </si>
  <si>
    <t>暑期出游仅需699元起，还可叠加610元旅游津贴</t>
  </si>
  <si>
    <t>持有光大银行信用卡用户可以在阳光惠生活APP--旅游频道—5月预售季购买国内1480礼包券、610元满减券、两人出行第2人半价券、300元立减券</t>
  </si>
  <si>
    <t>畅游厦门，优惠随行，最高满减120元-飞常准</t>
  </si>
  <si>
    <t>光大银行信用卡客户，在飞常准渠道购买目的地为厦门市的机票产品，可享满500元减100元优惠，最高可减100元</t>
  </si>
  <si>
    <t>消费总额分期享返现，最高可获300元</t>
  </si>
  <si>
    <t>通过光大银行阳光惠生活APP或光大银行信用卡微信公众号成功办理消费总额分期6期（含）以上且单笔分期金额满3千元（含）以上，即有机会获得不同金额的返现奖励</t>
  </si>
  <si>
    <t>畅游厦门，优惠随行，最高满减121元-携程</t>
  </si>
  <si>
    <t>光大银行信用卡客户在携程旅行APP绑定光大银行信用卡，预订厦门市的酒店、旅游、门票产品，并使用该卡通过光大银行快捷支付完成交易，有机会享受酒店或旅游产品订单满400立减100元(最高减100元)优惠；门票产品订单满150立减30元（最高减30元）优惠</t>
  </si>
  <si>
    <t>畅游厦门，优惠随行，最高满减122元-中青旅</t>
  </si>
  <si>
    <t>光大银行信用卡客户在中青旅渠道购买目的地为厦门的指定旅游产品，可享满600元减120元优惠，最高可减120元。每客户活动期间购买厦门为目的地的旅游产品优惠限享权益2次，活动每月100个名额</t>
  </si>
  <si>
    <t>5月省钱小贴士</t>
  </si>
  <si>
    <t>登录光大手机银行并完成一笔任意金额支付，即可兑换【轻弹云朵男女居家拖鞋】5元直减券，享受原价14.9元（不含10元运费），现价9.9元包邮。</t>
  </si>
  <si>
    <t>Visa信用卡买游戏都能返现！最高200美元</t>
  </si>
  <si>
    <t>使用光大VISA信用卡在境外线上渠道消费，单月消费累计满100美元以上的部分，即可有机会按照不同累计消费区间获得相应比例的返现，最高200美元</t>
  </si>
  <si>
    <t>Steam</t>
  </si>
  <si>
    <t>英雄湖北浴火重生，购精彩湖北好物推荐专场</t>
  </si>
  <si>
    <t>在光大银行手机银行APP中购买特定湖北产品享受满100减20活动</t>
  </si>
  <si>
    <t>畅游厦门，优惠随行，最高满减123元-途牛</t>
  </si>
  <si>
    <t>光大银行信用卡客户在途牛旅游网或途牛APP购买目的地为厦门地区的周边游或国内长线产品，可享每满600元减100元优惠，每订单最高可减200元。每客户每月限享权益1次，活动每月150个名额</t>
  </si>
  <si>
    <t>应季新鲜椰青，低卡天然饮品，下单立减10元！</t>
  </si>
  <si>
    <t>在光大银行APP中购买特定泰国椰青6个装下单立减10元</t>
  </si>
  <si>
    <t>“超值星期五”升级啦！周周抽微信立减金</t>
  </si>
  <si>
    <t>使用光大银行卡完成一笔任意金额的快捷支付交易，即可在手机银行完抽取微信立减金</t>
  </si>
  <si>
    <t>打卡四月福利，查询/支付统统有礼</t>
  </si>
  <si>
    <t>登录光大手机银行并完成一笔任意金额支付，即可兑换【网易严选超级Pro会员】30元抵扣券，享受现价119元/年（原价149元/年）</t>
  </si>
  <si>
    <t>大美新疆有好物 | 消费满额即赠巴旦木1袋</t>
  </si>
  <si>
    <t>在光大银行手机银行APP中购买特定新疆农产品满200元赠送价值35元的巴旦木一袋</t>
  </si>
  <si>
    <t>随心游 欢乐购，三亚免税购物满1000元减100元</t>
  </si>
  <si>
    <t>光大银行信用卡客户在指定门店中任意一家店消费通过微信绑定光大信用卡支付享单笔满1000元减100元优惠</t>
  </si>
  <si>
    <t>中服三亚国际免税购物公园</t>
  </si>
  <si>
    <t>“橙中之皇”5斤最低仅需19.9，手慢无！</t>
  </si>
  <si>
    <t>在光大银行APP自有商城中购买伦晚脐橙享满20元立减5元</t>
  </si>
  <si>
    <t>光大美国运通乐享卡，150元超级乐享首刷礼 四选一！</t>
  </si>
  <si>
    <t>申请并使用光大美国运通乐享卡完成任意一笔交易的光大信用卡新客户,完成首刷后第3天起，可登录阳光惠生活APP—我要办卡—美国运通乐享卡首刷享好礼或光大银行信用卡微信公众号-申请办卡-新户好礼-美国运通乐享卡首刷享好礼进入领取页面，输入身份证号验证后可在四项权益中任选一项:1、星巴克30元代金券5张 2、奈雪的茶30元代金券5张 3、携程任我行150元礼品卡 4、滴滴打车150元专车券</t>
  </si>
  <si>
    <t>话费充值,随机最高可减10元!</t>
  </si>
  <si>
    <t>光大银行信用卡客户通过阳光惠生活APP-精选-手机充值办理话费充值单笔充值面额满50元（含）以上可享随机减优惠最高可享满减10元</t>
  </si>
  <si>
    <t>饿了么外卖，满30元减10元</t>
  </si>
  <si>
    <t>支付宝实名认证的客户，在饿了么主站app平台内指定活动商户（餐饮商户）使用支付宝收银并选择光大银行信用卡进行付款，有机会享受单笔满30元及以上立减10元优惠（最高10元封顶）</t>
  </si>
  <si>
    <t>时令养生，岐黄卡来帮你，本来生活满100元减40元</t>
  </si>
  <si>
    <t>持卡人在本来生活官方网站或APP购买任意产品，并使用光大银行阳光本草岐黄信用卡（不限卡等级）通过银联支付全额支付订单，即可享受单笔满100元及以上减40元，单笔最高可减40元</t>
  </si>
  <si>
    <t>光大中青旅“够INGO优惠”满减活动</t>
  </si>
  <si>
    <t>活动期间，客户使用光大中青旅遨游旅行联名信用卡通过中青旅控股股份有限公司与光大银行信用卡中心渠道购买指定长线类中青旅旅游产品，全额支付团费即有机会享满2000元减500元的优惠活动;购买指定中青旅旅游产品（不包含机票品类），即有机会享满300元减150元的优惠活动</t>
  </si>
  <si>
    <t>五一随心GO，美食购物出行享满减-京东</t>
  </si>
  <si>
    <t>在京东商城（APP/网页版）购买京东超市频道部分实物类商品，选择京东支付并使用光大银行信用卡完成在线支付（不支持代付类型），即有机会享受单笔订单金额满79元及以上减10元优惠</t>
  </si>
  <si>
    <t>美团外卖，满50元减10元</t>
  </si>
  <si>
    <t>光大银行信用卡持卡用户在美团外卖消费单笔满50元通过美团支付渠道用光大信用卡全额支付即可享受立减10元优惠</t>
  </si>
  <si>
    <t>1分购饿了么，让生活多一点美味</t>
  </si>
  <si>
    <t>每日早10:00起客户可在阳光惠生活APP-首页-本地活动享“饿了么一分购”0.01元购6元优惠</t>
  </si>
  <si>
    <t>五一随心GO，美食购物出行享满减-苏宁</t>
  </si>
  <si>
    <t>在苏宁易购APP或门店购买实物类指定商品，通过苏宁支付选择光大信用卡（除特殊卡种）分期付款，有机会享受单笔订单实际分期支付金额满2,000元立减100元（最高立减100元）优惠</t>
  </si>
  <si>
    <t>网购宝送积分 ，五大渠道额外享5倍积分</t>
  </si>
  <si>
    <t>客户订购“网购宝”服务且服务生效后其名下主卡及其副卡均可享受指定网上交易渠道消费均可额外获得5倍积分特权</t>
  </si>
  <si>
    <t>五一随心GO，美食购物出行享满减-中青旅</t>
  </si>
  <si>
    <t>光大信用卡持卡人，在中青旅遨游网使用光大银行信用卡全额支付（PC电脑端支付页面选择“有优惠”及“光大银行信用卡”图标或手机WAP、APP支付页面选择“银联快捷支付”图标），即有机会享购买目的地为长三角地区的长线旅游产品，可享满2000元减300元优惠，最高可减300元；购买目的地为长三角地区的短线旅游产品（包括周边游、酒店等），可享满600元减120元优惠，最高可减120元</t>
  </si>
  <si>
    <t>光大信用卡持卡人，在飞友科技渠道（飞常准app）购买行程起始地或目的地为指定的长三角区域15个城市的机票，有机会享满500元（含）减120元优惠，每订单最高可减120元</t>
  </si>
  <si>
    <t>五一随心GO，美食购物出行享满减-途牛</t>
  </si>
  <si>
    <t>光大信用卡客户通过途牛旅游网平台领券后购买目的地为长三角地区的指定产品，可享预订周边游产品，订单金额满500元减100元，最高可减200元/单；可享预订国内长线产品，订单金额满1000元减150元，最高可减300元/单</t>
  </si>
  <si>
    <t>五一随心GO，美食购物出行享满减-携程</t>
  </si>
  <si>
    <t>持卡人在携程旅行APP绑定光大银行信用卡，预订所在地为长三角城市群的酒店产品，并使用该卡通过光大银行快捷支付完成交易，有机会享受携程长三角城市群酒店满500立减50元（最高减50元）优惠；享受携程长三角城市群门票玩乐满200立减30元（最高减30元）优惠</t>
  </si>
  <si>
    <t>华夏福来day-抖音首刷首绑</t>
  </si>
  <si>
    <t>在抖音app内抖币充值电商购物，首次绑定华夏银行借记卡并完成支付立减11.8</t>
  </si>
  <si>
    <t>华夏福来day-抖音交易促动</t>
  </si>
  <si>
    <t>已经在抖音app绑卡的用户可享支付随机立减最高99元</t>
  </si>
  <si>
    <t>通过手机银行充值话费享受1-10元不等的随机立减福利</t>
  </si>
  <si>
    <t>话费机构</t>
  </si>
  <si>
    <t>华夏福来day-藏在微信支付里的小长假</t>
  </si>
  <si>
    <t>在指定商家消费时使用微信支付绑定华夏借记卡或信用卡支付可随机立减最高88元优惠</t>
  </si>
  <si>
    <t>永辉，奈雪，多点，天福便利店，哈根达斯，美宜佳</t>
  </si>
  <si>
    <t>夏日特惠购，分期全免息</t>
  </si>
  <si>
    <t>华夏信用卡网上商城可享美妆产品12期分期免息免手续费包邮的优惠</t>
  </si>
  <si>
    <t>兰蔻</t>
  </si>
  <si>
    <t>便利店满10-5</t>
  </si>
  <si>
    <t>使用华彩生活app二维码支付买单，可享满10元-5元优惠</t>
  </si>
  <si>
    <t>罗森，711</t>
  </si>
  <si>
    <t>京东苏宁支付享888元随机减优惠-首绑首刷</t>
  </si>
  <si>
    <t>在京东支付首次绑定华夏卡信用卡满8.01-8</t>
  </si>
  <si>
    <t>京东苏宁支付享888元随机减优惠-交易促动</t>
  </si>
  <si>
    <t>在京东支付绑定过华夏卡信用卡随机立减1-888元</t>
  </si>
  <si>
    <t>多点福利，多点快乐，多点app绑华夏信用卡满50-10</t>
  </si>
  <si>
    <t>在多点app买点选择微信支付绑定华夏银行信用卡买单可享满50-10优惠</t>
  </si>
  <si>
    <t>多点</t>
  </si>
  <si>
    <t>618嗨翻天，小米商城最高24期免息</t>
  </si>
  <si>
    <t>华夏银行银联信用卡用户在小米商城分期最高享24期免息优惠</t>
  </si>
  <si>
    <t>办华夏时尚芭莎联名卡，购物享免税同价</t>
  </si>
  <si>
    <t>华夏银行时尚芭莎联名信用卡（银联）核卡40天内通过支付宝或者微信交易满2次且单笔超过99元，30天内通过华彩app领取俪乐廊甄选卡，即可在中免集团线上商城享免税同价购物</t>
  </si>
  <si>
    <t>中免俪乐廊</t>
  </si>
  <si>
    <t>乘车有礼，1分钱购10元公交地铁红包</t>
  </si>
  <si>
    <t>首次完成华彩生活app绑定华夏银行信用卡的客户支付0.01元可得10元公交地铁红包，在指定城市使用支付宝乘车码时每笔立减1元</t>
  </si>
  <si>
    <t>海淘笔笔返现，购物红包最高588元-返现</t>
  </si>
  <si>
    <t>使用华夏银联信用卡在境外通过刷卡、闪付（包括卡闪付和PAY类）和云闪付APP单笔实付金额满1元，每笔可享实付金额最高1%返现，单卡每月最高可获1000人民币的返现金额</t>
  </si>
  <si>
    <t>海淘笔笔返现，购物红包最高588元-随机红包</t>
  </si>
  <si>
    <t>持卡人使用绑定的信用卡通过手机pay金额云闪付app记性消费，可获得一个金额随机的云闪付红包</t>
  </si>
  <si>
    <t>支付宝绑卡有惊喜</t>
  </si>
  <si>
    <t>新户绑支付宝立享10元红包</t>
  </si>
  <si>
    <t>超级秒杀|疯狂星期五超级秒杀日</t>
  </si>
  <si>
    <t>在民生银行APP商城中选购特定商品享受特价优惠</t>
  </si>
  <si>
    <t>爱华仕</t>
  </si>
  <si>
    <t>外卖红包周周领，专属会员轻松得</t>
  </si>
  <si>
    <t>申请民生美团联名信用卡首次核卡用户任意消费1笔满66元即可获取美团专属会员</t>
  </si>
  <si>
    <t>vivo非凡欧洲杯直播特惠</t>
  </si>
  <si>
    <t>在民生银行APP博客厅内观看欧洲杯并购买VIVO产品可享最高立减300元优惠</t>
  </si>
  <si>
    <t>饕餮盛宴|中粮山萃“7.8”吃吧节</t>
  </si>
  <si>
    <t>在民生银行APP播客厅内观看中粮专场直播，特定商品享受特价优惠</t>
  </si>
  <si>
    <t>中粮</t>
  </si>
  <si>
    <t>“加油”呀，满200元减20元</t>
  </si>
  <si>
    <t>客户在指定门店进行加油类交易通过民生手机银行APP或云闪付APP绑定62开头民生借记卡出示付款码完成支付享单笔满200元立减20元优惠</t>
  </si>
  <si>
    <t>快来绑卡，交易就送10元京东券！</t>
  </si>
  <si>
    <t>客户可在微信或支付宝APP上自行完成首次绑卡，或通过民生手机银行APP“一键绑卡”功能完成首次绑卡。完成一笔交易即可获得10元京东E卡电子券</t>
  </si>
  <si>
    <t>星巴克满70-20元送惊喜</t>
  </si>
  <si>
    <t>民生信用卡持卡人每周一通过星巴克APP购买任意产品，通过云闪付使用62开头银联信用卡即可享单笔满70减20</t>
  </si>
  <si>
    <t>领取购物打车优惠支付大礼包</t>
  </si>
  <si>
    <t>在京东、滴滴等指定APP上绑定民生银行信用卡即可享受满10.1立减10元优惠</t>
  </si>
  <si>
    <t>最低78折，购物自由马上实现！</t>
  </si>
  <si>
    <t>办理民生沃尔玛专享借记卡在沃尔玛、山姆会员超市可享受97折优惠</t>
  </si>
  <si>
    <t>618福利</t>
  </si>
  <si>
    <t>民生银行客户在京东商城内可领取支付立减券、电影优惠券、滴滴快车优惠券、京东生活支付立减券</t>
  </si>
  <si>
    <t>加油月月返最高500元，更享洗车券兑换福利</t>
  </si>
  <si>
    <t>持卡人使用民生车车信用卡、民生Mercedes me车主俱乐部信用卡每月合并消费满足指定条件即可享受最高500元可返现加油金</t>
  </si>
  <si>
    <t>消费金&amp;立减金&amp;优惠券，绑民生信用卡支付笔笔返</t>
  </si>
  <si>
    <t>民生银行信用卡持卡人在微信、支付宝消费满18元即抽取消费金券，最高2021元</t>
  </si>
  <si>
    <t>双重京东18元立减券 &amp; 9元休息室，多重优惠享不停</t>
  </si>
  <si>
    <t>在京东绑定民生JCB双标信用卡购买美妆护肤雷类商品即可有机会享受满108元立减18元；在京东商品购买实物类商品，即可有机会享受满188元立减18元</t>
  </si>
  <si>
    <t>支付绑民生信用卡，笔笔返现，最高2021元</t>
  </si>
  <si>
    <t>民生银行持卡人在微信支付宝绑定后单笔消费满18元即可领取一张消费金券</t>
  </si>
  <si>
    <t>华为Mate X2、300万消费金、160万份红包邀您共庆发卡16周年</t>
  </si>
  <si>
    <t>客户使用民生银行支付可获得熊猫，通过手机特定款式的熊猫即可参与抽奖活动</t>
  </si>
  <si>
    <t>最高600元返现权益</t>
  </si>
  <si>
    <t>持民生Visa双标信用卡人民币渠道消费达标享受三重返现：基础返现，最高200元</t>
  </si>
  <si>
    <t>华为超级新品季，专属优惠已送达</t>
  </si>
  <si>
    <t>民生信用卡客户在华为商城购买指定产品使用分期支付，可享受3、6、12期免手续费分期</t>
  </si>
  <si>
    <t>携程旅行，给你说走就走的心情</t>
  </si>
  <si>
    <t>持卡人在携程APP上选择民生信用卡分期支付，单笔消费满300元既可有机会享受最高立减50元优惠</t>
  </si>
  <si>
    <t>百家高端酒店，给你安慰好港湾</t>
  </si>
  <si>
    <t>持卡人在民生活动页面预定指定酒店(泛太平洋酒店、北京东隅酒店)即可享受住3晚付2晚、住4晚付3晚优惠</t>
  </si>
  <si>
    <t>泛太平洋酒店</t>
  </si>
  <si>
    <t>有滋有味，百家星级酒店餐厅优惠</t>
  </si>
  <si>
    <t>持卡人在指定酒店餐厅享固定折扣优惠</t>
  </si>
  <si>
    <t>万豪</t>
  </si>
  <si>
    <t>有买有送，乐园门票买二送一</t>
  </si>
  <si>
    <t>持卡人在国内30+乐园门票立享95折优惠</t>
  </si>
  <si>
    <t>visa一元购，“购”筑你的快乐星球</t>
  </si>
  <si>
    <t>民生Visa双标卡持卡用户每月可享受1月购买精选产品权益，比如美团单车25元月卡券</t>
  </si>
  <si>
    <t>美团打车</t>
  </si>
  <si>
    <t>517吃货节，连续2天，吃饭5折！</t>
  </si>
  <si>
    <t>在全民生活APP惠买单指定的商家内消费，即可享受5折优惠</t>
  </si>
  <si>
    <t>这个520，约“惠”告白！</t>
  </si>
  <si>
    <t>在民生银行APP商城内购买指定的鲜花享受制定优惠</t>
  </si>
  <si>
    <t>10元微信立减金，一键扫码，免输卡号，首绑既得</t>
  </si>
  <si>
    <t>民生信用卡持卡人在微信支付中绑定民生信用卡即可获得10元立减金</t>
  </si>
  <si>
    <t>这张卡，自带2年京东PLUS京典会员&amp;100元红包</t>
  </si>
  <si>
    <t>办理民生京东Plus联名卡30天内激活并任意消费1笔即可获得京东Plus京典会员</t>
  </si>
  <si>
    <t>红包雨春末重启！云闪付/支付宝支付最高返37元！</t>
  </si>
  <si>
    <t>在云闪付APP中使用耀红卡、非遗卡或者民生美国运通精英白卡支付满足门槛即可有机会享受最高37元人民币立减机会</t>
  </si>
  <si>
    <t>上海全家联名卡</t>
  </si>
  <si>
    <t>办理民生全家联名借记卡首次激活既可以享受乐享券包</t>
  </si>
  <si>
    <t>五一看大片，一折起</t>
  </si>
  <si>
    <t>在全民生活APP-惠买单-惠看中单笔购买2张电影票及以上可享第二张一折优惠，最高立减50元</t>
  </si>
  <si>
    <t>非凡食客，专享礼遇</t>
  </si>
  <si>
    <t>民生信用卡精英白金以及以上级别持卡人在全民生活APP-惠买单-惠买券中专享黑珍珠餐厅到店礼遇，获赠佳肴酒饮</t>
  </si>
  <si>
    <t>假日小确幸，1元购</t>
  </si>
  <si>
    <t>民生Visa双标金卡、白金卡、无限卡持卡人尊享1元购买小确幸权益，比如爱奇艺VIO月卡</t>
  </si>
  <si>
    <t>民生信用卡配滴滴出行，最高立减20元</t>
  </si>
  <si>
    <t>民生信用卡持卡人在滴滴出行APP或者微信小程序使用微信支付并选择民生信用卡支付单笔消费满20元随机立减，最高20元</t>
  </si>
  <si>
    <t>民易贷51特惠季</t>
  </si>
  <si>
    <t>签约民生民易贷的新用户可获得120元消贷红包，老用户可获得9折利率优惠券</t>
  </si>
  <si>
    <t>抢占小米新“机”，豪白卡用户专享</t>
  </si>
  <si>
    <t>民生信用卡豪华白金卡通过全民生活APP购买小米 MIX FOLD即可享受6天5夜“大美滇西”游</t>
  </si>
  <si>
    <t>六城大悦城惠享周末5折起-满减</t>
  </si>
  <si>
    <t>4月17日18日“大悦嗨新节”及每周日用户在全国6座城市大悦城使用全民生活APP-惠买单即可享受满100减50，满50件25</t>
  </si>
  <si>
    <t>大悦城</t>
  </si>
  <si>
    <t>六城大悦城惠享周末6折起-优惠券</t>
  </si>
  <si>
    <t>民生信用卡用户在“大悦嗨新节”活动中可以50元优惠购100元通用优惠券</t>
  </si>
  <si>
    <t>满70减15｜来杯星巴克，助你元气满满！</t>
  </si>
  <si>
    <t>民生信用卡持卡人每周一通过星巴克APP使用“专星送”或者“咖快”方式点单，通过云闪付使用62开头银联信用卡即可享单笔满70减15优惠</t>
  </si>
  <si>
    <t>75折开胃礼遇，预定春日之味，尽可享受</t>
  </si>
  <si>
    <t>民生美国运通耀红卡、民生非物质文化遗产主题信用卡主卡持卡人通过专属平台预定，并使用美国运通卡全款支付，即可享受部分餐厅指定酒与软银75折优惠</t>
  </si>
  <si>
    <t>鼎食聚</t>
  </si>
  <si>
    <t>16杯奈雪的茶等你来喝</t>
  </si>
  <si>
    <t>用户办理民生奈雪的茶联名信用卡30天内激活并任意消费99元以上即可获得6张每张价值30元的电子券</t>
  </si>
  <si>
    <t>奈雪的茶</t>
  </si>
  <si>
    <t>5折打开春食赏味季</t>
  </si>
  <si>
    <t>在全民生活APP“惠买单”频道内选择消费门店点击“买单”即可享受满减优惠</t>
  </si>
  <si>
    <t>国寿616客户节</t>
  </si>
  <si>
    <t>打开发现精彩app进入会场页面即可尽享5折好货、抢超级补贴款</t>
  </si>
  <si>
    <t>星巴克、美团</t>
  </si>
  <si>
    <t>用广发卡，赢免费机票</t>
  </si>
  <si>
    <t>使用广发川航联名卡支付有机会获得川航国内单程免费机票，免费升级金银卡，免费体验贵宾厅</t>
  </si>
  <si>
    <t>川航</t>
  </si>
  <si>
    <t>以爱之名，为爱回馈</t>
  </si>
  <si>
    <t>进入活动页面秒杀专区，可参与10款产品的秒杀活动，客户需使用广发银行借记卡进行支付，支付成功后可享受秒杀优惠</t>
  </si>
  <si>
    <t>超级广发日</t>
  </si>
  <si>
    <t>客户使用广发银行卡通过"滴滴支付“单笔消费金额满5元，有机会享受0.1-88元随机立减优惠</t>
  </si>
  <si>
    <t>滴滴出行</t>
  </si>
  <si>
    <t>”小微E秒贷“</t>
  </si>
  <si>
    <t>客户可以在手机银行app中抢购首期利率5.18折优惠券，该优惠券进支持提款时使用</t>
  </si>
  <si>
    <t>华为智慧生活狂欢周</t>
  </si>
  <si>
    <t>客户登录广发银行官方客户端进入活动页面可以参与5款产品的秒杀活动，需使用借记卡支付，成功后方可享受秒杀优惠</t>
  </si>
  <si>
    <t>健康生活家电节，超级品牌狂欢购</t>
  </si>
  <si>
    <t>客户登录广发银行官方客户端进入活动页面可以参与8款产品的秒杀活动，需使用借记卡支付，成功后方可享受秒杀优惠</t>
  </si>
  <si>
    <t>广发花筑，春游专享</t>
  </si>
  <si>
    <t>客户进入活动页面有机会获得199元花筑1晚通兑券699起花筑奢1晚通兑券，高端奢华8店通用，消费满1000减100</t>
  </si>
  <si>
    <t>花筑</t>
  </si>
  <si>
    <t>广发亚朵通兑券</t>
  </si>
  <si>
    <t>688元起限量抢华南2晚通兑套餐，广发信用卡持卡人限量满1000再减100元</t>
  </si>
  <si>
    <t>亚朵</t>
  </si>
  <si>
    <t>夏季酒水，狂欢省点</t>
  </si>
  <si>
    <t>在掌上生活商城内可领取指定酒品的代金券</t>
  </si>
  <si>
    <t>欧莱雅，纵享盛夏</t>
  </si>
  <si>
    <t>在掌上生活APP中欧莱雅商城中可以领取满300减50优惠券</t>
  </si>
  <si>
    <t>夏日热爱季，学生专享优惠</t>
  </si>
  <si>
    <t>完成掌上生活在校大学生认证以及学生持卡用户，即可领取商城10元优惠券</t>
  </si>
  <si>
    <t>小米商城招行信用卡分期专场</t>
  </si>
  <si>
    <t>招行信用卡持卡人在小米商城网页与APP上选择信用卡分期，使用招行信用卡支付，可享单笔订单满3000元立减58元优惠</t>
  </si>
  <si>
    <t>移动支付天天有惊喜</t>
  </si>
  <si>
    <t>新开卡并在支付宝、微信、美团、京东、拼多多中绑定招行卡消费一笔即可获得一次抽红包资格，最高可抽888元</t>
  </si>
  <si>
    <t>52打车日</t>
  </si>
  <si>
    <t>用户在招商APP中参与大转盘活动抽取85折优惠券，在滴滴打车APP或者支付宝滴滴小程序中结算时使用招行卡支付可享受85折优惠</t>
  </si>
  <si>
    <t>搭公交地铁天天领红包</t>
  </si>
  <si>
    <t>在指定城市使用招商银行作为支付等方式搭乘公交地铁，扣款当日可获得一次抽红包机会</t>
  </si>
  <si>
    <t>上海大都会</t>
  </si>
  <si>
    <t>领券看大片</t>
  </si>
  <si>
    <t>在招行APP内购买《中国医生》电影票可享受6.8元单人折扣券或12.8元双人折扣券</t>
  </si>
  <si>
    <t>交通卡充值领红包</t>
  </si>
  <si>
    <t>使用指定支付方式对指定城市交通卡进行充值，单笔实际支付满30元即有机会领取5元现金红包</t>
  </si>
  <si>
    <t>上海交通卡</t>
  </si>
  <si>
    <t>饭票新用户福利</t>
  </si>
  <si>
    <t>招行APP新用户可在APP内领取10元饭票支付立减券，15元支付立减券，在APP生活频道内使用</t>
  </si>
  <si>
    <t>生活缴费抽大奖</t>
  </si>
  <si>
    <t>在招行APP内进行生活缴费享受5.8元立减券</t>
  </si>
  <si>
    <t>KFC眼见为食，最高免单</t>
  </si>
  <si>
    <t>在招行APP内购买指定的肯德基新品套餐，即可获得抽奖一次，可抽取免单机会</t>
  </si>
  <si>
    <t>商城首购有礼</t>
  </si>
  <si>
    <t>在掌上生活APP中首购可领取8元优惠券，下单后可再领6元全场品类券</t>
  </si>
  <si>
    <t>商城回归有礼</t>
  </si>
  <si>
    <t>在掌上生活APP商城中21年未下单用户可领取6元全品类券，21年仅下一单用户可领取3元全品类券</t>
  </si>
  <si>
    <t>梅赛德斯奔驰分期购车畅享夏日缤纷礼遇</t>
  </si>
  <si>
    <t>在指定经销商完成招行分期购车，金额达标可参与限时抢兑实物礼品</t>
  </si>
  <si>
    <t>上海闵星</t>
  </si>
  <si>
    <t>笔笔返现，天天锦鲤，最高6180元！</t>
  </si>
  <si>
    <t>在支付宝、微信、云闪付中使用招行信用卡消费满18元可以在招商APP中刮消费金</t>
  </si>
  <si>
    <t>承蒙招顺，厚惠有期，新户领毕业生大礼包</t>
  </si>
  <si>
    <t>新用户出行使用滴滴立减10元</t>
  </si>
  <si>
    <t>洗车月优惠券抢兑活动</t>
  </si>
  <si>
    <t>在掌上生活APP完成招行信用卡绑定与车辆绑定的用户即可参与抢兑洗车美容优惠券</t>
  </si>
  <si>
    <t>夏日防晒好物，低至1.6折！</t>
  </si>
  <si>
    <t>在招商银行App-限时特惠页面购买特定防晒用品享受特惠价</t>
  </si>
  <si>
    <t>蓝其</t>
  </si>
  <si>
    <t>Apple焕新季</t>
  </si>
  <si>
    <t>在掌上生活中邀请2名用户点赞参与刮奖，刮中补贴券后在Apple Store零售店中完成招行分期达标后，可抢兑补贴券对应还款金</t>
  </si>
  <si>
    <t>12306购票赢188元红包</t>
  </si>
  <si>
    <t>在12306APP购买火车票并使用招商银行APP付款可享受一次充红包机会，最高188元</t>
  </si>
  <si>
    <t>“快捷支付星”全民高能福利清凉来袭</t>
  </si>
  <si>
    <t>兴业银行借记卡持卡人用微信支付绑定兴业银行借记卡，登录手机银行app即可进入兴旅程商超、娱乐、美食、出行优惠专区享受低价购买代金券活动</t>
  </si>
  <si>
    <t>商超便利&amp;餐饮&amp;电影及其他娱乐&amp;出行</t>
  </si>
  <si>
    <t>美团外卖
神州专车
爱奇艺
苏宁易购</t>
  </si>
  <si>
    <t>夏日助农有优惠</t>
  </si>
  <si>
    <t>使用兴业银行app购买，指定瓜果，可享优惠折扣（使用微信支付）</t>
  </si>
  <si>
    <t>兴旅程/双重好礼迎夏天——兴业购，享折扣</t>
  </si>
  <si>
    <t>兴业银行所有借记卡持卡人使用微信支付绑定兴业银行借记卡，在指定商超线下购物，打开兴业银行手机app进入“兴旅程”商超优惠，扫商超二维码付款，即可享折扣优惠</t>
  </si>
  <si>
    <t>餐饮、综合商场、商朝便利</t>
  </si>
  <si>
    <t>华润万家
gap
永辉超市</t>
  </si>
  <si>
    <t>兴旅程/双重好礼迎夏天——赢积点，兑好礼</t>
  </si>
  <si>
    <t>2020年12月31日前持有兴业银行借记卡且12月日均综合金融资产10万元以下的客户，每自然月快捷支付3笔以上，单笔满188元，获得一次赢积点机会；每自然月绑卡支付3笔以上，合计满3000元，获得一次赢积点机会</t>
  </si>
  <si>
    <t>绿色出行/用兴业银行卡，公交出行享1折</t>
  </si>
  <si>
    <t>兴业银行62开头银联借记卡、信用卡持卡人，在福建省（厦门除外）及上海市乘坐公交使用云闪付app乘车码/兴业银行手机银行app/好兴动app付款码，即可享1折坐公交优惠</t>
  </si>
  <si>
    <t>共益心选/优惠商品尽在生活商城</t>
  </si>
  <si>
    <t>生活商城夏日指定商品低折起</t>
  </si>
  <si>
    <t>蒙清
龙泉</t>
  </si>
  <si>
    <t>粒上皇粽礼</t>
  </si>
  <si>
    <t>在生活商城购买粒上皇板栗棕组合，领券购买立减10元</t>
  </si>
  <si>
    <t>粒上皇</t>
  </si>
  <si>
    <t>护肤秘笈/买30支赠10支，润百颜次抛原液到底怎么选</t>
  </si>
  <si>
    <t>在生活商城购买润百颜次抛原液可享低价折扣</t>
  </si>
  <si>
    <t>润百颜</t>
  </si>
  <si>
    <t>春日出游优惠指南</t>
  </si>
  <si>
    <t>云闪付&amp;银联卡</t>
  </si>
  <si>
    <t>用户在指定携程旅行app/去哪儿旅行/一嗨租车/神州租车使用云闪付app、手机pay绑定兴业银行62开头的银行卡下单，支付可享受满减活动</t>
  </si>
  <si>
    <t>携程
去哪儿
神州租车</t>
  </si>
  <si>
    <t>畅享生活/兴业云闪付三重好礼——云闪付消费享最高88元红包</t>
  </si>
  <si>
    <t>客户使用兴业62开头银联信用卡绑定云闪付app并完成银联二维码被扫交易，订单金额满10元即送2-88元随机红包</t>
  </si>
  <si>
    <t>畅享生活/兴业云闪付三重好礼——绑卡享8元还款券</t>
  </si>
  <si>
    <t>兴业银行62开头银联信用卡客户在云闪付app或好兴动“一键绑卡”渠道新增绑定一张兴业银行62开头银联信用卡，即有机会获得云闪付8元兴业银行信用卡专享还款券</t>
  </si>
  <si>
    <t>畅享生活/兴业云闪付三重好礼——支付笔笔返现，最高得888元</t>
  </si>
  <si>
    <t>使用兴业银行信用卡实名绑定云闪付app用户每完成一笔6.2元以上云闪付app指定支付交易可获得1次抽奖机会</t>
  </si>
  <si>
    <t>途虎洗车低至15元/次</t>
  </si>
  <si>
    <t>通过好兴动app首页底端“途虎洗车”进入，可购买180元12次汽车清洗服务</t>
  </si>
  <si>
    <t>途虎洗车</t>
  </si>
  <si>
    <t>领克05PHEV HALO，带你享受“极能”体验</t>
  </si>
  <si>
    <t>在app内线上预购即可获得7000元购车金</t>
  </si>
  <si>
    <t>领克</t>
  </si>
  <si>
    <t>毕业季，“焕”新机</t>
  </si>
  <si>
    <t>在兴动商城购买苹果华为指定商品，可享优惠以及12期免息</t>
  </si>
  <si>
    <t>数码产品</t>
  </si>
  <si>
    <t>苹果
华为</t>
  </si>
  <si>
    <t>当我也成了父亲之后，终于懂得了……</t>
  </si>
  <si>
    <t>每月通过微信支付、支付宝、美团支付、苏宁支付、小米支付、拼多多支付等绑定兴业银行信用卡的线上快捷支付交易累计积分，可低价购买部分商品</t>
  </si>
  <si>
    <t>飞利浦
七匹狼</t>
  </si>
  <si>
    <t>上兴动商城购心动好物，华为爆款商品抢先购</t>
  </si>
  <si>
    <t>在兴动商城购买华为全场景新品，可享折扣优惠，且全场最高24期免息</t>
  </si>
  <si>
    <t>苏宁易购满减福利来袭</t>
  </si>
  <si>
    <t>用户在苏宁易购（线上）超市购物，通过苏宁支付使用兴业银行信用卡支付，可享满60元减20元优惠</t>
  </si>
  <si>
    <t>苏宁易购</t>
  </si>
  <si>
    <t>100%领好礼，最高领3888元刷卡金</t>
  </si>
  <si>
    <t>银联卡&amp;云闪付</t>
  </si>
  <si>
    <t>年费900元及以上的兴业银行62开头银联白金信用卡主卡持卡人，每自然月客户名下指定卡产品银联渠道交易累计金额满1万元，没超出5000元可在好兴动app奖励金计划活动专区获得一次领取礼品机会，最高领取3888元刷卡金</t>
  </si>
  <si>
    <t>这个儿童节，兴业把某平台价格降至3.9折了，还送……</t>
  </si>
  <si>
    <t>在好兴动权益商城，腾讯视频、青桔单车、QQ会员等低至4折起</t>
  </si>
  <si>
    <t>出行&amp;电影及其他娱乐</t>
  </si>
  <si>
    <t>腾讯视频
青桔单车
QQ会员</t>
  </si>
  <si>
    <t>520送礼技术哪家强，有妙招更有优惠</t>
  </si>
  <si>
    <t>在兴动商城买兴动好礼可享低价优惠</t>
  </si>
  <si>
    <t>Gucci
戴森</t>
  </si>
  <si>
    <t>低至3折，爱奇艺x京东会员年卡仅138元</t>
  </si>
  <si>
    <t>兴业银行信用卡正常持卡客户在好兴动app可以优惠价超值购买会员商品，包括爱奇艺x京东联合会员年卡以及爱奇艺vip会员</t>
  </si>
  <si>
    <t>综合商场&amp;电影及其他娱乐</t>
  </si>
  <si>
    <t>爱奇艺
京东</t>
  </si>
  <si>
    <t>逛兴动商城，赢心动好礼</t>
  </si>
  <si>
    <t>兴业银行信用卡持卡人于2021年4月1日至2021年4月30日在兴动商城完成一笔任意金额分期购买交易，即可获得2021年5月10日至15日期间以66积分参与一次抽奖的机会</t>
  </si>
  <si>
    <t>上好兴动app权益商城，VIP会员低至4折</t>
  </si>
  <si>
    <t>除本行标准公务卡、外币单币种信用卡外，本行其他卡片状态正常的信用卡持卡人在好兴动app权益商城内购买喜马拉雅、优酷、搜狐视频等VIP会员低至4折</t>
  </si>
  <si>
    <t>喜马拉雅
优酷
搜狐视频</t>
  </si>
  <si>
    <t>天梭6折限量抢，24期免息送好礼</t>
  </si>
  <si>
    <t>在兴动商城购买天梭表，享6折优惠，且24期免息</t>
  </si>
  <si>
    <t>天梭</t>
  </si>
  <si>
    <t>吃货节——元气餐补</t>
  </si>
  <si>
    <t>打开支付宝——口碑进入美食栏目享受该类目下所有商户，使用浦发借记卡支付满40减20元优惠</t>
  </si>
  <si>
    <t>紫燕百味鸡
煌上煌
廖记棒棒鸡</t>
  </si>
  <si>
    <t>吃货节——元气咖啡</t>
  </si>
  <si>
    <t>绑定浦发银行银联62开头借记卡，每周一在指定商户使用浦发银行app或云闪付app支付可享受订单立减6.2元</t>
  </si>
  <si>
    <t>太平洋咖啡
全家湃客咖啡</t>
  </si>
  <si>
    <t>福利晒给你，元气过一夏</t>
  </si>
  <si>
    <t>用户通过支付宝/微信支付使用浦发借记卡完成支付并未发生退款，累计支付金额达到对应档位金额，即可于24小时后获得1次抽奖机会</t>
  </si>
  <si>
    <t>夏天来约“惠”——首绑立减8.8元</t>
  </si>
  <si>
    <t>历史首次通过京东支付绑定浦发银行借记卡的用户在京东商城平台购买实物类部分商品，选择京东支付并使用浦发银行借记卡完成在线支付，即有机会享受单笔订单商品你应付金额立减8.8元优惠</t>
  </si>
  <si>
    <t>夏天来约“惠”——大额消费满1999元减5元</t>
  </si>
  <si>
    <t>用户在京东商城平台购买实物类部分商品，选择京东支付并使用浦发银行借记卡完成在线支付，实付金额满1999元即有机会享受单笔订单应付金额减5元优惠</t>
  </si>
  <si>
    <t>夏天来约“惠”——天天99特价好物</t>
  </si>
  <si>
    <t>在浦发银行app生活频道天天99页面，多款好物低至9.9元</t>
  </si>
  <si>
    <t>洁丽雅</t>
  </si>
  <si>
    <t>夏天来约“惠”——商超买单8.8折起</t>
  </si>
  <si>
    <t>在浦发银行app生活频道商超买单，享DQ8.8折，还有多家商超折扣优惠</t>
  </si>
  <si>
    <t>DQ</t>
  </si>
  <si>
    <t>夏天来约“惠”——避暑嗨玩季</t>
  </si>
  <si>
    <t>在浦发银行app生活频道靠浦闪购，国内避暑5日游，限时抢购低至799元/人起</t>
  </si>
  <si>
    <t>【浦惠到家】精选爆品3折起，更有心动一口价</t>
  </si>
  <si>
    <t>使用浦惠到家购买雅戈尔精选爆品3折起</t>
  </si>
  <si>
    <t>雅戈尔</t>
  </si>
  <si>
    <t>6.18钜惠购好物，红包抽不停——补血包&amp;复活包</t>
  </si>
  <si>
    <t>浦发银行借记卡客户在支付宝或微信使用浦发银行借记卡单笔支付金额满9999元，即有机会抽取最高288元支付红包一份；满618元，即有机会抽取最高618元支付宝红包一份</t>
  </si>
  <si>
    <t>6.18钜惠购好物，红包抽不停——毕业大礼包</t>
  </si>
  <si>
    <t>在浦发银行app生活频道靠浦闪购内购买途牛毕业季旅行路线最高直降1300元</t>
  </si>
  <si>
    <t>6.19钜惠购好物，红包抽不停——爱老“8”亲情包</t>
  </si>
  <si>
    <t>用浦发银行信用卡微信支付最高立减618元</t>
  </si>
  <si>
    <t>欧莱雅
swisse</t>
  </si>
  <si>
    <t>6.19钜惠购好物，红包抽不停——时光逆转包</t>
  </si>
  <si>
    <t>在浦发银行app生活频道268元购买原价435元的十全大补面膜</t>
  </si>
  <si>
    <t>菲洛嘉</t>
  </si>
  <si>
    <t>【浦惠到家】嗨购自由，惠不可挡</t>
  </si>
  <si>
    <t>在活动时间内，在浦惠到家每天任选一款指定商品抢购，可享受超低价</t>
  </si>
  <si>
    <t>端午遇上618，双节同庆超有料——美丽专享小物，过节必备仪式</t>
  </si>
  <si>
    <t>浦发用户在app生活频道-品牌特惠页面可享受博物馆相关商品超低价</t>
  </si>
  <si>
    <t>【浦惠到家】端午遇上619，双节同庆超有料——寄情乡思，“惠”存爱心</t>
  </si>
  <si>
    <t>在浦发银行app-生活频道-浦惠到家页面，参与618华为智慧生活活动，即可获得最高直降700元等优惠</t>
  </si>
  <si>
    <t>端午遇上620，双节同庆超有料——端午小心意，轻松过佳节</t>
  </si>
  <si>
    <t>京东支付已绑定浦发银行借记卡的用户，在京东app或京东金融app通过京东支付-浦发银行借记卡还款即有机会享受满2000元减4元，满5000元减10元优惠</t>
  </si>
  <si>
    <t>当端午遇上618，惊喜福利暖心送</t>
  </si>
  <si>
    <t>6.18当天，全站使用浦发支付满150元立减50元；6.1至6.21，在活动专题页内可领全站满99元减15元浦发支付券；6.17至6.21，在活动专题页内可领专区满399元减230元浦发支付券</t>
  </si>
  <si>
    <t>【浦惠到家】伊转有惊喜，带你享福利</t>
  </si>
  <si>
    <t>银行自收单&amp;微信</t>
  </si>
  <si>
    <t>在线抢购优惠券（最高满100减50），下载浦惠到家app，点击优惠券，即可跳转对应伊利官方旗舰店产品购买页（可使用微信支付）</t>
  </si>
  <si>
    <t>伊利</t>
  </si>
  <si>
    <t>浦发长三角购物节——美食不间断</t>
  </si>
  <si>
    <t>在指定商户通过微信支付绑定浦发借记卡支付可享单笔订单满30立减15元，满200立减50元优惠</t>
  </si>
  <si>
    <t>邵万生
得月楼</t>
  </si>
  <si>
    <t>浦发长三角购物节——遨游长三角</t>
  </si>
  <si>
    <t>每周六周日上午10点起，支付宝实名认证个人用户使用支付宝绑定浦发银行借记卡快捷支付，在口碑手机客户端或支付宝口碑页面进入活动指定商圈在线商品详情页，有机会享69元抢购100元商场代金券活动</t>
  </si>
  <si>
    <t>合生汇
百联又一城
上海大融城</t>
  </si>
  <si>
    <t>活力六一，浦发银行零食节——为孩子购，童年美味</t>
  </si>
  <si>
    <t>在浦发银行app生活频道-品牌特惠页面，购买刻凡休闲零食49元任选10件</t>
  </si>
  <si>
    <t>刻凡</t>
  </si>
  <si>
    <t>活力六一，浦发银行零食节——为自己享，童真乐趣</t>
  </si>
  <si>
    <t>在浦发银行app生活频道-下午茶页面，参与惠享下午茶活动，优惠券每天10点限量发放，天天8折，周五5折</t>
  </si>
  <si>
    <t>奈雪的茶
喜茶
哈根达斯</t>
  </si>
  <si>
    <t>活力六一，浦发银行零食节——为为家人选，品质生活</t>
  </si>
  <si>
    <t>在浦发银行app生活频道-浦惠好物页面，限时抢购低至3.5折起</t>
  </si>
  <si>
    <t>多芬
六神</t>
  </si>
  <si>
    <t>乐游浦发——满减活动</t>
  </si>
  <si>
    <t>浦发信用卡持卡人通过携程旅行app使用云闪付支付，可享酒店单笔订单满300元立减60元，门票单笔订单满100元立减20元</t>
  </si>
  <si>
    <t>上海玩具总动员酒店
上海迪士尼度假区
杭州香格里拉酒店</t>
  </si>
  <si>
    <t>乐游浦发——立减金</t>
  </si>
  <si>
    <t>立减金&amp;多倍积分</t>
  </si>
  <si>
    <t>浦发信用卡持卡人通过携程旅行app使用云闪付支付，累计交易满3笔且单笔超188元，可领取礼品一份，含随机88-888积分或8-88元刷卡金</t>
  </si>
  <si>
    <t>520甜蜜礼，越来越“惠”爱——幸福520，甜蜜1314</t>
  </si>
  <si>
    <t>浦发银行借记卡持卡人通过微信或支付宝使用浦发借记卡发红包、转账或消费，支付金额为520元或1314元，即可抽取520元微信立减金一份</t>
  </si>
  <si>
    <t>520甜蜜礼，越来越“惠”爱——520专享补贴</t>
  </si>
  <si>
    <t>在浦发银行app生活频道“逢8立减”活动页，购买520专属商品，下单最高立减99元</t>
  </si>
  <si>
    <t>520甜蜜礼，越来越“惠”爱——活力浦发，与爱同行</t>
  </si>
  <si>
    <t>浦发银行借记卡持卡人通过“上海交通卡”app为手机虚拟交通卡充值，使用浦发银行借记卡绑定微信进行支付并完成交易，可享受满30元随机立减3-20元优惠，最高立减20元</t>
  </si>
  <si>
    <t>【浦惠到家】520为爱约惠，宠爱加倍</t>
  </si>
  <si>
    <t>浦惠到家全场低至1折起</t>
  </si>
  <si>
    <t>活力初夏——699元起暑期提前购</t>
  </si>
  <si>
    <t>在浦发银行app生活频道靠浦闪购页面，参与“牛人牛选，暑期预售”活动，即可领取1480元专属旅行线路立减券包，610全场满减券等优惠</t>
  </si>
  <si>
    <t>活力初夏——商超买单优惠8.8折起</t>
  </si>
  <si>
    <t>在浦发银行app生活频道，商超买单页面，选择商户去付款即可立享最低8.8折起优惠</t>
  </si>
  <si>
    <t>活力初夏——分期商城，优惠好礼</t>
  </si>
  <si>
    <t>在浦发银行app生活频道分期商城页面，使用浦发发呗购买商品，即可立享最高140元微信立减金</t>
  </si>
  <si>
    <t>【浦惠到家】“机”不可失，失不再来</t>
  </si>
  <si>
    <t>在浦惠到家购买iPhone系列产品，领券最高立减1100元</t>
  </si>
  <si>
    <t>apple</t>
  </si>
  <si>
    <t>宠她要“惠”买，献爱母亲节——“券”力倾注，她最中意</t>
  </si>
  <si>
    <t>活动期间每周六日上午十点起，支付宝实名认证个人用户使用支付宝绑定浦发银行借记卡快捷支付，在口碑手机客户端或支付宝口碑页面，进入活动指定商圈在线商品详情页，有机会享受69元抢购100元商场代金券活动</t>
  </si>
  <si>
    <t>合生汇第一百货
印象城</t>
  </si>
  <si>
    <t>【浦惠到家】宠她要“惠”买，献爱母亲节——低价专场，买她所想</t>
  </si>
  <si>
    <t>浦惠到家专属品牌低至五折</t>
  </si>
  <si>
    <t>菲奥娜
玛丽黛佳</t>
  </si>
  <si>
    <t>活力五月</t>
  </si>
  <si>
    <t>在浦发银行app生活频道页面，参与五月大放价活动，即可领取上海迪士尼、厦门+鼓浪屿4日游300元限时立减券</t>
  </si>
  <si>
    <t>【浦惠到家】与我为5，补给加倍</t>
  </si>
  <si>
    <t>每日上午十点浦惠到家专属品牌低价</t>
  </si>
  <si>
    <t>蒙牛
纯甄</t>
  </si>
  <si>
    <t>浦发长三角购物节“共建美好生活，共付浦发盛惠”——玩转长三角</t>
  </si>
  <si>
    <t>支付宝实名认证个人用户使用支付宝绑定浦发银行借记卡的快捷支付，在口碑手机客户端或支付宝口碑页面，有机会享受50元抢购100元商场代金券</t>
  </si>
  <si>
    <t>环球港
第一百货
水晶城</t>
  </si>
  <si>
    <t>浦发长三角购物节“共建美好生活，共付浦发盛惠”——信用卡购物欢乐多</t>
  </si>
  <si>
    <t>至上海地区指定商圈使用62开头浦发银联信用卡绑定银联二维码付款可享满155元立减55元优惠</t>
  </si>
  <si>
    <t>正大大拇指广场
新世界大丸百货</t>
  </si>
  <si>
    <t>浦发长三角购物节“共建美好生活，共付浦发盛惠”——惠享品牌生活购</t>
  </si>
  <si>
    <t>浦发银行app内指定品牌满减优惠（部分满30减15）</t>
  </si>
  <si>
    <t>餐饮&amp;商朝便利&amp;出行&amp;电影及其他娱乐活动</t>
  </si>
  <si>
    <t>泰康食品
好德
三枪
朵云书院</t>
  </si>
  <si>
    <t>【浦惠到家】浦发长三角购物节“共建美好生活，共付浦发盛惠”——浦惠到家云购物</t>
  </si>
  <si>
    <t>浦惠到家app内指定品牌低价优惠</t>
  </si>
  <si>
    <t>餐饮&amp;数码产品</t>
  </si>
  <si>
    <t>oppo
伊利
恰恰</t>
  </si>
  <si>
    <t>活力五一大放价——途牛5.1旅游不涨价</t>
  </si>
  <si>
    <t>在浦发银行app生活频道靠浦闪购页面参与五一不涨价活动，即可领取五一300元优惠券 、两人出行一人免单券、510元可叠加旅游津贴</t>
  </si>
  <si>
    <t>活力五一大放价——满199减100宠粉福利</t>
  </si>
  <si>
    <t>在浦发银行app品牌特惠页面，选购五一假期拼好物，可享宠粉福利美妆限时满199减100优惠</t>
  </si>
  <si>
    <t>菲洛嘉
SKII</t>
  </si>
  <si>
    <t>活力五一大放价——天天99优惠享不停</t>
  </si>
  <si>
    <t>在浦发银行app天天99活动页面，选购特惠大牌好物，可享99特惠特价商品</t>
  </si>
  <si>
    <t>电波福利为你揭开</t>
  </si>
  <si>
    <t>在票星球app/微信小程序购买舞剧《永不消逝的电波》上海站6.16-6.19场次舞剧票，通过微信支付-浦发银行借记卡支付，可享订单满280元立减50元优惠</t>
  </si>
  <si>
    <t>超级立减金配送中，最高可得99元</t>
  </si>
  <si>
    <t>每月8日、18日、28日购买“逢8立减”活动页商品，使用浦发借记卡微信支付可享最高99元随机立减</t>
  </si>
  <si>
    <t>浦发红包狂享节</t>
  </si>
  <si>
    <t>使用浦发银行借记卡通过支付宝、微信、京东等进行快捷支付交易，可参与抽奖领红包</t>
  </si>
  <si>
    <t>在明媚春光里来伊份小确幸</t>
  </si>
  <si>
    <t>在来伊份全国门店通过浦发银行app、云闪付app绑定62开头浦发银联借记卡进行银联二维码扫码支付满30立减15元</t>
  </si>
  <si>
    <t>来伊份</t>
  </si>
  <si>
    <t>惠花礼券派福利，亲子欢购乐趣多</t>
  </si>
  <si>
    <t>持卡人于“浦大喜奔app-小浦惠花-亲子礼券欢购专场”可以优惠购买指定亲子类商户代金权益</t>
  </si>
  <si>
    <t>餐饮&amp;电影及其他娱乐</t>
  </si>
  <si>
    <t>肯德基
孩子王
麦当劳</t>
  </si>
  <si>
    <t>小浦观影暑期特惠，亲子相伴赏佳片</t>
  </si>
  <si>
    <t>持卡人通过“小浦观影”在线选座购票，使用浦发信用卡全额支付消费金额，即可享受购买电影票每张随机立减的优惠，最高立减50元</t>
  </si>
  <si>
    <t>驭见车生活之奇瑞篇，为这个夏天增加一抹凉色</t>
  </si>
  <si>
    <t>在浦发银行信用卡中心合作的奇瑞新能源经销商门店购买活动指定车型时办理浦发银行信用卡汽车分期业务并经批核且成功放款的持卡人，可享最高10000元分期手续费补贴</t>
  </si>
  <si>
    <t>奇瑞</t>
  </si>
  <si>
    <t>限定夏日，向阳而行——银行自收单</t>
  </si>
  <si>
    <t>持卡人通过浦大喜奔app乘车码在上海市内刷码乘公交，并使用62开头浦发银联信用卡支付车费，即可享受单笔乘车交易立减1元优惠</t>
  </si>
  <si>
    <t>限定夏日，向阳而行——云闪付</t>
  </si>
  <si>
    <t>持卡人报名参加活动，并于报名当日起在全国指定城市以云闪付乘车码、云闪付消费码、银联手机闪付或各城市公共交通app绑定浦发信用卡银联支付乘坐公交或地铁，每笔乘车交易可返1元刷卡金</t>
  </si>
  <si>
    <t>限定夏日，向阳而行——支付宝</t>
  </si>
  <si>
    <t>持卡人通过支付宝app搜索“早安浦发”，使用浦发银行信用卡通过支付宝快捷支付，享0.01元购买面值5元的指定城市公交地铁红包一份</t>
  </si>
  <si>
    <t>夏日炎炎，有你最甜</t>
  </si>
  <si>
    <t>持卡人（公务卡除外）使用浦发银行信用卡，在商品页以分期付款方式购买指定活动专区商品，享受优惠福利</t>
  </si>
  <si>
    <t>浦发银联中免免税店购物立减活动</t>
  </si>
  <si>
    <t>浦发信用卡持卡人使用62开头浦发银联信用卡绑定“浦大喜奔”app付款码（银联云闪付二维码）在指定免税店消费付款享单笔满2000元立减200元优惠</t>
  </si>
  <si>
    <t>三亚国际免税城
海口日月广场免税店</t>
  </si>
  <si>
    <t>visa夏日刷卡季</t>
  </si>
  <si>
    <t>持卡人使用浦发visa信用卡合格消费满三笔，每笔满100元，即有机会获得价值10-50元的京东兑换权益一份</t>
  </si>
  <si>
    <t>邂逅夏日，向阳而生——新鲜早餐半价购</t>
  </si>
  <si>
    <t>银行自收单&amp;微信支付宝美团京东其中2种以上&amp;银联卡&amp;云闪付</t>
  </si>
  <si>
    <t>交易统计范围内合格消费累计满15000元持卡人，通过活动页面可以半价价格购买指定早餐代金券</t>
  </si>
  <si>
    <t>肯德基
小杨生煎</t>
  </si>
  <si>
    <t>邂逅夏日，向阳而生——日日返</t>
  </si>
  <si>
    <t>银行自收单&amp;微信支付宝美团京东其中3种以上&amp;银联卡&amp;云闪付</t>
  </si>
  <si>
    <t>持卡人使用浦发银行信用卡单笔快捷支付满18元，即可获得一次日日返活动权益</t>
  </si>
  <si>
    <t>神仙打架，刷新暑假——银联中免免税购物</t>
  </si>
  <si>
    <t>浦发信用卡持卡人使用62开头的浦发银联信用卡绑定“浦大喜奔”app付款码（云闪付二维码）在海南省中免旗下免税店商户消费付款享单笔满2000元立减200元优惠</t>
  </si>
  <si>
    <t>神仙打架，刷新暑假——暑期出游礼遇</t>
  </si>
  <si>
    <t>用浦发万事达卡在精选商户可获得打折优惠</t>
  </si>
  <si>
    <t>亚朵酒店
klook</t>
  </si>
  <si>
    <t>仲夏端午，“粽”情分享</t>
  </si>
  <si>
    <t>受邀持卡人使用分期手续费折扣或分期优惠券，办理已出账单分期、全账分期、自由分期，享分期手续费优惠</t>
  </si>
  <si>
    <t>端午主题交易日，消费享好礼</t>
  </si>
  <si>
    <t>持卡人关注并绑定“浦发银行信用卡”官方微信公众号，当日使用浦发信用卡单笔消费满55元以上，即可获得一份“端午节好礼”，分为刷卡金、无门槛小浦消费券</t>
  </si>
  <si>
    <t>小米商城618特惠来袭</t>
  </si>
  <si>
    <t>满减&amp;手续费优惠</t>
  </si>
  <si>
    <t>浦发银行信用卡持卡人通过浦发银行信用卡官方微信渠道进入小米商城，购买小米各系列智能产品，享满2000元立减100元优惠，以及各类爆品0手续费分期优惠</t>
  </si>
  <si>
    <t>购物就返刷卡金，多元商城，精彩一夏</t>
  </si>
  <si>
    <t>持卡人使用浦发银行信用卡，以分期付款方式购买指定活动专区商品，可获刷卡金返还奖励</t>
  </si>
  <si>
    <t>元気森林
海底捞</t>
  </si>
  <si>
    <t>汽车分期为你带来夏日清凉</t>
  </si>
  <si>
    <t>在浦大喜奔app搜索小浦买卖车，办理浦发汽车分期业务，即刻畅享最低首付超低折扣</t>
  </si>
  <si>
    <t>全新途昂
几何c</t>
  </si>
  <si>
    <t>1500万刷卡金等待瓜分</t>
  </si>
  <si>
    <t>在浦大喜奔“瓜瓜乐”成功报名的客户在交易统计周期内合格消费满5000元可获得一次瓜分1500万刷卡金机会</t>
  </si>
  <si>
    <t>乐游浦发，现在出发</t>
  </si>
  <si>
    <t>杭州香格里拉饭店
上海迪士尼度假区</t>
  </si>
  <si>
    <t>六一主题交易日，消费享儿童节好礼</t>
  </si>
  <si>
    <t>持卡人关注并绑定“浦发银行信用卡”官方微信公众号，当日使用浦发信用卡单笔消费满61元以上，即可获得一份“儿童节好礼”，分为刷卡金、无门槛小浦消费券</t>
  </si>
  <si>
    <t>消费达标，周四半价优惠</t>
  </si>
  <si>
    <t>5月合格消费累计达10000元以上的持卡人可在活动期间于专区以半价价格购买指定产品</t>
  </si>
  <si>
    <t>数码狂欢周，童心依然在</t>
  </si>
  <si>
    <t>小米
荣耀
苹果</t>
  </si>
  <si>
    <t>早安浦发，遇见甜蜜“食”光</t>
  </si>
  <si>
    <t>每天7:30-10:30，持卡人通过活动页面可领取1-27元不等的无门槛或满减类“早安小浦消费券”一张</t>
  </si>
  <si>
    <t>良友
回味
好德</t>
  </si>
  <si>
    <t>心动好物随心买，全场最高可享12期0手续费</t>
  </si>
  <si>
    <t>持卡人登陆小浦随心买平台或通过微信小浦管家，进入小浦随心买领券中心专区指定活动页，即可免费领取面值10元、50元、100元的满减优惠券</t>
  </si>
  <si>
    <t>5.1支付，您有一个5.1过节礼包待查收——月月赢好礼</t>
  </si>
  <si>
    <t>在浦大喜奔app首页搜索关键字“月月赢”，成功报名的客户在交易统计周期内消费满1万元可获得一次领奖机会，每次领取有机会获得50-1000元好礼</t>
  </si>
  <si>
    <t>5.1支付，您有一个5.2过节礼包待查收——日日返</t>
  </si>
  <si>
    <t>持卡人使用浦发信用卡单笔快捷支付满18元，及可获得一次日日返活动权益，最高588元刷卡金</t>
  </si>
  <si>
    <t>致敬劳动者主题交易日——畅享五五购物好心情</t>
  </si>
  <si>
    <t>持卡人关注并绑定“浦发银行信用卡”官方微信公众号，当日使用浦发信用卡单笔消费满51元以上，即可获得一份“劳动节好礼”，包括刷卡金</t>
  </si>
  <si>
    <t>五五购物节——沪上嗨购，火力全开</t>
  </si>
  <si>
    <t>浦发信用卡持卡人至上海指定商场内活动商户，登录浦大喜奔app或云闪付app并使用62开头浦发银联信用卡绑定银联二维码付款消费，可享满155元立减55元优惠</t>
  </si>
  <si>
    <t>上海陆家嘴中心
新世界城</t>
  </si>
  <si>
    <t>五五购物节——全国嗨逛，马不停蹄</t>
  </si>
  <si>
    <t>浦发信用卡持卡人至上海指定商场内活动商户，登录浦大喜奔app或云闪付app并使用62开头浦发银联信用卡绑定银联二维码付款消费，可享满200元立减50元优惠</t>
  </si>
  <si>
    <t>杭州水晶城购物中心
无锡锡山八佰伴</t>
  </si>
  <si>
    <t>五五购物节——专属权益随心兑</t>
  </si>
  <si>
    <t>微信支付宝美团京东其中2种以上&amp;云闪付</t>
  </si>
  <si>
    <t>浦发魔都信用卡之五五购物节主卡持卡人绑定浦大喜奔app，并通过微信/支付宝/银联云闪付使用该卡，当月累计合格消费满6888元，可在次月专属权益日参与专属权益领兑实物礼品</t>
  </si>
  <si>
    <t>银联春日缤纷惠，银联银行伴你游</t>
  </si>
  <si>
    <t>银联卡&amp;云闪付+银行app</t>
  </si>
  <si>
    <t>在携程旅行等app及全国指定线下景区，酒店等使用银联手机闪付、银联信用卡、云闪付、浦大喜奔app消费，可享立减优惠，并有机会领取三亚亚特兰蒂斯免费奢华双人游</t>
  </si>
  <si>
    <t>携程
去哪儿
途牛
神州租车</t>
  </si>
  <si>
    <t>首刷享返现、红包雨！浦发美国运通人民币卡刷出实惠——首刷返现</t>
  </si>
  <si>
    <t>运通人民币卡持卡人自报名当月首日起完成该卡首笔交易可获得该笔交易5%-10%的刷卡金返还</t>
  </si>
  <si>
    <t>首刷享返现、红包雨！浦发美国运通人民币卡刷出实惠——云闪付</t>
  </si>
  <si>
    <t>通过云闪付app绑卡入口每新增绑定1张37开头的浦发美国运通单标人民币卡，即有机会获得3.7至37元随机金额的专享红包</t>
  </si>
  <si>
    <t>首刷享返现、红包雨！浦发美国运通人民币卡刷出实惠——支付宝</t>
  </si>
  <si>
    <t>用户使用支付宝支付并选择浦发美国运通人民币卡快捷支付，且单笔订单金额满足指定金额时，将有机会获得1-37元不等的随机立减优惠</t>
  </si>
  <si>
    <t>早安浦发，带你畅享一周不重样美味</t>
  </si>
  <si>
    <t>每周一至周五起购买小浦臻选会员的持卡人可以半价购买指定早餐代金权益或产品兑换权益</t>
  </si>
  <si>
    <t>costa
味多美
罗森</t>
  </si>
  <si>
    <t>绑定快捷支付，消费赢最高2021元刷卡金，越刷越返</t>
  </si>
  <si>
    <t>微信支付宝美团京东其中2种以上&amp;云闪付&amp;银联卡</t>
  </si>
  <si>
    <t>持卡人通过指定路径快捷支付消费返现活动报名，使用浦发信用卡通过微信支付、支付宝、云闪付app、银联二维码、银联手机pay支付方式快捷消费总额达标，可根据消费笔数获得对应的抽奖机会</t>
  </si>
  <si>
    <t>乐游浦发，即刻出发：别去旅行，去生活——预定酒店最高优惠200元</t>
  </si>
  <si>
    <t>浦发信用卡持卡人登陆浦大喜奔app-酒店“银行”预定酒店，单笔订单可享多重满减活动</t>
  </si>
  <si>
    <t>乐游浦发，即刻出发：别去旅行，去生活——云闪付</t>
  </si>
  <si>
    <t>于合肥南站/宁波地铁/虹桥机场停车场，用云闪付app使用银联二维码扫码支付，可享受满减优惠</t>
  </si>
  <si>
    <t>乐游浦发，即刻出发：别去旅行，去生活——银联卡</t>
  </si>
  <si>
    <t>乘坐南京/杭州地铁时使用银联手机pay/手机闪付立享优惠</t>
  </si>
  <si>
    <t>多网通兑视听福利包</t>
  </si>
  <si>
    <t>在浦大喜奔app/浦发银行信用卡官方微信搜索多网通兑，视听平台会员每月任选一款，仅15元/月</t>
  </si>
  <si>
    <t>爱奇艺
优酷
bilibili</t>
  </si>
  <si>
    <t>高德打车最高立减8元</t>
  </si>
  <si>
    <t>使用平安口袋银行app里的高德打车小程序，每日前500单可减2-8元</t>
  </si>
  <si>
    <t>高德打车</t>
  </si>
  <si>
    <t>饿了么满30立减8元</t>
  </si>
  <si>
    <t>使用口袋银行app下单饿了么首单满30减8</t>
  </si>
  <si>
    <t>平安悦享白金信用卡</t>
  </si>
  <si>
    <t>办卡新户当月消费满5笔18元或当月累计消费满3888元，即可享8元订购多种好礼</t>
  </si>
  <si>
    <t>腾讯视频，网易云音乐，超级猩猩，肯德基咖啡</t>
  </si>
  <si>
    <t>加油88折-首刷首绑</t>
  </si>
  <si>
    <t>银联卡+微信支付+刷卡支付</t>
  </si>
  <si>
    <t>核卡并激活平安好车主卡的平安银行信用卡新客户核卡前六个月，激活卡片即享置顶方式加油88折，立返信用卡账户。</t>
  </si>
  <si>
    <t>油站</t>
  </si>
  <si>
    <t>加油88折-交易促动</t>
  </si>
  <si>
    <t>老客户上月消费2笔388元非加油交易，当月即享指定方式加油88折</t>
  </si>
  <si>
    <t>小米授权专营店支持分期购</t>
  </si>
  <si>
    <t>在直营店使用平安银行信用卡刷卡分期购买指定商品，最高享24期免息</t>
  </si>
  <si>
    <t>微信支付88折</t>
  </si>
  <si>
    <t>在全家family mart便利店选平安银行信用卡微信支付享88折优惠，每单最高立减10元，每人每周限一次</t>
  </si>
  <si>
    <t>口袋优惠天天88折</t>
  </si>
  <si>
    <t>口袋银行app主打活动，覆盖超市便利、咖啡茶饮、加油停车三大方面，并绑定微信支付宝支付进行优惠券发放或微信支付88折/口袋银行app码88折</t>
  </si>
  <si>
    <t>京东，真功夫、星巴克、ole精品超市，华润万家，捷停车，特来电</t>
  </si>
  <si>
    <t>口袋优惠天天88折-餐饮</t>
  </si>
  <si>
    <t>星巴克、DQ、满记甜品、必胜客、玛尚诺、红宝石</t>
  </si>
  <si>
    <t>口袋优惠天天88折-大额</t>
  </si>
  <si>
    <t>分期免手续费</t>
  </si>
  <si>
    <t>口袋银行app主打活动，大额场景可享受免息免费率分期购</t>
  </si>
  <si>
    <t>小米之家、必瘦站、日置名媛、国美电器、新世界教育、华尔街英语</t>
  </si>
  <si>
    <t>口袋优惠天天88折-商超</t>
  </si>
  <si>
    <t>京东永辉、ole精品超市，华润万家，全家、便利蜂</t>
  </si>
  <si>
    <t>口袋优惠天天88折-充电</t>
  </si>
  <si>
    <t>特来电</t>
  </si>
  <si>
    <t>口袋优惠天天88折-停车</t>
  </si>
  <si>
    <t>捷停车、ETCP</t>
  </si>
  <si>
    <t>携程门票抽旅游基金-交易促动</t>
  </si>
  <si>
    <t>进入携程门票页面点击抽奖有机会获得188元、88元、58元、18元等奖项，每人每天三次抽奖机会</t>
  </si>
  <si>
    <t>携程门票抽旅游基金-首刷首绑</t>
  </si>
  <si>
    <t>购买景点门票在支付页面自动抵扣抽奖金额，首单用户满100-18，抽奖金额可叠加</t>
  </si>
  <si>
    <t>来电一分钱手机充电</t>
  </si>
  <si>
    <t>在微信公众号领取微信支付立减金1.99元后，使用微信扫一扫来电共享充电宝，选择绑定或新增绑定平安借记卡支付立减1.99元</t>
  </si>
  <si>
    <t>来电</t>
  </si>
  <si>
    <t>大麦满100减18元</t>
  </si>
  <si>
    <t>口袋银行APP客户可登陆app内的大麦网小程序进行下单，每逢周五、周六和周日单笔订单金额超100元，付款立减18元</t>
  </si>
  <si>
    <t>大麦网</t>
  </si>
  <si>
    <t>移动支付88元</t>
  </si>
  <si>
    <t>使用平安银行借记卡通过支付宝、微信快捷支付交易累计金额满88元即可参加100%中奖的现金红包活动</t>
  </si>
  <si>
    <t>微信、支付宝</t>
  </si>
  <si>
    <t>新户好礼畅享季</t>
  </si>
  <si>
    <t>通过平安口袋银行app页面申请并核发平安信用卡主卡的新客户可获得6张6元微信立减金券包</t>
  </si>
  <si>
    <t>悦享白金卡7-8月新礼</t>
  </si>
  <si>
    <t>通过平安口袋银行app页面申请并核发平安悦享白金信用卡主卡的新客户可获精选好物兑换券一张，需要绑定微信或支付宝（二选一）的快捷支付并关注和绑定微信公众号</t>
  </si>
  <si>
    <t>小米有品电吹风，佰草集，拉杆箱</t>
  </si>
  <si>
    <t>刷卡达标送最高888元饿了么会员-首刷首绑</t>
  </si>
  <si>
    <t>首次申请平安银行饿了么联名银联信用卡累计消费满3笔且每笔满188元可获赠6个月饿了么超级吃货卡</t>
  </si>
  <si>
    <t>刷卡达标送最高888元饿了么会员-交易促动</t>
  </si>
  <si>
    <t>核卡第三个月起，使用饿了么联名卡单个自然月消费满3笔且每笔满188元，可获赠64元饿了么红包券（8张8元红包）</t>
  </si>
  <si>
    <t>平安银行哔哩哔哩联名卡新户礼</t>
  </si>
  <si>
    <t>领取平安银行B站联名借记卡的新客户，在口袋app上进行绑卡操作并在账户中入金188元或以上金额（入金包括存款理财投资）保持三天可免费领取哔哩哔哩大会员月卡</t>
  </si>
  <si>
    <t>哔哩哔哩</t>
  </si>
  <si>
    <t>66夜生活</t>
  </si>
  <si>
    <t>使用62开头上银信用卡，出示上海银行手机银行app、云闪付app付款码在指定商圈消费，可享零售类最高100元满减优惠</t>
  </si>
  <si>
    <t>百联又一城、置地广场</t>
  </si>
  <si>
    <t>上银“花式立减”</t>
  </si>
  <si>
    <t>支付宝微信绑定上银借记卡可享首单满额立减5元优惠</t>
  </si>
  <si>
    <t>使用上银借记卡支付在以下商户消费，乐享立减，最高减8元</t>
  </si>
  <si>
    <t>奈雪的茶、Costa</t>
  </si>
  <si>
    <t>使用上银借记卡通过微信支付进行引用卡还款，单次还款满2000，随机立减1-88元</t>
  </si>
  <si>
    <t>欢乐暑假酒店优惠购</t>
  </si>
  <si>
    <t>资产未达10万的客户在活动期间到达10万，可获得100元微信支付立减权益，通过周末酒店平台使用</t>
  </si>
  <si>
    <t>佘山索菲特酒店</t>
  </si>
  <si>
    <t>别克分期购车</t>
  </si>
  <si>
    <t>在置顶合作经销商购买别克汽车并申请分期，满足绑卡、消费等要求后，可在上海银行app领取500或1000元红包抵减分期还款金</t>
  </si>
  <si>
    <t>别克</t>
  </si>
  <si>
    <t>周五·美好生活</t>
  </si>
  <si>
    <t>每周五微信绑定上银信用卡、借记卡再叮咚买菜app/微信小程序消费，可享满60元随机立减5-15元优惠</t>
  </si>
  <si>
    <t>叮咚买菜</t>
  </si>
  <si>
    <t>通过“美团支付”渠道使用上海银行卡完成在线支付，可享每笔订单满30元立减5元</t>
  </si>
  <si>
    <t>每周五十点可通过上海银行杭州/苏州/n宁波分行微信公众号抢购5元洗车券</t>
  </si>
  <si>
    <t>车点点、途虎养车</t>
  </si>
  <si>
    <t>周三美饮</t>
  </si>
  <si>
    <t>奈雪的茶微信绑卡支付享信用卡满30减10、借记卡满30减5，乐乐茶微信绑卡支付享信用卡满50减20、借记卡满50减8</t>
  </si>
  <si>
    <t>奈雪的茶、乐乐茶</t>
  </si>
  <si>
    <t>上银福利移动支付绑卡享立减优惠</t>
  </si>
  <si>
    <t>通过微信、支付宝绑定上海银行借记卡可享首单满5.01立减5元优惠，也可享受部分商家满减活动，使用上银借记卡通过微信进行信用卡还款单笔2000元，还可享随机立减1-88元</t>
  </si>
  <si>
    <t>喜茶、Godiva、留夫鸭</t>
  </si>
  <si>
    <t>积分抵现乘地铁</t>
  </si>
  <si>
    <t>在metro大都会上设置上银信用卡为默认支付卡，将默认扣款渠道定为“云闪付及银行卡支付”课开通“积分抵扣车费”，使用2000上海银行信用卡积分抵扣乘车费2元</t>
  </si>
  <si>
    <t>metro大都会</t>
  </si>
  <si>
    <t>狂欢618，多重优惠嗨购全场</t>
  </si>
  <si>
    <t>登录支付宝可领取5元上海银行信用卡支付宝消费红包，通过支付宝微信消费超499元，可在美团app领取“超级5折现金券”</t>
  </si>
  <si>
    <t>支付宝、美团</t>
  </si>
  <si>
    <t>上银与你“童”乐</t>
  </si>
  <si>
    <t>清凉一夏，瓜分好礼</t>
  </si>
  <si>
    <t>单周消费满3888元任意2周以上，可享礼品3选一奖励，使用上银信用卡通过支付宝、微信、云闪付每天累计消费88元，享1次抽奖资格</t>
  </si>
  <si>
    <t>五五购物节</t>
  </si>
  <si>
    <t>百联又一城、上海宝山龙湖天街</t>
  </si>
  <si>
    <t>凯迪拉克分期购车</t>
  </si>
  <si>
    <t>在置顶合作经销商购买凯迪拉克汽车并申请分期，满足绑卡、消费等要求后，可在上海银行app领取500或1000元红包抵减分期还款金</t>
  </si>
  <si>
    <t>凯迪拉克</t>
  </si>
  <si>
    <t>costa、tims40减5</t>
  </si>
  <si>
    <t>微信绑定上银信用卡、借记卡在门店或小程序中每日满40减5</t>
  </si>
  <si>
    <t>Costa、Tims</t>
  </si>
  <si>
    <t>美食美饮，每时每刻</t>
  </si>
  <si>
    <t>微信绑定上银信用卡、借记卡在茉沏、Godiva等门店消费可享满减优惠</t>
  </si>
  <si>
    <t>Godiva，巴黎贝甜</t>
  </si>
  <si>
    <t>品美食，享立减</t>
  </si>
  <si>
    <t>每天10点起，登录上银美好生活美团点评模块，使用上银银行卡完成支付可随机立减最高5元，满30元立减5元</t>
  </si>
  <si>
    <t>上银心愿流星雨</t>
  </si>
  <si>
    <t>出示微信付款二维码绑卡支付即享优惠，包括满30减5，满40减10等满减活动</t>
  </si>
  <si>
    <t>满记甜品、巴黎贝甜</t>
  </si>
  <si>
    <t>55购车节</t>
  </si>
  <si>
    <t>活动期间内，申请直客式新能源汽车分期，完成分期金额大于10万元注册，微信支付宝支付满888元可领取1000元红包，抵减分期还款金</t>
  </si>
  <si>
    <t>特斯拉，威马，比亚迪</t>
  </si>
  <si>
    <t>五一fun肆嗨，天天都有礼</t>
  </si>
  <si>
    <t>使用上海银行信用卡通过支付宝、微信、云闪付渠道每天累计消费88元享一次抽奖资格</t>
  </si>
  <si>
    <t>kfc，腾讯视频</t>
  </si>
  <si>
    <t>美好骑行，月卡随心</t>
  </si>
  <si>
    <t>在哈啰出行app或支付宝小程序内购买单车骑行月卡，并用支付宝绑定上海银行信用卡支付享5元购骑行月卡优惠</t>
  </si>
  <si>
    <t>哈啰单车</t>
  </si>
  <si>
    <t>吉利分期购车</t>
  </si>
  <si>
    <t>活动期间内，在上海银行合作经销商办理吉利汽车分期，最低可享0费率</t>
  </si>
  <si>
    <t>吉利</t>
  </si>
  <si>
    <t>限时绑卡，人人有奖</t>
  </si>
  <si>
    <t>通过上银美好生活app注册并绑定借记卡后，可在活动专区进行抽奖1次</t>
  </si>
  <si>
    <t>移动支付惠生活</t>
  </si>
  <si>
    <t>通过微信、支付宝绑定，立享5元立减金权益，每周六、日10点起，在苏宁易购app购买实物类商品，满99减10元，美团支付单笔最高抵20元</t>
  </si>
  <si>
    <t>苏宁、美团</t>
  </si>
  <si>
    <t>吃喝玩乐，一周京彩</t>
  </si>
  <si>
    <t>在支付宝app搜索“超级银行周”进入活动页面，即可领取5元北京银行借记卡满减券，可在支付宝选择北京银行借记卡支付时抵扣且单笔交易实付金额需满10元</t>
  </si>
  <si>
    <t>京致生活，美食美刻-首绑首刷</t>
  </si>
  <si>
    <t>通过美团支付首次绑定北京银行借记卡，可享首笔订单立减6元优惠</t>
  </si>
  <si>
    <t>京致生活，美食美刻-交易促动</t>
  </si>
  <si>
    <t>在美团支付使用绑定的借记卡消费可享随机立减最高66元优惠</t>
  </si>
  <si>
    <t>惠享畅饮</t>
  </si>
  <si>
    <t>通过微信支付在瑞幸，奈雪，乐乐茶消费可享满30-6</t>
  </si>
  <si>
    <t>瑞幸，奈雪，乐乐茶</t>
  </si>
  <si>
    <t>畅领节日京喜-交易促动</t>
  </si>
  <si>
    <t>在淘宝天猫通过支付宝使用北京银行借记卡支付，即可享受单笔订单随机立减1-61.8元优惠</t>
  </si>
  <si>
    <t>淘宝，天猫</t>
  </si>
  <si>
    <t>畅领节日京喜-首绑首刷</t>
  </si>
  <si>
    <t>通过支付宝首次成功绑定北京银行借记卡可享首笔订单立减10元优惠</t>
  </si>
  <si>
    <t>京东首绑京行卡</t>
  </si>
  <si>
    <t>通过京东支付首次成功绑定北京银行借记卡可享首笔订单立减10元优惠</t>
  </si>
  <si>
    <t>绑卡支付，权益”多多“</t>
  </si>
  <si>
    <t>通过拼多多支付首次成功绑定北京银行借记卡可享首笔订单立减6元优惠</t>
  </si>
  <si>
    <t>首绑有礼</t>
  </si>
  <si>
    <t>通过北京银行app京彩生活app一键绑卡入口，首次成功绑定支付宝或微信支付北京银行借记卡可获得10元优惠</t>
  </si>
  <si>
    <t>支付宝，微信</t>
  </si>
  <si>
    <t>京选美食，满30-10</t>
  </si>
  <si>
    <t>使用微信支付绑定借记卡在指定商户内消费的持卡人可享满30-10</t>
  </si>
  <si>
    <t>云闪付信用卡精彩上市-首绑首刷</t>
  </si>
  <si>
    <t>成功申请云闪付无界信用卡的新用户，核卡后45天内激活卡片并绑定云闪付app，可获得交易金额6.2%（最高62元）的还款金</t>
  </si>
  <si>
    <t>客户将北京银行云闪付主题无界信用卡绑定至云闪付app，可享受云闪付支付消费金额1%的还款金</t>
  </si>
  <si>
    <t>周一充电日-奈雪的茶</t>
  </si>
  <si>
    <t>微信支付使用北京银行信用卡结算，每周一单笔订单满30-15</t>
  </si>
  <si>
    <t>奈雪</t>
  </si>
  <si>
    <t>微信支付使用北京银行信用卡结算，每二到周日单笔订单满20随机立减</t>
  </si>
  <si>
    <t>银联日海底捞满200-50</t>
  </si>
  <si>
    <t>每周二10-22点期间在海底捞买单以62开头的北京银行银联信用卡用户。使用掌上京彩app或云闪付app扫银联收款码后，使用北京银行银联信用卡支付即可享受满200-50</t>
  </si>
  <si>
    <t>新户首刷赠好礼</t>
  </si>
  <si>
    <t>微信支付宝美团京东其中2种以上+云闪付</t>
  </si>
  <si>
    <t>名下第一张核批的北京银行信用卡主卡，在激活的30天内使用该指定北京银行信用卡通过银联云闪付，美团支付，微信支付，支付宝支付，京东支付消费2笔，每笔99元即可领取实物礼品四选一</t>
  </si>
  <si>
    <t>九阳，苏泊尔，沃莱，法国鲨鱼</t>
  </si>
  <si>
    <t>云闪付-北京地铁5折的秘密都在这里</t>
  </si>
  <si>
    <t>刷云闪付app地铁乘车码绑定北京银行信用卡可享5折优惠，单笔最高优惠2元</t>
  </si>
  <si>
    <t>北京地铁</t>
  </si>
  <si>
    <t>Count of 活动类型</t>
  </si>
  <si>
    <t>列标签</t>
  </si>
  <si>
    <t>行标签</t>
  </si>
  <si>
    <t>总计</t>
  </si>
  <si>
    <t>银行名称</t>
  </si>
  <si>
    <t>Grand TOTAL</t>
  </si>
  <si>
    <t>活动总数</t>
  </si>
  <si>
    <t>Count of 场景</t>
  </si>
  <si>
    <t>活动形式个数对比</t>
  </si>
  <si>
    <t>积分类</t>
  </si>
  <si>
    <t>手续费类优惠</t>
  </si>
  <si>
    <t>分期手续费</t>
  </si>
  <si>
    <t>满减类</t>
  </si>
  <si>
    <t>个数</t>
  </si>
  <si>
    <t>Count of 参与活动商户类型</t>
  </si>
  <si>
    <t>(空白)</t>
  </si>
  <si>
    <t>不限种类</t>
  </si>
  <si>
    <t>出行</t>
  </si>
  <si>
    <t>电子产品及汽车等大额场景</t>
  </si>
</sst>
</file>

<file path=xl/styles.xml><?xml version="1.0" encoding="utf-8"?>
<styleSheet xmlns="http://schemas.openxmlformats.org/spreadsheetml/2006/main">
  <numFmts count="7">
    <numFmt numFmtId="176" formatCode="yyyy&quot;年&quot;m&quot;月&quot;d&quot;日&quot;;@"/>
    <numFmt numFmtId="177" formatCode="0.0_ "/>
    <numFmt numFmtId="44" formatCode="_ &quot;￥&quot;* #,##0.00_ ;_ &quot;￥&quot;* \-#,##0.00_ ;_ &quot;￥&quot;* &quot;-&quot;??_ ;_ @_ "/>
    <numFmt numFmtId="42" formatCode="_ &quot;￥&quot;* #,##0_ ;_ &quot;￥&quot;* \-#,##0_ ;_ &quot;￥&quot;* &quot;-&quot;_ ;_ @_ "/>
    <numFmt numFmtId="41" formatCode="_ * #,##0_ ;_ * \-#,##0_ ;_ * &quot;-&quot;_ ;_ @_ "/>
    <numFmt numFmtId="178" formatCode="0.0%"/>
    <numFmt numFmtId="43" formatCode="_ * #,##0.00_ ;_ * \-#,##0.00_ ;_ * &quot;-&quot;??_ ;_ @_ "/>
  </numFmts>
  <fonts count="25">
    <font>
      <sz val="12"/>
      <color theme="1"/>
      <name val="等线"/>
      <charset val="134"/>
      <scheme val="minor"/>
    </font>
    <font>
      <b/>
      <sz val="12"/>
      <color theme="1"/>
      <name val="等线"/>
      <charset val="134"/>
      <scheme val="minor"/>
    </font>
    <font>
      <b/>
      <sz val="13"/>
      <color theme="1"/>
      <name val="等线"/>
      <charset val="134"/>
      <scheme val="minor"/>
    </font>
    <font>
      <b/>
      <sz val="11"/>
      <color theme="1"/>
      <name val="等线"/>
      <charset val="134"/>
      <scheme val="minor"/>
    </font>
    <font>
      <sz val="11"/>
      <color theme="1"/>
      <name val="等线"/>
      <charset val="134"/>
      <scheme val="minor"/>
    </font>
    <font>
      <sz val="11"/>
      <color rgb="FF000000"/>
      <name val="等线"/>
      <charset val="134"/>
      <scheme val="minor"/>
    </font>
    <font>
      <sz val="11"/>
      <color rgb="FFFA7D00"/>
      <name val="等线"/>
      <charset val="0"/>
      <scheme val="minor"/>
    </font>
    <font>
      <b/>
      <sz val="11"/>
      <color theme="3"/>
      <name val="等线"/>
      <charset val="134"/>
      <scheme val="minor"/>
    </font>
    <font>
      <sz val="11"/>
      <color theme="1"/>
      <name val="等线"/>
      <charset val="0"/>
      <scheme val="minor"/>
    </font>
    <font>
      <sz val="11"/>
      <color theme="0"/>
      <name val="等线"/>
      <charset val="0"/>
      <scheme val="minor"/>
    </font>
    <font>
      <u/>
      <sz val="11"/>
      <color rgb="FF0000FF"/>
      <name val="等线"/>
      <charset val="0"/>
      <scheme val="minor"/>
    </font>
    <font>
      <sz val="11"/>
      <color rgb="FF006100"/>
      <name val="等线"/>
      <charset val="0"/>
      <scheme val="minor"/>
    </font>
    <font>
      <b/>
      <sz val="11"/>
      <color theme="1"/>
      <name val="等线"/>
      <charset val="0"/>
      <scheme val="minor"/>
    </font>
    <font>
      <sz val="11"/>
      <color rgb="FFFF0000"/>
      <name val="等线"/>
      <charset val="0"/>
      <scheme val="minor"/>
    </font>
    <font>
      <b/>
      <sz val="18"/>
      <color theme="3"/>
      <name val="等线"/>
      <charset val="134"/>
      <scheme val="minor"/>
    </font>
    <font>
      <u/>
      <sz val="11"/>
      <color rgb="FF800080"/>
      <name val="等线"/>
      <charset val="0"/>
      <scheme val="minor"/>
    </font>
    <font>
      <b/>
      <sz val="13"/>
      <color theme="3"/>
      <name val="等线"/>
      <charset val="134"/>
      <scheme val="minor"/>
    </font>
    <font>
      <b/>
      <sz val="15"/>
      <color theme="3"/>
      <name val="等线"/>
      <charset val="134"/>
      <scheme val="minor"/>
    </font>
    <font>
      <b/>
      <sz val="11"/>
      <color rgb="FF3F3F3F"/>
      <name val="等线"/>
      <charset val="0"/>
      <scheme val="minor"/>
    </font>
    <font>
      <sz val="11"/>
      <color rgb="FF9C0006"/>
      <name val="等线"/>
      <charset val="0"/>
      <scheme val="minor"/>
    </font>
    <font>
      <b/>
      <sz val="11"/>
      <color rgb="FFFFFFFF"/>
      <name val="等线"/>
      <charset val="0"/>
      <scheme val="minor"/>
    </font>
    <font>
      <i/>
      <sz val="11"/>
      <color rgb="FF7F7F7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s>
  <fills count="43">
    <fill>
      <patternFill patternType="none"/>
    </fill>
    <fill>
      <patternFill patternType="gray125"/>
    </fill>
    <fill>
      <patternFill patternType="solid">
        <fgColor theme="4" tint="0.799951170384838"/>
        <bgColor theme="4" tint="0.799951170384838"/>
      </patternFill>
    </fill>
    <fill>
      <patternFill patternType="solid">
        <fgColor theme="4" tint="0.799981688894314"/>
        <bgColor theme="4" tint="0.799981688894314"/>
      </patternFill>
    </fill>
    <fill>
      <patternFill patternType="solid">
        <fgColor theme="4" tint="0.599963377788629"/>
        <bgColor indexed="64"/>
      </patternFill>
    </fill>
    <fill>
      <patternFill patternType="solid">
        <fgColor theme="5" tint="0.799951170384838"/>
        <bgColor indexed="64"/>
      </patternFill>
    </fill>
    <fill>
      <patternFill patternType="solid">
        <fgColor rgb="FFE8E2F2"/>
        <bgColor indexed="64"/>
      </patternFill>
    </fill>
    <fill>
      <patternFill patternType="solid">
        <fgColor theme="9" tint="0.799951170384838"/>
        <bgColor indexed="64"/>
      </patternFill>
    </fill>
    <fill>
      <patternFill patternType="solid">
        <fgColor theme="4" tint="0.799951170384838"/>
        <bgColor indexed="64"/>
      </patternFill>
    </fill>
    <fill>
      <patternFill patternType="solid">
        <fgColor theme="4" tint="0.799981688894314"/>
        <bgColor indexed="64"/>
      </patternFill>
    </fill>
    <fill>
      <patternFill patternType="solid">
        <fgColor theme="7" tint="0.799951170384838"/>
        <bgColor indexed="64"/>
      </patternFill>
    </fill>
    <fill>
      <patternFill patternType="solid">
        <fgColor theme="8" tint="0.799951170384838"/>
        <bgColor indexed="64"/>
      </patternFill>
    </fill>
    <fill>
      <patternFill patternType="solid">
        <fgColor rgb="FFDDECF8"/>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rgb="FFC6EFCE"/>
        <bgColor indexed="64"/>
      </patternFill>
    </fill>
    <fill>
      <patternFill patternType="solid">
        <fgColor theme="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FFFCC"/>
        <bgColor indexed="64"/>
      </patternFill>
    </fill>
    <fill>
      <patternFill patternType="solid">
        <fgColor theme="4" tint="0.599993896298105"/>
        <bgColor indexed="64"/>
      </patternFill>
    </fill>
    <fill>
      <patternFill patternType="solid">
        <fgColor theme="8"/>
        <bgColor indexed="64"/>
      </patternFill>
    </fill>
    <fill>
      <patternFill patternType="solid">
        <fgColor rgb="FFF2F2F2"/>
        <bgColor indexed="64"/>
      </patternFill>
    </fill>
    <fill>
      <patternFill patternType="solid">
        <fgColor rgb="FFFFC7CE"/>
        <bgColor indexed="64"/>
      </patternFill>
    </fill>
    <fill>
      <patternFill patternType="solid">
        <fgColor theme="9" tint="0.399975585192419"/>
        <bgColor indexed="64"/>
      </patternFill>
    </fill>
    <fill>
      <patternFill patternType="solid">
        <fgColor rgb="FFA5A5A5"/>
        <bgColor indexed="64"/>
      </patternFill>
    </fill>
    <fill>
      <patternFill patternType="solid">
        <fgColor theme="4"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5"/>
        <bgColor indexed="64"/>
      </patternFill>
    </fill>
    <fill>
      <patternFill patternType="solid">
        <fgColor theme="8"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6" tint="0.399975585192419"/>
        <bgColor indexed="64"/>
      </patternFill>
    </fill>
  </fills>
  <borders count="16">
    <border>
      <left/>
      <right/>
      <top/>
      <bottom/>
      <diagonal/>
    </border>
    <border>
      <left/>
      <right/>
      <top/>
      <bottom style="thin">
        <color theme="4" tint="0.399945066682943"/>
      </bottom>
      <diagonal/>
    </border>
    <border>
      <left/>
      <right/>
      <top style="thin">
        <color theme="4" tint="0.399945066682943"/>
      </top>
      <bottom/>
      <diagonal/>
    </border>
    <border>
      <left/>
      <right/>
      <top style="thin">
        <color theme="4" tint="0.399975585192419"/>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indexed="0"/>
      </left>
      <right style="thin">
        <color indexed="0"/>
      </right>
      <top style="thin">
        <color indexed="0"/>
      </top>
      <bottom style="thin">
        <color indexed="0"/>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9" fillId="28" borderId="0" applyNumberFormat="0" applyBorder="0" applyAlignment="0" applyProtection="0">
      <alignment vertical="center"/>
    </xf>
    <xf numFmtId="0" fontId="8" fillId="40" borderId="0" applyNumberFormat="0" applyBorder="0" applyAlignment="0" applyProtection="0">
      <alignment vertical="center"/>
    </xf>
    <xf numFmtId="0" fontId="9" fillId="35" borderId="0" applyNumberFormat="0" applyBorder="0" applyAlignment="0" applyProtection="0">
      <alignment vertical="center"/>
    </xf>
    <xf numFmtId="0" fontId="23" fillId="32" borderId="15" applyNumberFormat="0" applyAlignment="0" applyProtection="0">
      <alignment vertical="center"/>
    </xf>
    <xf numFmtId="0" fontId="8" fillId="39" borderId="0" applyNumberFormat="0" applyBorder="0" applyAlignment="0" applyProtection="0">
      <alignment vertical="center"/>
    </xf>
    <xf numFmtId="0" fontId="8" fillId="36" borderId="0" applyNumberFormat="0" applyBorder="0" applyAlignment="0" applyProtection="0">
      <alignment vertical="center"/>
    </xf>
    <xf numFmtId="44" fontId="0" fillId="0" borderId="0" applyFont="0" applyFill="0" applyBorder="0" applyAlignment="0" applyProtection="0">
      <alignment vertical="center"/>
    </xf>
    <xf numFmtId="0" fontId="9" fillId="15" borderId="0" applyNumberFormat="0" applyBorder="0" applyAlignment="0" applyProtection="0">
      <alignment vertical="center"/>
    </xf>
    <xf numFmtId="9" fontId="0" fillId="0" borderId="0" applyFont="0" applyFill="0" applyBorder="0" applyAlignment="0" applyProtection="0"/>
    <xf numFmtId="0" fontId="9" fillId="37" borderId="0" applyNumberFormat="0" applyBorder="0" applyAlignment="0" applyProtection="0">
      <alignment vertical="center"/>
    </xf>
    <xf numFmtId="0" fontId="9" fillId="34" borderId="0" applyNumberFormat="0" applyBorder="0" applyAlignment="0" applyProtection="0">
      <alignment vertical="center"/>
    </xf>
    <xf numFmtId="0" fontId="9" fillId="33" borderId="0" applyNumberFormat="0" applyBorder="0" applyAlignment="0" applyProtection="0">
      <alignment vertical="center"/>
    </xf>
    <xf numFmtId="0" fontId="9" fillId="30" borderId="0" applyNumberFormat="0" applyBorder="0" applyAlignment="0" applyProtection="0">
      <alignment vertical="center"/>
    </xf>
    <xf numFmtId="0" fontId="9" fillId="17" borderId="0" applyNumberFormat="0" applyBorder="0" applyAlignment="0" applyProtection="0">
      <alignment vertical="center"/>
    </xf>
    <xf numFmtId="0" fontId="24" fillId="26" borderId="15" applyNumberFormat="0" applyAlignment="0" applyProtection="0">
      <alignment vertical="center"/>
    </xf>
    <xf numFmtId="0" fontId="9" fillId="41" borderId="0" applyNumberFormat="0" applyBorder="0" applyAlignment="0" applyProtection="0">
      <alignment vertical="center"/>
    </xf>
    <xf numFmtId="0" fontId="22" fillId="31" borderId="0" applyNumberFormat="0" applyBorder="0" applyAlignment="0" applyProtection="0">
      <alignment vertical="center"/>
    </xf>
    <xf numFmtId="0" fontId="8" fillId="22" borderId="0" applyNumberFormat="0" applyBorder="0" applyAlignment="0" applyProtection="0">
      <alignment vertical="center"/>
    </xf>
    <xf numFmtId="0" fontId="11" fillId="18" borderId="0" applyNumberFormat="0" applyBorder="0" applyAlignment="0" applyProtection="0">
      <alignment vertical="center"/>
    </xf>
    <xf numFmtId="0" fontId="8" fillId="9" borderId="0" applyNumberFormat="0" applyBorder="0" applyAlignment="0" applyProtection="0">
      <alignment vertical="center"/>
    </xf>
    <xf numFmtId="0" fontId="12" fillId="0" borderId="10" applyNumberFormat="0" applyFill="0" applyAlignment="0" applyProtection="0">
      <alignment vertical="center"/>
    </xf>
    <xf numFmtId="0" fontId="19" fillId="27" borderId="0" applyNumberFormat="0" applyBorder="0" applyAlignment="0" applyProtection="0">
      <alignment vertical="center"/>
    </xf>
    <xf numFmtId="0" fontId="20" fillId="29" borderId="14" applyNumberFormat="0" applyAlignment="0" applyProtection="0">
      <alignment vertical="center"/>
    </xf>
    <xf numFmtId="0" fontId="18" fillId="26" borderId="13" applyNumberFormat="0" applyAlignment="0" applyProtection="0">
      <alignment vertical="center"/>
    </xf>
    <xf numFmtId="0" fontId="17" fillId="0" borderId="12" applyNumberFormat="0" applyFill="0" applyAlignment="0" applyProtection="0">
      <alignment vertical="center"/>
    </xf>
    <xf numFmtId="0" fontId="21" fillId="0" borderId="0" applyNumberFormat="0" applyFill="0" applyBorder="0" applyAlignment="0" applyProtection="0">
      <alignment vertical="center"/>
    </xf>
    <xf numFmtId="0" fontId="8" fillId="13" borderId="0" applyNumberFormat="0" applyBorder="0" applyAlignment="0" applyProtection="0">
      <alignment vertical="center"/>
    </xf>
    <xf numFmtId="0" fontId="7"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21" borderId="0" applyNumberFormat="0" applyBorder="0" applyAlignment="0" applyProtection="0">
      <alignment vertical="center"/>
    </xf>
    <xf numFmtId="43"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8" fillId="38" borderId="0" applyNumberFormat="0" applyBorder="0" applyAlignment="0" applyProtection="0">
      <alignment vertical="center"/>
    </xf>
    <xf numFmtId="0" fontId="13" fillId="0" borderId="0" applyNumberFormat="0" applyFill="0" applyBorder="0" applyAlignment="0" applyProtection="0">
      <alignment vertical="center"/>
    </xf>
    <xf numFmtId="0" fontId="9" fillId="42" borderId="0" applyNumberFormat="0" applyBorder="0" applyAlignment="0" applyProtection="0">
      <alignment vertical="center"/>
    </xf>
    <xf numFmtId="0" fontId="0" fillId="23" borderId="11" applyNumberFormat="0" applyFont="0" applyAlignment="0" applyProtection="0">
      <alignment vertical="center"/>
    </xf>
    <xf numFmtId="0" fontId="8" fillId="20" borderId="0" applyNumberFormat="0" applyBorder="0" applyAlignment="0" applyProtection="0">
      <alignment vertical="center"/>
    </xf>
    <xf numFmtId="0" fontId="9" fillId="25" borderId="0" applyNumberFormat="0" applyBorder="0" applyAlignment="0" applyProtection="0">
      <alignment vertical="center"/>
    </xf>
    <xf numFmtId="0" fontId="8" fillId="16" borderId="0" applyNumberFormat="0" applyBorder="0" applyAlignment="0" applyProtection="0">
      <alignment vertical="center"/>
    </xf>
    <xf numFmtId="0" fontId="10" fillId="0" borderId="0" applyNumberFormat="0" applyFill="0" applyBorder="0" applyAlignment="0" applyProtection="0">
      <alignment vertical="center"/>
    </xf>
    <xf numFmtId="41" fontId="0" fillId="0" borderId="0" applyFont="0" applyFill="0" applyBorder="0" applyAlignment="0" applyProtection="0">
      <alignment vertical="center"/>
    </xf>
    <xf numFmtId="0" fontId="16" fillId="0" borderId="12" applyNumberFormat="0" applyFill="0" applyAlignment="0" applyProtection="0">
      <alignment vertical="center"/>
    </xf>
    <xf numFmtId="0" fontId="8" fillId="14" borderId="0" applyNumberFormat="0" applyBorder="0" applyAlignment="0" applyProtection="0">
      <alignment vertical="center"/>
    </xf>
    <xf numFmtId="0" fontId="7" fillId="0" borderId="9" applyNumberFormat="0" applyFill="0" applyAlignment="0" applyProtection="0">
      <alignment vertical="center"/>
    </xf>
    <xf numFmtId="0" fontId="9" fillId="19" borderId="0" applyNumberFormat="0" applyBorder="0" applyAlignment="0" applyProtection="0">
      <alignment vertical="center"/>
    </xf>
    <xf numFmtId="0" fontId="8" fillId="24" borderId="0" applyNumberFormat="0" applyBorder="0" applyAlignment="0" applyProtection="0">
      <alignment vertical="center"/>
    </xf>
    <xf numFmtId="0" fontId="6" fillId="0" borderId="8" applyNumberFormat="0" applyFill="0" applyAlignment="0" applyProtection="0">
      <alignment vertical="center"/>
    </xf>
  </cellStyleXfs>
  <cellXfs count="83">
    <xf numFmtId="0" fontId="0" fillId="0" borderId="0" xfId="0">
      <alignment vertical="center"/>
    </xf>
    <xf numFmtId="0" fontId="0" fillId="0" borderId="0" xfId="0" applyAlignment="1">
      <alignment horizontal="left" vertical="center"/>
    </xf>
    <xf numFmtId="0" fontId="1" fillId="2" borderId="1" xfId="0" applyFont="1" applyFill="1" applyBorder="1">
      <alignment vertical="center"/>
    </xf>
    <xf numFmtId="0" fontId="0" fillId="0" borderId="0" xfId="0" applyNumberFormat="1">
      <alignment vertical="center"/>
    </xf>
    <xf numFmtId="0" fontId="1" fillId="2" borderId="2" xfId="0" applyFont="1" applyFill="1" applyBorder="1" applyAlignment="1">
      <alignment horizontal="left" vertical="center"/>
    </xf>
    <xf numFmtId="0" fontId="1" fillId="3" borderId="3" xfId="0" applyNumberFormat="1" applyFont="1" applyFill="1" applyBorder="1">
      <alignment vertical="center"/>
    </xf>
    <xf numFmtId="0" fontId="0" fillId="0" borderId="0" xfId="0" applyFont="1">
      <alignment vertical="center"/>
    </xf>
    <xf numFmtId="178" fontId="0" fillId="0" borderId="0" xfId="9" applyNumberFormat="1" applyFont="1" applyAlignment="1">
      <alignment vertical="center"/>
    </xf>
    <xf numFmtId="10" fontId="0" fillId="0" borderId="0" xfId="0" applyNumberFormat="1">
      <alignment vertical="center"/>
    </xf>
    <xf numFmtId="0" fontId="1" fillId="2" borderId="2" xfId="0" applyNumberFormat="1" applyFont="1" applyFill="1" applyBorder="1">
      <alignment vertical="center"/>
    </xf>
    <xf numFmtId="0" fontId="0" fillId="4" borderId="0" xfId="0" applyFill="1" applyBorder="1">
      <alignment vertical="center"/>
    </xf>
    <xf numFmtId="0" fontId="0" fillId="0" borderId="0" xfId="0" applyBorder="1">
      <alignment vertical="center"/>
    </xf>
    <xf numFmtId="0" fontId="0" fillId="0" borderId="0" xfId="0" applyAlignment="1">
      <alignment horizontal="center" vertical="center"/>
    </xf>
    <xf numFmtId="176" fontId="0" fillId="0" borderId="0" xfId="0" applyNumberFormat="1" applyAlignment="1">
      <alignment horizontal="center" vertical="center"/>
    </xf>
    <xf numFmtId="0" fontId="2" fillId="4" borderId="4" xfId="0" applyFont="1" applyFill="1" applyBorder="1" applyAlignment="1">
      <alignment horizontal="center" vertical="center"/>
    </xf>
    <xf numFmtId="0" fontId="3" fillId="4" borderId="4" xfId="0" applyFont="1" applyFill="1" applyBorder="1" applyAlignment="1">
      <alignment horizontal="center" vertical="center"/>
    </xf>
    <xf numFmtId="0" fontId="0" fillId="0" borderId="5" xfId="0" applyBorder="1" applyAlignment="1">
      <alignment horizontal="center" vertical="center"/>
    </xf>
    <xf numFmtId="0" fontId="4" fillId="5" borderId="4" xfId="0" applyFont="1" applyFill="1" applyBorder="1" applyAlignment="1">
      <alignment horizontal="center" vertical="center"/>
    </xf>
    <xf numFmtId="0" fontId="4" fillId="6" borderId="4" xfId="0" applyFont="1" applyFill="1" applyBorder="1" applyAlignment="1">
      <alignment horizontal="center" vertical="center"/>
    </xf>
    <xf numFmtId="176" fontId="3" fillId="4" borderId="4" xfId="0" applyNumberFormat="1" applyFont="1" applyFill="1" applyBorder="1" applyAlignment="1">
      <alignment horizontal="center" vertical="center"/>
    </xf>
    <xf numFmtId="0" fontId="4" fillId="5" borderId="4" xfId="0" applyFont="1" applyFill="1" applyBorder="1" applyAlignment="1">
      <alignment horizontal="center" vertical="center" wrapText="1"/>
    </xf>
    <xf numFmtId="14" fontId="4" fillId="5" borderId="4" xfId="0" applyNumberFormat="1" applyFont="1" applyFill="1" applyBorder="1" applyAlignment="1">
      <alignment horizontal="center" vertical="center"/>
    </xf>
    <xf numFmtId="0" fontId="0" fillId="5" borderId="4" xfId="0" applyFill="1" applyBorder="1" applyAlignment="1">
      <alignment horizontal="center" vertical="center"/>
    </xf>
    <xf numFmtId="14" fontId="0" fillId="5" borderId="4" xfId="0" applyNumberFormat="1" applyFill="1" applyBorder="1" applyAlignment="1">
      <alignment horizontal="center" vertical="center"/>
    </xf>
    <xf numFmtId="176" fontId="4" fillId="6" borderId="4" xfId="0" applyNumberFormat="1" applyFont="1" applyFill="1" applyBorder="1" applyAlignment="1">
      <alignment horizontal="center" vertical="center"/>
    </xf>
    <xf numFmtId="0" fontId="4" fillId="6" borderId="4" xfId="0" applyFont="1" applyFill="1" applyBorder="1" applyAlignment="1">
      <alignment vertical="center" wrapText="1"/>
    </xf>
    <xf numFmtId="0" fontId="3" fillId="4" borderId="4" xfId="0" applyFont="1" applyFill="1" applyBorder="1" applyAlignment="1">
      <alignment horizontal="center" vertical="center" wrapText="1"/>
    </xf>
    <xf numFmtId="0" fontId="0" fillId="5" borderId="4" xfId="0" applyFill="1" applyBorder="1" applyAlignment="1">
      <alignment horizontal="center" vertical="center" wrapText="1"/>
    </xf>
    <xf numFmtId="0" fontId="0" fillId="0" borderId="0" xfId="0" applyBorder="1" applyAlignment="1">
      <alignment horizontal="center" vertical="center"/>
    </xf>
    <xf numFmtId="0" fontId="0" fillId="7" borderId="4" xfId="0" applyFill="1" applyBorder="1" applyAlignment="1" applyProtection="1">
      <alignment horizontal="center" vertical="center" wrapText="1"/>
      <protection locked="0"/>
    </xf>
    <xf numFmtId="0" fontId="0" fillId="7" borderId="4" xfId="0" applyFill="1" applyBorder="1" applyAlignment="1">
      <alignment horizontal="center" vertical="center" wrapText="1"/>
    </xf>
    <xf numFmtId="176" fontId="0" fillId="7" borderId="4" xfId="0" applyNumberFormat="1" applyFill="1" applyBorder="1" applyAlignment="1" applyProtection="1">
      <alignment horizontal="center" vertical="center" wrapText="1"/>
      <protection locked="0"/>
    </xf>
    <xf numFmtId="176" fontId="0" fillId="7" borderId="4" xfId="0" applyNumberFormat="1" applyFill="1" applyBorder="1" applyAlignment="1">
      <alignment horizontal="center" vertical="center" wrapText="1"/>
    </xf>
    <xf numFmtId="0" fontId="0" fillId="7" borderId="0" xfId="0" applyFill="1" applyAlignment="1">
      <alignment vertical="center" wrapText="1"/>
    </xf>
    <xf numFmtId="0" fontId="0" fillId="8" borderId="4" xfId="0" applyFill="1" applyBorder="1" applyAlignment="1">
      <alignment horizontal="center" vertical="center" wrapText="1"/>
    </xf>
    <xf numFmtId="0" fontId="4" fillId="7" borderId="4" xfId="0" applyFont="1" applyFill="1" applyBorder="1" applyAlignment="1">
      <alignment horizontal="center" vertical="center"/>
    </xf>
    <xf numFmtId="0" fontId="0" fillId="7" borderId="4" xfId="0" applyFill="1" applyBorder="1" applyAlignment="1">
      <alignment horizontal="center" vertical="center"/>
    </xf>
    <xf numFmtId="176" fontId="0" fillId="8" borderId="4" xfId="0" applyNumberFormat="1" applyFill="1" applyBorder="1" applyAlignment="1">
      <alignment horizontal="center" vertical="center" wrapText="1"/>
    </xf>
    <xf numFmtId="176" fontId="0" fillId="7" borderId="4" xfId="0" applyNumberFormat="1" applyFill="1" applyBorder="1" applyAlignment="1">
      <alignment horizontal="center" vertical="center"/>
    </xf>
    <xf numFmtId="176" fontId="4" fillId="7" borderId="4" xfId="0" applyNumberFormat="1" applyFont="1" applyFill="1" applyBorder="1" applyAlignment="1">
      <alignment horizontal="center" vertical="center"/>
    </xf>
    <xf numFmtId="0" fontId="4" fillId="7" borderId="4" xfId="0" applyFont="1" applyFill="1" applyBorder="1" applyAlignment="1">
      <alignment vertical="center" wrapText="1"/>
    </xf>
    <xf numFmtId="0" fontId="0" fillId="9" borderId="4" xfId="0" applyFill="1" applyBorder="1" applyAlignment="1">
      <alignment horizontal="center" vertical="center" wrapText="1"/>
    </xf>
    <xf numFmtId="0" fontId="0" fillId="10" borderId="4" xfId="0" applyFill="1" applyBorder="1" applyAlignment="1">
      <alignment horizontal="center" vertical="center" wrapText="1"/>
    </xf>
    <xf numFmtId="0" fontId="0" fillId="11" borderId="4" xfId="0" applyFill="1" applyBorder="1" applyAlignment="1">
      <alignment horizontal="center" vertical="center" wrapText="1"/>
    </xf>
    <xf numFmtId="0" fontId="0" fillId="12" borderId="4" xfId="0" applyFill="1" applyBorder="1" applyAlignment="1">
      <alignment horizontal="center" vertical="center" wrapText="1"/>
    </xf>
    <xf numFmtId="0" fontId="0" fillId="6" borderId="4" xfId="0" applyFill="1" applyBorder="1" applyAlignment="1">
      <alignment horizontal="center" vertical="center"/>
    </xf>
    <xf numFmtId="0" fontId="0" fillId="6" borderId="4" xfId="0" applyFill="1" applyBorder="1" applyAlignment="1">
      <alignment horizontal="center" vertical="center" wrapText="1"/>
    </xf>
    <xf numFmtId="0" fontId="4" fillId="10" borderId="4" xfId="0" applyFont="1" applyFill="1" applyBorder="1" applyAlignment="1">
      <alignment horizontal="center" vertical="center" wrapText="1"/>
    </xf>
    <xf numFmtId="14" fontId="0" fillId="10" borderId="4" xfId="0" applyNumberFormat="1" applyFill="1" applyBorder="1" applyAlignment="1">
      <alignment horizontal="center" vertical="center" wrapText="1"/>
    </xf>
    <xf numFmtId="176" fontId="0" fillId="11" borderId="4" xfId="0" applyNumberFormat="1" applyFill="1" applyBorder="1" applyAlignment="1">
      <alignment horizontal="center" vertical="center" wrapText="1"/>
    </xf>
    <xf numFmtId="176" fontId="0" fillId="6" borderId="4" xfId="0" applyNumberFormat="1" applyFill="1" applyBorder="1" applyAlignment="1">
      <alignment horizontal="center" vertical="center"/>
    </xf>
    <xf numFmtId="0" fontId="5" fillId="10" borderId="6" xfId="0" applyFont="1" applyFill="1" applyBorder="1" applyAlignment="1">
      <alignment horizontal="center" vertical="center" wrapText="1"/>
    </xf>
    <xf numFmtId="0" fontId="0" fillId="10" borderId="4" xfId="0" applyFill="1" applyBorder="1" applyAlignment="1">
      <alignment horizontal="center" vertical="center"/>
    </xf>
    <xf numFmtId="0" fontId="0" fillId="10" borderId="4" xfId="0" applyFont="1" applyFill="1" applyBorder="1" applyAlignment="1">
      <alignment horizontal="center" vertical="center"/>
    </xf>
    <xf numFmtId="0" fontId="4" fillId="6" borderId="4" xfId="0" applyFont="1" applyFill="1" applyBorder="1" applyAlignment="1">
      <alignment horizontal="center" vertical="center" wrapText="1"/>
    </xf>
    <xf numFmtId="0" fontId="4" fillId="10" borderId="4" xfId="0" applyFont="1" applyFill="1" applyBorder="1" applyAlignment="1">
      <alignment horizontal="center" vertical="center"/>
    </xf>
    <xf numFmtId="0" fontId="0" fillId="10" borderId="4" xfId="0" applyFill="1" applyBorder="1">
      <alignment vertical="center"/>
    </xf>
    <xf numFmtId="14" fontId="0" fillId="10" borderId="4" xfId="0" applyNumberFormat="1" applyFill="1" applyBorder="1" applyAlignment="1">
      <alignment horizontal="center" vertical="center"/>
    </xf>
    <xf numFmtId="176" fontId="0" fillId="7" borderId="4" xfId="0" applyNumberFormat="1" applyFill="1" applyBorder="1">
      <alignment vertical="center"/>
    </xf>
    <xf numFmtId="0" fontId="4" fillId="7" borderId="4" xfId="0" applyFont="1" applyFill="1" applyBorder="1" applyAlignment="1">
      <alignment horizontal="center" vertical="center" wrapText="1"/>
    </xf>
    <xf numFmtId="0" fontId="4" fillId="10" borderId="4" xfId="0" applyFont="1" applyFill="1" applyBorder="1" applyAlignment="1">
      <alignment vertical="center" wrapText="1"/>
    </xf>
    <xf numFmtId="176" fontId="4" fillId="7" borderId="4" xfId="0" applyNumberFormat="1" applyFont="1" applyFill="1" applyBorder="1">
      <alignment vertical="center"/>
    </xf>
    <xf numFmtId="14" fontId="0" fillId="5" borderId="4" xfId="0" applyNumberFormat="1" applyFill="1" applyBorder="1" applyAlignment="1">
      <alignment horizontal="center" vertical="center" wrapText="1"/>
    </xf>
    <xf numFmtId="176" fontId="0" fillId="6" borderId="4" xfId="0" applyNumberFormat="1" applyFill="1" applyBorder="1">
      <alignment vertical="center"/>
    </xf>
    <xf numFmtId="176" fontId="0" fillId="5" borderId="4" xfId="0" applyNumberFormat="1" applyFill="1" applyBorder="1" applyAlignment="1">
      <alignment horizontal="center" vertical="center" wrapText="1"/>
    </xf>
    <xf numFmtId="0" fontId="3" fillId="6" borderId="4" xfId="0" applyFont="1" applyFill="1" applyBorder="1" applyAlignment="1">
      <alignment horizontal="center" vertical="center"/>
    </xf>
    <xf numFmtId="0" fontId="0" fillId="5" borderId="4" xfId="0" applyFont="1" applyFill="1" applyBorder="1" applyAlignment="1">
      <alignment horizontal="center" vertical="center" wrapText="1"/>
    </xf>
    <xf numFmtId="0" fontId="0" fillId="13" borderId="4" xfId="0" applyFill="1" applyBorder="1" applyAlignment="1">
      <alignment horizontal="center" vertical="center" wrapText="1"/>
    </xf>
    <xf numFmtId="14" fontId="0" fillId="13" borderId="4" xfId="0" applyNumberFormat="1" applyFill="1" applyBorder="1" applyAlignment="1">
      <alignment horizontal="center" vertical="center" wrapText="1"/>
    </xf>
    <xf numFmtId="14" fontId="4" fillId="7" borderId="4" xfId="0" applyNumberFormat="1" applyFont="1" applyFill="1" applyBorder="1" applyAlignment="1">
      <alignment horizontal="center" vertical="center"/>
    </xf>
    <xf numFmtId="14" fontId="0" fillId="7" borderId="4" xfId="0" applyNumberFormat="1" applyFill="1" applyBorder="1" applyAlignment="1">
      <alignment horizontal="center" vertical="center"/>
    </xf>
    <xf numFmtId="0" fontId="0" fillId="7" borderId="4" xfId="0" applyFill="1" applyBorder="1">
      <alignment vertical="center"/>
    </xf>
    <xf numFmtId="0" fontId="0" fillId="5" borderId="4" xfId="0" applyFont="1" applyFill="1" applyBorder="1" applyAlignment="1">
      <alignment horizontal="center" vertical="center"/>
    </xf>
    <xf numFmtId="0" fontId="0" fillId="0" borderId="4" xfId="0" applyBorder="1" applyAlignment="1">
      <alignment horizontal="center" vertical="center"/>
    </xf>
    <xf numFmtId="0" fontId="0" fillId="0" borderId="4" xfId="0" applyBorder="1">
      <alignment vertical="center"/>
    </xf>
    <xf numFmtId="0" fontId="0" fillId="0" borderId="7" xfId="0" applyBorder="1">
      <alignment vertical="center"/>
    </xf>
    <xf numFmtId="0" fontId="0" fillId="0" borderId="7" xfId="0" applyNumberFormat="1" applyBorder="1">
      <alignment vertical="center"/>
    </xf>
    <xf numFmtId="0" fontId="0" fillId="0" borderId="0" xfId="0" applyNumberFormat="1" applyBorder="1">
      <alignment vertical="center"/>
    </xf>
    <xf numFmtId="177" fontId="0" fillId="0" borderId="4" xfId="0" applyNumberFormat="1" applyBorder="1">
      <alignment vertical="center"/>
    </xf>
    <xf numFmtId="0" fontId="1" fillId="2" borderId="4" xfId="0" applyFont="1" applyFill="1" applyBorder="1" applyAlignment="1">
      <alignment horizontal="center" vertical="center"/>
    </xf>
    <xf numFmtId="0" fontId="1" fillId="2" borderId="4" xfId="0" applyNumberFormat="1" applyFont="1" applyFill="1" applyBorder="1" applyAlignment="1">
      <alignment horizontal="center" vertical="center"/>
    </xf>
    <xf numFmtId="178" fontId="0" fillId="0" borderId="4" xfId="9" applyNumberFormat="1" applyFont="1" applyBorder="1" applyAlignment="1">
      <alignment vertical="center"/>
    </xf>
    <xf numFmtId="9" fontId="0" fillId="0" borderId="4" xfId="9" applyFont="1" applyBorder="1" applyAlignme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7">
    <dxf>
      <border>
        <top/>
      </border>
    </dxf>
    <dxf>
      <border>
        <top/>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
      <border>
        <left style="thin">
          <color indexed="0"/>
        </left>
        <right style="thin">
          <color indexed="0"/>
        </right>
        <top style="thin">
          <color indexed="0"/>
        </top>
        <bottom style="thin">
          <color indexed="0"/>
        </bottom>
      </border>
    </dxf>
  </dxfs>
  <tableStyles count="0" defaultTableStyle="TableStyleMedium2" defaultPivotStyle="PivotStyleLight16"/>
  <colors>
    <mruColors>
      <color rgb="00E8E2F2"/>
      <color rgb="00DDECF8"/>
      <color rgb="00F5856C"/>
      <color rgb="00F5D5E5"/>
      <color rgb="0061C4AD"/>
      <color rgb="005698D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pivotCacheDefinition" Target="pivotCache/pivotCacheDefinition2.xml"/><Relationship Id="rId7" Type="http://schemas.openxmlformats.org/officeDocument/2006/relationships/pivotCacheDefinition" Target="pivotCache/pivotCacheDefinition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tx>
            <c:strRef>
              <c:f>Sheet2!$F$3</c:f>
              <c:strCache>
                <c:ptCount val="1"/>
                <c:pt idx="0">
                  <c:v>活动个数</c:v>
                </c:pt>
              </c:strCache>
            </c:strRef>
          </c:tx>
          <c:spPr>
            <a:solidFill>
              <a:schemeClr val="accent1"/>
            </a:solidFill>
            <a:ln>
              <a:noFill/>
            </a:ln>
            <a:effectLst/>
          </c:spPr>
          <c:invertIfNegative val="0"/>
          <c:dLbls>
            <c:delete val="1"/>
          </c:dLbls>
          <c:cat>
            <c:strRef>
              <c:f>Sheet2!$E$4:$E$20</c:f>
              <c:strCache>
                <c:ptCount val="17"/>
                <c:pt idx="0">
                  <c:v>浦发</c:v>
                </c:pt>
                <c:pt idx="1">
                  <c:v>光大</c:v>
                </c:pt>
                <c:pt idx="2">
                  <c:v>中国</c:v>
                </c:pt>
                <c:pt idx="3">
                  <c:v>民生</c:v>
                </c:pt>
                <c:pt idx="4">
                  <c:v>建设</c:v>
                </c:pt>
                <c:pt idx="5">
                  <c:v>交通</c:v>
                </c:pt>
                <c:pt idx="6">
                  <c:v>上海</c:v>
                </c:pt>
                <c:pt idx="7">
                  <c:v>农业</c:v>
                </c:pt>
                <c:pt idx="8">
                  <c:v>兴业</c:v>
                </c:pt>
                <c:pt idx="9">
                  <c:v>邮储</c:v>
                </c:pt>
                <c:pt idx="10">
                  <c:v>招商</c:v>
                </c:pt>
                <c:pt idx="11">
                  <c:v>中信</c:v>
                </c:pt>
                <c:pt idx="12">
                  <c:v>北京</c:v>
                </c:pt>
                <c:pt idx="13">
                  <c:v>工商</c:v>
                </c:pt>
                <c:pt idx="14">
                  <c:v>华夏</c:v>
                </c:pt>
                <c:pt idx="15">
                  <c:v>广发</c:v>
                </c:pt>
                <c:pt idx="16">
                  <c:v>平安</c:v>
                </c:pt>
              </c:strCache>
            </c:strRef>
          </c:cat>
          <c:val>
            <c:numRef>
              <c:f>Sheet2!$F$4:$F$20</c:f>
              <c:numCache>
                <c:formatCode>General</c:formatCode>
                <c:ptCount val="17"/>
                <c:pt idx="0">
                  <c:v>90</c:v>
                </c:pt>
                <c:pt idx="1">
                  <c:v>58</c:v>
                </c:pt>
                <c:pt idx="2">
                  <c:v>49</c:v>
                </c:pt>
                <c:pt idx="3">
                  <c:v>40</c:v>
                </c:pt>
                <c:pt idx="4">
                  <c:v>36</c:v>
                </c:pt>
                <c:pt idx="5">
                  <c:v>28</c:v>
                </c:pt>
                <c:pt idx="6">
                  <c:v>27</c:v>
                </c:pt>
                <c:pt idx="7">
                  <c:v>26</c:v>
                </c:pt>
                <c:pt idx="8">
                  <c:v>25</c:v>
                </c:pt>
                <c:pt idx="9">
                  <c:v>22</c:v>
                </c:pt>
                <c:pt idx="10">
                  <c:v>21</c:v>
                </c:pt>
                <c:pt idx="11">
                  <c:v>18</c:v>
                </c:pt>
                <c:pt idx="12">
                  <c:v>17</c:v>
                </c:pt>
                <c:pt idx="13">
                  <c:v>17</c:v>
                </c:pt>
                <c:pt idx="14">
                  <c:v>15</c:v>
                </c:pt>
                <c:pt idx="15">
                  <c:v>9</c:v>
                </c:pt>
                <c:pt idx="16">
                  <c:v>8</c:v>
                </c:pt>
              </c:numCache>
            </c:numRef>
          </c:val>
        </c:ser>
        <c:dLbls>
          <c:showLegendKey val="0"/>
          <c:showVal val="0"/>
          <c:showCatName val="0"/>
          <c:showSerName val="0"/>
          <c:showPercent val="0"/>
          <c:showBubbleSize val="0"/>
        </c:dLbls>
        <c:gapWidth val="219"/>
        <c:overlap val="-27"/>
        <c:axId val="644479864"/>
        <c:axId val="512517304"/>
      </c:barChart>
      <c:catAx>
        <c:axId val="6444798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12517304"/>
        <c:crosses val="autoZero"/>
        <c:auto val="1"/>
        <c:lblAlgn val="ctr"/>
        <c:lblOffset val="100"/>
        <c:noMultiLvlLbl val="0"/>
      </c:catAx>
      <c:valAx>
        <c:axId val="512517304"/>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44479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pieChart>
        <c:varyColors val="1"/>
        <c:ser>
          <c:idx val="0"/>
          <c:order val="0"/>
          <c:tx>
            <c:strRef>
              <c:f>Sheet2!$K$28</c:f>
              <c:strCache>
                <c:ptCount val="1"/>
                <c:pt idx="0">
                  <c:v>占比</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elete val="1"/>
          </c:dLbls>
          <c:cat>
            <c:strRef>
              <c:f>Sheet2!$J$29:$J$32</c:f>
              <c:strCache>
                <c:ptCount val="4"/>
                <c:pt idx="0">
                  <c:v>交易促动</c:v>
                </c:pt>
                <c:pt idx="1">
                  <c:v>分期交易促动</c:v>
                </c:pt>
                <c:pt idx="2">
                  <c:v>票券类业务</c:v>
                </c:pt>
                <c:pt idx="3">
                  <c:v>首刷首绑</c:v>
                </c:pt>
              </c:strCache>
            </c:strRef>
          </c:cat>
          <c:val>
            <c:numRef>
              <c:f>Sheet2!$K$29:$K$32</c:f>
              <c:numCache>
                <c:formatCode>0%</c:formatCode>
                <c:ptCount val="4"/>
                <c:pt idx="0">
                  <c:v>0.685148514851485</c:v>
                </c:pt>
                <c:pt idx="1">
                  <c:v>0.0930693069306931</c:v>
                </c:pt>
                <c:pt idx="2">
                  <c:v>0.0792079207920792</c:v>
                </c:pt>
                <c:pt idx="3">
                  <c:v>0.142574257425743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ysClr val="windowText" lastClr="000000"/>
                </a:solidFill>
                <a:latin typeface="微软雅黑" charset="0"/>
                <a:ea typeface="微软雅黑" charset="0"/>
                <a:cs typeface="微软雅黑" charset="0"/>
                <a:sym typeface="微软雅黑" charset="0"/>
              </a:defRPr>
            </a:pPr>
            <a:r>
              <a:rPr lang="en-US">
                <a:solidFill>
                  <a:sysClr val="windowText" lastClr="000000"/>
                </a:solidFill>
                <a:latin typeface="微软雅黑" charset="0"/>
                <a:ea typeface="微软雅黑" charset="0"/>
                <a:cs typeface="微软雅黑" charset="0"/>
                <a:sym typeface="微软雅黑" charset="0"/>
              </a:rPr>
              <a:t>营销活动类型</a:t>
            </a:r>
            <a:endParaRPr lang="en-US">
              <a:solidFill>
                <a:sysClr val="windowText" lastClr="000000"/>
              </a:solidFill>
              <a:latin typeface="微软雅黑" charset="0"/>
              <a:ea typeface="微软雅黑" charset="0"/>
              <a:cs typeface="微软雅黑" charset="0"/>
              <a:sym typeface="微软雅黑" charset="0"/>
            </a:endParaRPr>
          </a:p>
        </c:rich>
      </c:tx>
      <c:layout/>
      <c:overlay val="0"/>
      <c:spPr>
        <a:noFill/>
        <a:ln>
          <a:noFill/>
        </a:ln>
        <a:effectLst/>
      </c:spPr>
    </c:title>
    <c:autoTitleDeleted val="0"/>
    <c:plotArea>
      <c:layout/>
      <c:barChart>
        <c:barDir val="col"/>
        <c:grouping val="stacked"/>
        <c:varyColors val="0"/>
        <c:ser>
          <c:idx val="0"/>
          <c:order val="0"/>
          <c:tx>
            <c:strRef>
              <c:f>活动类型!$B$26</c:f>
              <c:strCache>
                <c:ptCount val="1"/>
                <c:pt idx="0">
                  <c:v>交易促动</c:v>
                </c:pt>
              </c:strCache>
            </c:strRef>
          </c:tx>
          <c:spPr>
            <a:solidFill>
              <a:srgbClr val="5698D2"/>
            </a:solidFill>
            <a:ln>
              <a:noFill/>
            </a:ln>
            <a:effectLst/>
          </c:spPr>
          <c:invertIfNegative val="0"/>
          <c:dLbls>
            <c:delete val="1"/>
          </c:dLbls>
          <c:cat>
            <c:strRef>
              <c:f>活动类型!$A$27:$A$42</c:f>
              <c:strCache>
                <c:ptCount val="16"/>
                <c:pt idx="0">
                  <c:v>工商银行</c:v>
                </c:pt>
                <c:pt idx="1">
                  <c:v>农业银行</c:v>
                </c:pt>
                <c:pt idx="2">
                  <c:v>中国银行</c:v>
                </c:pt>
                <c:pt idx="3">
                  <c:v>建设银行</c:v>
                </c:pt>
                <c:pt idx="4">
                  <c:v>交通银行</c:v>
                </c:pt>
                <c:pt idx="5">
                  <c:v>邮储银行</c:v>
                </c:pt>
                <c:pt idx="6">
                  <c:v>中信银行</c:v>
                </c:pt>
                <c:pt idx="7">
                  <c:v>光大银行</c:v>
                </c:pt>
                <c:pt idx="8">
                  <c:v>华夏银行</c:v>
                </c:pt>
                <c:pt idx="9">
                  <c:v>民生银行</c:v>
                </c:pt>
                <c:pt idx="10">
                  <c:v>广发银行</c:v>
                </c:pt>
                <c:pt idx="11">
                  <c:v>招商银行</c:v>
                </c:pt>
                <c:pt idx="12">
                  <c:v>兴业银行</c:v>
                </c:pt>
                <c:pt idx="13">
                  <c:v>浦发银行</c:v>
                </c:pt>
                <c:pt idx="14">
                  <c:v>平安银行</c:v>
                </c:pt>
                <c:pt idx="15">
                  <c:v>上海银行</c:v>
                </c:pt>
              </c:strCache>
            </c:strRef>
          </c:cat>
          <c:val>
            <c:numRef>
              <c:f>活动类型!$B$27:$B$42</c:f>
              <c:numCache>
                <c:formatCode>General</c:formatCode>
                <c:ptCount val="16"/>
                <c:pt idx="0">
                  <c:v>11</c:v>
                </c:pt>
                <c:pt idx="1">
                  <c:v>79</c:v>
                </c:pt>
                <c:pt idx="2">
                  <c:v>30</c:v>
                </c:pt>
                <c:pt idx="3">
                  <c:v>28</c:v>
                </c:pt>
                <c:pt idx="4">
                  <c:v>24</c:v>
                </c:pt>
                <c:pt idx="5">
                  <c:v>11</c:v>
                </c:pt>
                <c:pt idx="6">
                  <c:v>12</c:v>
                </c:pt>
                <c:pt idx="7">
                  <c:v>49</c:v>
                </c:pt>
                <c:pt idx="8">
                  <c:v>7</c:v>
                </c:pt>
                <c:pt idx="9">
                  <c:v>27</c:v>
                </c:pt>
                <c:pt idx="10">
                  <c:v>5</c:v>
                </c:pt>
                <c:pt idx="11">
                  <c:v>15</c:v>
                </c:pt>
                <c:pt idx="12">
                  <c:v>17</c:v>
                </c:pt>
                <c:pt idx="13">
                  <c:v>65</c:v>
                </c:pt>
                <c:pt idx="14">
                  <c:v>14</c:v>
                </c:pt>
                <c:pt idx="15">
                  <c:v>13</c:v>
                </c:pt>
              </c:numCache>
            </c:numRef>
          </c:val>
        </c:ser>
        <c:ser>
          <c:idx val="1"/>
          <c:order val="1"/>
          <c:tx>
            <c:strRef>
              <c:f>活动类型!$C$26</c:f>
              <c:strCache>
                <c:ptCount val="1"/>
                <c:pt idx="0">
                  <c:v>分期交易促动</c:v>
                </c:pt>
              </c:strCache>
            </c:strRef>
          </c:tx>
          <c:spPr>
            <a:solidFill>
              <a:schemeClr val="bg2">
                <a:lumMod val="75000"/>
              </a:schemeClr>
            </a:solidFill>
            <a:ln>
              <a:noFill/>
            </a:ln>
            <a:effectLst/>
          </c:spPr>
          <c:invertIfNegative val="0"/>
          <c:dLbls>
            <c:delete val="1"/>
          </c:dLbls>
          <c:cat>
            <c:strRef>
              <c:f>活动类型!$A$27:$A$42</c:f>
              <c:strCache>
                <c:ptCount val="16"/>
                <c:pt idx="0">
                  <c:v>工商银行</c:v>
                </c:pt>
                <c:pt idx="1">
                  <c:v>农业银行</c:v>
                </c:pt>
                <c:pt idx="2">
                  <c:v>中国银行</c:v>
                </c:pt>
                <c:pt idx="3">
                  <c:v>建设银行</c:v>
                </c:pt>
                <c:pt idx="4">
                  <c:v>交通银行</c:v>
                </c:pt>
                <c:pt idx="5">
                  <c:v>邮储银行</c:v>
                </c:pt>
                <c:pt idx="6">
                  <c:v>中信银行</c:v>
                </c:pt>
                <c:pt idx="7">
                  <c:v>光大银行</c:v>
                </c:pt>
                <c:pt idx="8">
                  <c:v>华夏银行</c:v>
                </c:pt>
                <c:pt idx="9">
                  <c:v>民生银行</c:v>
                </c:pt>
                <c:pt idx="10">
                  <c:v>广发银行</c:v>
                </c:pt>
                <c:pt idx="11">
                  <c:v>招商银行</c:v>
                </c:pt>
                <c:pt idx="12">
                  <c:v>兴业银行</c:v>
                </c:pt>
                <c:pt idx="13">
                  <c:v>浦发银行</c:v>
                </c:pt>
                <c:pt idx="14">
                  <c:v>平安银行</c:v>
                </c:pt>
                <c:pt idx="15">
                  <c:v>上海银行</c:v>
                </c:pt>
              </c:strCache>
            </c:strRef>
          </c:cat>
          <c:val>
            <c:numRef>
              <c:f>活动类型!$C$27:$C$42</c:f>
              <c:numCache>
                <c:formatCode>General</c:formatCode>
                <c:ptCount val="16"/>
                <c:pt idx="0">
                  <c:v>1</c:v>
                </c:pt>
                <c:pt idx="1">
                  <c:v>34</c:v>
                </c:pt>
                <c:pt idx="2">
                  <c:v>2</c:v>
                </c:pt>
                <c:pt idx="3">
                  <c:v>1</c:v>
                </c:pt>
                <c:pt idx="4">
                  <c:v>3</c:v>
                </c:pt>
                <c:pt idx="5">
                  <c:v>4</c:v>
                </c:pt>
                <c:pt idx="6">
                  <c:v>2</c:v>
                </c:pt>
                <c:pt idx="7">
                  <c:v>4</c:v>
                </c:pt>
                <c:pt idx="8">
                  <c:v>2</c:v>
                </c:pt>
                <c:pt idx="9">
                  <c:v>2</c:v>
                </c:pt>
                <c:pt idx="10">
                  <c:v>1</c:v>
                </c:pt>
                <c:pt idx="11">
                  <c:v>3</c:v>
                </c:pt>
                <c:pt idx="12">
                  <c:v>5</c:v>
                </c:pt>
                <c:pt idx="13">
                  <c:v>9</c:v>
                </c:pt>
                <c:pt idx="14">
                  <c:v>1</c:v>
                </c:pt>
                <c:pt idx="15">
                  <c:v>4</c:v>
                </c:pt>
              </c:numCache>
            </c:numRef>
          </c:val>
        </c:ser>
        <c:ser>
          <c:idx val="2"/>
          <c:order val="2"/>
          <c:tx>
            <c:strRef>
              <c:f>活动类型!$D$26</c:f>
              <c:strCache>
                <c:ptCount val="1"/>
                <c:pt idx="0">
                  <c:v>票券类业务</c:v>
                </c:pt>
              </c:strCache>
            </c:strRef>
          </c:tx>
          <c:spPr>
            <a:solidFill>
              <a:srgbClr val="61C4AD"/>
            </a:solidFill>
            <a:ln>
              <a:noFill/>
            </a:ln>
            <a:effectLst/>
          </c:spPr>
          <c:invertIfNegative val="0"/>
          <c:dLbls>
            <c:delete val="1"/>
          </c:dLbls>
          <c:cat>
            <c:strRef>
              <c:f>活动类型!$A$27:$A$42</c:f>
              <c:strCache>
                <c:ptCount val="16"/>
                <c:pt idx="0">
                  <c:v>工商银行</c:v>
                </c:pt>
                <c:pt idx="1">
                  <c:v>农业银行</c:v>
                </c:pt>
                <c:pt idx="2">
                  <c:v>中国银行</c:v>
                </c:pt>
                <c:pt idx="3">
                  <c:v>建设银行</c:v>
                </c:pt>
                <c:pt idx="4">
                  <c:v>交通银行</c:v>
                </c:pt>
                <c:pt idx="5">
                  <c:v>邮储银行</c:v>
                </c:pt>
                <c:pt idx="6">
                  <c:v>中信银行</c:v>
                </c:pt>
                <c:pt idx="7">
                  <c:v>光大银行</c:v>
                </c:pt>
                <c:pt idx="8">
                  <c:v>华夏银行</c:v>
                </c:pt>
                <c:pt idx="9">
                  <c:v>民生银行</c:v>
                </c:pt>
                <c:pt idx="10">
                  <c:v>广发银行</c:v>
                </c:pt>
                <c:pt idx="11">
                  <c:v>招商银行</c:v>
                </c:pt>
                <c:pt idx="12">
                  <c:v>兴业银行</c:v>
                </c:pt>
                <c:pt idx="13">
                  <c:v>浦发银行</c:v>
                </c:pt>
                <c:pt idx="14">
                  <c:v>平安银行</c:v>
                </c:pt>
                <c:pt idx="15">
                  <c:v>上海银行</c:v>
                </c:pt>
              </c:strCache>
            </c:strRef>
          </c:cat>
          <c:val>
            <c:numRef>
              <c:f>活动类型!$D$27:$D$42</c:f>
              <c:numCache>
                <c:formatCode>General</c:formatCode>
                <c:ptCount val="16"/>
                <c:pt idx="0">
                  <c:v>3</c:v>
                </c:pt>
                <c:pt idx="1">
                  <c:v>7</c:v>
                </c:pt>
                <c:pt idx="2">
                  <c:v>11</c:v>
                </c:pt>
                <c:pt idx="3">
                  <c:v>3</c:v>
                </c:pt>
                <c:pt idx="5">
                  <c:v>1</c:v>
                </c:pt>
                <c:pt idx="6">
                  <c:v>1</c:v>
                </c:pt>
                <c:pt idx="7">
                  <c:v>3</c:v>
                </c:pt>
                <c:pt idx="9">
                  <c:v>1</c:v>
                </c:pt>
                <c:pt idx="10">
                  <c:v>2</c:v>
                </c:pt>
                <c:pt idx="12">
                  <c:v>2</c:v>
                </c:pt>
                <c:pt idx="13">
                  <c:v>11</c:v>
                </c:pt>
              </c:numCache>
            </c:numRef>
          </c:val>
        </c:ser>
        <c:ser>
          <c:idx val="3"/>
          <c:order val="3"/>
          <c:tx>
            <c:strRef>
              <c:f>活动类型!$E$26</c:f>
              <c:strCache>
                <c:ptCount val="1"/>
                <c:pt idx="0">
                  <c:v>首刷首绑</c:v>
                </c:pt>
              </c:strCache>
            </c:strRef>
          </c:tx>
          <c:spPr>
            <a:solidFill>
              <a:srgbClr val="F5856C"/>
            </a:solidFill>
            <a:ln>
              <a:noFill/>
            </a:ln>
            <a:effectLst/>
          </c:spPr>
          <c:invertIfNegative val="0"/>
          <c:dLbls>
            <c:delete val="1"/>
          </c:dLbls>
          <c:cat>
            <c:strRef>
              <c:f>活动类型!$A$27:$A$42</c:f>
              <c:strCache>
                <c:ptCount val="16"/>
                <c:pt idx="0">
                  <c:v>工商银行</c:v>
                </c:pt>
                <c:pt idx="1">
                  <c:v>农业银行</c:v>
                </c:pt>
                <c:pt idx="2">
                  <c:v>中国银行</c:v>
                </c:pt>
                <c:pt idx="3">
                  <c:v>建设银行</c:v>
                </c:pt>
                <c:pt idx="4">
                  <c:v>交通银行</c:v>
                </c:pt>
                <c:pt idx="5">
                  <c:v>邮储银行</c:v>
                </c:pt>
                <c:pt idx="6">
                  <c:v>中信银行</c:v>
                </c:pt>
                <c:pt idx="7">
                  <c:v>光大银行</c:v>
                </c:pt>
                <c:pt idx="8">
                  <c:v>华夏银行</c:v>
                </c:pt>
                <c:pt idx="9">
                  <c:v>民生银行</c:v>
                </c:pt>
                <c:pt idx="10">
                  <c:v>广发银行</c:v>
                </c:pt>
                <c:pt idx="11">
                  <c:v>招商银行</c:v>
                </c:pt>
                <c:pt idx="12">
                  <c:v>兴业银行</c:v>
                </c:pt>
                <c:pt idx="13">
                  <c:v>浦发银行</c:v>
                </c:pt>
                <c:pt idx="14">
                  <c:v>平安银行</c:v>
                </c:pt>
                <c:pt idx="15">
                  <c:v>上海银行</c:v>
                </c:pt>
              </c:strCache>
            </c:strRef>
          </c:cat>
          <c:val>
            <c:numRef>
              <c:f>活动类型!$E$27:$E$42</c:f>
              <c:numCache>
                <c:formatCode>General</c:formatCode>
                <c:ptCount val="16"/>
                <c:pt idx="0">
                  <c:v>2</c:v>
                </c:pt>
                <c:pt idx="1">
                  <c:v>16</c:v>
                </c:pt>
                <c:pt idx="2">
                  <c:v>6</c:v>
                </c:pt>
                <c:pt idx="3">
                  <c:v>4</c:v>
                </c:pt>
                <c:pt idx="4">
                  <c:v>1</c:v>
                </c:pt>
                <c:pt idx="5">
                  <c:v>6</c:v>
                </c:pt>
                <c:pt idx="6">
                  <c:v>3</c:v>
                </c:pt>
                <c:pt idx="7">
                  <c:v>2</c:v>
                </c:pt>
                <c:pt idx="8">
                  <c:v>6</c:v>
                </c:pt>
                <c:pt idx="9">
                  <c:v>10</c:v>
                </c:pt>
                <c:pt idx="10">
                  <c:v>1</c:v>
                </c:pt>
                <c:pt idx="11">
                  <c:v>3</c:v>
                </c:pt>
                <c:pt idx="12">
                  <c:v>1</c:v>
                </c:pt>
                <c:pt idx="13">
                  <c:v>5</c:v>
                </c:pt>
                <c:pt idx="14">
                  <c:v>8</c:v>
                </c:pt>
                <c:pt idx="15">
                  <c:v>10</c:v>
                </c:pt>
              </c:numCache>
            </c:numRef>
          </c:val>
        </c:ser>
        <c:dLbls>
          <c:showLegendKey val="0"/>
          <c:showVal val="0"/>
          <c:showCatName val="0"/>
          <c:showSerName val="0"/>
          <c:showPercent val="0"/>
          <c:showBubbleSize val="0"/>
        </c:dLbls>
        <c:gapWidth val="150"/>
        <c:overlap val="100"/>
        <c:axId val="423819695"/>
        <c:axId val="423909679"/>
      </c:barChart>
      <c:catAx>
        <c:axId val="42381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ysClr val="windowText" lastClr="000000"/>
                </a:solidFill>
                <a:latin typeface="微软雅黑" charset="0"/>
                <a:ea typeface="微软雅黑" charset="0"/>
                <a:cs typeface="微软雅黑" charset="0"/>
                <a:sym typeface="微软雅黑" charset="0"/>
              </a:defRPr>
            </a:pPr>
          </a:p>
        </c:txPr>
        <c:crossAx val="423909679"/>
        <c:crosses val="autoZero"/>
        <c:auto val="1"/>
        <c:lblAlgn val="ctr"/>
        <c:lblOffset val="100"/>
        <c:noMultiLvlLbl val="0"/>
      </c:catAx>
      <c:valAx>
        <c:axId val="423909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23819695"/>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lang="zh-CN" sz="900" b="0" i="0" u="none" strike="noStrike" kern="1200" baseline="0">
                <a:solidFill>
                  <a:sysClr val="windowText" lastClr="000000"/>
                </a:solidFill>
                <a:latin typeface="微软雅黑" charset="0"/>
                <a:ea typeface="微软雅黑" charset="0"/>
                <a:cs typeface="微软雅黑" charset="0"/>
                <a:sym typeface="微软雅黑" charset="0"/>
              </a:defRPr>
            </a:pPr>
          </a:p>
        </c:txPr>
      </c:legendEntry>
      <c:legendEntry>
        <c:idx val="1"/>
        <c:txPr>
          <a:bodyPr rot="0" spcFirstLastPara="1" vertOverflow="ellipsis" vert="horz" wrap="square" anchor="ctr" anchorCtr="1"/>
          <a:lstStyle/>
          <a:p>
            <a:pPr>
              <a:defRPr lang="zh-CN" sz="900" b="0" i="0" u="none" strike="noStrike" kern="1200" baseline="0">
                <a:solidFill>
                  <a:sysClr val="windowText" lastClr="000000"/>
                </a:solidFill>
                <a:latin typeface="微软雅黑" charset="0"/>
                <a:ea typeface="微软雅黑" charset="0"/>
                <a:cs typeface="微软雅黑" charset="0"/>
                <a:sym typeface="微软雅黑" charset="0"/>
              </a:defRPr>
            </a:pPr>
          </a:p>
        </c:txPr>
      </c:legendEntry>
      <c:legendEntry>
        <c:idx val="2"/>
        <c:txPr>
          <a:bodyPr rot="0" spcFirstLastPara="1" vertOverflow="ellipsis" vert="horz" wrap="square" anchor="ctr" anchorCtr="1"/>
          <a:lstStyle/>
          <a:p>
            <a:pPr>
              <a:defRPr lang="zh-CN" sz="900" b="0" i="0" u="none" strike="noStrike" kern="1200" baseline="0">
                <a:solidFill>
                  <a:sysClr val="windowText" lastClr="000000"/>
                </a:solidFill>
                <a:latin typeface="微软雅黑" charset="0"/>
                <a:ea typeface="微软雅黑" charset="0"/>
                <a:cs typeface="微软雅黑" charset="0"/>
                <a:sym typeface="微软雅黑" charset="0"/>
              </a:defRPr>
            </a:pPr>
          </a:p>
        </c:txPr>
      </c:legendEntry>
      <c:legendEntry>
        <c:idx val="3"/>
        <c:txPr>
          <a:bodyPr rot="0" spcFirstLastPara="1" vertOverflow="ellipsis" vert="horz" wrap="square" anchor="ctr" anchorCtr="1"/>
          <a:lstStyle/>
          <a:p>
            <a:pPr>
              <a:defRPr lang="zh-CN" sz="900" b="0" i="0" u="none" strike="noStrike" kern="1200" baseline="0">
                <a:solidFill>
                  <a:sysClr val="windowText" lastClr="000000"/>
                </a:solidFill>
                <a:latin typeface="微软雅黑" charset="0"/>
                <a:ea typeface="微软雅黑" charset="0"/>
                <a:cs typeface="微软雅黑" charset="0"/>
                <a:sym typeface="微软雅黑" charset="0"/>
              </a:defRPr>
            </a:pPr>
          </a:p>
        </c:txPr>
      </c:legendEntry>
      <c:layout/>
      <c:overlay val="0"/>
      <c:spPr>
        <a:noFill/>
        <a:ln>
          <a:noFill/>
        </a:ln>
        <a:effectLst/>
      </c:spPr>
      <c:txPr>
        <a:bodyPr rot="0" spcFirstLastPara="1" vertOverflow="ellipsis" vert="horz" wrap="square" anchor="ctr" anchorCtr="1"/>
        <a:lstStyle/>
        <a:p>
          <a:pPr>
            <a:defRPr lang="zh-CN" sz="900" b="0" i="0" u="none" strike="noStrike" kern="1200" baseline="0">
              <a:solidFill>
                <a:sysClr val="windowText" lastClr="000000"/>
              </a:solidFill>
              <a:latin typeface="微软雅黑" charset="0"/>
              <a:ea typeface="微软雅黑" charset="0"/>
              <a:cs typeface="微软雅黑" charset="0"/>
              <a:sym typeface="微软雅黑"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0" vertOverflow="ellipsis" vert="horz" wrap="square" anchor="ctr" anchorCtr="1"/>
          <a:lstStyle/>
          <a:p>
            <a:pPr defTabSz="914400">
              <a:defRPr lang="zh-CN" sz="1400" b="0" i="0" u="none" strike="noStrike" kern="1200" spc="0" baseline="0">
                <a:solidFill>
                  <a:schemeClr val="tx1">
                    <a:lumMod val="65000"/>
                    <a:lumOff val="35000"/>
                  </a:schemeClr>
                </a:solidFill>
                <a:latin typeface="微软雅黑" charset="0"/>
                <a:ea typeface="微软雅黑" charset="0"/>
                <a:cs typeface="微软雅黑" charset="0"/>
                <a:sym typeface="微软雅黑" charset="0"/>
              </a:defRPr>
            </a:pPr>
            <a:r>
              <a:rPr>
                <a:latin typeface="微软雅黑" charset="0"/>
                <a:ea typeface="微软雅黑" charset="0"/>
                <a:cs typeface="微软雅黑" charset="0"/>
                <a:sym typeface="微软雅黑" charset="0"/>
              </a:rPr>
              <a:t>各行营销活动数量</a:t>
            </a:r>
            <a:endParaRPr>
              <a:latin typeface="微软雅黑" charset="0"/>
              <a:ea typeface="微软雅黑" charset="0"/>
              <a:cs typeface="微软雅黑" charset="0"/>
              <a:sym typeface="微软雅黑" charset="0"/>
            </a:endParaRPr>
          </a:p>
        </c:rich>
      </c:tx>
      <c:layout/>
      <c:overlay val="0"/>
      <c:spPr>
        <a:noFill/>
        <a:ln>
          <a:noFill/>
        </a:ln>
        <a:effectLst/>
      </c:spPr>
    </c:title>
    <c:autoTitleDeleted val="0"/>
    <c:plotArea>
      <c:layout/>
      <c:barChart>
        <c:barDir val="col"/>
        <c:grouping val="clustered"/>
        <c:varyColors val="0"/>
        <c:ser>
          <c:idx val="0"/>
          <c:order val="0"/>
          <c:spPr>
            <a:solidFill>
              <a:schemeClr val="accent1">
                <a:lumMod val="60000"/>
                <a:lumOff val="40000"/>
              </a:schemeClr>
            </a:solidFill>
            <a:ln>
              <a:noFill/>
            </a:ln>
            <a:effectLst/>
          </c:spPr>
          <c:invertIfNegative val="0"/>
          <c:dLbls>
            <c:delete val="1"/>
          </c:dLbls>
          <c:cat>
            <c:strRef>
              <c:f>活动类型!$A$73:$A$89</c:f>
              <c:strCache>
                <c:ptCount val="17"/>
                <c:pt idx="0">
                  <c:v>工商银行</c:v>
                </c:pt>
                <c:pt idx="1">
                  <c:v>农业银行</c:v>
                </c:pt>
                <c:pt idx="2">
                  <c:v>中国银行</c:v>
                </c:pt>
                <c:pt idx="3">
                  <c:v>建设银行</c:v>
                </c:pt>
                <c:pt idx="4">
                  <c:v>交通银行</c:v>
                </c:pt>
                <c:pt idx="5">
                  <c:v>邮储银行</c:v>
                </c:pt>
                <c:pt idx="6">
                  <c:v>中信银行</c:v>
                </c:pt>
                <c:pt idx="7">
                  <c:v>光大银行</c:v>
                </c:pt>
                <c:pt idx="8">
                  <c:v>华夏银行</c:v>
                </c:pt>
                <c:pt idx="9">
                  <c:v>民生银行</c:v>
                </c:pt>
                <c:pt idx="10">
                  <c:v>广发银行</c:v>
                </c:pt>
                <c:pt idx="11">
                  <c:v>招商银行</c:v>
                </c:pt>
                <c:pt idx="12">
                  <c:v>兴业银行</c:v>
                </c:pt>
                <c:pt idx="13">
                  <c:v>浦发银行</c:v>
                </c:pt>
                <c:pt idx="14">
                  <c:v>平安银行</c:v>
                </c:pt>
                <c:pt idx="15">
                  <c:v>上海银行</c:v>
                </c:pt>
                <c:pt idx="16">
                  <c:v>北京银行</c:v>
                </c:pt>
              </c:strCache>
            </c:strRef>
          </c:cat>
          <c:val>
            <c:numRef>
              <c:f>活动类型!$B$73:$B$89</c:f>
              <c:numCache>
                <c:formatCode>General</c:formatCode>
                <c:ptCount val="17"/>
                <c:pt idx="0">
                  <c:v>17</c:v>
                </c:pt>
                <c:pt idx="1">
                  <c:v>132</c:v>
                </c:pt>
                <c:pt idx="2">
                  <c:v>49</c:v>
                </c:pt>
                <c:pt idx="3">
                  <c:v>36</c:v>
                </c:pt>
                <c:pt idx="4">
                  <c:v>28</c:v>
                </c:pt>
                <c:pt idx="5">
                  <c:v>21</c:v>
                </c:pt>
                <c:pt idx="6">
                  <c:v>18</c:v>
                </c:pt>
                <c:pt idx="7">
                  <c:v>58</c:v>
                </c:pt>
                <c:pt idx="8">
                  <c:v>15</c:v>
                </c:pt>
                <c:pt idx="9">
                  <c:v>40</c:v>
                </c:pt>
                <c:pt idx="10">
                  <c:v>9</c:v>
                </c:pt>
                <c:pt idx="11">
                  <c:v>21</c:v>
                </c:pt>
                <c:pt idx="12">
                  <c:v>25</c:v>
                </c:pt>
                <c:pt idx="13">
                  <c:v>90</c:v>
                </c:pt>
                <c:pt idx="14">
                  <c:v>23</c:v>
                </c:pt>
                <c:pt idx="15">
                  <c:v>27</c:v>
                </c:pt>
                <c:pt idx="16">
                  <c:v>17</c:v>
                </c:pt>
              </c:numCache>
            </c:numRef>
          </c:val>
        </c:ser>
        <c:dLbls>
          <c:showLegendKey val="0"/>
          <c:showVal val="0"/>
          <c:showCatName val="0"/>
          <c:showSerName val="0"/>
          <c:showPercent val="0"/>
          <c:showBubbleSize val="0"/>
        </c:dLbls>
        <c:gapWidth val="219"/>
        <c:overlap val="-27"/>
        <c:axId val="211155714"/>
        <c:axId val="365255551"/>
      </c:barChart>
      <c:catAx>
        <c:axId val="21115571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solidFill>
                <a:latin typeface="微软雅黑" charset="0"/>
                <a:ea typeface="微软雅黑" charset="0"/>
                <a:cs typeface="微软雅黑" charset="0"/>
                <a:sym typeface="微软雅黑" charset="0"/>
              </a:defRPr>
            </a:pPr>
          </a:p>
        </c:txPr>
        <c:crossAx val="365255551"/>
        <c:crosses val="autoZero"/>
        <c:auto val="1"/>
        <c:lblAlgn val="ctr"/>
        <c:lblOffset val="100"/>
        <c:noMultiLvlLbl val="0"/>
      </c:catAx>
      <c:valAx>
        <c:axId val="36525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1115571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400" b="1" i="0" u="none" strike="noStrike" kern="1200" baseline="0">
                <a:solidFill>
                  <a:schemeClr val="tx2"/>
                </a:solidFill>
                <a:latin typeface="微软雅黑" charset="0"/>
                <a:ea typeface="微软雅黑" charset="0"/>
                <a:cs typeface="微软雅黑" charset="0"/>
                <a:sym typeface="微软雅黑" charset="0"/>
              </a:defRPr>
            </a:pPr>
            <a:r>
              <a:rPr sz="1400">
                <a:latin typeface="微软雅黑" charset="0"/>
                <a:ea typeface="微软雅黑" charset="0"/>
                <a:cs typeface="微软雅黑" charset="0"/>
                <a:sym typeface="微软雅黑" charset="0"/>
              </a:rPr>
              <a:t>活动形式对比</a:t>
            </a:r>
            <a:endParaRPr sz="1400">
              <a:latin typeface="微软雅黑" charset="0"/>
              <a:ea typeface="微软雅黑" charset="0"/>
              <a:cs typeface="微软雅黑" charset="0"/>
              <a:sym typeface="微软雅黑" charset="0"/>
            </a:endParaRPr>
          </a:p>
        </c:rich>
      </c:tx>
      <c:layout/>
      <c:overlay val="0"/>
      <c:spPr>
        <a:noFill/>
        <a:ln>
          <a:noFill/>
        </a:ln>
        <a:effectLst/>
      </c:spPr>
    </c:title>
    <c:autoTitleDeleted val="0"/>
    <c:plotArea>
      <c:layout/>
      <c:barChart>
        <c:barDir val="bar"/>
        <c:grouping val="clustered"/>
        <c:varyColors val="0"/>
        <c:ser>
          <c:idx val="0"/>
          <c:order val="0"/>
          <c:tx>
            <c:strRef>
              <c:f>活动形式!$B$43</c:f>
              <c:strCache>
                <c:ptCount val="1"/>
                <c:pt idx="0">
                  <c:v>个数</c:v>
                </c:pt>
              </c:strCache>
            </c:strRef>
          </c:tx>
          <c:spPr>
            <a:solidFill>
              <a:srgbClr val="5698D2"/>
            </a:solidFill>
            <a:ln>
              <a:noFill/>
            </a:ln>
            <a:effectLst/>
          </c:spPr>
          <c:invertIfNegative val="0"/>
          <c:dLbls>
            <c:numFmt formatCode="General" sourceLinked="1"/>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2"/>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a:solidFill>
                        <a:schemeClr val="tx2">
                          <a:lumMod val="35000"/>
                          <a:lumOff val="65000"/>
                        </a:schemeClr>
                      </a:solidFill>
                    </a:ln>
                    <a:effectLst/>
                  </c:spPr>
                </c15:leaderLines>
              </c:ext>
            </c:extLst>
          </c:dLbls>
          <c:cat>
            <c:strRef>
              <c:f>活动形式!$A$44:$A$55</c:f>
              <c:strCache>
                <c:ptCount val="12"/>
                <c:pt idx="0">
                  <c:v>随机立减</c:v>
                </c:pt>
                <c:pt idx="1">
                  <c:v>立减金</c:v>
                </c:pt>
                <c:pt idx="2">
                  <c:v>实物礼品</c:v>
                </c:pt>
                <c:pt idx="3">
                  <c:v>票券礼品</c:v>
                </c:pt>
                <c:pt idx="4">
                  <c:v>票券折扣</c:v>
                </c:pt>
                <c:pt idx="5">
                  <c:v>满减类</c:v>
                </c:pt>
                <c:pt idx="6">
                  <c:v>抽奖</c:v>
                </c:pt>
                <c:pt idx="7">
                  <c:v>分期手续费</c:v>
                </c:pt>
                <c:pt idx="8">
                  <c:v>手续费类优惠</c:v>
                </c:pt>
                <c:pt idx="9">
                  <c:v>积分类</c:v>
                </c:pt>
                <c:pt idx="10">
                  <c:v>商城折扣</c:v>
                </c:pt>
                <c:pt idx="11">
                  <c:v>刷卡金返现</c:v>
                </c:pt>
              </c:strCache>
            </c:strRef>
          </c:cat>
          <c:val>
            <c:numRef>
              <c:f>活动形式!$B$44:$B$55</c:f>
              <c:numCache>
                <c:formatCode>General</c:formatCode>
                <c:ptCount val="12"/>
                <c:pt idx="0">
                  <c:v>61</c:v>
                </c:pt>
                <c:pt idx="1">
                  <c:v>49</c:v>
                </c:pt>
                <c:pt idx="2">
                  <c:v>22</c:v>
                </c:pt>
                <c:pt idx="3">
                  <c:v>26</c:v>
                </c:pt>
                <c:pt idx="4">
                  <c:v>96</c:v>
                </c:pt>
                <c:pt idx="5">
                  <c:v>179</c:v>
                </c:pt>
                <c:pt idx="6">
                  <c:v>31</c:v>
                </c:pt>
                <c:pt idx="7">
                  <c:v>29</c:v>
                </c:pt>
                <c:pt idx="8">
                  <c:v>5</c:v>
                </c:pt>
                <c:pt idx="9">
                  <c:v>21</c:v>
                </c:pt>
                <c:pt idx="10">
                  <c:v>60</c:v>
                </c:pt>
                <c:pt idx="11">
                  <c:v>47</c:v>
                </c:pt>
              </c:numCache>
            </c:numRef>
          </c:val>
        </c:ser>
        <c:dLbls>
          <c:showLegendKey val="0"/>
          <c:showVal val="1"/>
          <c:showCatName val="0"/>
          <c:showSerName val="0"/>
          <c:showPercent val="0"/>
          <c:showBubbleSize val="0"/>
        </c:dLbls>
        <c:gapWidth val="100"/>
        <c:overlap val="0"/>
        <c:axId val="386615519"/>
        <c:axId val="386620159"/>
      </c:barChart>
      <c:catAx>
        <c:axId val="386615519"/>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2"/>
                </a:solidFill>
                <a:latin typeface="微软雅黑" charset="0"/>
                <a:ea typeface="微软雅黑" charset="0"/>
                <a:cs typeface="微软雅黑" charset="0"/>
                <a:sym typeface="微软雅黑" charset="0"/>
              </a:defRPr>
            </a:pPr>
          </a:p>
        </c:txPr>
        <c:crossAx val="386620159"/>
        <c:crosses val="autoZero"/>
        <c:auto val="1"/>
        <c:lblAlgn val="ctr"/>
        <c:lblOffset val="100"/>
        <c:noMultiLvlLbl val="0"/>
      </c:catAx>
      <c:valAx>
        <c:axId val="386620159"/>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2"/>
                </a:solidFill>
                <a:latin typeface="+mn-lt"/>
                <a:ea typeface="+mn-ea"/>
                <a:cs typeface="+mn-cs"/>
              </a:defRPr>
            </a:pPr>
          </a:p>
        </c:txPr>
        <c:crossAx val="3866155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活动商户类型</a:t>
            </a:r>
            <a:endParaRPr lang="en-US"/>
          </a:p>
        </c:rich>
      </c:tx>
      <c:layout/>
      <c:overlay val="0"/>
      <c:spPr>
        <a:noFill/>
        <a:ln>
          <a:noFill/>
        </a:ln>
        <a:effectLst/>
      </c:spPr>
    </c:title>
    <c:autoTitleDeleted val="0"/>
    <c:plotArea>
      <c:layout/>
      <c:doughnutChart>
        <c:varyColors val="1"/>
        <c:ser>
          <c:idx val="0"/>
          <c:order val="0"/>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6">
                  <a:lumMod val="60000"/>
                  <a:lumOff val="40000"/>
                </a:schemeClr>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rgbClr val="5698D2"/>
              </a:solidFill>
              <a:ln w="19050">
                <a:solidFill>
                  <a:schemeClr val="lt1"/>
                </a:solidFill>
              </a:ln>
              <a:effectLst/>
            </c:spPr>
          </c:dPt>
          <c:dPt>
            <c:idx val="7"/>
            <c:bubble3D val="0"/>
            <c:spPr>
              <a:solidFill>
                <a:srgbClr val="61C4AD"/>
              </a:solidFill>
              <a:ln w="19050">
                <a:solidFill>
                  <a:schemeClr val="lt1"/>
                </a:solidFill>
              </a:ln>
              <a:effectLst/>
            </c:spPr>
          </c:dPt>
          <c:dPt>
            <c:idx val="8"/>
            <c:bubble3D val="0"/>
            <c:spPr>
              <a:solidFill>
                <a:srgbClr val="F5856C"/>
              </a:solidFill>
              <a:ln w="19050">
                <a:solidFill>
                  <a:schemeClr val="lt1"/>
                </a:solidFill>
              </a:ln>
              <a:effectLst/>
            </c:spPr>
          </c:dPt>
          <c:dLbls>
            <c:dLbl>
              <c:idx val="0"/>
              <c:layout>
                <c:manualLayout>
                  <c:x val="0.0803673938002296"/>
                  <c:y val="-0.078740157480315"/>
                </c:manualLayout>
              </c:layout>
              <c:tx>
                <c:rich>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r>
                      <a:rPr lang="zh-CN" altLang="en-US"/>
                      <a:t>不限种类</a:t>
                    </a:r>
                    <a:endParaRPr lang="zh-CN" altLang="en-US"/>
                  </a:p>
                  <a:p>
                    <a:pPr>
                      <a:defRPr lang="zh-CN" sz="900" b="0" i="0" u="none" strike="noStrike" kern="1200" baseline="0">
                        <a:solidFill>
                          <a:schemeClr val="tx1">
                            <a:lumMod val="75000"/>
                            <a:lumOff val="25000"/>
                          </a:schemeClr>
                        </a:solidFill>
                        <a:latin typeface="+mn-lt"/>
                        <a:ea typeface="+mn-ea"/>
                        <a:cs typeface="+mn-cs"/>
                      </a:defRPr>
                    </a:pPr>
                    <a:r>
                      <a:rPr lang="zh-CN" altLang="en-US"/>
                      <a:t>（</a:t>
                    </a:r>
                    <a:r>
                      <a:rPr lang="en-US" altLang="zh-CN"/>
                      <a:t>17.6%</a:t>
                    </a:r>
                    <a:r>
                      <a:rPr lang="zh-CN" altLang="en-US"/>
                      <a:t>）</a:t>
                    </a:r>
                    <a:endParaRPr lang="zh-CN" altLang="en-US"/>
                  </a:p>
                </c:rich>
              </c:tx>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126291618828932"/>
                  <c:y val="-0.00393700787401582"/>
                </c:manualLayout>
              </c:layout>
              <c:tx>
                <c:rich>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r>
                      <a:rPr lang="zh-CN" altLang="en-US"/>
                      <a:t>出行（</a:t>
                    </a:r>
                    <a:r>
                      <a:rPr lang="en-US" altLang="zh-CN"/>
                      <a:t>16.2%</a:t>
                    </a:r>
                    <a:r>
                      <a:rPr lang="zh-CN" altLang="en-US"/>
                      <a:t>）</a:t>
                    </a:r>
                    <a:endParaRPr lang="zh-CN" altLang="en-US"/>
                  </a:p>
                </c:rich>
              </c:tx>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16023341136412"/>
                  <c:y val="-0.0505828997523721"/>
                </c:manualLayout>
              </c:layout>
              <c:tx>
                <c:rich>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r>
                      <a:rPr lang="zh-CN" altLang="en-US"/>
                      <a:t>商超便利（</a:t>
                    </a:r>
                    <a:r>
                      <a:rPr lang="en-US" altLang="zh-CN"/>
                      <a:t>7%</a:t>
                    </a:r>
                    <a:r>
                      <a:rPr lang="zh-CN" altLang="en-US"/>
                      <a:t>）</a:t>
                    </a:r>
                    <a:endParaRPr lang="zh-CN" altLang="en-US"/>
                  </a:p>
                </c:rich>
              </c:tx>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155606214088104"/>
                  <c:y val="0.0300770707548482"/>
                </c:manualLayout>
              </c:layout>
              <c:tx>
                <c:rich>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r>
                      <a:rPr lang="zh-CN" altLang="en-US"/>
                      <a:t>电子产品及汽车等大额场景（</a:t>
                    </a:r>
                    <a:r>
                      <a:rPr lang="en-US" altLang="zh-CN"/>
                      <a:t>3.8%</a:t>
                    </a:r>
                    <a:r>
                      <a:rPr lang="zh-CN" altLang="en-US"/>
                      <a:t>）</a:t>
                    </a:r>
                    <a:endParaRPr lang="zh-CN" altLang="en-US"/>
                  </a:p>
                </c:rich>
              </c:tx>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0229621125143505"/>
                  <c:y val="0.102362204724409"/>
                </c:manualLayout>
              </c:layout>
              <c:tx>
                <c:rich>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r>
                      <a:rPr lang="zh-CN" altLang="en-US"/>
                      <a:t>生活缴费（</a:t>
                    </a:r>
                    <a:r>
                      <a:rPr lang="en-US" altLang="zh-CN"/>
                      <a:t>3.4%</a:t>
                    </a:r>
                    <a:r>
                      <a:rPr lang="zh-CN" altLang="en-US"/>
                      <a:t>）</a:t>
                    </a:r>
                    <a:endParaRPr lang="zh-CN" altLang="en-US"/>
                  </a:p>
                </c:rich>
              </c:tx>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209945775696957"/>
                  <c:y val="0.0504716062435658"/>
                </c:manualLayout>
              </c:layout>
              <c:tx>
                <c:rich>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r>
                      <a:rPr lang="zh-CN" altLang="en-US"/>
                      <a:t>电影及其他娱乐（</a:t>
                    </a:r>
                    <a:r>
                      <a:rPr lang="en-US" altLang="zh-CN"/>
                      <a:t>5.7%</a:t>
                    </a:r>
                    <a:r>
                      <a:rPr lang="zh-CN" altLang="en-US"/>
                      <a:t>）</a:t>
                    </a:r>
                    <a:endParaRPr lang="zh-CN" altLang="en-US"/>
                  </a:p>
                </c:rich>
              </c:tx>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0.120609491381145"/>
                  <c:y val="0.00827745471745361"/>
                </c:manualLayout>
              </c:layout>
              <c:tx>
                <c:rich>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r>
                      <a:rPr lang="zh-CN" altLang="en-US"/>
                      <a:t>综合商场</a:t>
                    </a:r>
                    <a:endParaRPr lang="zh-CN" altLang="en-US"/>
                  </a:p>
                  <a:p>
                    <a:pPr>
                      <a:defRPr lang="zh-CN" sz="900" b="0" i="0" u="none" strike="noStrike" kern="1200" baseline="0">
                        <a:solidFill>
                          <a:schemeClr val="tx1">
                            <a:lumMod val="75000"/>
                            <a:lumOff val="25000"/>
                          </a:schemeClr>
                        </a:solidFill>
                        <a:latin typeface="+mn-lt"/>
                        <a:ea typeface="+mn-ea"/>
                        <a:cs typeface="+mn-cs"/>
                      </a:defRPr>
                    </a:pPr>
                    <a:r>
                      <a:rPr lang="zh-CN" altLang="en-US"/>
                      <a:t>（</a:t>
                    </a:r>
                    <a:r>
                      <a:rPr lang="en-US" altLang="zh-CN"/>
                      <a:t>22.1%</a:t>
                    </a:r>
                    <a:r>
                      <a:rPr lang="zh-CN" altLang="en-US"/>
                      <a:t>）</a:t>
                    </a:r>
                    <a:endParaRPr lang="zh-CN" altLang="en-US"/>
                  </a:p>
                </c:rich>
              </c:tx>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982183443285806"/>
                  <c:y val="-0.0476475334576111"/>
                </c:manualLayout>
              </c:layout>
              <c:tx>
                <c:rich>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r>
                      <a:rPr lang="zh-CN" altLang="en-US"/>
                      <a:t>餐饮</a:t>
                    </a:r>
                    <a:endParaRPr lang="zh-CN" altLang="en-US"/>
                  </a:p>
                  <a:p>
                    <a:pPr>
                      <a:defRPr lang="zh-CN" sz="900" b="0" i="0" u="none" strike="noStrike" kern="1200" baseline="0">
                        <a:solidFill>
                          <a:schemeClr val="tx1">
                            <a:lumMod val="75000"/>
                            <a:lumOff val="25000"/>
                          </a:schemeClr>
                        </a:solidFill>
                        <a:latin typeface="+mn-lt"/>
                        <a:ea typeface="+mn-ea"/>
                        <a:cs typeface="+mn-cs"/>
                      </a:defRPr>
                    </a:pPr>
                    <a:r>
                      <a:rPr lang="zh-CN" altLang="en-US"/>
                      <a:t>（</a:t>
                    </a:r>
                    <a:r>
                      <a:rPr lang="en-US" altLang="zh-CN"/>
                      <a:t>17.6%</a:t>
                    </a:r>
                    <a:r>
                      <a:rPr lang="zh-CN" altLang="en-US"/>
                      <a:t>）</a:t>
                    </a:r>
                    <a:endParaRPr lang="zh-CN" altLang="en-US"/>
                  </a:p>
                </c:rich>
              </c:tx>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00229621125143513"/>
                  <c:y val="-0.102362204724409"/>
                </c:manualLayout>
              </c:layout>
              <c:tx>
                <c:rich>
                  <a:bodyPr rot="0" spcFirstLastPara="1"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r>
                      <a:rPr lang="zh-CN" altLang="en-US"/>
                      <a:t>美妆（</a:t>
                    </a:r>
                    <a:r>
                      <a:rPr lang="en-US" altLang="zh-CN"/>
                      <a:t>4%</a:t>
                    </a:r>
                    <a:r>
                      <a:rPr lang="zh-CN" altLang="en-US"/>
                      <a:t>）</a:t>
                    </a:r>
                    <a:endParaRPr lang="zh-CN" altLang="en-US"/>
                  </a:p>
                </c:rich>
              </c:tx>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活动商户类型!$C$46:$K$46</c:f>
              <c:strCache>
                <c:ptCount val="9"/>
                <c:pt idx="0">
                  <c:v>不限种类</c:v>
                </c:pt>
                <c:pt idx="1">
                  <c:v>出行</c:v>
                </c:pt>
                <c:pt idx="2">
                  <c:v>商超便利</c:v>
                </c:pt>
                <c:pt idx="3">
                  <c:v>电子产品及汽车等大额场景</c:v>
                </c:pt>
                <c:pt idx="4">
                  <c:v>生活缴费</c:v>
                </c:pt>
                <c:pt idx="5">
                  <c:v>电影及其他娱乐</c:v>
                </c:pt>
                <c:pt idx="6">
                  <c:v>综合商场</c:v>
                </c:pt>
                <c:pt idx="7">
                  <c:v>餐饮</c:v>
                </c:pt>
                <c:pt idx="8">
                  <c:v>美妆</c:v>
                </c:pt>
              </c:strCache>
            </c:strRef>
          </c:cat>
          <c:val>
            <c:numRef>
              <c:f>活动商户类型!$C$47:$K$47</c:f>
              <c:numCache>
                <c:formatCode>General</c:formatCode>
                <c:ptCount val="9"/>
                <c:pt idx="0">
                  <c:v>89</c:v>
                </c:pt>
                <c:pt idx="1">
                  <c:v>82</c:v>
                </c:pt>
                <c:pt idx="2">
                  <c:v>35</c:v>
                </c:pt>
                <c:pt idx="3">
                  <c:v>19</c:v>
                </c:pt>
                <c:pt idx="4">
                  <c:v>17</c:v>
                </c:pt>
                <c:pt idx="5">
                  <c:v>29</c:v>
                </c:pt>
                <c:pt idx="6">
                  <c:v>112</c:v>
                </c:pt>
                <c:pt idx="7">
                  <c:v>89</c:v>
                </c:pt>
                <c:pt idx="8">
                  <c:v>20</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[17家银行APP营销活动整理-20210809-刘智锦.xlsx]场景!场景</c:name>
    <c:fmtId val="0"/>
  </c:pivotSource>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t>场景类型对比</a:t>
            </a:r>
            <a:endParaRPr lang="en-US"/>
          </a:p>
        </c:rich>
      </c:tx>
      <c:layout/>
      <c:overlay val="0"/>
      <c:spPr>
        <a:noFill/>
        <a:ln>
          <a:noFill/>
        </a:ln>
        <a:effectLst/>
      </c:spPr>
    </c:title>
    <c:autoTitleDeleted val="0"/>
    <c:plotArea>
      <c:layout/>
      <c:barChart>
        <c:barDir val="col"/>
        <c:grouping val="stacked"/>
        <c:varyColors val="0"/>
        <c:ser>
          <c:idx val="0"/>
          <c:order val="0"/>
          <c:tx>
            <c:strRef>
              <c:f>场景!$B$3:$B$4</c:f>
              <c:strCache>
                <c:ptCount val="1"/>
                <c:pt idx="0">
                  <c:v>全场景</c:v>
                </c:pt>
              </c:strCache>
            </c:strRef>
          </c:tx>
          <c:spPr>
            <a:solidFill>
              <a:srgbClr val="5698D2"/>
            </a:solidFill>
            <a:ln>
              <a:noFill/>
            </a:ln>
            <a:effectLst/>
          </c:spPr>
          <c:invertIfNegative val="0"/>
          <c:dLbls>
            <c:delete val="1"/>
          </c:dLbls>
          <c:cat>
            <c:strRef>
              <c:f>场景!$A$5:$A$22</c:f>
              <c:strCache>
                <c:ptCount val="17"/>
                <c:pt idx="0">
                  <c:v>上海银行</c:v>
                </c:pt>
                <c:pt idx="1">
                  <c:v>中信银行</c:v>
                </c:pt>
                <c:pt idx="2">
                  <c:v>中国银行</c:v>
                </c:pt>
                <c:pt idx="3">
                  <c:v>交通银行</c:v>
                </c:pt>
                <c:pt idx="4">
                  <c:v>光大银行</c:v>
                </c:pt>
                <c:pt idx="5">
                  <c:v>兴业银行</c:v>
                </c:pt>
                <c:pt idx="6">
                  <c:v>农业银行</c:v>
                </c:pt>
                <c:pt idx="7">
                  <c:v>北京银行</c:v>
                </c:pt>
                <c:pt idx="8">
                  <c:v>华夏银行</c:v>
                </c:pt>
                <c:pt idx="9">
                  <c:v>工商银行</c:v>
                </c:pt>
                <c:pt idx="10">
                  <c:v>平安银行</c:v>
                </c:pt>
                <c:pt idx="11">
                  <c:v>广发银行</c:v>
                </c:pt>
                <c:pt idx="12">
                  <c:v>建设银行</c:v>
                </c:pt>
                <c:pt idx="13">
                  <c:v>招商银行</c:v>
                </c:pt>
                <c:pt idx="14">
                  <c:v>民生银行</c:v>
                </c:pt>
                <c:pt idx="15">
                  <c:v>浦发银行</c:v>
                </c:pt>
                <c:pt idx="16">
                  <c:v>邮储银行</c:v>
                </c:pt>
              </c:strCache>
            </c:strRef>
          </c:cat>
          <c:val>
            <c:numRef>
              <c:f>场景!$B$5:$B$22</c:f>
              <c:numCache>
                <c:formatCode>General</c:formatCode>
                <c:ptCount val="17"/>
                <c:pt idx="0">
                  <c:v>3</c:v>
                </c:pt>
                <c:pt idx="1">
                  <c:v>3</c:v>
                </c:pt>
                <c:pt idx="2">
                  <c:v>2</c:v>
                </c:pt>
                <c:pt idx="3">
                  <c:v>2</c:v>
                </c:pt>
                <c:pt idx="4">
                  <c:v>19</c:v>
                </c:pt>
                <c:pt idx="5">
                  <c:v>3</c:v>
                </c:pt>
                <c:pt idx="6">
                  <c:v>20</c:v>
                </c:pt>
                <c:pt idx="7">
                  <c:v>2</c:v>
                </c:pt>
                <c:pt idx="8">
                  <c:v>1</c:v>
                </c:pt>
                <c:pt idx="9">
                  <c:v>2</c:v>
                </c:pt>
                <c:pt idx="10">
                  <c:v>4</c:v>
                </c:pt>
                <c:pt idx="13">
                  <c:v>3</c:v>
                </c:pt>
                <c:pt idx="14">
                  <c:v>17</c:v>
                </c:pt>
                <c:pt idx="15">
                  <c:v>9</c:v>
                </c:pt>
              </c:numCache>
            </c:numRef>
          </c:val>
        </c:ser>
        <c:ser>
          <c:idx val="1"/>
          <c:order val="1"/>
          <c:tx>
            <c:strRef>
              <c:f>场景!$C$3:$C$4</c:f>
              <c:strCache>
                <c:ptCount val="1"/>
                <c:pt idx="0">
                  <c:v>线上</c:v>
                </c:pt>
              </c:strCache>
            </c:strRef>
          </c:tx>
          <c:spPr>
            <a:solidFill>
              <a:srgbClr val="61C4AD"/>
            </a:solidFill>
            <a:ln>
              <a:noFill/>
            </a:ln>
            <a:effectLst/>
          </c:spPr>
          <c:invertIfNegative val="0"/>
          <c:dLbls>
            <c:delete val="1"/>
          </c:dLbls>
          <c:cat>
            <c:strRef>
              <c:f>场景!$A$5:$A$22</c:f>
              <c:strCache>
                <c:ptCount val="17"/>
                <c:pt idx="0">
                  <c:v>上海银行</c:v>
                </c:pt>
                <c:pt idx="1">
                  <c:v>中信银行</c:v>
                </c:pt>
                <c:pt idx="2">
                  <c:v>中国银行</c:v>
                </c:pt>
                <c:pt idx="3">
                  <c:v>交通银行</c:v>
                </c:pt>
                <c:pt idx="4">
                  <c:v>光大银行</c:v>
                </c:pt>
                <c:pt idx="5">
                  <c:v>兴业银行</c:v>
                </c:pt>
                <c:pt idx="6">
                  <c:v>农业银行</c:v>
                </c:pt>
                <c:pt idx="7">
                  <c:v>北京银行</c:v>
                </c:pt>
                <c:pt idx="8">
                  <c:v>华夏银行</c:v>
                </c:pt>
                <c:pt idx="9">
                  <c:v>工商银行</c:v>
                </c:pt>
                <c:pt idx="10">
                  <c:v>平安银行</c:v>
                </c:pt>
                <c:pt idx="11">
                  <c:v>广发银行</c:v>
                </c:pt>
                <c:pt idx="12">
                  <c:v>建设银行</c:v>
                </c:pt>
                <c:pt idx="13">
                  <c:v>招商银行</c:v>
                </c:pt>
                <c:pt idx="14">
                  <c:v>民生银行</c:v>
                </c:pt>
                <c:pt idx="15">
                  <c:v>浦发银行</c:v>
                </c:pt>
                <c:pt idx="16">
                  <c:v>邮储银行</c:v>
                </c:pt>
              </c:strCache>
            </c:strRef>
          </c:cat>
          <c:val>
            <c:numRef>
              <c:f>场景!$C$5:$C$22</c:f>
              <c:numCache>
                <c:formatCode>General</c:formatCode>
                <c:ptCount val="17"/>
                <c:pt idx="0">
                  <c:v>9</c:v>
                </c:pt>
                <c:pt idx="1">
                  <c:v>14</c:v>
                </c:pt>
                <c:pt idx="2">
                  <c:v>45</c:v>
                </c:pt>
                <c:pt idx="3">
                  <c:v>15</c:v>
                </c:pt>
                <c:pt idx="4">
                  <c:v>27</c:v>
                </c:pt>
                <c:pt idx="5">
                  <c:v>19</c:v>
                </c:pt>
                <c:pt idx="6">
                  <c:v>84</c:v>
                </c:pt>
                <c:pt idx="7">
                  <c:v>13</c:v>
                </c:pt>
                <c:pt idx="8">
                  <c:v>13</c:v>
                </c:pt>
                <c:pt idx="9">
                  <c:v>12</c:v>
                </c:pt>
                <c:pt idx="10">
                  <c:v>19</c:v>
                </c:pt>
                <c:pt idx="11">
                  <c:v>6</c:v>
                </c:pt>
                <c:pt idx="12">
                  <c:v>35</c:v>
                </c:pt>
                <c:pt idx="13">
                  <c:v>12</c:v>
                </c:pt>
                <c:pt idx="14">
                  <c:v>12</c:v>
                </c:pt>
                <c:pt idx="15">
                  <c:v>69</c:v>
                </c:pt>
                <c:pt idx="16">
                  <c:v>19</c:v>
                </c:pt>
              </c:numCache>
            </c:numRef>
          </c:val>
        </c:ser>
        <c:ser>
          <c:idx val="2"/>
          <c:order val="2"/>
          <c:tx>
            <c:strRef>
              <c:f>场景!$D$3:$D$4</c:f>
              <c:strCache>
                <c:ptCount val="1"/>
                <c:pt idx="0">
                  <c:v>线下</c:v>
                </c:pt>
              </c:strCache>
            </c:strRef>
          </c:tx>
          <c:spPr>
            <a:solidFill>
              <a:srgbClr val="F5856C"/>
            </a:solidFill>
            <a:ln>
              <a:noFill/>
            </a:ln>
            <a:effectLst/>
          </c:spPr>
          <c:invertIfNegative val="0"/>
          <c:dLbls>
            <c:delete val="1"/>
          </c:dLbls>
          <c:cat>
            <c:strRef>
              <c:f>场景!$A$5:$A$22</c:f>
              <c:strCache>
                <c:ptCount val="17"/>
                <c:pt idx="0">
                  <c:v>上海银行</c:v>
                </c:pt>
                <c:pt idx="1">
                  <c:v>中信银行</c:v>
                </c:pt>
                <c:pt idx="2">
                  <c:v>中国银行</c:v>
                </c:pt>
                <c:pt idx="3">
                  <c:v>交通银行</c:v>
                </c:pt>
                <c:pt idx="4">
                  <c:v>光大银行</c:v>
                </c:pt>
                <c:pt idx="5">
                  <c:v>兴业银行</c:v>
                </c:pt>
                <c:pt idx="6">
                  <c:v>农业银行</c:v>
                </c:pt>
                <c:pt idx="7">
                  <c:v>北京银行</c:v>
                </c:pt>
                <c:pt idx="8">
                  <c:v>华夏银行</c:v>
                </c:pt>
                <c:pt idx="9">
                  <c:v>工商银行</c:v>
                </c:pt>
                <c:pt idx="10">
                  <c:v>平安银行</c:v>
                </c:pt>
                <c:pt idx="11">
                  <c:v>广发银行</c:v>
                </c:pt>
                <c:pt idx="12">
                  <c:v>建设银行</c:v>
                </c:pt>
                <c:pt idx="13">
                  <c:v>招商银行</c:v>
                </c:pt>
                <c:pt idx="14">
                  <c:v>民生银行</c:v>
                </c:pt>
                <c:pt idx="15">
                  <c:v>浦发银行</c:v>
                </c:pt>
                <c:pt idx="16">
                  <c:v>邮储银行</c:v>
                </c:pt>
              </c:strCache>
            </c:strRef>
          </c:cat>
          <c:val>
            <c:numRef>
              <c:f>场景!$D$5:$D$22</c:f>
              <c:numCache>
                <c:formatCode>General</c:formatCode>
                <c:ptCount val="17"/>
                <c:pt idx="0">
                  <c:v>15</c:v>
                </c:pt>
                <c:pt idx="1">
                  <c:v>1</c:v>
                </c:pt>
                <c:pt idx="2">
                  <c:v>2</c:v>
                </c:pt>
                <c:pt idx="3">
                  <c:v>11</c:v>
                </c:pt>
                <c:pt idx="4">
                  <c:v>12</c:v>
                </c:pt>
                <c:pt idx="5">
                  <c:v>3</c:v>
                </c:pt>
                <c:pt idx="6">
                  <c:v>28</c:v>
                </c:pt>
                <c:pt idx="7">
                  <c:v>2</c:v>
                </c:pt>
                <c:pt idx="8">
                  <c:v>1</c:v>
                </c:pt>
                <c:pt idx="9">
                  <c:v>3</c:v>
                </c:pt>
                <c:pt idx="11">
                  <c:v>3</c:v>
                </c:pt>
                <c:pt idx="12">
                  <c:v>1</c:v>
                </c:pt>
                <c:pt idx="13">
                  <c:v>6</c:v>
                </c:pt>
                <c:pt idx="14">
                  <c:v>11</c:v>
                </c:pt>
                <c:pt idx="15">
                  <c:v>12</c:v>
                </c:pt>
                <c:pt idx="16">
                  <c:v>2</c:v>
                </c:pt>
              </c:numCache>
            </c:numRef>
          </c:val>
        </c:ser>
        <c:dLbls>
          <c:showLegendKey val="0"/>
          <c:showVal val="0"/>
          <c:showCatName val="0"/>
          <c:showSerName val="0"/>
          <c:showPercent val="0"/>
          <c:showBubbleSize val="0"/>
        </c:dLbls>
        <c:gapWidth val="150"/>
        <c:overlap val="100"/>
        <c:axId val="351950127"/>
        <c:axId val="388347519"/>
      </c:barChart>
      <c:catAx>
        <c:axId val="3519501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88347519"/>
        <c:crosses val="autoZero"/>
        <c:auto val="1"/>
        <c:lblAlgn val="ctr"/>
        <c:lblOffset val="100"/>
        <c:noMultiLvlLbl val="0"/>
      </c:catAx>
      <c:valAx>
        <c:axId val="38834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51950127"/>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900" b="0" i="0" u="none" strike="noStrike" kern="1200" spc="0" baseline="0">
                <a:solidFill>
                  <a:schemeClr val="tx1">
                    <a:lumMod val="65000"/>
                    <a:lumOff val="35000"/>
                  </a:schemeClr>
                </a:solidFill>
                <a:latin typeface="微软雅黑" charset="0"/>
                <a:ea typeface="微软雅黑" charset="0"/>
                <a:cs typeface="微软雅黑" charset="0"/>
                <a:sym typeface="微软雅黑" charset="0"/>
              </a:defRPr>
            </a:pPr>
            <a:r>
              <a:rPr sz="1400">
                <a:latin typeface="微软雅黑" charset="0"/>
                <a:ea typeface="微软雅黑" charset="0"/>
                <a:cs typeface="微软雅黑" charset="0"/>
                <a:sym typeface="微软雅黑" charset="0"/>
              </a:rPr>
              <a:t>场景类型对比</a:t>
            </a:r>
            <a:endParaRPr sz="1400">
              <a:latin typeface="微软雅黑" charset="0"/>
              <a:ea typeface="微软雅黑" charset="0"/>
              <a:cs typeface="微软雅黑" charset="0"/>
              <a:sym typeface="微软雅黑" charset="0"/>
            </a:endParaRPr>
          </a:p>
        </c:rich>
      </c:tx>
      <c:layout/>
      <c:overlay val="0"/>
      <c:spPr>
        <a:noFill/>
        <a:ln>
          <a:noFill/>
        </a:ln>
        <a:effectLst/>
      </c:spPr>
    </c:title>
    <c:autoTitleDeleted val="0"/>
    <c:plotArea>
      <c:layout/>
      <c:barChart>
        <c:barDir val="col"/>
        <c:grouping val="stacked"/>
        <c:varyColors val="0"/>
        <c:ser>
          <c:idx val="0"/>
          <c:order val="0"/>
          <c:tx>
            <c:strRef>
              <c:f>场景!$B$26</c:f>
              <c:strCache>
                <c:ptCount val="1"/>
                <c:pt idx="0">
                  <c:v>全场景</c:v>
                </c:pt>
              </c:strCache>
            </c:strRef>
          </c:tx>
          <c:spPr>
            <a:solidFill>
              <a:srgbClr val="5698D2"/>
            </a:solidFill>
            <a:ln>
              <a:noFill/>
            </a:ln>
            <a:effectLst/>
          </c:spPr>
          <c:invertIfNegative val="0"/>
          <c:dLbls>
            <c:delete val="1"/>
          </c:dLbls>
          <c:cat>
            <c:strRef>
              <c:f>场景!$A$27:$A$43</c:f>
              <c:strCache>
                <c:ptCount val="17"/>
                <c:pt idx="0">
                  <c:v>工商银行</c:v>
                </c:pt>
                <c:pt idx="1">
                  <c:v>农业银行</c:v>
                </c:pt>
                <c:pt idx="2">
                  <c:v>中国银行</c:v>
                </c:pt>
                <c:pt idx="3">
                  <c:v>建设银行</c:v>
                </c:pt>
                <c:pt idx="4">
                  <c:v>交通银行</c:v>
                </c:pt>
                <c:pt idx="5">
                  <c:v>邮储银行</c:v>
                </c:pt>
                <c:pt idx="6">
                  <c:v>中信银行</c:v>
                </c:pt>
                <c:pt idx="7">
                  <c:v>光大银行</c:v>
                </c:pt>
                <c:pt idx="8">
                  <c:v>华夏银行</c:v>
                </c:pt>
                <c:pt idx="9">
                  <c:v>民生银行</c:v>
                </c:pt>
                <c:pt idx="10">
                  <c:v>广发银行</c:v>
                </c:pt>
                <c:pt idx="11">
                  <c:v>招商银行</c:v>
                </c:pt>
                <c:pt idx="12">
                  <c:v>兴业银行</c:v>
                </c:pt>
                <c:pt idx="13">
                  <c:v>浦发银行</c:v>
                </c:pt>
                <c:pt idx="14">
                  <c:v>平安银行</c:v>
                </c:pt>
                <c:pt idx="15">
                  <c:v>上海银行</c:v>
                </c:pt>
                <c:pt idx="16">
                  <c:v>北京银行</c:v>
                </c:pt>
              </c:strCache>
            </c:strRef>
          </c:cat>
          <c:val>
            <c:numRef>
              <c:f>场景!$B$27:$B$43</c:f>
              <c:numCache>
                <c:formatCode>General</c:formatCode>
                <c:ptCount val="17"/>
                <c:pt idx="0">
                  <c:v>2</c:v>
                </c:pt>
                <c:pt idx="1">
                  <c:v>20</c:v>
                </c:pt>
                <c:pt idx="2">
                  <c:v>2</c:v>
                </c:pt>
                <c:pt idx="3">
                  <c:v>0</c:v>
                </c:pt>
                <c:pt idx="4">
                  <c:v>2</c:v>
                </c:pt>
                <c:pt idx="5">
                  <c:v>0</c:v>
                </c:pt>
                <c:pt idx="6">
                  <c:v>3</c:v>
                </c:pt>
                <c:pt idx="7">
                  <c:v>19</c:v>
                </c:pt>
                <c:pt idx="8">
                  <c:v>1</c:v>
                </c:pt>
                <c:pt idx="9">
                  <c:v>17</c:v>
                </c:pt>
                <c:pt idx="10">
                  <c:v>0</c:v>
                </c:pt>
                <c:pt idx="11">
                  <c:v>3</c:v>
                </c:pt>
                <c:pt idx="12">
                  <c:v>3</c:v>
                </c:pt>
                <c:pt idx="13">
                  <c:v>9</c:v>
                </c:pt>
                <c:pt idx="14">
                  <c:v>4</c:v>
                </c:pt>
                <c:pt idx="15">
                  <c:v>3</c:v>
                </c:pt>
                <c:pt idx="16">
                  <c:v>2</c:v>
                </c:pt>
              </c:numCache>
            </c:numRef>
          </c:val>
        </c:ser>
        <c:ser>
          <c:idx val="1"/>
          <c:order val="1"/>
          <c:tx>
            <c:strRef>
              <c:f>场景!$C$26</c:f>
              <c:strCache>
                <c:ptCount val="1"/>
                <c:pt idx="0">
                  <c:v>线上</c:v>
                </c:pt>
              </c:strCache>
            </c:strRef>
          </c:tx>
          <c:spPr>
            <a:solidFill>
              <a:srgbClr val="61C4AD"/>
            </a:solidFill>
            <a:ln>
              <a:noFill/>
            </a:ln>
            <a:effectLst/>
          </c:spPr>
          <c:invertIfNegative val="0"/>
          <c:dLbls>
            <c:delete val="1"/>
          </c:dLbls>
          <c:cat>
            <c:strRef>
              <c:f>场景!$A$27:$A$43</c:f>
              <c:strCache>
                <c:ptCount val="17"/>
                <c:pt idx="0">
                  <c:v>工商银行</c:v>
                </c:pt>
                <c:pt idx="1">
                  <c:v>农业银行</c:v>
                </c:pt>
                <c:pt idx="2">
                  <c:v>中国银行</c:v>
                </c:pt>
                <c:pt idx="3">
                  <c:v>建设银行</c:v>
                </c:pt>
                <c:pt idx="4">
                  <c:v>交通银行</c:v>
                </c:pt>
                <c:pt idx="5">
                  <c:v>邮储银行</c:v>
                </c:pt>
                <c:pt idx="6">
                  <c:v>中信银行</c:v>
                </c:pt>
                <c:pt idx="7">
                  <c:v>光大银行</c:v>
                </c:pt>
                <c:pt idx="8">
                  <c:v>华夏银行</c:v>
                </c:pt>
                <c:pt idx="9">
                  <c:v>民生银行</c:v>
                </c:pt>
                <c:pt idx="10">
                  <c:v>广发银行</c:v>
                </c:pt>
                <c:pt idx="11">
                  <c:v>招商银行</c:v>
                </c:pt>
                <c:pt idx="12">
                  <c:v>兴业银行</c:v>
                </c:pt>
                <c:pt idx="13">
                  <c:v>浦发银行</c:v>
                </c:pt>
                <c:pt idx="14">
                  <c:v>平安银行</c:v>
                </c:pt>
                <c:pt idx="15">
                  <c:v>上海银行</c:v>
                </c:pt>
                <c:pt idx="16">
                  <c:v>北京银行</c:v>
                </c:pt>
              </c:strCache>
            </c:strRef>
          </c:cat>
          <c:val>
            <c:numRef>
              <c:f>场景!$C$27:$C$43</c:f>
              <c:numCache>
                <c:formatCode>General</c:formatCode>
                <c:ptCount val="17"/>
                <c:pt idx="0">
                  <c:v>12</c:v>
                </c:pt>
                <c:pt idx="1">
                  <c:v>84</c:v>
                </c:pt>
                <c:pt idx="2">
                  <c:v>45</c:v>
                </c:pt>
                <c:pt idx="3">
                  <c:v>35</c:v>
                </c:pt>
                <c:pt idx="4">
                  <c:v>15</c:v>
                </c:pt>
                <c:pt idx="5">
                  <c:v>19</c:v>
                </c:pt>
                <c:pt idx="6">
                  <c:v>14</c:v>
                </c:pt>
                <c:pt idx="7">
                  <c:v>27</c:v>
                </c:pt>
                <c:pt idx="8">
                  <c:v>13</c:v>
                </c:pt>
                <c:pt idx="9">
                  <c:v>12</c:v>
                </c:pt>
                <c:pt idx="10">
                  <c:v>6</c:v>
                </c:pt>
                <c:pt idx="11">
                  <c:v>12</c:v>
                </c:pt>
                <c:pt idx="12">
                  <c:v>19</c:v>
                </c:pt>
                <c:pt idx="13">
                  <c:v>69</c:v>
                </c:pt>
                <c:pt idx="14">
                  <c:v>19</c:v>
                </c:pt>
                <c:pt idx="15">
                  <c:v>9</c:v>
                </c:pt>
                <c:pt idx="16">
                  <c:v>13</c:v>
                </c:pt>
              </c:numCache>
            </c:numRef>
          </c:val>
        </c:ser>
        <c:ser>
          <c:idx val="2"/>
          <c:order val="2"/>
          <c:tx>
            <c:strRef>
              <c:f>场景!$D$26</c:f>
              <c:strCache>
                <c:ptCount val="1"/>
                <c:pt idx="0">
                  <c:v>线下</c:v>
                </c:pt>
              </c:strCache>
            </c:strRef>
          </c:tx>
          <c:spPr>
            <a:solidFill>
              <a:srgbClr val="F5856C"/>
            </a:solidFill>
            <a:ln>
              <a:noFill/>
            </a:ln>
            <a:effectLst/>
          </c:spPr>
          <c:invertIfNegative val="0"/>
          <c:dLbls>
            <c:delete val="1"/>
          </c:dLbls>
          <c:cat>
            <c:strRef>
              <c:f>场景!$A$27:$A$43</c:f>
              <c:strCache>
                <c:ptCount val="17"/>
                <c:pt idx="0">
                  <c:v>工商银行</c:v>
                </c:pt>
                <c:pt idx="1">
                  <c:v>农业银行</c:v>
                </c:pt>
                <c:pt idx="2">
                  <c:v>中国银行</c:v>
                </c:pt>
                <c:pt idx="3">
                  <c:v>建设银行</c:v>
                </c:pt>
                <c:pt idx="4">
                  <c:v>交通银行</c:v>
                </c:pt>
                <c:pt idx="5">
                  <c:v>邮储银行</c:v>
                </c:pt>
                <c:pt idx="6">
                  <c:v>中信银行</c:v>
                </c:pt>
                <c:pt idx="7">
                  <c:v>光大银行</c:v>
                </c:pt>
                <c:pt idx="8">
                  <c:v>华夏银行</c:v>
                </c:pt>
                <c:pt idx="9">
                  <c:v>民生银行</c:v>
                </c:pt>
                <c:pt idx="10">
                  <c:v>广发银行</c:v>
                </c:pt>
                <c:pt idx="11">
                  <c:v>招商银行</c:v>
                </c:pt>
                <c:pt idx="12">
                  <c:v>兴业银行</c:v>
                </c:pt>
                <c:pt idx="13">
                  <c:v>浦发银行</c:v>
                </c:pt>
                <c:pt idx="14">
                  <c:v>平安银行</c:v>
                </c:pt>
                <c:pt idx="15">
                  <c:v>上海银行</c:v>
                </c:pt>
                <c:pt idx="16">
                  <c:v>北京银行</c:v>
                </c:pt>
              </c:strCache>
            </c:strRef>
          </c:cat>
          <c:val>
            <c:numRef>
              <c:f>场景!$D$27:$D$43</c:f>
              <c:numCache>
                <c:formatCode>General</c:formatCode>
                <c:ptCount val="17"/>
                <c:pt idx="0">
                  <c:v>3</c:v>
                </c:pt>
                <c:pt idx="1">
                  <c:v>28</c:v>
                </c:pt>
                <c:pt idx="2">
                  <c:v>2</c:v>
                </c:pt>
                <c:pt idx="3">
                  <c:v>1</c:v>
                </c:pt>
                <c:pt idx="4">
                  <c:v>11</c:v>
                </c:pt>
                <c:pt idx="5">
                  <c:v>2</c:v>
                </c:pt>
                <c:pt idx="6">
                  <c:v>1</c:v>
                </c:pt>
                <c:pt idx="7">
                  <c:v>12</c:v>
                </c:pt>
                <c:pt idx="8">
                  <c:v>1</c:v>
                </c:pt>
                <c:pt idx="9">
                  <c:v>11</c:v>
                </c:pt>
                <c:pt idx="10">
                  <c:v>3</c:v>
                </c:pt>
                <c:pt idx="11">
                  <c:v>6</c:v>
                </c:pt>
                <c:pt idx="12">
                  <c:v>3</c:v>
                </c:pt>
                <c:pt idx="13">
                  <c:v>12</c:v>
                </c:pt>
                <c:pt idx="14">
                  <c:v>0</c:v>
                </c:pt>
                <c:pt idx="15">
                  <c:v>15</c:v>
                </c:pt>
                <c:pt idx="16">
                  <c:v>2</c:v>
                </c:pt>
              </c:numCache>
            </c:numRef>
          </c:val>
        </c:ser>
        <c:dLbls>
          <c:showLegendKey val="0"/>
          <c:showVal val="0"/>
          <c:showCatName val="0"/>
          <c:showSerName val="0"/>
          <c:showPercent val="0"/>
          <c:showBubbleSize val="0"/>
        </c:dLbls>
        <c:gapWidth val="150"/>
        <c:overlap val="100"/>
        <c:axId val="18713631"/>
        <c:axId val="475788463"/>
      </c:barChart>
      <c:catAx>
        <c:axId val="1871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solidFill>
                <a:latin typeface="微软雅黑" charset="0"/>
                <a:ea typeface="微软雅黑" charset="0"/>
                <a:cs typeface="微软雅黑" charset="0"/>
                <a:sym typeface="微软雅黑" charset="0"/>
              </a:defRPr>
            </a:pPr>
          </a:p>
        </c:txPr>
        <c:crossAx val="475788463"/>
        <c:crosses val="autoZero"/>
        <c:auto val="1"/>
        <c:lblAlgn val="ctr"/>
        <c:lblOffset val="100"/>
        <c:noMultiLvlLbl val="0"/>
      </c:catAx>
      <c:valAx>
        <c:axId val="47578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8713631"/>
        <c:crosses val="autoZero"/>
        <c:crossBetween val="between"/>
      </c:valAx>
      <c:spPr>
        <a:noFill/>
        <a:ln>
          <a:noFill/>
        </a:ln>
        <a:effectLst/>
      </c:spPr>
    </c:plotArea>
    <c:legend>
      <c:legendPos val="b"/>
      <c:legendEntry>
        <c:idx val="0"/>
        <c:txPr>
          <a:bodyPr rot="0" spcFirstLastPara="0" vertOverflow="ellipsis" vert="horz" wrap="square" anchor="ctr" anchorCtr="1"/>
          <a:lstStyle/>
          <a:p>
            <a:pPr>
              <a:defRPr lang="zh-CN" sz="900" b="0" i="0" u="none" strike="noStrike" kern="1200" baseline="0">
                <a:solidFill>
                  <a:schemeClr val="tx1"/>
                </a:solidFill>
                <a:latin typeface="微软雅黑" charset="0"/>
                <a:ea typeface="微软雅黑" charset="0"/>
                <a:cs typeface="微软雅黑" charset="0"/>
                <a:sym typeface="微软雅黑" charset="0"/>
              </a:defRPr>
            </a:pPr>
          </a:p>
        </c:txPr>
      </c:legendEntry>
      <c:legendEntry>
        <c:idx val="1"/>
        <c:txPr>
          <a:bodyPr rot="0" spcFirstLastPara="0" vertOverflow="ellipsis" vert="horz" wrap="square" anchor="ctr" anchorCtr="1"/>
          <a:lstStyle/>
          <a:p>
            <a:pPr>
              <a:defRPr lang="zh-CN" sz="900" b="0" i="0" u="none" strike="noStrike" kern="1200" baseline="0">
                <a:solidFill>
                  <a:schemeClr val="tx1"/>
                </a:solidFill>
                <a:latin typeface="微软雅黑" charset="0"/>
                <a:ea typeface="微软雅黑" charset="0"/>
                <a:cs typeface="微软雅黑" charset="0"/>
                <a:sym typeface="微软雅黑" charset="0"/>
              </a:defRPr>
            </a:pPr>
          </a:p>
        </c:txPr>
      </c:legendEntry>
      <c:legendEntry>
        <c:idx val="2"/>
        <c:txPr>
          <a:bodyPr rot="0" spcFirstLastPara="0" vertOverflow="ellipsis" vert="horz" wrap="square" anchor="ctr" anchorCtr="1"/>
          <a:lstStyle/>
          <a:p>
            <a:pPr>
              <a:defRPr lang="zh-CN" sz="900" b="0" i="0" u="none" strike="noStrike" kern="1200" baseline="0">
                <a:solidFill>
                  <a:schemeClr val="tx1"/>
                </a:solidFill>
                <a:latin typeface="微软雅黑" charset="0"/>
                <a:ea typeface="微软雅黑" charset="0"/>
                <a:cs typeface="微软雅黑" charset="0"/>
                <a:sym typeface="微软雅黑" charset="0"/>
              </a:defRPr>
            </a:pPr>
          </a:p>
        </c:txPr>
      </c:legendEntry>
      <c:layout>
        <c:manualLayout>
          <c:xMode val="edge"/>
          <c:yMode val="edge"/>
          <c:x val="0.399032225880475"/>
          <c:y val="0.89746392654132"/>
        </c:manualLayou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solidFill>
              <a:latin typeface="微软雅黑" charset="0"/>
              <a:ea typeface="微软雅黑" charset="0"/>
              <a:cs typeface="微软雅黑" charset="0"/>
              <a:sym typeface="微软雅黑" charset="0"/>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517525</xdr:colOff>
      <xdr:row>23</xdr:row>
      <xdr:rowOff>92075</xdr:rowOff>
    </xdr:from>
    <xdr:to>
      <xdr:col>7</xdr:col>
      <xdr:colOff>469900</xdr:colOff>
      <xdr:row>37</xdr:row>
      <xdr:rowOff>34925</xdr:rowOff>
    </xdr:to>
    <xdr:graphicFrame>
      <xdr:nvGraphicFramePr>
        <xdr:cNvPr id="2" name="图表 1"/>
        <xdr:cNvGraphicFramePr/>
      </xdr:nvGraphicFramePr>
      <xdr:xfrm>
        <a:off x="517525" y="3947795"/>
        <a:ext cx="5273675" cy="228981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412750</xdr:colOff>
      <xdr:row>9</xdr:row>
      <xdr:rowOff>63500</xdr:rowOff>
    </xdr:from>
    <xdr:to>
      <xdr:col>10</xdr:col>
      <xdr:colOff>212725</xdr:colOff>
      <xdr:row>23</xdr:row>
      <xdr:rowOff>6350</xdr:rowOff>
    </xdr:to>
    <xdr:graphicFrame>
      <xdr:nvGraphicFramePr>
        <xdr:cNvPr id="3" name="图表 2"/>
        <xdr:cNvGraphicFramePr/>
      </xdr:nvGraphicFramePr>
      <xdr:xfrm>
        <a:off x="2305050" y="1572260"/>
        <a:ext cx="6111875" cy="228981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95250</xdr:colOff>
      <xdr:row>25</xdr:row>
      <xdr:rowOff>12700</xdr:rowOff>
    </xdr:from>
    <xdr:to>
      <xdr:col>13</xdr:col>
      <xdr:colOff>378460</xdr:colOff>
      <xdr:row>42</xdr:row>
      <xdr:rowOff>7620</xdr:rowOff>
    </xdr:to>
    <xdr:graphicFrame>
      <xdr:nvGraphicFramePr>
        <xdr:cNvPr id="4" name="Chart 3"/>
        <xdr:cNvGraphicFramePr/>
      </xdr:nvGraphicFramePr>
      <xdr:xfrm>
        <a:off x="6018530" y="4203700"/>
        <a:ext cx="5782310" cy="2844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908050</xdr:colOff>
      <xdr:row>71</xdr:row>
      <xdr:rowOff>8890</xdr:rowOff>
    </xdr:from>
    <xdr:to>
      <xdr:col>10</xdr:col>
      <xdr:colOff>749935</xdr:colOff>
      <xdr:row>88</xdr:row>
      <xdr:rowOff>59055</xdr:rowOff>
    </xdr:to>
    <xdr:graphicFrame>
      <xdr:nvGraphicFramePr>
        <xdr:cNvPr id="2" name="图表 1"/>
        <xdr:cNvGraphicFramePr/>
      </xdr:nvGraphicFramePr>
      <xdr:xfrm>
        <a:off x="3031490" y="11911330"/>
        <a:ext cx="6689725" cy="290004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3</xdr:col>
      <xdr:colOff>356870</xdr:colOff>
      <xdr:row>28</xdr:row>
      <xdr:rowOff>140970</xdr:rowOff>
    </xdr:from>
    <xdr:to>
      <xdr:col>12</xdr:col>
      <xdr:colOff>207645</xdr:colOff>
      <xdr:row>49</xdr:row>
      <xdr:rowOff>8255</xdr:rowOff>
    </xdr:to>
    <xdr:graphicFrame>
      <xdr:nvGraphicFramePr>
        <xdr:cNvPr id="2" name="Chart 1"/>
        <xdr:cNvGraphicFramePr/>
      </xdr:nvGraphicFramePr>
      <xdr:xfrm>
        <a:off x="3526790" y="4834890"/>
        <a:ext cx="7455535" cy="33877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4</xdr:col>
      <xdr:colOff>710565</xdr:colOff>
      <xdr:row>50</xdr:row>
      <xdr:rowOff>10795</xdr:rowOff>
    </xdr:from>
    <xdr:to>
      <xdr:col>12</xdr:col>
      <xdr:colOff>328295</xdr:colOff>
      <xdr:row>64</xdr:row>
      <xdr:rowOff>130175</xdr:rowOff>
    </xdr:to>
    <xdr:graphicFrame>
      <xdr:nvGraphicFramePr>
        <xdr:cNvPr id="3" name="Chart 2"/>
        <xdr:cNvGraphicFramePr/>
      </xdr:nvGraphicFramePr>
      <xdr:xfrm>
        <a:off x="8218805" y="8392795"/>
        <a:ext cx="4779010" cy="24663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6</xdr:col>
      <xdr:colOff>660400</xdr:colOff>
      <xdr:row>4</xdr:row>
      <xdr:rowOff>114300</xdr:rowOff>
    </xdr:from>
    <xdr:to>
      <xdr:col>14</xdr:col>
      <xdr:colOff>444500</xdr:colOff>
      <xdr:row>23</xdr:row>
      <xdr:rowOff>63500</xdr:rowOff>
    </xdr:to>
    <xdr:graphicFrame>
      <xdr:nvGraphicFramePr>
        <xdr:cNvPr id="2" name="场景类型"/>
        <xdr:cNvGraphicFramePr/>
      </xdr:nvGraphicFramePr>
      <xdr:xfrm>
        <a:off x="4658360" y="784860"/>
        <a:ext cx="6489700" cy="3134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781050</xdr:colOff>
      <xdr:row>26</xdr:row>
      <xdr:rowOff>36830</xdr:rowOff>
    </xdr:from>
    <xdr:to>
      <xdr:col>15</xdr:col>
      <xdr:colOff>203200</xdr:colOff>
      <xdr:row>45</xdr:row>
      <xdr:rowOff>0</xdr:rowOff>
    </xdr:to>
    <xdr:graphicFrame>
      <xdr:nvGraphicFramePr>
        <xdr:cNvPr id="3" name="Chart 2"/>
        <xdr:cNvGraphicFramePr/>
      </xdr:nvGraphicFramePr>
      <xdr:xfrm>
        <a:off x="4779010" y="4395470"/>
        <a:ext cx="6965950" cy="314833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createdVersion="5" refreshedVersion="7" minRefreshableVersion="3" refreshedDate="44417.387550463" refreshedBy="Microsoft Office User" recordCount="631">
  <cacheSource type="worksheet">
    <worksheetSource ref="B2:O628" sheet="Sheet1"/>
  </cacheSource>
  <cacheFields count="14">
    <cacheField name="银行" numFmtId="0">
      <sharedItems count="18">
        <s v="工商银行"/>
        <s v="中国农业银行"/>
        <s v="农业银行"/>
        <s v="中国银行"/>
        <s v="建设银行"/>
        <s v="交通银行"/>
        <s v="邮储银行"/>
        <s v="中信银行"/>
        <s v="光大银行"/>
        <s v="华夏银行"/>
        <s v="民生银行"/>
        <s v="广发银行"/>
        <s v="招商银行"/>
        <s v="兴业银行"/>
        <s v="浦发银行"/>
        <s v="平安银行"/>
        <s v="上海银行"/>
        <s v="北京银行"/>
      </sharedItems>
    </cacheField>
    <cacheField name="银行类别" numFmtId="0">
      <sharedItems count="2">
        <s v="六大行"/>
        <s v="其他行"/>
      </sharedItems>
    </cacheField>
    <cacheField name="APP类型" numFmtId="0">
      <sharedItems count="3">
        <s v="信用卡APP"/>
        <s v="手机银行"/>
        <s v="综合APP"/>
      </sharedItems>
    </cacheField>
    <cacheField name="APP名称" numFmtId="0">
      <sharedItems count="30">
        <s v="工银e生活（信用卡）"/>
        <s v="中国工商银行"/>
        <s v="中国农业银行"/>
        <s v="中国银行"/>
        <s v="缤纷生活"/>
        <s v="建设银行"/>
        <s v="买单吧"/>
        <s v="交通银行"/>
        <s v="邮储银行"/>
        <s v="中信银行"/>
        <s v="动卡空间"/>
        <s v="阳光惠生活"/>
        <s v="光大银行"/>
        <s v="华夏银行"/>
        <s v="华彩生活"/>
        <s v="民生银行"/>
        <s v="全民生活"/>
        <s v="发现精彩"/>
        <s v="广发银行"/>
        <s v="掌上生活"/>
        <s v="招商银行"/>
        <s v="兴业银行"/>
        <s v="好兴动"/>
        <s v="浦发银行"/>
        <s v="浦大喜奔"/>
        <s v="平安口袋银行"/>
        <s v="上海银行"/>
        <s v="上银美好生活"/>
        <s v="京彩生活"/>
        <s v="掌上京彩"/>
      </sharedItems>
    </cacheField>
    <cacheField name="活动类型" numFmtId="0">
      <sharedItems count="6">
        <s v="交易促动"/>
        <s v="票券类业务"/>
        <s v="首刷首绑"/>
        <s v="分期交易促动"/>
        <s v="首绑首刷"/>
        <s v="用户体系"/>
      </sharedItems>
    </cacheField>
    <cacheField name="活动名称" numFmtId="0"/>
    <cacheField name="活动开始时间" numFmtId="0"/>
    <cacheField name="活动结束时间" numFmtId="0"/>
    <cacheField name="支付方式" numFmtId="0"/>
    <cacheField name="活动形式" numFmtId="0"/>
    <cacheField name="活动具体内容" numFmtId="0"/>
    <cacheField name="参与活动商户类型" numFmtId="0"/>
    <cacheField name="品牌商户示例" numFmtId="0"/>
    <cacheField name="场景" numFmtId="0"/>
  </cacheFields>
</pivotCacheDefinition>
</file>

<file path=xl/pivotCache/pivotCacheDefinition2.xml><?xml version="1.0" encoding="utf-8"?>
<pivotCacheDefinition xmlns="http://schemas.openxmlformats.org/spreadsheetml/2006/main" xmlns:r="http://schemas.openxmlformats.org/officeDocument/2006/relationships" r:id="rId1" createdVersion="7" refreshedVersion="5" minRefreshableVersion="3" refreshedDate="44421.4477430556" refreshedBy="renweiqiang" recordCount="626">
  <cacheSource type="worksheet">
    <worksheetSource ref="A2:O628" sheet="Sheet1"/>
  </cacheSource>
  <cacheFields count="15">
    <cacheField name="序号" numFmtId="0">
      <sharedItems containsSemiMixedTypes="0" containsString="0" containsNumber="1" containsInteger="1" minValue="0" maxValue="626" count="626">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sharedItems>
    </cacheField>
    <cacheField name="银行" numFmtId="0">
      <sharedItems count="18">
        <s v="工商银行"/>
        <s v="农业银行"/>
        <s v="中国银行"/>
        <s v="建设银行"/>
        <s v="交通银行"/>
        <s v="邮储银行"/>
        <s v="中信银行"/>
        <s v="光大银行"/>
        <s v="华夏银行"/>
        <s v="民生银行"/>
        <s v="广发银行"/>
        <s v="招商银行"/>
        <s v="兴业银行"/>
        <s v="浦发银行"/>
        <s v="平安银行"/>
        <s v="上海银行"/>
        <s v="北京银行"/>
        <s v="中国农业银行" u="1"/>
      </sharedItems>
    </cacheField>
    <cacheField name="银行类别" numFmtId="0">
      <sharedItems count="2">
        <s v="六大行"/>
        <s v="其他行"/>
      </sharedItems>
    </cacheField>
    <cacheField name="APP类型" numFmtId="0">
      <sharedItems count="3">
        <s v="信用卡APP"/>
        <s v="手机银行"/>
        <s v="综合APP"/>
      </sharedItems>
    </cacheField>
    <cacheField name="APP名称" numFmtId="0">
      <sharedItems count="30">
        <s v="工银e生活（信用卡）"/>
        <s v="中国工商银行"/>
        <s v="中国农业银行"/>
        <s v="中国银行"/>
        <s v="缤纷生活"/>
        <s v="建设银行"/>
        <s v="买单吧"/>
        <s v="交通银行"/>
        <s v="邮储银行"/>
        <s v="中信银行"/>
        <s v="动卡空间"/>
        <s v="阳光惠生活"/>
        <s v="光大银行"/>
        <s v="华夏银行"/>
        <s v="华彩生活"/>
        <s v="民生银行"/>
        <s v="全民生活"/>
        <s v="发现精彩"/>
        <s v="广发银行"/>
        <s v="掌上生活"/>
        <s v="招商银行"/>
        <s v="兴业银行"/>
        <s v="好兴动"/>
        <s v="浦发银行"/>
        <s v="浦大喜奔"/>
        <s v="平安口袋银行"/>
        <s v="上海银行"/>
        <s v="上银美好生活"/>
        <s v="京彩生活"/>
        <s v="掌上京彩"/>
      </sharedItems>
    </cacheField>
    <cacheField name="活动类型" numFmtId="0">
      <sharedItems count="6">
        <s v="交易促动"/>
        <s v="票券类业务"/>
        <s v="首刷首绑"/>
        <s v="分期交易促动"/>
        <s v="用户体系"/>
        <s v="首绑首刷" u="1"/>
      </sharedItems>
    </cacheField>
    <cacheField name="活动名称" numFmtId="0">
      <sharedItems count="597">
        <s v="立减！返现！周周省钱！"/>
        <s v="爱购消费券立减100"/>
        <s v="周一，记得微信立减"/>
        <s v="一块钱兑麦当劳爆款"/>
        <s v="返现66元"/>
        <s v="拼多多支付使用工行卡付款-首绑立减"/>
        <s v="拼多多支付使用工行卡付款-随机立减"/>
        <s v="工行积分兑换云闪付红包"/>
        <s v="微信京东绑卡消费得积分"/>
        <s v="爱购全球笔笔返现9%"/>
        <s v="Apple产品享分期12期0手续费"/>
        <s v="微信支付优惠大放送"/>
        <s v="故宫新卡权益"/>
        <s v="支付宝绑卡"/>
        <s v="5折购迪士尼门票"/>
        <s v="用工银银联信用卡，优惠游澳门"/>
        <s v="强军筑梦，浓情与共—向最可爱的人致敬！"/>
        <s v="酒水零食特惠季，下单即有礼，低至买一送一！"/>
        <s v="农行信用卡携手屈臣氏，惊喜优惠低至5折"/>
        <s v="万象新生，HUAWEI P50系列新品发布！即刻开启预订！_x000a_"/>
        <s v="vivo S10系列新品上市，赠智能手环，更享24期0手续费分期！"/>
        <s v="一键绑定云闪付APP领5-88元立减券"/>
        <s v="全家便利店满15件3"/>
        <s v="星巴克满70立减15"/>
        <s v="海底捞，满300立减50"/>
        <s v="蘑菇街，最高立减50元"/>
        <s v="农行慧U慧商圈，领券享随机立减"/>
        <s v="农夫山泉送水到府"/>
        <s v="6分钱抽知乎盐选会员年卡"/>
        <s v="百城千店农行汽车节“分期合伙人”活动火热进行中"/>
        <s v="emoji上上签【马上封侯】惊艳来袭！_x000a_"/>
        <s v="农行信用卡联动微信支付，再放大招！"/>
        <s v="华为MatePad 11新品上线，享6期0手续费+农行积分！"/>
        <s v="农行Visa双标卡权益超值上线，住酒店享里程"/>
        <s v="用农行万事达卡，享旅行优惠，变身暑期超级英雄！"/>
        <s v="囤货者联盟，爆款商品买一送一，领券最高立减50元"/>
        <s v="戴森重磅新品吹风机，尊享24期0手续费！"/>
        <s v="Apple毕业季焕新大放“价”，iPhone12官网价优惠600元！"/>
        <s v="农行留学白金卡助你舒适留学！-银联卡"/>
        <s v="新客三重礼-缴费抽68元话费"/>
        <s v="新客三重礼-10元话费限时领"/>
        <s v="浓情相伴天天享红包"/>
        <s v="消费天天享红包，还可以兑换返现季卡哦！_x000a_"/>
        <s v="农行信用卡1元购咖啡，邀您体会百变滋味！"/>
        <s v="浓情新客礼，为您送上一份消暑秘籍"/>
        <s v="农行信用卡与京东、苏宁等多平台再联手，双重优惠Buff加持！-京东"/>
        <s v="农行信用卡与京东、苏宁等多平台再联手，双重优惠Buff加持！-苏宁"/>
        <s v="农行信用卡与京东、苏宁等多平台再联手，双重优惠Buff加持！-小米"/>
        <s v="农行信用卡与京东、苏宁等多平台再联手，双重优惠Buff加持！-拼多多"/>
        <s v="农行信用卡与京东、苏宁等多平台再联手，双重优惠Buff加持！-美团"/>
        <s v="农行信用卡与京东、苏宁等多平台再联手，双重优惠Buff加持！-国美"/>
        <s v="炫萌萌银联白金卡上市，萌喵出道，宠爱无限！"/>
        <s v="炫萌萌银联白金卡上市，萌喵出道，宠爱无限！-666消费达标礼品自选"/>
        <s v="炫萌萌银联白金卡上市，萌喵出道，宠爱无限！-积分抵现"/>
        <s v="美白防晒季，6款抢购商品限时1元起，领券最高立减20元！"/>
        <s v="足球盛宴精彩纷呈，天天特惠8折助力！"/>
        <s v="地铁卡充值立减"/>
        <s v="上京东、苏宁、美团、滴滴、拼多多等平台，享农行信用卡优惠！-微信"/>
        <s v="荣耀50新品上市，至高享12期0手续分期！"/>
        <s v="县域优质好物，助力乡村振兴！限时特惠9.9元起！"/>
        <s v="身边优惠|美食不止半价！最高满200减100！-北京"/>
        <s v="身边优惠|美食不止半价！最高满200减101！-深圳"/>
        <s v="身边优惠|美食不止半价！最高满200减102！-成都"/>
        <s v="身边优惠|美食不止半价！最高满200减103！-天津"/>
        <s v="清凉一夏，消暑好物低至12.8元起，更有优惠券限量抢！"/>
        <s v="年中总动员，百万优惠券补贴"/>
        <s v="小豆乐园，618年终大促"/>
        <s v="上京东、苏宁、美团、滴滴、拼多多等平台，享农行信用卡优惠！-拼多多"/>
        <s v="“粽”情仲夏，智享生活，华为商城最高享12期0手续费！"/>
        <s v="华为年中大促，领券最高立减400元，最高24期0手续费分期！"/>
        <s v="华为年中大促，领券最高立减400元，最高24期1手续费分期！"/>
        <s v="乐游澳门，农行万事达卡帮您省钱啦！"/>
        <s v="上京东、苏宁、美团、滴滴、拼多多等平台，享农行信用卡优惠！-美团"/>
        <s v="端午小长假期 视听专区送福利"/>
        <s v="上京东、苏宁、美团、滴滴等平台，享农行信用卡优惠"/>
        <s v="毕业季繁花相送未来可期，支付1分立领6元优惠券"/>
        <s v="好鸡蛋，抽免单！"/>
        <s v="什么？网购刷农行卡更省钱？快来看看吧"/>
        <s v="上京东、苏宁、美团、滴滴、拼多多等平台，享农行信用卡优惠！-滴滴"/>
        <s v="童年时光机限时营业，快来一起过六一"/>
        <s v="装修选欧派，农行家装分期卡刷卡立减1660元！"/>
        <s v="上京东、苏宁、美团、滴滴、拼多多等平台，享农行信用卡优惠！-京东"/>
        <s v="上京东、苏宁、美团、滴滴、拼多多等平台，享农行信用卡优惠！-苏宁"/>
        <s v="上京东、苏宁、美团、滴滴、拼多多等平台，享农行信用卡优惠！-小米"/>
        <s v="小米618狂欢，农行信用卡最高减200元！"/>
        <s v="浓情端午，百万补贴来袭，抢6.18大额神券！"/>
        <s v="年中总动员，一起嗨FUN天！大额优惠券等你来抢！"/>
        <s v="花开中国梦，花博产品超值购！"/>
        <s v="领取农行环球商旅卡，尊享多重惊喜礼遇！"/>
        <s v="让儿时的梦想成真—六一汽车分期特惠专场！"/>
        <s v="新客福利，如约而至！"/>
        <s v="三星Galaxy F52新品订购，享24期0手续费！"/>
        <s v="年中网购季，瓜分6.18亿积分"/>
        <s v="乐分易助您冲刺618！最高30万元额度！"/>
        <s v="6.1元红包|童心未泯，六一快乐！"/>
        <s v="vivo iQOO Neo5活力版新品上市，享12期0手续费分期！"/>
        <s v="来了！华为全场景智慧生活新品发布,最高享12期0手续费！"/>
        <s v="农行花博会信用卡惊喜上市！"/>
        <s v="身边优惠|车主福利到！加油满减、1元洗车享不停！"/>
        <s v="520实力表白，“芯”动瞬间！领券至高立减100元！"/>
        <s v="吃货嘉年华，0元吃遍美食节"/>
        <s v="“铭记辛劳，青春有你”专场活动"/>
        <s v="大闹天宫信用卡重磅上市，燃爆盛夏！"/>
        <s v="蔚来汽车农行悦分期，贷您智慧出行！"/>
        <s v="OPPO K9新品上市，享12期0手续费+惊喜好礼！"/>
        <s v="献礼母亲节，花点心思宠爱您！"/>
        <s v="农行信用卡活动潮，助力五五购物节！"/>
        <s v="代金券优惠喜迎三只松鼠，五折八折畅吃无限震撼！"/>
        <s v="农行万事达卡海淘超级月来袭，返现35%折上折！"/>
        <s v="清凉一夏，农业银行携手农夫山泉请您喝饮料啦！"/>
        <s v="五一放价风暴来袭，超值好货低价出击！"/>
        <s v="家装狂欢购，大牌云集！领券至高立减100元！"/>
        <s v="iPhone12 紫色新登场！官网价优惠500元，享6期0手续费！"/>
        <s v="刷农行悠游世界卡，携程旅行尊享由心！"/>
        <s v="身边优惠|最低1元看大片！"/>
        <s v="AION Y全新上市，农行分期助力年轻！"/>
        <s v="100元加油券&amp;150元加油立减金助力五一出行！"/>
        <s v="小豆健康月，健康好物0元兑！"/>
        <s v="华为商城免息日，全场福利大放送！"/>
        <s v="春日美肤，全场0元起"/>
        <s v="掌银专享！好大米，好价格！"/>
        <s v="农行苏宁分期专场，至高24期0手续费，再享最高减150元！"/>
        <s v="一汽丰田亚洲狮震撼上市，农行汽车分期福利加码！"/>
        <s v="24期分期购物节！潘多拉、古驰、谢瑞麟等大牌钜惠，全场月供低至5.38元起！"/>
        <s v="爱意满满就兑了"/>
        <s v="小豆百货小卖部 开张！"/>
        <s v="浓情相伴，天天返现！返现季卡重磅来袭，每天最多可享2笔返现！"/>
        <s v="五一出游用农行信用卡，机酒、门票、火车票、租车全有优惠！-至尊用车"/>
        <s v="五一出游用农行信用卡，机酒、门票、火车票、租车全有优惠！-万事达"/>
        <s v="民警专属礼遇，分期购车钜惠等您来！"/>
        <s v="重磅剧透！早春焕肤好物低至9.9元起，优惠多多，快来抢购！"/>
        <s v="五一出游用农行信用卡，机酒、门票、火车票、租车全有优惠！-携程"/>
        <s v="“6”住福利"/>
        <s v="缴费有惊喜，点击抽好礼"/>
        <s v="多点购物节"/>
        <s v="中行借记卡微信支付享好礼"/>
        <s v="周二聚惠日，周周有惊喜——限时低价购月卡"/>
        <s v="周二聚惠日，周周有惊喜——随机立减活动"/>
        <s v="周二聚惠日，周周有惊喜——满减活动"/>
        <s v="“盒”色生香，抢“鲜”优惠"/>
        <s v="饿了么通通送到家"/>
        <s v="1元购寄件优惠券"/>
        <s v="1元购月卡"/>
        <s v="【银发专区】常听老人言，福利在眼前"/>
        <s v="中行借记卡快捷支付，好礼享不停"/>
        <s v="乐知亲子游，优惠月月享"/>
        <s v="“5”不住的优惠"/>
        <s v="堡你满意"/>
        <s v="腾讯/爱奇艺/芒果视频会员限时五折"/>
        <s v="1元购顺丰优惠券"/>
        <s v="感恩母亲节"/>
        <s v="&quot;中行app号“五一优惠专列——听风细语"/>
        <s v="&quot;中行app号“五一优惠专列——视听盛宴"/>
        <s v="&quot;中行app号“五一优惠专列——抚慰身心"/>
        <s v="&quot;中行app号“五一优惠专列——行在天下"/>
        <s v="实物贵金属母亲节主题促销活动"/>
        <s v="假日观影，立减10元"/>
        <s v="中行借记卡每月领立减金"/>
        <s v="中行惠出行"/>
        <s v="骑车春游去"/>
        <s v="【银发专区】春日花事"/>
        <s v="农夫山泉立减10元"/>
        <s v="夏日出行放福利，加油&amp;免税店优惠超惊喜"/>
        <s v="幸运翻三倍，积分大丰收"/>
        <s v="无处不分期，越分越有礼"/>
        <s v="夏日满减好福利，喜茶&amp;首汽约车组团送惊喜"/>
        <s v="京东六月钜惠——首绑卡福利"/>
        <s v="京东六月钜惠——大额满减"/>
        <s v="京东六月钜惠——随机立减"/>
        <s v="京东六月钜惠——折扣优惠"/>
        <s v="分期享折扣，玩转618"/>
        <s v="嗨购海南免税城"/>
        <s v="惠享全家便利店"/>
        <s v="惠聚中行日"/>
        <s v="百城千店"/>
        <s v="快捷支付有惊喜，一倍积分送给你"/>
        <s v="“环球精彩”长城卓隽留学卡境外消费笔笔返现1%"/>
        <s v="“环球精彩”跨境消费领红包"/>
        <s v="“环球精彩”海淘消费返现"/>
        <s v="“环球精彩”长城卓隽留学卡商户返现"/>
        <s v="微信支付首绑立减"/>
        <s v="【善融商务】夏耘盛惠，冰爽放价"/>
        <s v="爱奇艺、优酷视频会员5折限时购"/>
        <s v="一键首绑，更多惊喜"/>
        <s v="【善融商务】桃子熟了"/>
        <s v="【善融商务】善融九载，建行致远"/>
        <s v="一分骑行大优惠"/>
        <s v="微信支付选建行，消费达标抽大奖"/>
        <s v="狂欢618，买就对了"/>
        <s v="缴费抽奖初夏礼"/>
        <s v="金选好礼，狂撒福利"/>
        <s v="夏日嗨购，百万福利优惠购"/>
        <s v="全场1元，畅想多重自由"/>
        <s v="【善融商务】善融好鲜-荔鲜记"/>
        <s v="520礼遇季/用心告白，为爱献礼"/>
        <s v="装修分期卡在线消费单笔超100元，享50元返券"/>
        <s v="【善融商务】小满温和夏意浓"/>
        <s v="【善融商务】五月专属优惠/网易云音乐会员5折起"/>
        <s v="免费话费又来啦，点击给您的五月充值"/>
        <s v="【善融商务】感恩母亲节"/>
        <s v="我要5.1抽大奖"/>
        <s v="我要5.1电影票"/>
        <s v="我要5.1美食福利"/>
        <s v="我要5.1景点门票"/>
        <s v="假期佳片云集，买电影票10元搞定"/>
        <s v="【善融商务】“品牌品质，惠享生活”双品网购节"/>
        <s v="消费达标抽大奖，微信支付选建行"/>
        <s v="1元钱还能买这些东西，真后悔知道的太迟——车主分会场"/>
        <s v="1元钱还能买这些东西，真后悔知道的太迟——免费领话费"/>
        <s v="1元钱还能买这些东西，真后悔知道的太迟——越花越赚"/>
        <s v="【善融商务】樱桃尝鲜季"/>
        <s v="龙行天下，lucky每一天"/>
        <s v="随享星巴克"/>
        <s v="奋斗正青春，知识享不停"/>
        <s v="龙支付家务自由享"/>
        <s v="祝福集满，好礼1元购"/>
        <s v="【善融商务】播种好时节，助农新征程"/>
        <s v="沃尔玛卡2021年沃尔玛88购物节"/>
        <s v="本来生活生鲜狂欢购"/>
        <s v="2021下半年理想汽车专享抽奖"/>
        <s v="充值缴费随机减"/>
        <s v="青桔骑行卡5折购"/>
        <s v="停车缴费85折"/>
        <s v="2021年7-12月外卖随机立减小额补贴"/>
        <s v="2021下半年最红星期五便利店活动"/>
        <s v="2021年下半年境外越刷越享刷活动"/>
        <s v="2021下半年Lookfantastic返8%刷卡金"/>
        <s v="2021下半年iHerb返8%刷卡金"/>
        <s v="2021下半年澳门誉一钟表购物优惠"/>
        <s v="2021下半年澳门浪琴购物优惠"/>
        <s v="2021下半年澳门瑞士天梭表购物优惠"/>
        <s v="畅饮一周年，最高省625元"/>
        <s v="2021唯品会营销活动专享-满减"/>
        <s v="2021唯品会营销活动专享-随机立减"/>
        <s v="惠享生活季-逛全家满15减3元"/>
        <s v="2021拼多多营销活动"/>
        <s v="2021小米营销活动"/>
        <s v="惠享生活季-逛永辉满100减20元"/>
        <s v="饿了么外卖立减5元"/>
        <s v="5分钱乘公交"/>
        <s v="华为商城满2000减100元"/>
        <s v="苏宁分期满1000减50"/>
        <s v="苏宁分期满4000减200"/>
        <s v="2021支付宝微信绑卡消费乐享积分"/>
        <s v="2021年1-12月沃尔玛天天优惠活动"/>
        <s v="邮惠燃动季，满减添”食“力"/>
        <s v="折“邮”你定，只为“储”个朋友"/>
        <s v="618买一赠一"/>
        <s v="京东首次绑卡支付立减活动"/>
        <s v="消费有惊喜，天天刷好礼"/>
        <s v="火“拼”618，幸运大转盘"/>
        <s v="8.8元抢购标准洗车券"/>
        <s v="约惠618，助攻心动价"/>
        <s v="rav4荣放双擎，可享2年0息"/>
        <s v="绑卡有礼，红包宠你"/>
        <s v="520好礼免费送，0元砍价福利来袭"/>
        <s v="“邮”你更精彩，30元话费速领"/>
        <s v="邮储信用卡x美团，六五折随机减"/>
        <s v="战力全开，由我主场"/>
        <s v="春日邮好礼，美味1元起"/>
        <s v="拼多多5元立减权益"/>
        <s v="肆意嗨购，签到夺宝"/>
        <s v="出行有礼，5-10元滴滴立减券免费领"/>
        <s v="绑卡有礼，支付宝送红包啦"/>
        <s v="吃货必看，美团外卖满20减10"/>
        <s v="【中信商城】舒适一夏，美国睡眠科学专场"/>
        <s v="【中信商城】吃出好身材"/>
        <s v="【中信商城】蕉下防晒专场"/>
        <s v="阿信喊你星星充电——绑卡满减"/>
        <s v="阿信喊你星星充电——随机立减"/>
        <s v="支付福利抢先到——微信首绑送立减金"/>
        <s v="支付福利抢先到——绑卡有礼天天享"/>
        <s v="支付福利抢先到——加油立省，随心所驭"/>
        <s v="支付福利抢先到——玩dou音，做潮人"/>
        <s v="【中信商城】清明时节，畅饮好酒"/>
        <s v="驾车出行，油礼不停"/>
        <s v="7月消费达标领好礼"/>
        <s v="9元起看大片"/>
        <s v="积分最高抵扣50%手续费"/>
        <s v="每月最高返现2000元"/>
        <s v="笔笔返现"/>
        <s v="9分享兑，换享美好"/>
        <s v="精彩365：天天友券，邂逅精彩生活"/>
        <s v="Apple产品 暑期钜惠，燃情一夏！较官网最高优惠700元"/>
        <s v="暑期fun肆嗨！用中青旅联名卡享特价旅游线路"/>
        <s v="正宗阳山水蜜桃下单立省80元"/>
        <s v="超值星期五，周周赢微信立减金"/>
        <s v="首绑领好礼"/>
        <s v="福白金卡交易返现，最高可获50元"/>
        <s v="荣耀新品上市，享最高立减50元"/>
        <s v="餐饮美食通用权益"/>
        <s v="必胜客百元权益购，低至50元起"/>
        <s v="笔笔抽返现，最高299元返现金"/>
        <s v="光大随行，乐途随心，最高可减300元"/>
        <s v="探寻风景 携程旅行满400元立减30元"/>
        <s v="光大惠分期，享最高返现300元"/>
        <s v="爆款上新，秒杀价低至19.9元"/>
        <s v="魅力云南四重旅行福利，最高可减120元！"/>
        <s v="海淘福利季，最高可获得2000元京东权益！"/>
        <s v="苏宁易购福利开启，满88元减10元"/>
        <s v="微信1元购100元立减金礼包"/>
        <s v="美妆护肤专属福利盛夏来袭，满108元减18元"/>
        <s v="口碑餐饮 满30元立减10元"/>
        <s v="海南免税店满1000元减100元"/>
        <s v="饿了么星巴克专星送专享，满40元减20元"/>
        <s v="科大讯飞入驻购精彩，限时特惠等您来抢"/>
        <s v="京东618，百元满减优惠券仅需0.01元"/>
        <s v="京东618大促活动最高可减188元"/>
        <s v="中青旅联名信用卡带你看世界，旅游产品满300元减150元"/>
        <s v="暑期出游仅需699元起，还可叠加610元旅游津贴"/>
        <s v="畅游厦门，优惠随行，最高满减120元-飞常准"/>
        <s v="消费总额分期享返现，最高可获300元"/>
        <s v="畅游厦门，优惠随行，最高满减121元-携程"/>
        <s v="畅游厦门，优惠随行，最高满减122元-中青旅"/>
        <s v="5月省钱小贴士"/>
        <s v="Visa信用卡买游戏都能返现！最高200美元"/>
        <s v="英雄湖北浴火重生，购精彩湖北好物推荐专场"/>
        <s v="畅游厦门，优惠随行，最高满减123元-途牛"/>
        <s v="应季新鲜椰青，低卡天然饮品，下单立减10元！"/>
        <s v="“超值星期五”升级啦！周周抽微信立减金"/>
        <s v="打卡四月福利，查询/支付统统有礼"/>
        <s v="大美新疆有好物 | 消费满额即赠巴旦木1袋"/>
        <s v="随心游 欢乐购，三亚免税购物满1000元减100元"/>
        <s v="“橙中之皇”5斤最低仅需19.9，手慢无！"/>
        <s v="光大美国运通乐享卡，150元超级乐享首刷礼 四选一！"/>
        <s v="话费充值,随机最高可减10元!"/>
        <s v="饿了么外卖，满30元减10元"/>
        <s v="时令养生，岐黄卡来帮你，本来生活满100元减40元"/>
        <s v="光大中青旅“够INGO优惠”满减活动"/>
        <s v="五一随心GO，美食购物出行享满减-京东"/>
        <s v="美团外卖，满50元减10元"/>
        <s v="1分购饿了么，让生活多一点美味"/>
        <s v="五一随心GO，美食购物出行享满减-苏宁"/>
        <s v="网购宝送积分 ，五大渠道额外享5倍积分"/>
        <s v="五一随心GO，美食购物出行享满减-中青旅"/>
        <s v="五一随心GO，美食购物出行享满减-途牛"/>
        <s v="五一随心GO，美食购物出行享满减-携程"/>
        <s v="华夏福来day-抖音首刷首绑"/>
        <s v="华夏福来day-抖音交易促动"/>
        <s v="华夏福来day-藏在微信支付里的小长假"/>
        <s v="夏日特惠购，分期全免息"/>
        <s v="便利店满10-5"/>
        <s v="京东苏宁支付享888元随机减优惠-首绑首刷"/>
        <s v="京东苏宁支付享888元随机减优惠-交易促动"/>
        <s v="多点福利，多点快乐，多点app绑华夏信用卡满50-10"/>
        <s v="618嗨翻天，小米商城最高24期免息"/>
        <s v="办华夏时尚芭莎联名卡，购物享免税同价"/>
        <s v="乘车有礼，1分钱购10元公交地铁红包"/>
        <s v="海淘笔笔返现，购物红包最高588元-返现"/>
        <s v="海淘笔笔返现，购物红包最高588元-随机红包"/>
        <s v="支付宝绑卡有惊喜"/>
        <s v="超级秒杀|疯狂星期五超级秒杀日"/>
        <s v="外卖红包周周领，专属会员轻松得"/>
        <s v="vivo非凡欧洲杯直播特惠"/>
        <s v="饕餮盛宴|中粮山萃“7.8”吃吧节"/>
        <s v="“加油”呀，满200元减20元"/>
        <s v="快来绑卡，交易就送10元京东券！"/>
        <s v="星巴克满70-20元送惊喜"/>
        <s v="领取购物打车优惠支付大礼包"/>
        <s v="最低78折，购物自由马上实现！"/>
        <s v="618福利"/>
        <s v="加油月月返最高500元，更享洗车券兑换福利"/>
        <s v="消费金&amp;立减金&amp;优惠券，绑民生信用卡支付笔笔返"/>
        <s v="双重京东18元立减券 &amp; 9元休息室，多重优惠享不停"/>
        <s v="支付绑民生信用卡，笔笔返现，最高2021元"/>
        <s v="华为Mate X2、300万消费金、160万份红包邀您共庆发卡16周年"/>
        <s v="最高600元返现权益"/>
        <s v="华为超级新品季，专属优惠已送达"/>
        <s v="携程旅行，给你说走就走的心情"/>
        <s v="百家高端酒店，给你安慰好港湾"/>
        <s v="有滋有味，百家星级酒店餐厅优惠"/>
        <s v="有买有送，乐园门票买二送一"/>
        <s v="visa一元购，“购”筑你的快乐星球"/>
        <s v="517吃货节，连续2天，吃饭5折！"/>
        <s v="这个520，约“惠”告白！"/>
        <s v="10元微信立减金，一键扫码，免输卡号，首绑既得"/>
        <s v="这张卡，自带2年京东PLUS京典会员&amp;100元红包"/>
        <s v="红包雨春末重启！云闪付/支付宝支付最高返37元！"/>
        <s v="上海全家联名卡"/>
        <s v="五一看大片，一折起"/>
        <s v="非凡食客，专享礼遇"/>
        <s v="假日小确幸，1元购"/>
        <s v="民生信用卡配滴滴出行，最高立减20元"/>
        <s v="民易贷51特惠季"/>
        <s v="抢占小米新“机”，豪白卡用户专享"/>
        <s v="六城大悦城惠享周末5折起-满减"/>
        <s v="六城大悦城惠享周末6折起-优惠券"/>
        <s v="满70减15｜来杯星巴克，助你元气满满！"/>
        <s v="75折开胃礼遇，预定春日之味，尽可享受"/>
        <s v="16杯奈雪的茶等你来喝"/>
        <s v="5折打开春食赏味季"/>
        <s v="国寿616客户节"/>
        <s v="用广发卡，赢免费机票"/>
        <s v="以爱之名，为爱回馈"/>
        <s v="超级广发日"/>
        <s v="”小微E秒贷“"/>
        <s v="华为智慧生活狂欢周"/>
        <s v="健康生活家电节，超级品牌狂欢购"/>
        <s v="广发花筑，春游专享"/>
        <s v="广发亚朵通兑券"/>
        <s v="夏季酒水，狂欢省点"/>
        <s v="欧莱雅，纵享盛夏"/>
        <s v="夏日热爱季，学生专享优惠"/>
        <s v="小米商城招行信用卡分期专场"/>
        <s v="移动支付天天有惊喜"/>
        <s v="52打车日"/>
        <s v="搭公交地铁天天领红包"/>
        <s v="领券看大片"/>
        <s v="交通卡充值领红包"/>
        <s v="饭票新用户福利"/>
        <s v="生活缴费抽大奖"/>
        <s v="KFC眼见为食，最高免单"/>
        <s v="商城首购有礼"/>
        <s v="商城回归有礼"/>
        <s v="梅赛德斯奔驰分期购车畅享夏日缤纷礼遇"/>
        <s v="笔笔返现，天天锦鲤，最高6180元！"/>
        <s v="承蒙招顺，厚惠有期，新户领毕业生大礼包"/>
        <s v="洗车月优惠券抢兑活动"/>
        <s v="夏日防晒好物，低至1.6折！"/>
        <s v="Apple焕新季"/>
        <s v="12306购票赢188元红包"/>
        <s v="“快捷支付星”全民高能福利清凉来袭"/>
        <s v="夏日助农有优惠"/>
        <s v="兴旅程/双重好礼迎夏天——兴业购，享折扣"/>
        <s v="兴旅程/双重好礼迎夏天——赢积点，兑好礼"/>
        <s v="绿色出行/用兴业银行卡，公交出行享1折"/>
        <s v="共益心选/优惠商品尽在生活商城"/>
        <s v="粒上皇粽礼"/>
        <s v="护肤秘笈/买30支赠10支，润百颜次抛原液到底怎么选"/>
        <s v="春日出游优惠指南"/>
        <s v="畅享生活/兴业云闪付三重好礼——云闪付消费享最高88元红包"/>
        <s v="畅享生活/兴业云闪付三重好礼——绑卡享8元还款券"/>
        <s v="畅享生活/兴业云闪付三重好礼——支付笔笔返现，最高得888元"/>
        <s v="途虎洗车低至15元/次"/>
        <s v="领克05PHEV HALO，带你享受“极能”体验"/>
        <s v="毕业季，“焕”新机"/>
        <s v="当我也成了父亲之后，终于懂得了……"/>
        <s v="上兴动商城购心动好物，华为爆款商品抢先购"/>
        <s v="苏宁易购满减福利来袭"/>
        <s v="100%领好礼，最高领3888元刷卡金"/>
        <s v="这个儿童节，兴业把某平台价格降至3.9折了，还送……"/>
        <s v="520送礼技术哪家强，有妙招更有优惠"/>
        <s v="低至3折，爱奇艺x京东会员年卡仅138元"/>
        <s v="逛兴动商城，赢心动好礼"/>
        <s v="上好兴动app权益商城，VIP会员低至4折"/>
        <s v="天梭6折限量抢，24期免息送好礼"/>
        <s v="吃货节——元气餐补"/>
        <s v="吃货节——元气咖啡"/>
        <s v="福利晒给你，元气过一夏"/>
        <s v="夏天来约“惠”——首绑立减8.8元"/>
        <s v="夏天来约“惠”——大额消费满1999元减5元"/>
        <s v="夏天来约“惠”——天天99特价好物"/>
        <s v="夏天来约“惠”——商超买单8.8折起"/>
        <s v="夏天来约“惠”——避暑嗨玩季"/>
        <s v="【浦惠到家】精选爆品3折起，更有心动一口价"/>
        <s v="6.18钜惠购好物，红包抽不停——补血包&amp;复活包"/>
        <s v="6.18钜惠购好物，红包抽不停——毕业大礼包"/>
        <s v="6.19钜惠购好物，红包抽不停——爱老“8”亲情包"/>
        <s v="6.19钜惠购好物，红包抽不停——时光逆转包"/>
        <s v="【浦惠到家】嗨购自由，惠不可挡"/>
        <s v="端午遇上618，双节同庆超有料——美丽专享小物，过节必备仪式"/>
        <s v="【浦惠到家】端午遇上619，双节同庆超有料——寄情乡思，“惠”存爱心"/>
        <s v="端午遇上620，双节同庆超有料——端午小心意，轻松过佳节"/>
        <s v="当端午遇上618，惊喜福利暖心送"/>
        <s v="【浦惠到家】伊转有惊喜，带你享福利"/>
        <s v="浦发长三角购物节——美食不间断"/>
        <s v="浦发长三角购物节——遨游长三角"/>
        <s v="活力六一，浦发银行零食节——为孩子购，童年美味"/>
        <s v="活力六一，浦发银行零食节——为自己享，童真乐趣"/>
        <s v="活力六一，浦发银行零食节——为为家人选，品质生活"/>
        <s v="乐游浦发——满减活动"/>
        <s v="乐游浦发——立减金"/>
        <s v="520甜蜜礼，越来越“惠”爱——幸福520，甜蜜1314"/>
        <s v="520甜蜜礼，越来越“惠”爱——520专享补贴"/>
        <s v="520甜蜜礼，越来越“惠”爱——活力浦发，与爱同行"/>
        <s v="【浦惠到家】520为爱约惠，宠爱加倍"/>
        <s v="活力初夏——699元起暑期提前购"/>
        <s v="活力初夏——商超买单优惠8.8折起"/>
        <s v="活力初夏——分期商城，优惠好礼"/>
        <s v="【浦惠到家】“机”不可失，失不再来"/>
        <s v="宠她要“惠”买，献爱母亲节——“券”力倾注，她最中意"/>
        <s v="【浦惠到家】宠她要“惠”买，献爱母亲节——低价专场，买她所想"/>
        <s v="活力五月"/>
        <s v="【浦惠到家】与我为5，补给加倍"/>
        <s v="浦发长三角购物节“共建美好生活，共付浦发盛惠”——玩转长三角"/>
        <s v="浦发长三角购物节“共建美好生活，共付浦发盛惠”——信用卡购物欢乐多"/>
        <s v="浦发长三角购物节“共建美好生活，共付浦发盛惠”——惠享品牌生活购"/>
        <s v="【浦惠到家】浦发长三角购物节“共建美好生活，共付浦发盛惠”——浦惠到家云购物"/>
        <s v="活力五一大放价——途牛5.1旅游不涨价"/>
        <s v="活力五一大放价——满199减100宠粉福利"/>
        <s v="活力五一大放价——天天99优惠享不停"/>
        <s v="电波福利为你揭开"/>
        <s v="超级立减金配送中，最高可得99元"/>
        <s v="浦发红包狂享节"/>
        <s v="在明媚春光里来伊份小确幸"/>
        <s v="惠花礼券派福利，亲子欢购乐趣多"/>
        <s v="小浦观影暑期特惠，亲子相伴赏佳片"/>
        <s v="驭见车生活之奇瑞篇，为这个夏天增加一抹凉色"/>
        <s v="限定夏日，向阳而行——银行自收单"/>
        <s v="限定夏日，向阳而行——云闪付"/>
        <s v="限定夏日，向阳而行——支付宝"/>
        <s v="夏日炎炎，有你最甜"/>
        <s v="浦发银联中免免税店购物立减活动"/>
        <s v="visa夏日刷卡季"/>
        <s v="邂逅夏日，向阳而生——新鲜早餐半价购"/>
        <s v="邂逅夏日，向阳而生——日日返"/>
        <s v="神仙打架，刷新暑假——银联中免免税购物"/>
        <s v="神仙打架，刷新暑假——暑期出游礼遇"/>
        <s v="仲夏端午，“粽”情分享"/>
        <s v="端午主题交易日，消费享好礼"/>
        <s v="小米商城618特惠来袭"/>
        <s v="购物就返刷卡金，多元商城，精彩一夏"/>
        <s v="汽车分期为你带来夏日清凉"/>
        <s v="1500万刷卡金等待瓜分"/>
        <s v="乐游浦发，现在出发"/>
        <s v="六一主题交易日，消费享儿童节好礼"/>
        <s v="消费达标，周四半价优惠"/>
        <s v="数码狂欢周，童心依然在"/>
        <s v="早安浦发，遇见甜蜜“食”光"/>
        <s v="心动好物随心买，全场最高可享12期0手续费"/>
        <s v="5.1支付，您有一个5.1过节礼包待查收——月月赢好礼"/>
        <s v="5.1支付，您有一个5.2过节礼包待查收——日日返"/>
        <s v="致敬劳动者主题交易日——畅享五五购物好心情"/>
        <s v="五五购物节——沪上嗨购，火力全开"/>
        <s v="五五购物节——全国嗨逛，马不停蹄"/>
        <s v="五五购物节——专属权益随心兑"/>
        <s v="银联春日缤纷惠，银联银行伴你游"/>
        <s v="首刷享返现、红包雨！浦发美国运通人民币卡刷出实惠——首刷返现"/>
        <s v="首刷享返现、红包雨！浦发美国运通人民币卡刷出实惠——云闪付"/>
        <s v="首刷享返现、红包雨！浦发美国运通人民币卡刷出实惠——支付宝"/>
        <s v="早安浦发，带你畅享一周不重样美味"/>
        <s v="绑定快捷支付，消费赢最高2021元刷卡金，越刷越返"/>
        <s v="乐游浦发，即刻出发：别去旅行，去生活——预定酒店最高优惠200元"/>
        <s v="乐游浦发，即刻出发：别去旅行，去生活——云闪付"/>
        <s v="乐游浦发，即刻出发：别去旅行，去生活——银联卡"/>
        <s v="多网通兑视听福利包"/>
        <s v="高德打车最高立减8元"/>
        <s v="饿了么满30立减8元"/>
        <s v="平安悦享白金信用卡"/>
        <s v="加油88折-首刷首绑"/>
        <s v="加油88折-交易促动"/>
        <s v="小米授权专营店支持分期购"/>
        <s v="微信支付88折"/>
        <s v="口袋优惠天天88折"/>
        <s v="口袋优惠天天88折-餐饮"/>
        <s v="口袋优惠天天88折-大额"/>
        <s v="口袋优惠天天88折-商超"/>
        <s v="口袋优惠天天88折-充电"/>
        <s v="口袋优惠天天88折-停车"/>
        <s v="携程门票抽旅游基金-交易促动"/>
        <s v="携程门票抽旅游基金-首刷首绑"/>
        <s v="来电一分钱手机充电"/>
        <s v="大麦满100减18元"/>
        <s v="移动支付88元"/>
        <s v="新户好礼畅享季"/>
        <s v="悦享白金卡7-8月新礼"/>
        <s v="刷卡达标送最高888元饿了么会员-首刷首绑"/>
        <s v="刷卡达标送最高888元饿了么会员-交易促动"/>
        <s v="平安银行哔哩哔哩联名卡新户礼"/>
        <s v="66夜生活"/>
        <s v="上银“花式立减”"/>
        <s v="欢乐暑假酒店优惠购"/>
        <s v="别克分期购车"/>
        <s v="周五·美好生活"/>
        <s v="周三美饮"/>
        <s v="上银福利移动支付绑卡享立减优惠"/>
        <s v="积分抵现乘地铁"/>
        <s v="狂欢618，多重优惠嗨购全场"/>
        <s v="上银与你“童”乐"/>
        <s v="清凉一夏，瓜分好礼"/>
        <s v="五五购物节"/>
        <s v="凯迪拉克分期购车"/>
        <s v="costa、tims40减5"/>
        <s v="美食美饮，每时每刻"/>
        <s v="品美食，享立减"/>
        <s v="上银心愿流星雨"/>
        <s v="55购车节"/>
        <s v="五一fun肆嗨，天天都有礼"/>
        <s v="美好骑行，月卡随心"/>
        <s v="吉利分期购车"/>
        <s v="限时绑卡，人人有奖"/>
        <s v="移动支付惠生活"/>
        <s v="吃喝玩乐，一周京彩"/>
        <s v="京致生活，美食美刻-首绑首刷"/>
        <s v="京致生活，美食美刻-交易促动"/>
        <s v="惠享畅饮"/>
        <s v="畅领节日京喜-交易促动"/>
        <s v="畅领节日京喜-首绑首刷"/>
        <s v="京东首绑京行卡"/>
        <s v="绑卡支付，权益”多多“"/>
        <s v="首绑有礼"/>
        <s v="京选美食，满30-10"/>
        <s v="云闪付信用卡精彩上市-首绑首刷"/>
        <s v="周一充电日-奈雪的茶"/>
        <s v="银联日海底捞满200-50"/>
        <s v="新户首刷赠好礼"/>
        <s v="云闪付-北京地铁5折的秘密都在这里"/>
      </sharedItems>
    </cacheField>
    <cacheField name="活动开始时间" numFmtId="0">
      <sharedItems containsString="0" containsBlank="1" containsNonDate="0" containsDate="1" minDate="2020-11-11T00:00:00" maxDate="2021-08-01T00:00:00" count="103">
        <d v="2021-07-20T00:00:00"/>
        <d v="2021-05-21T00:00:00"/>
        <d v="2021-07-18T00:00:00"/>
        <d v="2021-07-17T00:00:00"/>
        <d v="2021-07-16T00:00:00"/>
        <d v="2021-07-14T00:00:00"/>
        <d v="2021-04-30T00:00:00"/>
        <d v="2021-04-23T00:00:00"/>
        <d v="2021-07-06T00:00:00"/>
        <d v="2021-06-07T00:00:00"/>
        <d v="2021-05-12T00:00:00"/>
        <d v="2021-08-01T00:00:00"/>
        <d v="2021-07-30T00:00:00"/>
        <d v="2021-07-26T00:00:00"/>
        <d v="2021-07-15T00:00:00"/>
        <d v="2021-07-12T00:00:00"/>
        <d v="2021-07-08T00:00:00"/>
        <d v="2021-07-01T00:00:00"/>
        <d v="2021-06-25T00:00:00"/>
        <d v="2021-06-24T00:00:00"/>
        <d v="2021-06-21T00:00:00"/>
        <d v="2021-06-18T00:00:00"/>
        <d v="2021-06-15T00:00:00"/>
        <d v="2021-06-14T00:00:00"/>
        <d v="2021-06-12T00:00:00"/>
        <d v="2021-06-11T00:00:00"/>
        <d v="2021-06-10T00:00:00"/>
        <d v="2021-06-03T00:00:00"/>
        <d v="2021-06-01T00:00:00"/>
        <d v="2021-05-31T00:00:00"/>
        <d v="2021-05-28T00:00:00"/>
        <d v="2021-05-27T00:00:00"/>
        <d v="2021-05-24T00:00:00"/>
        <d v="2021-05-20T00:00:00"/>
        <d v="2021-05-18T00:00:00"/>
        <d v="2021-05-14T00:00:00"/>
        <d v="2021-05-13T00:00:00"/>
        <d v="2021-05-08T00:00:00"/>
        <d v="2021-05-06T00:00:00"/>
        <d v="2021-05-05T00:00:00"/>
        <d v="2021-05-01T00:00:00"/>
        <d v="2021-04-28T00:00:00"/>
        <d v="2021-04-16T00:00:00"/>
        <d v="2021-04-08T00:00:00"/>
        <d v="2021-04-02T00:00:00"/>
        <d v="2021-04-01T00:00:00"/>
        <d v="2021-03-01T00:00:00"/>
        <d v="2020-12-31T00:00:00"/>
        <d v="2021-04-12T00:00:00"/>
        <m/>
        <d v="2021-05-02T00:00:00"/>
        <d v="2021-01-01T00:00:00"/>
        <d v="2021-07-09T00:00:00"/>
        <d v="2021-04-22T00:00:00"/>
        <d v="2021-03-22T00:00:00"/>
        <d v="2021-06-17T00:00:00"/>
        <d v="2021-07-05T00:00:00"/>
        <d v="2021-06-09T00:00:00"/>
        <d v="2021-06-04T00:00:00"/>
        <d v="2021-06-08T00:00:00"/>
        <d v="2021-05-25T00:00:00"/>
        <d v="2021-05-17T00:00:00"/>
        <d v="2021-01-25T00:00:00"/>
        <d v="2021-04-19T00:00:00"/>
        <d v="2021-04-29T00:00:00"/>
        <d v="2021-02-09T00:00:00"/>
        <d v="2021-04-20T00:00:00"/>
        <d v="2021-03-25T00:00:00"/>
        <d v="2021-04-15T00:00:00"/>
        <d v="2021-04-06T00:00:00"/>
        <d v="2021-07-07T00:00:00"/>
        <d v="2021-06-28T00:00:00"/>
        <d v="2021-06-02T00:00:00"/>
        <d v="2021-05-10T00:00:00"/>
        <d v="2021-05-07T00:00:00"/>
        <d v="2021-03-08T00:00:00"/>
        <d v="2021-06-23T00:00:00"/>
        <d v="2021-04-25T00:00:00"/>
        <d v="2021-07-03T00:00:00"/>
        <d v="2021-07-13T00:00:00"/>
        <d v="2021-07-11T00:00:00"/>
        <d v="2021-07-02T00:00:00"/>
        <d v="2021-06-22T00:00:00"/>
        <d v="2021-05-11T00:00:00"/>
        <d v="2021-02-10T00:00:00"/>
        <d v="2021-01-27T00:00:00"/>
        <d v="2021-01-15T00:00:00"/>
        <d v="2021-01-07T00:00:00"/>
        <d v="2020-12-26T00:00:00"/>
        <d v="2020-11-11T00:00:00"/>
        <d v="2021-04-14T00:00:00"/>
        <d v="2021-06-16T00:00:00"/>
        <d v="2021-05-16T00:00:00"/>
        <d v="2021-04-09T00:00:00"/>
        <d v="2021-07-10T00:00:00"/>
        <d v="2021-04-13T00:00:00"/>
        <d v="2021-06-29T00:00:00"/>
        <d v="2021-06-06T00:00:00"/>
        <d v="2021-04-24T00:00:00"/>
        <d v="2021-03-26T00:00:00"/>
        <d v="2021-03-18T00:00:00"/>
        <d v="2021-04-26T00:00:00"/>
        <d v="2021-03-16T00:00:00"/>
      </sharedItems>
    </cacheField>
    <cacheField name="活动结束时间" numFmtId="0">
      <sharedItems containsString="0" containsBlank="1" containsNonDate="0" containsDate="1" minDate="2021-04-05T00:00:00" maxDate="2022-05-31T00:00:00" count="91">
        <d v="2021-07-28T00:00:00"/>
        <d v="2021-05-31T00:00:00"/>
        <d v="2021-08-30T00:00:00"/>
        <d v="2021-07-31T00:00:00"/>
        <d v="2021-12-31T00:00:00"/>
        <m/>
        <d v="2021-06-30T00:00:00"/>
        <d v="2021-08-31T00:00:00"/>
        <d v="2021-08-23T00:00:00"/>
        <d v="2021-06-08T00:00:00"/>
        <d v="2021-09-30T00:00:00"/>
        <d v="2021-08-28T00:00:00"/>
        <d v="2021-11-30T00:00:00"/>
        <d v="2021-10-01T00:00:00"/>
        <d v="2021-08-01T00:00:00"/>
        <d v="2021-07-11T00:00:00"/>
        <d v="2021-09-18T00:00:00"/>
        <d v="2021-07-01T00:00:00"/>
        <d v="2021-12-30T00:00:00"/>
        <d v="2021-06-20T00:00:00"/>
        <d v="2021-06-10T00:00:00"/>
        <d v="2021-06-01T00:00:00"/>
        <d v="2021-07-02T00:00:00"/>
        <d v="2021-05-24T00:00:00"/>
        <d v="2021-05-25T00:00:00"/>
        <d v="2021-05-12T00:00:00"/>
        <d v="2021-05-05T00:00:00"/>
        <d v="2021-05-06T00:00:00"/>
        <d v="2021-05-09T00:00:00"/>
        <d v="2021-04-18T00:00:00"/>
        <d v="2021-04-30T00:00:00"/>
        <d v="2021-04-29T00:00:00"/>
        <d v="2021-04-15T00:00:00"/>
        <d v="2021-12-08T00:00:00"/>
        <d v="2021-10-31T00:00:00"/>
        <d v="2021-05-21T00:00:00"/>
        <d v="2022-03-31T00:00:00"/>
        <d v="2021-12-26T00:00:00"/>
        <d v="2021-06-27T00:00:00"/>
        <d v="2021-12-13T00:00:00"/>
        <d v="2021-11-07T00:00:00"/>
        <d v="2021-07-18T00:00:00"/>
        <d v="2021-07-19T00:00:00"/>
        <d v="2021-06-18T00:00:00"/>
        <d v="2021-05-30T00:00:00"/>
        <d v="2021-05-20T00:00:00"/>
        <d v="2021-05-07T00:00:00"/>
        <d v="2021-04-25T00:00:00"/>
        <d v="2021-04-12T00:00:00"/>
        <d v="2021-08-12T00:00:00"/>
        <d v="2021-07-24T00:00:00"/>
        <d v="2021-11-06T00:00:00"/>
        <d v="2021-08-13T00:00:00"/>
        <d v="2021-08-06T00:00:00"/>
        <d v="2022-01-05T00:00:00"/>
        <d v="2021-06-29T00:00:00"/>
        <d v="2021-11-22T00:00:00"/>
        <d v="2021-06-25T00:00:00"/>
        <d v="2021-06-07T00:00:00"/>
        <d v="2021-06-04T00:00:00"/>
        <d v="2021-04-05T00:00:00"/>
        <d v="2021-08-20T00:00:00"/>
        <d v="2022-05-31T00:00:00"/>
        <d v="2021-10-30T00:00:00"/>
        <d v="2021-06-13T00:00:00"/>
        <d v="2021-07-16T00:00:00"/>
        <d v="2021-07-08T00:00:00"/>
        <d v="2021-09-13T00:00:00"/>
        <d v="2021-06-15T00:00:00"/>
        <d v="2021-05-17T00:00:00"/>
        <d v="2021-06-14T00:00:00"/>
        <d v="2021-05-27T00:00:00"/>
        <d v="2021-04-21T00:00:00"/>
        <d v="2021-07-30T00:00:00"/>
        <d v="2021-06-23T00:00:00"/>
        <d v="2021-07-26T00:00:00"/>
        <d v="2021-05-22T00:00:00"/>
        <d v="2021-05-15T00:00:00"/>
        <d v="2021-07-06T00:00:00"/>
        <d v="2021-06-24T00:00:00"/>
        <d v="2021-06-06T00:00:00"/>
        <d v="2021-05-23T00:00:00"/>
        <d v="2021-05-11T00:00:00"/>
        <d v="2021-05-08T00:00:00"/>
        <d v="2021-07-21T00:00:00"/>
        <d v="2021-06-16T00:00:00"/>
        <d v="2021-06-02T00:00:00"/>
        <d v="2021-05-01T00:00:00"/>
        <d v="2021-04-14T00:00:00"/>
        <d v="2021-04-08T00:00:00"/>
        <d v="2021-09-28T00:00:00"/>
      </sharedItems>
    </cacheField>
    <cacheField name="支付方式" numFmtId="0">
      <sharedItems count="32">
        <s v="微信支付/中石化企业app"/>
        <s v="全支付方式"/>
        <s v="微信"/>
        <s v="银行自收单"/>
        <s v="拼多多"/>
        <s v="云闪付"/>
        <s v="微信支付+京东"/>
        <s v="外卡"/>
        <s v="云闪付+银行APP"/>
        <s v="银联卡"/>
        <s v="其他第三方支付"/>
        <s v="京东"/>
        <s v="苏宁"/>
        <s v="美团"/>
        <s v="支付宝"/>
        <s v="微信支付宝美团京东其中2种以上"/>
        <s v="全种类"/>
        <s v="微信支付宝美团京东其中2种以上&amp;银联卡"/>
        <s v="银行app"/>
        <s v="微信支付宝美团京东其中2种以上&amp;云闪付&amp;银行app"/>
        <s v="不限"/>
        <s v="抖音"/>
        <s v="云闪付&amp;银联卡"/>
        <s v="银联卡&amp;云闪付"/>
        <s v="银行自收单&amp;微信"/>
        <s v="银行自收单&amp;微信支付宝美团京东其中2种以上&amp;银联卡&amp;云闪付"/>
        <s v="银行自收单&amp;微信支付宝美团京东其中3种以上&amp;银联卡&amp;云闪付"/>
        <s v="微信支付宝美团京东其中2种以上&amp;云闪付"/>
        <s v="银联卡&amp;云闪付+银行app"/>
        <s v="微信支付宝美团京东其中2种以上&amp;云闪付&amp;银联卡"/>
        <s v="银联卡+微信支付+刷卡支付"/>
        <s v="微信支付宝美团京东其中2种以上+云闪付"/>
      </sharedItems>
    </cacheField>
    <cacheField name="活动形式" numFmtId="0">
      <sharedItems count="17">
        <s v="随机立减"/>
        <s v="立减金"/>
        <s v="满减"/>
        <s v="票券折扣"/>
        <s v="刷卡金返现"/>
        <s v="多倍积分"/>
        <s v="分期手续费优惠"/>
        <s v="实物礼品"/>
        <s v="票券礼品"/>
        <s v="商城折扣"/>
        <s v="抽奖"/>
        <s v="积分抵现"/>
        <s v="手续费优惠"/>
        <s v="手续费优惠&amp;积分抵现"/>
        <s v="立减金&amp;多倍积分"/>
        <s v="满减&amp;手续费优惠"/>
        <s v="分期免手续费"/>
      </sharedItems>
    </cacheField>
    <cacheField name="活动具体内容" numFmtId="0">
      <sharedItems count="606">
        <s v="登陆中石化“加油中石化”app、石化企业app或微信公众号/小程序进行微信线上充值或在部分地区线下加油站充值微信绑工行卡支付可享单笔满200随机立减9-99优惠"/>
        <s v="名下信用卡在当月消费达2000元即可领取一张微信支付消费券"/>
        <s v="每周一全国指定星巴克门店使用微信支付绑定工行卡可享单笔满60-15"/>
        <s v="登陆工银e生活app搜索福卡消费金就有机会1元随机兑换一份麦当劳指定爆款"/>
        <s v="首次成功办理信用卡的新客户60天内消费3笔每笔满66元，其中有一笔为绑卡消费或等值外币境外消费即有机会获得66元返现"/>
        <s v="首次在拼多多钱包绑工行卡即可领取借记卡3元或信用卡5元的立减权益"/>
        <s v="使用工行卡支付在拼多多消费有机会享受单笔订单满1元随机立减最高88元"/>
        <s v="使用工行积分兑换云闪付红包并使用工行信用卡通过云闪付app在线上或线下进行消费"/>
        <s v="工行信用卡持卡人在微信京东快捷支付渠道绑卡消费有机会累积个人综合积分"/>
        <s v="上月使用工银信用卡在境内和境外消费合计达到等值6000人民币即可参与笔笔返现9%；每季度累计境外消费金额超过等值50,000人民币有机会享受1500元人民币返现"/>
        <s v="使用工银e生活分期专区内购买apple产品可享受分期12期0手续费"/>
        <s v="使用微信支付选择工行卡可以享受对应优惠"/>
        <s v="成功申办故宫卡并启用，例如在云闪付app上绑定支付一笔即有机会领取价值50元的权益礼品一份"/>
        <s v="使用工银信用卡美国运通clear卡、工银信用卡美国运通耀红卡通过支付宝支付，既有机会获得1-37元的随机立减优惠"/>
        <s v="每周一全国指定瑞幸门店使用微信支付绑定工行卡可享单笔满50-15"/>
        <s v="中国大陆发行的工银万事达卡信用卡（卡号以5开头）可以5折抢购迪士尼门票"/>
        <s v="凭银联手机闪付或银联二维码通过工银银联信用卡可以获得订酒店，购物满减返现，玩乐折扣优惠"/>
        <s v="成功核发中国农业银行军人信用卡主卡的客户，在核卡后的两个自然内，使用该卡通过银联渠道支付交易满6笔，每笔消费满18元，即可有机会获得价值200元京东E卡"/>
        <s v="用户在农行掌银APP-信用卡-商城或者微信小程序“农业银行信用卡”中购买指定的酒水、零食产品，享受折扣价"/>
        <s v="农行信用卡持卡用户通过农行掌银APP或农业银行信用卡微信小程序，选择“（天天特惠）屈臣氏40元购50元E-FUN卡券”，或者小程序“首页-我的优惠券”或掌银“我的-礼券”，即可以40元购买屈臣氏50元E-FUN卡券、以25元购买购买屈臣氏50元E-FUN卡券"/>
        <s v="用户在中国农业银行APP-生活-热卖-华为新品旗舰/中国农业银行APP-首页-信用卡-乐享分期-华为商城中分期购买华为P50等系列产品，可享受手续优惠活动"/>
        <s v="用户在农行掌银APP-信用卡-商城中购买VIVO指定产品可享受24期分期0手续费优惠"/>
        <s v="用户通过掌银APP使用云闪付一键绑卡功能新绑定一张农行62开头银联信用卡至云闪付可在2工作日后在云闪付APP内领取最低5元最高88元的立减券优惠"/>
        <s v="用户在全家便利店支付订单时使用62开头银联信用卡通过云闪付APP或者掌银APP二维码（被扫）可享受单笔消费实付金额满15减3元优惠"/>
        <s v="用户在星巴克APP使用“专星送”或者“咖快”点单支付订单使用农行62开头信用卡通过云闪付APP付款，可享受单笔消费实付金额满70立减15元优惠"/>
        <s v="用户在海底捞门店支付订单时使用62开头银联信用卡通过云闪付APP或者掌银APP二维码（主扫）可享受单笔消费实付金额满300减50元优惠"/>
        <s v="用户在蘑菇街APP中支付订单时使用农行62开头银联信用卡，通过云闪付方式付款可享受单笔实付金额满5元随机立减0.1到50元优惠"/>
        <s v="用户在微信小程序“农业银行信用卡”中搜索&quot;美食“、”商超“等关键词，即可领取刷卡金返现券，领券后使用62开头农行信用卡在指定商户活动中通过云闪付APP或者掌银APP二维码支付，不同品类订单可享受不同金额的返现"/>
        <s v="通过APP”中国农业银行掌上银行“掌上生活频道农夫山泉专区进行商品购买，支付方式选择“农行支付”即可享受立减10元优惠"/>
        <s v="通过APP”中国农业银行掌上银行“-生活页进入活动页面，即可以0.06元购买知乎盐选会员周卡或者以优惠价格购买知乎会员月卡、季卡 "/>
        <s v="用户在农行掌银APP-信用卡-分车无忧-分期推荐有礼中报名活动，每推荐一人在一级汽车经销商处办理农行汽车分期可获得一次抽奖机会，奖品为50到500元京东E卡一份"/>
        <s v="用户办理农行emoji白金信用卡，核卡后2月内，通过银联渠道交易满6笔，每笔消费满18元，即可领取定制复古蓝牙音响一份"/>
        <s v="在“微信支付”首次绑定名下农行信用卡的客户使用该卡在绑卡当日微信支付任意消费一笔即赠5000积分奖励"/>
        <s v="用户在农行掌银APP-信用卡频道预定指定的华为产品最高享12期0手续费"/>
        <s v="中国农业银行Visa双标卡持卡人通过非同返享指定平台预定酒店并在活动期间内完成入住离店后可根据实际消费金额获得特定航空公司常旅客计划里程奖励最优可每消费2.5元获得1航空里程"/>
        <s v="农行万事达卡在预定亚朵酒店、在Agoda预订酒店、在Klook预订指定景点门票、在托迈酷客APP预订亚特兰蒂斯酒店、在托迈酷客预订迷你营国际IP乐园畅玩门票可享受指定折扣优惠"/>
        <s v="用户在农行掌银APP-信用卡-商城中领取满减券，在购买指定折扣商品时可使用"/>
        <s v="用户在农行掌银APP-信用卡频道购买指定的戴森吹风机，享受24期免手续费"/>
        <s v="农行信用卡持卡人在农行掌银APP-信用卡-商城购买指定Apple产品，享受6期免息利息"/>
        <s v="农行银联留学白金卡在指定机场停车场刷卡消费1元即可享受24或者48小时停车服务"/>
        <s v="首次注册中国农业银行掌上银行的客户在注册当月完成一笔缴费，即可参与抽奖，最高抽取68元话费"/>
        <s v="首次注册中国农业银行掌上银行的客户可以参与抽奖，抽取的话费券在掌银”生活-充值“栏目中使用"/>
        <s v="通过APP”中国农业银行掌上银行“首页-信用卡福利中心-浓情相伴领取资格券，线上消费单笔满18元即可享受随机红包返现"/>
        <s v="农行信用卡持卡人在农行掌银APP-信用卡福利中心-浓情相伴报名活动，在线上消费满18元享最高666元随机红包返现"/>
        <s v="持卡人在农行掌银APP-信用卡-慧U惠-精选推荐或者微信小程序”农业银行信用卡“-生活-慧U惠-天天特惠中，可1元购买贝瑞咖啡24元中北拿铁券，可在集享联盟APP中使用"/>
        <s v="用户成功申请并核发农行信用卡，在核卡两个自然月内，使用该卡绑定微信并通过微信支付交易满6笔，每笔超过18元，即有机会获得150元笔笔返现红包礼券"/>
        <s v="使用农行信用卡通过“京东支付”渠道在京东商城购买实物类部分商品，享受单笔订单满300元立减20元优惠"/>
        <s v="京东支付首次绑定农行信用卡的持卡人在京东商城购买实物类部分商品享首笔订单满8.01元立减8元优惠"/>
        <s v="使用农行Visa信用卡通过“京东支付”渠道在京东商城购买实物类部分商品，享受单笔订单满300元立减20元优惠"/>
        <s v="农行信用卡持卡人在苏宁支付单笔订单满300元减30元优惠"/>
        <s v="农行62银联信用卡持卡人（准贷记卡、商务卡、外币卡除外）在苏宁易购购物，支付时使用苏宁支付“信用卡分期”，并使用农行信用卡支付（6期及以上期数），可享单笔订单满3000元立减100元（限前2000名）或满5000元立减200元（限前1000名）优惠。"/>
        <s v="农行62银联卡持卡人在小米商城使用小米支付单笔订单满299元立减30元优惠，在小米有品小米支付单笔订单满99元立减15元优惠"/>
        <s v="中国农业银行62银联信用卡持卡人（准贷记卡、商务卡、外币卡除外）在小米商城购物，支付时选择信用卡分期，并使用农行信用卡支付（6期及以上期数），可享单笔订单满3000元立减100元（限前2000名）或满5000元立减150元（限前1000名）优惠。"/>
        <s v="农行银行卡用户在多多钱包支付单笔订单满20元随机立减优惠、最高88元"/>
        <s v="美团支付首次绑定农行信用卡的持卡人享首笔订单满6.01元立减6元优惠"/>
        <s v="美团支付使用农行卡外卖场景满20元减5元优惠"/>
        <s v="中国农业银行62银联信用卡持卡人（准贷记卡、商务卡、外币卡除外）在真快乐购物，支付时选择信用卡分期，并使用农行信用卡支付，可享单笔订单满1000元立减50元（限前1000名）优惠"/>
        <s v="首次办理农行信用卡且为炫萌萌银联白金卡的持卡人，核卡后两个月内，使用该卡绑定微信并通过微信支付交易满6笔，每次消费满18元即可通过指定路径前往农行信用卡商城宠物专区领取200元专属优惠券"/>
        <s v="首次办理农行信用卡且为炫萌萌银联白金卡的持卡人，每自然月消费满666元，其中至少有一笔为银联交易，次月15日将收到农行短信，按照短信内容即可领取礼品一份"/>
        <s v="在美团APP、美团外卖、大众点评APP中使用炫萌萌白金卡进行美团支付，即可享受1000积分抵1元，20元封顶"/>
        <s v="在携程APP中使用炫萌萌白金卡进行在线支付，即可享受1000积分抵1元，20元封顶"/>
        <s v="农业在农行掌银APP-信用卡-商城中购买指定美妆产品可享受满69减5，满129减10，满229件20优惠"/>
        <s v="用户在掌银APP-生活-惠U慧-天天特惠中可享8折购买食品代金券"/>
        <s v="在地铁站内自助售卡充值机上进行地铁卡充值，使用APP支付充值地铁卡，立减8元"/>
        <s v="农行信用卡微信支付绑卡客户可在指定活动页面使用绑定的农行信用卡通过微信支付1分钱并扣减一定积分数兑换立减金"/>
        <s v="用户在掌银APP-信用卡-商城中购买指定的荣耀产品，最高可享受12期免期"/>
        <s v="用户在掌银APP-兴农商城中购买指定农产品，可以折扣价购买"/>
        <s v="农行信用卡持卡人（准贷记卡、商务卡除外）在宝燕旗下餐饮品牌、上海人家、930私房菜、邵东家、唔哩赞崇明私藏菜、鸿味酒家、陈记私房菜等活动指定门店通过农行掌银APP扫码付消费，可享受单笔消费满200元立减100元，最高立减100元优惠。"/>
        <s v="深圳农行信用卡客户，活动期间可支付1积分领券(农行掌上银行App-信用卡-福利中心-定位深圳搜索“卓悦”或“星河”领取；支付1积分后不退，请慎重考虑)，领取当日(限领取日用，过期无效)，正常营业时间内至卓悦/星河指定商户，使用您名下农行信用卡通过农行掌上银行或银联云闪付APP付款码支付，可享单笔消费实付满100元返1个50元红包(每券限获返1个红包)，"/>
        <s v="农行信用卡持卡人在成都鲜芋仙、太平洋咖啡指定门店消费，使用支付宝绑定农行信用卡支付，可享单笔消费满30元减10元优惠，每日限享受一次优惠，名额有限，先到先得，用完即止。"/>
        <s v="活动期间至天津麦当劳指定门店，使用云闪付APP绑定农行信用卡出示付款二维码结账，可享受单笔消费30元立减20元优惠（封顶优惠20元"/>
        <s v="用户在微信小程序”农业银行信用卡”中购买指定产品可享受满99减5、满199减10、满299减20优惠"/>
        <s v="通过APP“中国农业银行掌上银行”首页-生活频道-小豆乐园，在其中可以选择使用小豆兑换商品或者小豆+优惠价格来购买商品"/>
        <s v="持卡人在拼多多APP消费使用多多钱包并绑定农行信用卡支付单笔订单金额满20元即有机会享受随机立减最高88元优惠"/>
        <s v="用户在掌银APP-信用卡-商城中购买指定的华为产品，最高可享受12期免期"/>
        <s v="用户在掌银APP-信用卡-商城中领取满减券，在购买华为产品时可用"/>
        <s v="用户在掌银APP-信用卡-商城中购买指定的华为产品，最高可享受24期免期"/>
        <s v="农行万事达持卡人在Agoda专属活动页面预定酒店，使用指定农行万事达卡，享受92折优惠；在澳门新濠影汇购买“传奇英雄科技城”两小时无线套票即可享受9折优惠"/>
        <s v="使用农行信用卡通过“美团支付”渠道在美团APP和美团外卖APP点外卖消费可享单笔订单满20元立减5元优惠"/>
        <s v="使用农行信用卡通过“美团支付”渠道在美团APP和大众点评APP购买电影票可享单笔订单满30元立减5元优惠"/>
        <s v="通过APP“中国农业银行掌上银行”首页-生活频道-瑞幸咖啡即可使用8.8元购买面值29元的代金券"/>
        <s v="在京东、苏宁、滴滴等平台使用农业银行信用卡进行消费或者分期支付可以享受满减优惠，每一平台具体的优惠力度不同"/>
        <s v="通过APP“中国农业银行掌上银行”活动专区，可以消费0.1元领6元优惠券，以优惠价格购买鲜花绿植"/>
        <s v="通过APP“中国农业银行掌上银行”用户可以抽奖得到1元，5元优惠券，并以优惠价格购买到鸡蛋等农产品"/>
        <s v="在美团、大众点评、美团外卖美团买菜APP，通过“美团支付”首次绑定农行信用卡的持卡人享首笔订单满6.01元立减6元优惠"/>
        <s v="通过微信支付并使用农行信用卡消费享受5倍积分"/>
        <s v="通过滴滴出行APP收银台使用“滴滴支付”绑定的农行信用卡并进行订单支付可获得最高金额10元的随机立减优惠"/>
        <s v="通过APP“中国农业银行掌上银行”首页-信用卡-乐享分期-购车无忧，_x000a_办理汽车分期，即可获赠礼品"/>
        <s v="客户持农行家装分期专用信用卡、家装分期联动卡，在指定欧派门店刷卡消费满2万元立减1660元，最高可减1660元。"/>
        <s v="通过“京东支付”首次绑定农行信用卡首笔订单满6.01元立减6元优惠"/>
        <s v="在苏宁易购购买指定商品，支付时选择苏宁支付“信用卡分期”，并使用农行信用卡支付，可享至高24期分期0手续费"/>
        <s v="在苏宁易购购物，支付时选择苏宁支付“信用卡分期”，并使用农行信用卡支付，可享单笔订单满3000元立减120元（限前8000名）或满5000元立减200元（限前4000名）优惠。"/>
        <s v="在小米商城（PC端和APP端）购物支付时选择小米钱包（现已升级为天星金融钱包）并使用农行信用卡支付可享单笔订单满99元立减20元优惠"/>
        <s v="在小米商城购买指定商品，支付时选择信用卡分期，并使用农行信用卡支付，可享至高24期分期0手续费。"/>
        <s v="在小米商城购物，支付时选择信用卡分期，并使用农行信用卡支付，可享单笔订单满3000元立减120元（限前3000名）或满5000元立减200元（限前1000名）优惠。"/>
        <s v="在掌银APP-信用卡-商城中领取满减券，可在购买指定商品中使用"/>
        <s v="在掌银APP-信用卡-商城内购买花博会周边享受价格优惠"/>
        <s v="办理农行环球商旅卡，通过微信支付满18元可获得10元刷卡金红包"/>
        <s v="报名参与农行汽车六一专场活动并在合作经销商处购车并办理信用卡分期业务的客户即可获得价值1000元的分期购车礼品一份"/>
        <s v="在APP”中国农业银行掌上银行“首次注册并绑定任何一张银联卡，完成任意一笔任意金额的掌银缴费，即可抽取最高68元话费券"/>
        <s v="用户在掌银APP-信用卡-商城中购买指定的三星产品，最高可享受24期免期"/>
        <s v="线上消费满1000元，即可获得积分资格，所有达标用户平分6.8亿资金"/>
        <s v="农行信用卡用户办理“乐分易”分期付款业务享受手续费优惠"/>
        <s v="通过中国农业银行APP信用卡频道-福利中心-浓情相伴以6积分领取【浓情六一消费返现】资格券的持卡人，领券成功后可于6月1日当天享受任意单笔消费满100元返现6.1元"/>
        <s v="用户在掌银APP-信用卡-商城中购买指定的VIVO产品，最高可享受12期免期"/>
        <s v="使用农行信用卡通过“苏宁支付”渠道在苏宁易购活动平台购买实物类商品,单笔订单满300元减15元优惠"/>
        <s v="使用农行信用卡通过“京东支付”渠道在京东商城购买实物类部分商品,单笔订单满300元立减20元优惠"/>
        <s v="2021年5月20日至7月2日，办理花博会信用卡的客户可至云闪付APP参与新客开卡礼活动，最低1元即可购买指定花博特许商品，每位客户仅可选择购买一款礼品"/>
        <s v="客户使用广东农行粤通卡ETC信用卡，当月消费满1999元（含）次月即有机会享受1次“1元洗车”服务；当月消费满9999元（含）次月即有机会享受1次“一元代驾”服务。"/>
        <s v="客户在掌银APP-信用卡-商城中购买指定的手表产品，可享受最高24期免手续费"/>
        <s v="在APP”中国农业银行掌上银行“首页中点击小豆乐园-吃货嘉年华-开始0元吃货Go,可以小豆+优惠价的形式购买指定的商品"/>
        <s v="在APP”中国农业银行掌上银行“-兴农商城中以优惠价格选购农产品，完成任意一笔交易即可参加”做任务赢好礼-结售汇交易有礼“抽奖活动，更有机会获得25元立减券"/>
        <s v="客户成功核发大闹天宫信用卡的用户在银联指定渠道交易满6笔，每笔消费满18元，即可有机会获得大胜双肩包一个；通过银联指定渠道消费满1999元，即可有机会获得大圣拉杆箱一个"/>
        <s v="至农业银行合作蔚来服务门店办理农业银行信用卡汽车分期业务的客户，于2021年7月31日（含）前完成业务申请并于申请完成后90日内完成放款的，将获得价值2000元的京东E卡分期礼品一份"/>
        <s v="用户在掌银APP-信用卡-商城中购买指定的OPPO产品，最高可享受12期免期"/>
        <s v="首次申请漂亮妈妈银联白金卡信用卡清新版核卡成功后，2个自然月内，使用该卡消费达标，即可领取信用卡商城150元优惠券"/>
        <s v="农行62开头银联信用卡通过微信小程序领券，在活动商户通过指定支付方式（刷卡、掌银、云闪付）单笔实付满30元，即可获得随机金额返现，最高30元"/>
        <s v="在掌银APP-信用卡-商城内购买家装产品领取满减优惠券，即可以优惠价格购买指定产品"/>
        <s v="使用百联通联名信用卡通过i百联APP使用云闪付支付，单笔消费满288立减88"/>
        <s v="用户在微信小程序”农业银行信用卡”-生活-慧U惠-天天特惠即可购买三只松鼠5折券、8折券"/>
        <s v="农行万事达信用卡持卡人前往五五海淘至十一大商户尊享最高35%返现"/>
        <s v="在农夫山泉自动饮料机上使用农行掌银支付，即可享受随机立减优惠"/>
        <s v="在APP”中国农业银行掌上银行“首页中点击小豆乐园中,可以小豆+优惠价的形式购买或兑换指定的商品"/>
        <s v="在掌银APP-信用卡-商城内购买指定的Apple产品，即可享受最高24期免息"/>
        <s v="用户在携程APP中领取门票、火车票、机票、酒店满减券，可使用农行信用卡在携程App中使用"/>
        <s v="单月使用江苏农行信用卡消费满2000元的客户，次月可享1次1元权益；月累计消费满5000元的客户，次月可享2次1元权益。1元权益可选择1元洗车、1元观影和1元换购30元加油金权益。每月券量有限，领完为止。"/>
        <s v="农行信用卡用户购车可享18期0费率"/>
        <s v="全国农行掌银用户在指定活动页面参加“免费抽奖赢100元加油券”活动即有机会获得100元加油优惠券"/>
        <s v="在APP”中国农业银行掌上银行“首页点击华为广告图，购买指定商品可以享受满减优惠以及6期分期0利息的活动"/>
        <s v="在APP”中国农业银行掌上银行“-兴农商城-乡村味道-大米品鉴专区，或者检索”大米品鉴“即可购买折扣大米"/>
        <s v="在苏宁易购APP/WAP端购买指定实物商品，使用苏宁支付绑定农业银行信用卡选择分期支付，享至高24期分期0手续费，名额有限，先到先得。"/>
        <s v="农行银行信用卡购买一汽丰田汽车分期特惠享2年0费率最长5年超低费率"/>
        <s v="用户在掌银APP-信用卡-商城中购买指定产品，最高可享受24期免手续费"/>
        <s v="通过APP“中国农业银行掌上银行”-信用卡-福利中心-浓情相伴，1万积分兑换返现季卡，线上消费满18元，享受随机最高688元红包返现"/>
        <s v="持卡人（百联卡、航空卡、商务卡、准贷记卡、EMV卡除外）登录农行掌银APP-信用卡-福利中心-慧U惠-免费领券或农业银行信用卡微信小程序-生活-慧U惠-免费好券，查看活动，以6积分兑至尊用车线上组合代金券，以一个券码兑换三张优惠券。"/>
        <s v="万事达双标卡持卡人专享精选亲子游主题产品满300立减150元优惠（最高立减150元），含上海迪士尼、广州长隆、珠海长隆、上海海昌等精选主题乐园旅游产品。"/>
        <s v="在农业银行掌上银行-信用卡-精品秒杀专区，搜索“民警特惠分期”领取专享礼资格券，办理民警特惠汽车分期业务，可享2年分期零手续费优惠礼遇"/>
        <s v="用户在掌银APP-生活-商品中选购特定的美妆类商品可享受优惠价格"/>
        <s v="活动期间，使用农行指定双标信用卡产品，可在携程旅行APP或携程手机移动端网页端，享受①预订机票、酒店产品享单笔订单金额满300立减50元优惠，②预订火车票、门票玩乐产品享单笔订单满100减20元优惠"/>
        <s v="登陆中国银行app进行话费充值，可享受3-20元随机立减优惠，可叠加使用话费优惠券"/>
        <s v="登陆中国银行app，完成一笔1元及以上的生活缴费交易（不包含话费充值），即可通过转盘抽奖页面进行一次实时抽奖"/>
        <s v="客户在多点购物，通过多点app使用中国银行app进行结算，可享受单笔交易满30随机立减9-20元优惠"/>
        <s v="客户在指定商户使用中行借记卡进行微信支付可享受满减优惠"/>
        <s v="每周二登录中国银行app，进入生活频道，可享腾讯视频、爱奇艺、优酷视频等低价购"/>
        <s v="每周二登录中国银行app，唯品会下单立减15至88元"/>
        <s v="每周二登录中国银行app，盒马满49元立减15元"/>
        <s v="每周二登陆中国银行app生活频道盒马鲜生，订单满49元支付立减15元，每周三至周一满49元立减10元"/>
        <s v="中行app“饿了么”专区下单，满30元立减8元"/>
        <s v="打开中行app菜鸟裹裹专区，1元购6-8元优惠券"/>
        <s v="登陆中国银行app，1元购共享充电宝月卡"/>
        <s v="登陆中国银行app，进入银行专区，享受指定商家满减活动"/>
        <s v="首次将中行借记卡绑定微信/支付宝，即可获赠5元立减金"/>
        <s v="登陆中国银行app购买度假区及游乐场门票，累计最高享受300元立减优惠"/>
        <s v="客户登录中国银行app进行话费充值，可享受2-20元随机立减优惠"/>
        <s v="登陆中国银行app在饿了么指定商户点餐，全场满30立减8元"/>
        <s v="登陆中国银行app,进入“我的积分”频道，即可用积分兑换视频会员"/>
        <s v="登陆中国银行app，在顺丰速运模块，每周二14:00可享受1元抢购10元顺丰优惠券"/>
        <s v="中国银行app积分兑换五折家政服务优惠券"/>
        <s v="进入中国银行app生活频道，美团单车每周二5元购月卡，1元购7次卡"/>
        <s v="进入中国银行app生活频道，猫眼电影抢节假日观影，立减10元优惠"/>
        <s v="进入中国银行app生活频道，山姆优选享5、6月优惠，满100元减25元"/>
        <s v="进入中国银行app生活频道，途牛购买火车票/机票/门票，立减10-20元"/>
        <s v="在中国银行线上贵金属页面优惠购买贵金属"/>
        <s v="登陆中国银行app，进入猫眼电影，可享假日观影立减10元优惠"/>
        <s v="中行借记卡绑定微信支付每月领微信立减金"/>
        <s v="登陆中国银行app购买火车票满50减10，满100减20，飞机票满100减20，景点门票满30减15"/>
        <s v="美团单车每周二上午10点5元购月卡，1元购7天7次卡"/>
        <s v="通过中国银行app进入花加，全场下单立减8元，银发专区1.99元起购鲜花绿植"/>
        <s v="通过中国银行app农夫山泉专区，使用中国银行app支付，实付金额大于等于0.01元，可享受立减10元优惠"/>
        <s v="通过中国银行手机银行、缤纷生活app或云闪付app绑定62开头中国银行信用卡，并使用银联二维码使用指定收单机加油或免税店购物满200立减20元"/>
        <s v="使用指定中银数字信用卡，通过微信支付、支付宝、京东支付、唯品会、美团快捷支付消费，每消费1元可累计中国银行信用卡交易积分3积分"/>
        <s v="持卡人通过中国银行app，网上银行，缤纷生活，微信公众号办理分期，分期金额单笔满3000元，分期期数为6期及以上，奖励10倍积分"/>
        <s v="每周六日在喜茶消费，通过微信支付选择中国银行信用卡支付，有机会享满30元立减10元优惠。_x000a_在首汽约车app通过微信支付使用中国银行信用卡支付，有机会享满30元立减15元优惠。"/>
        <s v="中国银行信用卡客户首次绑定京东支付满12.01元减12元"/>
        <s v="京东商城单笔订单满3000元减20元"/>
        <s v="京东支付随机立减最高618元"/>
        <s v="京东到家/超市周六5折优惠"/>
        <s v="通过手机银行app、微信公众号、缤纷生活app、网上银行等办理账单分期/消费分期业务，全期数享受标准手续费率5折起"/>
        <s v="到中免集团海南免税店购物消费，使用微信支付时选择中国银行信用卡完成交易，单笔满1000元及以上立减100元"/>
        <s v="使用中国银行在中国国内发行的62开头银联信用卡，通过中国银行手机银行app、缤纷生活app或云闪付app使用银联二维码支付，单笔消费满15元及以上有机会立减3元"/>
        <s v="微信首绑赠10元立减金_x000a_京东支付首绑满10.01元减10元_x000a_美团支付首绑立减6-66元"/>
        <s v="在商家微信小程序选择中国银行信用卡完成交易，单笔消费满100元立减30元"/>
        <s v="使用中国银行信用卡绑定微信、支付宝、美团支付、银联闪付等，每消费1元可累计交易积分1积分"/>
        <s v="持中国银行长城卓隽留学卡系列信用卡产品，在境外通过卡组织网络消费，每笔可获1%返现奖励"/>
        <s v="中国银行信用卡持卡人在境外通过卡组织网络消费，单笔消费达600元人民币可获得抽奖红包一个"/>
        <s v="持中国银行visa、万事达标识个人信用卡在境外线上商户，单笔满600元人民币的交易达到5笔，即可获赠一笔150人民币返现奖励"/>
        <s v="持中国银行长城卓隽留学卡系列信用卡产品，在境外通过卡组织网络在指定线上商户消费，单笔满20美元消费达到3笔，即可获赠等值10美元返现奖励"/>
        <s v="首次在微信支付绑定中国银行信用卡，即有机会获得12元微信支付立减金"/>
        <s v="在裕农优品下单使用龙支付，新客满50减20，满99减40；老客满50减10，满99减20"/>
        <s v="使用龙支付可5折购买爱奇艺、优酷视频、腾讯视频会员"/>
        <s v="京东支付首绑建行卡即享20元礼包，支付宝首绑建行卡即享最高13元红包，美团支付首绑建行卡即享最低40元红包"/>
        <s v="使用龙支付购买桃子，即可获得满30减6，满50减10，满99减15元优惠券"/>
        <s v="在善融商务使用龙支付付款，随机立减最高减20元"/>
        <s v="在青桔单车/哈罗出行app单次骑行结束后，选择建设银行app或龙支付完成支付，即可获得多倍CC币"/>
        <s v="使用微信支付绑定建行卡进行消费，达标后可自主选择参与金额奖或者笔数奖抽奖"/>
        <s v="龙卡信用卡持卡人在京东商城购买指定类别商品，选择京东支付方式并使用龙卡信用卡银联单标卡或visa双标卡全额在线支付订单，全品类随机最高减100元，手机品类满2000减100元，食品品类满99减10元年"/>
        <s v="用户在建设银行个人手机银行、个人网上银行、互联网网站、移动门户选择悦生活指定缴费项目进行单笔满50元的缴费可参与抽奖，有机会获得50元善融商务通用电子券"/>
        <s v="通过建设银行手机银行和微黄金渠道购买任意指定商品，即送66元京东E卡一张"/>
        <s v="至指定商户使用支付宝绑定建行卡消费，可参与满减活动"/>
        <s v="龙卡全球支付visa信用卡持卡人可享一元抢购精选产品，包含视频会员卡、奈雪的茶代金券、滴滴快车券等"/>
        <s v="在善融商务中购买荔枝，即可享受满50减10，满99减15，满199减25"/>
        <s v="微信支付首绑建行卡享最高13元立减金；支付宝首绑建行卡享最高13元红包"/>
        <s v="持建行装修分期卡在淘宝“极有家”栏目内商户，通过支付宝单笔支付金额超过100元，即可获赠1次50元面额天猫商城购物券"/>
        <s v="在善融商务内购买指定节气商品，满50减10，满99减20，满199减25"/>
        <s v="在善融商务购网易云音乐会员卡，享给力优惠"/>
        <s v="建行ETC用户报名活动并关注“中国建设银行”公众号开通微信银行，就可得10元话费"/>
        <s v="通过善融商务购买鲜花配饰、美妆护肤、健康食饮/实用家电，领券满50减10，满99减20，满199减30"/>
        <s v="微信支付消费达标即可抽奖获得戴森吸尘器、蓝牙耳机、榨汁机等礼品"/>
        <s v="淘票票选建行卡支付满30立减6元优惠"/>
        <s v="在全国指定汉堡王门店支付宝选择建行卡支付满55立减10元优惠"/>
        <s v="支付宝选建行卡在指定旅游景点购买门票，满10.01元立减10元优惠"/>
        <s v="每个活动日上午10：00起，选择美团支付使用绑定的建行龙卡信用卡银联单标卡支付，可享每张10元优惠价抢购50元及以下指定场次电影票优惠"/>
        <s v="在善融商务购买数码家电、美酒美食、爱心扶贫好物等可获得满减券福利"/>
        <s v="在指定时间内，在微信app使用建行信用卡或储蓄卡进行消费，达标后可自主选择参与金额奖或者笔数奖抽奖"/>
        <s v="进入建行车主分会场，即可领取优惠券，洗车享福利"/>
        <s v="活动期间签约建设银行微信银行即可领取10元话费"/>
        <s v="每日使用建行卡通过龙支付完成与本行收单商户的交易，即可获得对应累计天数的“CC币”，首次报名还可获得随即金额的“鼓励金”"/>
        <s v="在善融商务可优惠购买樱桃"/>
        <s v="使用龙支付每月可8.8元购两张瑞幸咖啡29元饮品券"/>
        <s v="在星巴克星选15瓶装购买页面领取20元电子券，叠加10元龙支付优惠，最高可享受30元优惠"/>
        <s v="喜马拉雅精品内容使用建行龙支付满20减14"/>
        <s v="建行龙支付客户在好慷在家app购买家政服务类商品，使用龙支付可享受满300立减50元，满1000立减100元，满3000立减200元优惠"/>
        <s v="进入活动页面选择心仪礼品，请亲友团送祝福抵扣金额，天猫购物券、滴滴快车券、QQ超级会员低至1元"/>
        <s v="在善融商务购买指定爱心美食，满30减6，满50减10，满99减15，满199减30"/>
        <s v="持卡人在沃尔玛指定门店、沃尔玛到家小程序刷交行沃尔玛信用卡或微信支付绑定沃尔玛信用卡支付，单笔消费满100元立减20元"/>
        <s v="在下单吧APP-本来生活消费，单笔订单满99元立减20元"/>
        <s v="持卡人在理想APP上选择购车方案，选择交行信用卡办理分期业务，单笔分期金额满10万元，即可参与抽奖"/>
        <s v="在下单吧APP中进行话费、水电费充值满固定额度享受随机立减"/>
        <s v="在下单吧APP中购买青桔共享单车周卡，月卡，季卡可享受5折优惠"/>
        <s v="在指定停车场，使用微信支付绑定交通银行信用卡缴纳停车费可享85折优惠，单笔最高减5元，每人每月限享两次"/>
        <s v="在买单吧APP中首页-美食/特惠美食-饿了么下单金额满35元即可享受随机立减"/>
        <s v="每周五指定罗森、美宜佳、喜士多等便利店秒减50%"/>
        <s v="单月使用交行信用卡境外线下刷卡消费满5笔任意金额，当月所有境外线下消费可获得10倍积分或者2%刷卡金"/>
        <s v="持卡人通过VISA在Lookfantastic官网或者APP上单笔实际消费满100美元及以上，可享受该笔交易金额8%刷卡金奖励"/>
        <s v="持卡人通过VISA在iHerb官网或者APP上单笔实际消费满100美元及以上，可享受该笔交易金额8%刷卡金奖励"/>
        <s v="持卡人在澳门誉一钟表活动门店刷交行信用卡，单笔消费满1000人民币或等值外币，即可享受该笔交易金额5%刷卡金奖励"/>
        <s v="持卡人在澳门浪琴活动门店刷交行信用卡，单笔消费满1000人民币或等值外币，即可享受该笔交易金额5%刷卡金奖励"/>
        <s v="持卡人在澳门浪琴活动门店刷交行信用卡，单笔消费满1000人民币或等值外币，即可享受该笔交易金额6%刷卡金奖励"/>
        <s v="通过APP”交通银行“中新办信用卡的用户可以享受1元购290元瑞幸咖啡券礼包"/>
        <s v="在唯品会APP支付收银台入口使用交行信用卡，即可享受单笔_x000a_实付满30减20元，或单笔实付满100减5元"/>
        <s v="在唯品会非大促期间，在唯品会APP支付收银台入口使用交行信用卡，即可享受单笔消费满100元随机立减1~299元"/>
        <s v="在全家线下门店，通过交通银行APP或者云闪付APP绑定交通银行借记卡，通过银联二维码支付，可享订单满100减21优惠"/>
        <s v="在拼多多APP使用交行信用卡首次绑定并支付，享满5.01元立减5元"/>
        <s v="持卡人在小米商城或者小米有品使用交行信用卡消费，可享受满499立减50优惠"/>
        <s v="在永辉超市线下门店，通过交通银行APP或者云闪付APP绑定_x000a_交通银行借记卡，通过银联二维码支付，可享订单满100减20优惠"/>
        <s v="在饿了么APP中使用交行信用卡全额支付订单，可享受单笔_x000a_订单满20元立减5元"/>
        <s v="交通银行信用卡客户通过买单吧APP或者云闪付APP绑定交行信用卡后使用乘车码功能5分钱乘公交，每人每天享受2次"/>
        <s v="交行信用卡持卡人在华为商城APP、PC端以及华为商城小程序_x000a_中使用微信支付满2000减100元"/>
        <s v="在苏宁易购APP或者官网中，通过苏宁支付绑定并使用交行信用卡分期业务消费满1000元即可享受50元优惠"/>
        <s v="在线下苏宁易购电器店中，通过苏宁支付绑定并使用交行信用卡分期业务消费满4000元即可享受200元优惠"/>
        <s v="持卡人使用指定交行信用卡通过支付宝或者微信快捷支付每_x000a_每消费人民币1元可累积1积分"/>
        <s v="持卡人每月在沃尔玛大卖场、山姆会员商品店等线下门店，以及线上平台沃尔玛到家微信小程序，通过指定支付方式绑定交行信用卡进行消费，可享受交易实付金额2.5%的刷卡金奖励"/>
        <s v="使用支付宝绑定中国邮政储蓄银行借记卡快捷支付或在饿了吗下单，有机会享订单实付金额满30元立减10元优惠"/>
        <s v="使用云闪付绑定邮储银行借记卡或信用卡支付，即可以低至1.5折在商城购买爆款商品"/>
        <s v="购买视听会员/没事卡券即可获得礼品盲盒一份"/>
        <s v="通过京东支付-邮储银行借记卡完成在线支付，即有机会享受单笔订单商品应付金额满8.01减8元优惠"/>
        <s v="当日有一笔消费满10元，即可实时获得“天天刷”抽奖机会一次"/>
        <s v="活动期间，每人每天1次抽奖机会"/>
        <s v="通过邮储银行app车主生活限时抢购专区，即有机会以8.8元的优惠价抢购价值28元的标准洗车券"/>
        <s v="在京东商城，通过京东支付-邮储银行信用卡完成在线支付，即有机会享受单笔订单商品应付金额满18减15元优惠"/>
        <s v="通过选择邮储银行汽车消费贷款，享荣放双擎，1年0息、两年0息，和多款低息贷款产品"/>
        <s v="通过支付宝首次绑定邮储信用卡，即有机会获得8元支付宝消费红包"/>
        <s v="活动期间可发起砍价，最低可砍至0元，每人每天可发起1此砍价，每天帮砍最多不超过2次，每次砍价有效期为24小时"/>
        <s v="新客户成功激活“邮你贷”可获得30元话费+188元免息券"/>
        <s v="周六上午十点在美团外卖、大众点评等app通过美团支付使用邮储信用卡支付可享订单五折优惠，首次绑定可享3-10元优惠"/>
        <s v="选择邮储银行汽车消费贷款，可享第三代MG6 2年0息、3年0息、5年0息、以及其他低息贷款产品"/>
        <s v="通过手机银行EMS极速鲜商城，进入活动页，即有机会在专区享优惠价格购买单品和礼包"/>
        <s v="首次绑定邮储银行信用卡即有机会获得立减5元的权益，不可体现，消费满5.01元式选择多多支付中的邮储信用卡支付，即可享受该权益"/>
        <s v="进入活动页面签到即可获得夺宝码，次日0点开奖，有机会获得美的空气炸锅免费送权益"/>
        <s v="首次通过滴滴闪付绑定邮储银行信用卡可领5元券"/>
        <s v="在邮储手机银行美团外卖通过美团支付使用邮储银行卡完成下单支付，享受订单满20元减10元优惠"/>
        <s v="中信商城购买sleep science品牌凝胶枕、凝胶床垫、凝胶垫69元起"/>
        <s v="中信商城购买wonderlab代餐奶昔，高纤燕麦产品全场36.6元起"/>
        <s v="中信商城购买蕉下防晒系列，全场低至1.4折"/>
        <s v="用户登录星星充电app，中信银行全付通首次绑定中信借记卡支付，享满20元立减10元"/>
        <s v="用户登录星星充电app，使用中信银行全付通支付，可享受满10元随机立减1-10元优惠"/>
        <s v="在微信首次绑定中信银行储蓄卡，送5元微信立减金，在微信使用中信银行储蓄卡快捷消费时满5.01元可抵现"/>
        <s v="新客户通过手机银行、微信、支付宝、云闪付等完成中信银行储蓄卡快捷绑卡，并在当月通过以上渠道每日首笔消费满10元即获得随机金额乐享券，下次消费满10元即可抵用"/>
        <s v="中信银行储蓄卡客户在能链团油app通过支付宝做加油支付时，金额满100元优惠10元"/>
        <s v="用户在抖音app内关联的合众易宝支付账户中使用中信银行储蓄卡完成支付，即可享受新客户支付立减5元，老客户立减3元"/>
        <s v="中信商城购买五粮液股份佳酿玉酒，特惠199元起"/>
        <s v="周六周日通过动卡空间app“信收付”或银联云闪付绑定中信银行62开头银联信用卡，单笔加油交易满200元立减20元"/>
        <s v="活动前已持有中信银行信用卡颜卡，在活动时间内累计消费大于等于3笔，且消费金额大于等于300元用户，可1元抢购任意一款指定商品"/>
        <s v="在动卡空间内双人购票立减19元，新人购票立减9元"/>
        <s v="在动卡空间app内选择分期服务，打开积分抵扣功能，账单分期手续费低至4折"/>
        <s v="当月JCB全币通卡累计境外消费分期总金额达标，享最高30%返现，每卡每月最高可返2000元"/>
        <s v="使用中信银行信用卡任意渠道单笔消费满19元即可享有1次刮奖机会"/>
        <s v="中信银行信用卡指定持卡客户按活动要求交易达标，可获得9分享兑权益"/>
        <s v="中信银行信用卡持卡客户登录【动卡空间】-【生活】-【美食休闲（精彩365）】，每天都可购买指定商户代金券"/>
        <s v="在阳光惠生活APP中购买Apple系列产品享受折扣价并可以享受12期免息"/>
        <s v="在遨游旅行APP或中青旅遨游wap端使用中青旅出国+联名借记卡专享优惠享受特定线路的立减价格优惠"/>
        <s v="在光大银行APP自有商城中购买阳山水蜜桃下单立省80元"/>
        <s v="每周使用任意光大银行卡完成任意一笔在线支付,即可在每周五10点到24点登录光大手机银行抽取最高88元立减金"/>
        <s v="在光大银行APP中完成一笔任意金额支付，即可领取”陶瓷涂层不沾煎饼盘“直减券，享受现价49元购买且包邮"/>
        <s v="福白金卡客户通过阳光惠生活APP报名后使用福白金卡月交易（可计积分交易及线上交易）连续3个月（7-9月份）达标3,999元，则可获得50元返现"/>
        <s v="在阳光惠生活商城模块购买荣耀50立减50元"/>
        <s v="在阳光惠生活APP-优美食版块参与CoCo20元通用权益，肯德基10元吃套餐，呷哺呷哺30元通用权益，在线下门店使用"/>
        <s v="持中国光大银行信用卡登录阳光惠生活APP-优·美食进入专题活动，周一至周日10点起可享80元购100元必胜客权益，周六日10点起可享50元购100元必胜客权益。"/>
        <s v="在微信或支付宝中使用光大银行信用卡单笔交易满10元当日即可在阳光惠生活APP中参与随机返现抽奖百分百中奖，随机返现金额0.1-299元"/>
        <s v="光大银行信用卡客户在途牛APP或途牛网预定指定国内长线产品，可享受单笔订单满1000元（含）立减100元优惠;在途牛APP或途牛网预定指定周边游产品，可享受单笔订单满600元（含）立减100元优惠，最高可减200元"/>
        <s v="在携程旅行APP绑定光大银行信用卡并使用该卡通过光大银行快捷支付完成交易有机会享受酒店产品订单满400元立减30元(最高减30元)机票产品订单满300元立减20元(最高减20元)"/>
        <s v="在阳光惠生活APP中成功办理账单、交易分期业务，且分期期数在12期及以上期数时,按照预定规则进行返现，最高300元"/>
        <s v="在光大银行手机银行-生活版块选购御泥坊系列产品，全店满59减10，满159减30，满259减50"/>
        <s v="光大银行信用卡客户，在飞常准渠道购买目的地为云南的机票产品，可享满500元减100元优惠，最高可减100元"/>
        <s v="光大银行信用卡客户在携程旅行APP绑定光大银行信用卡，预订云南的酒店、旅游、门票产品，并使用该卡通过光大银行快捷支付完成交易，有机会享受酒店或旅游产品订单满400立减100元(最高减100元)优惠"/>
        <s v="光大银行信用卡客户在中青旅渠道购买目的地为云南的指定旅游产品，可享满600元减120元优惠，最高可减120元"/>
        <s v="光大银行信用卡客户在途牛旅游网或途牛APP购买目的地为云南的周边游或国内长线产品，可享每满600元减100元优惠，每订单最高可减200元。"/>
        <s v="报名客户使用名下JCB信用卡通过JCB渠道实现境外消费，单月内累计消费金额超过等值人民币500元（含）以上的部分，即可有机会按照不同累计消费区间获得相应金额的京东E卡权益。同一客户单月最高可获得人民币2000元京东权益。"/>
        <s v="在苏宁易购APP，通过苏宁支付选择光大信用卡（除特殊卡种）付款，有机会享受单笔订单实付金额满88元立减10元（最高立减10元）优惠"/>
        <s v="点击进入“阳光惠生活APP-优生活”模块，找到“1元购100元微信立减金礼包”,在微信支付从未绑定过光大银行信用卡的客户可享1元购买100元微信交易立减金礼包（包含1张满100元及以上减30元的立减金、1张满50元及以上减20元的立减金、5张满20元及以上减10元的立减金，10元立减金每张0.1元，20元立减金每张0.2元，30元立减金每张0.3元）"/>
        <s v="在京东APP或者网页上使用光大JCB时尚联名信用卡购买美妆类产品，即有机会享受单笔金额满108元减18元"/>
        <s v="支付宝实名认证个人用户在口碑平台指定餐饮商户处，使用支付宝账户绑定光大银行信用卡快捷支付进行当面付消费，有机会享受满30元减10元优惠，最高10元优惠封顶"/>
        <s v="在海南指定门店中任意一家线下门店购物通过微信绑定光大信用卡支付享单笔满1000元减100元优惠"/>
        <s v="饿了么APP-饿了么专星送专区,每周一至周日为活动日下单购买任意饮品甜点满40元使用支付宝绑定光大银行信用卡支付立减20元"/>
        <s v="在光大银行手机银行-生活-购精彩模块选购科大讯飞系列产品，享受满99减10"/>
        <s v="客户使用光大信用卡在京东金融app-金融618会场-银行分会场抢购满减优惠券，支付0.01元抢购10元、30元、100元满减优惠券"/>
        <s v="光大信用卡持卡客户选择在京东商城（APP/网页版）购买实物类部分商品并使用京东支付-光大银行信用卡支付，即有机会单笔订单商品应付金额享随机减0.5元至188元优惠"/>
        <s v="客户使用光大中青旅遨游旅行联名信用卡通过中青旅控股股份有限公司与光大银行信用卡中心渠道购买指定中青旅旅游产品（不包含机票品类），即有机会享满300元减150元的优惠活动"/>
        <s v="持有光大银行信用卡用户可以在阳光惠生活APP--旅游频道—5月预售季购买国内1480礼包券、610元满减券、两人出行第2人半价券、300元立减券"/>
        <s v="光大银行信用卡客户，在飞常准渠道购买目的地为厦门市的机票产品，可享满500元减100元优惠，最高可减100元"/>
        <s v="通过光大银行阳光惠生活APP或光大银行信用卡微信公众号成功办理消费总额分期6期（含）以上且单笔分期金额满3千元（含）以上，即有机会获得不同金额的返现奖励"/>
        <s v="光大银行信用卡客户在携程旅行APP绑定光大银行信用卡，预订厦门市的酒店、旅游、门票产品，并使用该卡通过光大银行快捷支付完成交易，有机会享受酒店或旅游产品订单满400立减100元(最高减100元)优惠；门票产品订单满150立减30元（最高减30元）优惠"/>
        <s v="光大银行信用卡客户在中青旅渠道购买目的地为厦门的指定旅游产品，可享满600元减120元优惠，最高可减120元。每客户活动期间购买厦门为目的地的旅游产品优惠限享权益2次，活动每月100个名额"/>
        <s v="登录光大手机银行并完成一笔任意金额支付，即可兑换【轻弹云朵男女居家拖鞋】5元直减券，享受原价14.9元（不含10元运费），现价9.9元包邮。"/>
        <s v="使用光大VISA信用卡在境外线上渠道消费，单月消费累计满100美元以上的部分，即可有机会按照不同累计消费区间获得相应比例的返现，最高200美元"/>
        <s v="在光大银行手机银行APP中购买特定湖北产品享受满100减20活动"/>
        <s v="光大银行信用卡客户在途牛旅游网或途牛APP购买目的地为厦门地区的周边游或国内长线产品，可享每满600元减100元优惠，每订单最高可减200元。每客户每月限享权益1次，活动每月150个名额"/>
        <s v="在光大银行APP中购买特定泰国椰青6个装下单立减10元"/>
        <s v="使用光大银行卡完成一笔任意金额的快捷支付交易，即可在手机银行完抽取微信立减金"/>
        <s v="登录光大手机银行并完成一笔任意金额支付，即可兑换【网易严选超级Pro会员】30元抵扣券，享受现价119元/年（原价149元/年）"/>
        <s v="在光大银行手机银行APP中购买特定新疆农产品满200元赠送价值35元的巴旦木一袋"/>
        <s v="光大银行信用卡客户在指定门店中任意一家店消费通过微信绑定光大信用卡支付享单笔满1000元减100元优惠"/>
        <s v="在光大银行APP自有商城中购买伦晚脐橙享满20元立减5元"/>
        <s v="申请并使用光大美国运通乐享卡完成任意一笔交易的光大信用卡新客户,完成首刷后第3天起，可登录阳光惠生活APP—我要办卡—美国运通乐享卡首刷享好礼或光大银行信用卡微信公众号-申请办卡-新户好礼-美国运通乐享卡首刷享好礼进入领取页面，输入身份证号验证后可在四项权益中任选一项:1、星巴克30元代金券5张 2、奈雪的茶30元代金券5张 3、携程任我行150元礼品卡 4、滴滴打车150元专车券"/>
        <s v="光大银行信用卡客户通过阳光惠生活APP-精选-手机充值办理话费充值单笔充值面额满50元（含）以上可享随机减优惠最高可享满减10元"/>
        <s v="支付宝实名认证的客户，在饿了么主站app平台内指定活动商户（餐饮商户）使用支付宝收银并选择光大银行信用卡进行付款，有机会享受单笔满30元及以上立减10元优惠（最高10元封顶）"/>
        <s v="持卡人在本来生活官方网站或APP购买任意产品，并使用光大银行阳光本草岐黄信用卡（不限卡等级）通过银联支付全额支付订单，即可享受单笔满100元及以上减40元，单笔最高可减40元"/>
        <s v="活动期间，客户使用光大中青旅遨游旅行联名信用卡通过中青旅控股股份有限公司与光大银行信用卡中心渠道购买指定长线类中青旅旅游产品，全额支付团费即有机会享满2000元减500元的优惠活动;购买指定中青旅旅游产品（不包含机票品类），即有机会享满300元减150元的优惠活动"/>
        <s v="在京东商城（APP/网页版）购买京东超市频道部分实物类商品，选择京东支付并使用光大银行信用卡完成在线支付（不支持代付类型），即有机会享受单笔订单金额满79元及以上减10元优惠"/>
        <s v="光大银行信用卡持卡用户在美团外卖消费单笔满50元通过美团支付渠道用光大信用卡全额支付即可享受立减10元优惠"/>
        <s v="每日早10:00起客户可在阳光惠生活APP-首页-本地活动享“饿了么一分购”0.01元购6元优惠"/>
        <s v="在苏宁易购APP或门店购买实物类指定商品，通过苏宁支付选择光大信用卡（除特殊卡种）分期付款，有机会享受单笔订单实际分期支付金额满2,000元立减100元（最高立减100元）优惠"/>
        <s v="客户订购“网购宝”服务且服务生效后其名下主卡及其副卡均可享受指定网上交易渠道消费均可额外获得5倍积分特权"/>
        <s v="光大信用卡持卡人，在中青旅遨游网使用光大银行信用卡全额支付（PC电脑端支付页面选择“有优惠”及“光大银行信用卡”图标或手机WAP、APP支付页面选择“银联快捷支付”图标），即有机会享购买目的地为长三角地区的长线旅游产品，可享满2000元减300元优惠，最高可减300元；购买目的地为长三角地区的短线旅游产品（包括周边游、酒店等），可享满600元减120元优惠，最高可减120元"/>
        <s v="光大信用卡持卡人，在飞友科技渠道（飞常准app）购买行程起始地或目的地为指定的长三角区域15个城市的机票，有机会享满500元（含）减120元优惠，每订单最高可减120元"/>
        <s v="光大信用卡客户通过途牛旅游网平台领券后购买目的地为长三角地区的指定产品，可享预订周边游产品，订单金额满500元减100元，最高可减200元/单；可享预订国内长线产品，订单金额满1000元减150元，最高可减300元/单"/>
        <s v="持卡人在携程旅行APP绑定光大银行信用卡，预订所在地为长三角城市群的酒店产品，并使用该卡通过光大银行快捷支付完成交易，有机会享受携程长三角城市群酒店满500立减50元（最高减50元）优惠；享受携程长三角城市群门票玩乐满200立减30元（最高减30元）优惠"/>
        <s v="在抖音app内抖币充值电商购物，首次绑定华夏银行借记卡并完成支付立减11.8"/>
        <s v="已经在抖音app绑卡的用户可享支付随机立减最高99元"/>
        <s v="通过手机银行充值话费享受1-10元不等的随机立减福利"/>
        <s v="在指定商家消费时使用微信支付绑定华夏借记卡或信用卡支付可随机立减最高88元优惠"/>
        <s v="华夏信用卡网上商城可享美妆产品12期分期免息免手续费包邮的优惠"/>
        <s v="使用华彩生活app二维码支付买单，可享满10元-5元优惠"/>
        <s v="在京东支付首次绑定华夏卡信用卡满8.01-8"/>
        <s v="在京东支付绑定过华夏卡信用卡随机立减1-888元"/>
        <s v="在多点app买点选择微信支付绑定华夏银行信用卡买单可享满50-10优惠"/>
        <s v="华夏银行银联信用卡用户在小米商城分期最高享24期免息优惠"/>
        <s v="华夏银行时尚芭莎联名信用卡（银联）核卡40天内通过支付宝或者微信交易满2次且单笔超过99元，30天内通过华彩app领取俪乐廊甄选卡，即可在中免集团线上商城享免税同价购物"/>
        <s v="首次完成华彩生活app绑定华夏银行信用卡的客户支付0.01元可得10元公交地铁红包，在指定城市使用支付宝乘车码时每笔立减1元"/>
        <s v="使用华夏银联信用卡在境外通过刷卡、闪付（包括卡闪付和PAY类）和云闪付APP单笔实付金额满1元，每笔可享实付金额最高1%返现，单卡每月最高可获1000人民币的返现金额"/>
        <s v="持卡人使用绑定的信用卡通过手机pay金额云闪付app记性消费，可获得一个金额随机的云闪付红包"/>
        <s v="新户绑支付宝立享10元红包"/>
        <s v="在民生银行APP商城中选购特定商品享受特价优惠"/>
        <s v="申请民生美团联名信用卡首次核卡用户任意消费1笔满66元即可获取美团专属会员"/>
        <s v="在民生银行APP博客厅内观看欧洲杯并购买VIVO产品可享最高立减300元优惠"/>
        <s v="在民生银行APP播客厅内观看中粮专场直播，特定商品享受特价优惠"/>
        <s v="客户在指定门店进行加油类交易通过民生手机银行APP或云闪付APP绑定62开头民生借记卡出示付款码完成支付享单笔满200元立减20元优惠"/>
        <s v="客户可在微信或支付宝APP上自行完成首次绑卡，或通过民生手机银行APP“一键绑卡”功能完成首次绑卡。完成一笔交易即可获得10元京东E卡电子券"/>
        <s v="民生信用卡持卡人每周一通过星巴克APP购买任意产品，通过云闪付使用62开头银联信用卡即可享单笔满70减20"/>
        <s v="在京东、滴滴等指定APP上绑定民生银行信用卡即可享受满10.1立减10元优惠"/>
        <s v="办理民生沃尔玛专享借记卡在沃尔玛、山姆会员超市可享受97折优惠"/>
        <s v="民生银行客户在京东商城内可领取支付立减券、电影优惠券、滴滴快车优惠券、京东生活支付立减券"/>
        <s v="持卡人使用民生车车信用卡、民生Mercedes me车主俱乐部信用卡每月合并消费满足指定条件即可享受最高500元可返现加油金"/>
        <s v="民生银行信用卡持卡人在微信、支付宝消费满18元即抽取消费金券，最高2021元"/>
        <s v="在京东绑定民生JCB双标信用卡购买美妆护肤雷类商品即可有机会享受满108元立减18元；在京东商品购买实物类商品，即可有机会享受满188元立减18元"/>
        <s v="民生银行持卡人在微信支付宝绑定后单笔消费满18元即可领取一张消费金券"/>
        <s v="客户使用民生银行支付可获得熊猫，通过手机特定款式的熊猫即可参与抽奖活动"/>
        <s v="持民生Visa双标信用卡人民币渠道消费达标享受三重返现：基础返现，最高200元"/>
        <s v="民生信用卡客户在华为商城购买指定产品使用分期支付，可享受3、6、12期免手续费分期"/>
        <s v="持卡人在携程APP上选择民生信用卡分期支付，单笔消费满300元既可有机会享受最高立减50元优惠"/>
        <s v="持卡人在民生活动页面预定指定酒店(泛太平洋酒店、北京东隅酒店)即可享受住3晚付2晚、住4晚付3晚优惠"/>
        <s v="持卡人在指定酒店餐厅享固定折扣优惠"/>
        <s v="持卡人在国内30+乐园门票立享95折优惠"/>
        <s v="民生Visa双标卡持卡用户每月可享受1月购买精选产品权益，比如美团单车25元月卡券"/>
        <s v="在全民生活APP惠买单指定的商家内消费，即可享受5折优惠"/>
        <s v="在民生银行APP商城内购买指定的鲜花享受制定优惠"/>
        <s v="民生信用卡持卡人在微信支付中绑定民生信用卡即可获得10元立减金"/>
        <s v="办理民生京东Plus联名卡30天内激活并任意消费1笔即可获得京东Plus京典会员"/>
        <s v="在云闪付APP中使用耀红卡、非遗卡或者民生美国运通精英白卡支付满足门槛即可有机会享受最高37元人民币立减机会"/>
        <s v="办理民生全家联名借记卡首次激活既可以享受乐享券包"/>
        <s v="在全民生活APP-惠买单-惠看中单笔购买2张电影票及以上可享第二张一折优惠，最高立减50元"/>
        <s v="民生信用卡精英白金以及以上级别持卡人在全民生活APP-惠买单-惠买券中专享黑珍珠餐厅到店礼遇，获赠佳肴酒饮"/>
        <s v="民生Visa双标金卡、白金卡、无限卡持卡人尊享1元购买小确幸权益，比如爱奇艺VIO月卡"/>
        <s v="民生信用卡持卡人在滴滴出行APP或者微信小程序使用微信支付并选择民生信用卡支付单笔消费满20元随机立减，最高20元"/>
        <s v="签约民生民易贷的新用户可获得120元消贷红包，老用户可获得9折利率优惠券"/>
        <s v="民生信用卡豪华白金卡通过全民生活APP购买小米 MIX FOLD即可享受6天5夜“大美滇西”游"/>
        <s v="4月17日18日“大悦嗨新节”及每周日用户在全国6座城市大悦城使用全民生活APP-惠买单即可享受满100减50，满50件25"/>
        <s v="民生信用卡用户在“大悦嗨新节”活动中可以50元优惠购100元通用优惠券"/>
        <s v="民生信用卡持卡人每周一通过星巴克APP使用“专星送”或者“咖快”方式点单，通过云闪付使用62开头银联信用卡即可享单笔满70减15优惠"/>
        <s v="民生美国运通耀红卡、民生非物质文化遗产主题信用卡主卡持卡人通过专属平台预定，并使用美国运通卡全款支付，即可享受部分餐厅指定酒与软银75折优惠"/>
        <s v="用户办理民生奈雪的茶联名信用卡30天内激活并任意消费99元以上即可获得6张每张价值30元的电子券"/>
        <s v="在全民生活APP“惠买单”频道内选择消费门店点击“买单”即可享受满减优惠"/>
        <s v="打开发现精彩app进入会场页面即可尽享5折好货、抢超级补贴款"/>
        <s v="使用广发川航联名卡支付有机会获得川航国内单程免费机票，免费升级金银卡，免费体验贵宾厅"/>
        <s v="进入活动页面秒杀专区，可参与10款产品的秒杀活动，客户需使用广发银行借记卡进行支付，支付成功后可享受秒杀优惠"/>
        <s v="客户使用广发银行卡通过&quot;滴滴支付“单笔消费金额满5元，有机会享受0.1-88元随机立减优惠"/>
        <s v="客户可以在手机银行app中抢购首期利率5.18折优惠券，该优惠券进支持提款时使用"/>
        <s v="客户登录广发银行官方客户端进入活动页面可以参与5款产品的秒杀活动，需使用借记卡支付，成功后方可享受秒杀优惠"/>
        <s v="客户登录广发银行官方客户端进入活动页面可以参与8款产品的秒杀活动，需使用借记卡支付，成功后方可享受秒杀优惠"/>
        <s v="客户进入活动页面有机会获得199元花筑1晚通兑券699起花筑奢1晚通兑券，高端奢华8店通用，消费满1000减100"/>
        <s v="688元起限量抢华南2晚通兑套餐，广发信用卡持卡人限量满1000再减100元"/>
        <s v="在掌上生活商城内可领取指定酒品的代金券"/>
        <s v="在掌上生活APP中欧莱雅商城中可以领取满300减50优惠券"/>
        <s v="完成掌上生活在校大学生认证以及学生持卡用户，即可领取商城10元优惠券"/>
        <s v="招行信用卡持卡人在小米商城网页与APP上选择信用卡分期，使用招行信用卡支付，可享单笔订单满3000元立减58元优惠"/>
        <s v="新开卡并在支付宝、微信、美团、京东、拼多多中绑定招行卡消费一笔即可获得一次抽红包资格，最高可抽888元"/>
        <s v="用户在招商APP中参与大转盘活动抽取85折优惠券，在滴滴打车APP或者支付宝滴滴小程序中结算时使用招行卡支付可享受85折优惠"/>
        <s v="在指定城市使用招商银行作为支付等方式搭乘公交地铁，扣款当日可获得一次抽红包机会"/>
        <s v="在招行APP内购买《中国医生》电影票可享受6.8元单人折扣券或12.8元双人折扣券"/>
        <s v="使用指定支付方式对指定城市交通卡进行充值，单笔实际支付满30元即有机会领取5元现金红包"/>
        <s v="招行APP新用户可在APP内领取10元饭票支付立减券，15元支付立减券，在APP生活频道内使用"/>
        <s v="在招行APP内进行生活缴费享受5.8元立减券"/>
        <s v="在招行APP内购买指定的肯德基新品套餐，即可获得抽奖一次，可抽取免单机会"/>
        <s v="在掌上生活APP中首购可领取8元优惠券，下单后可再领6元全场品类券"/>
        <s v="在掌上生活APP商城中21年未下单用户可领取6元全品类券，21年仅下一单用户可领取3元全品类券"/>
        <s v="在指定经销商完成招行分期购车，金额达标可参与限时抢兑实物礼品"/>
        <s v="在支付宝、微信、云闪付中使用招行信用卡消费满18元可以在招商APP中刮消费金"/>
        <s v="新用户出行使用滴滴立减10元"/>
        <s v="在掌上生活APP完成招行信用卡绑定与车辆绑定的用户即可参与抢兑洗车美容优惠券"/>
        <s v="在招商银行App-限时特惠页面购买特定防晒用品享受特惠价"/>
        <s v="在掌上生活中邀请2名用户点赞参与刮奖，刮中补贴券后在Apple Store零售店中完成招行分期达标后，可抢兑补贴券对应还款金"/>
        <s v="在12306APP购买火车票并使用招商银行APP付款可享受一次充红包机会，最高188元"/>
        <s v="兴业银行借记卡持卡人用微信支付绑定兴业银行借记卡，登录手机银行app即可进入兴旅程商超、娱乐、美食、出行优惠专区享受低价购买代金券活动"/>
        <s v="使用兴业银行app购买，指定瓜果，可享优惠折扣（使用微信支付）"/>
        <s v="兴业银行所有借记卡持卡人使用微信支付绑定兴业银行借记卡，在指定商超线下购物，打开兴业银行手机app进入“兴旅程”商超优惠，扫商超二维码付款，即可享折扣优惠"/>
        <s v="2020年12月31日前持有兴业银行借记卡且12月日均综合金融资产10万元以下的客户，每自然月快捷支付3笔以上，单笔满188元，获得一次赢积点机会；每自然月绑卡支付3笔以上，合计满3000元，获得一次赢积点机会"/>
        <s v="兴业银行62开头银联借记卡、信用卡持卡人，在福建省（厦门除外）及上海市乘坐公交使用云闪付app乘车码/兴业银行手机银行app/好兴动app付款码，即可享1折坐公交优惠"/>
        <s v="生活商城夏日指定商品低折起"/>
        <s v="在生活商城购买粒上皇板栗棕组合，领券购买立减10元"/>
        <s v="在生活商城购买润百颜次抛原液可享低价折扣"/>
        <s v="用户在指定携程旅行app/去哪儿旅行/一嗨租车/神州租车使用云闪付app、手机pay绑定兴业银行62开头的银行卡下单，支付可享受满减活动"/>
        <s v="客户使用兴业62开头银联信用卡绑定云闪付app并完成银联二维码被扫交易，订单金额满10元即送2-88元随机红包"/>
        <s v="兴业银行62开头银联信用卡客户在云闪付app或好兴动“一键绑卡”渠道新增绑定一张兴业银行62开头银联信用卡，即有机会获得云闪付8元兴业银行信用卡专享还款券"/>
        <s v="使用兴业银行信用卡实名绑定云闪付app用户每完成一笔6.2元以上云闪付app指定支付交易可获得1次抽奖机会"/>
        <s v="通过好兴动app首页底端“途虎洗车”进入，可购买180元12次汽车清洗服务"/>
        <s v="在app内线上预购即可获得7000元购车金"/>
        <s v="在兴动商城购买苹果华为指定商品，可享优惠以及12期免息"/>
        <s v="每月通过微信支付、支付宝、美团支付、苏宁支付、小米支付、拼多多支付等绑定兴业银行信用卡的线上快捷支付交易累计积分，可低价购买部分商品"/>
        <s v="在兴动商城购买华为全场景新品，可享折扣优惠，且全场最高24期免息"/>
        <s v="用户在苏宁易购（线上）超市购物，通过苏宁支付使用兴业银行信用卡支付，可享满60元减20元优惠"/>
        <s v="年费900元及以上的兴业银行62开头银联白金信用卡主卡持卡人，每自然月客户名下指定卡产品银联渠道交易累计金额满1万元，没超出5000元可在好兴动app奖励金计划活动专区获得一次领取礼品机会，最高领取3888元刷卡金"/>
        <s v="在好兴动权益商城，腾讯视频、青桔单车、QQ会员等低至4折起"/>
        <s v="在兴动商城买兴动好礼可享低价优惠"/>
        <s v="兴业银行信用卡正常持卡客户在好兴动app可以优惠价超值购买会员商品，包括爱奇艺x京东联合会员年卡以及爱奇艺vip会员"/>
        <s v="兴业银行信用卡持卡人于2021年4月1日至2021年4月30日在兴动商城完成一笔任意金额分期购买交易，即可获得2021年5月10日至15日期间以66积分参与一次抽奖的机会"/>
        <s v="除本行标准公务卡、外币单币种信用卡外，本行其他卡片状态正常的信用卡持卡人在好兴动app权益商城内购买喜马拉雅、优酷、搜狐视频等VIP会员低至4折"/>
        <s v="在兴动商城购买天梭表，享6折优惠，且24期免息"/>
        <s v="打开支付宝——口碑进入美食栏目享受该类目下所有商户，使用浦发借记卡支付满40减20元优惠"/>
        <s v="绑定浦发银行银联62开头借记卡，每周一在指定商户使用浦发银行app或云闪付app支付可享受订单立减6.2元"/>
        <s v="用户通过支付宝/微信支付使用浦发借记卡完成支付并未发生退款，累计支付金额达到对应档位金额，即可于24小时后获得1次抽奖机会"/>
        <s v="历史首次通过京东支付绑定浦发银行借记卡的用户在京东商城平台购买实物类部分商品，选择京东支付并使用浦发银行借记卡完成在线支付，即有机会享受单笔订单商品你应付金额立减8.8元优惠"/>
        <s v="用户在京东商城平台购买实物类部分商品，选择京东支付并使用浦发银行借记卡完成在线支付，实付金额满1999元即有机会享受单笔订单应付金额减5元优惠"/>
        <s v="在浦发银行app生活频道天天99页面，多款好物低至9.9元"/>
        <s v="在浦发银行app生活频道商超买单，享DQ8.8折，还有多家商超折扣优惠"/>
        <s v="在浦发银行app生活频道靠浦闪购，国内避暑5日游，限时抢购低至799元/人起"/>
        <s v="使用浦惠到家购买雅戈尔精选爆品3折起"/>
        <s v="浦发银行借记卡客户在支付宝或微信使用浦发银行借记卡单笔支付金额满9999元，即有机会抽取最高288元支付红包一份；满618元，即有机会抽取最高618元支付宝红包一份"/>
        <s v="在浦发银行app生活频道靠浦闪购内购买途牛毕业季旅行路线最高直降1300元"/>
        <s v="用浦发银行信用卡微信支付最高立减618元"/>
        <s v="在浦发银行app生活频道268元购买原价435元的十全大补面膜"/>
        <s v="在活动时间内，在浦惠到家每天任选一款指定商品抢购，可享受超低价"/>
        <s v="浦发用户在app生活频道-品牌特惠页面可享受博物馆相关商品超低价"/>
        <s v="在浦发银行app-生活频道-浦惠到家页面，参与618华为智慧生活活动，即可获得最高直降700元等优惠"/>
        <s v="京东支付已绑定浦发银行借记卡的用户，在京东app或京东金融app通过京东支付-浦发银行借记卡还款即有机会享受满2000元减4元，满5000元减10元优惠"/>
        <s v="6.18当天，全站使用浦发支付满150元立减50元；6.1至6.21，在活动专题页内可领全站满99元减15元浦发支付券；6.17至6.21，在活动专题页内可领专区满399元减230元浦发支付券"/>
        <s v="在线抢购优惠券（最高满100减50），下载浦惠到家app，点击优惠券，即可跳转对应伊利官方旗舰店产品购买页（可使用微信支付）"/>
        <s v="在指定商户通过微信支付绑定浦发借记卡支付可享单笔订单满30立减15元，满200立减50元优惠"/>
        <s v="每周六周日上午10点起，支付宝实名认证个人用户使用支付宝绑定浦发银行借记卡快捷支付，在口碑手机客户端或支付宝口碑页面进入活动指定商圈在线商品详情页，有机会享69元抢购100元商场代金券活动"/>
        <s v="在浦发银行app生活频道-品牌特惠页面，购买刻凡休闲零食49元任选10件"/>
        <s v="在浦发银行app生活频道-下午茶页面，参与惠享下午茶活动，优惠券每天10点限量发放，天天8折，周五5折"/>
        <s v="在浦发银行app生活频道-浦惠好物页面，限时抢购低至3.5折起"/>
        <s v="浦发信用卡持卡人通过携程旅行app使用云闪付支付，可享酒店单笔订单满300元立减60元，门票单笔订单满100元立减20元"/>
        <s v="浦发信用卡持卡人通过携程旅行app使用云闪付支付，累计交易满3笔且单笔超188元，可领取礼品一份，含随机88-888积分或8-88元刷卡金"/>
        <s v="浦发银行借记卡持卡人通过微信或支付宝使用浦发借记卡发红包、转账或消费，支付金额为520元或1314元，即可抽取520元微信立减金一份"/>
        <s v="在浦发银行app生活频道“逢8立减”活动页，购买520专属商品，下单最高立减99元"/>
        <s v="浦发银行借记卡持卡人通过“上海交通卡”app为手机虚拟交通卡充值，使用浦发银行借记卡绑定微信进行支付并完成交易，可享受满30元随机立减3-20元优惠，最高立减20元"/>
        <s v="浦惠到家全场低至1折起"/>
        <s v="在浦发银行app生活频道靠浦闪购页面，参与“牛人牛选，暑期预售”活动，即可领取1480元专属旅行线路立减券包，610全场满减券等优惠"/>
        <s v="在浦发银行app生活频道，商超买单页面，选择商户去付款即可立享最低8.8折起优惠"/>
        <s v="在浦发银行app生活频道分期商城页面，使用浦发发呗购买商品，即可立享最高140元微信立减金"/>
        <s v="在浦惠到家购买iPhone系列产品，领券最高立减1100元"/>
        <s v="活动期间每周六日上午十点起，支付宝实名认证个人用户使用支付宝绑定浦发银行借记卡快捷支付，在口碑手机客户端或支付宝口碑页面，进入活动指定商圈在线商品详情页，有机会享受69元抢购100元商场代金券活动"/>
        <s v="浦惠到家专属品牌低至五折"/>
        <s v="在浦发银行app生活频道页面，参与五月大放价活动，即可领取上海迪士尼、厦门+鼓浪屿4日游300元限时立减券"/>
        <s v="每日上午十点浦惠到家专属品牌低价"/>
        <s v="支付宝实名认证个人用户使用支付宝绑定浦发银行借记卡的快捷支付，在口碑手机客户端或支付宝口碑页面，有机会享受50元抢购100元商场代金券"/>
        <s v="至上海地区指定商圈使用62开头浦发银联信用卡绑定银联二维码付款可享满155元立减55元优惠"/>
        <s v="浦发银行app内指定品牌满减优惠（部分满30减15）"/>
        <s v="浦惠到家app内指定品牌低价优惠"/>
        <s v="在浦发银行app生活频道靠浦闪购页面参与五一不涨价活动，即可领取五一300元优惠券 、两人出行一人免单券、510元可叠加旅游津贴"/>
        <s v="在浦发银行app品牌特惠页面，选购五一假期拼好物，可享宠粉福利美妆限时满199减100优惠"/>
        <s v="在浦发银行app天天99活动页面，选购特惠大牌好物，可享99特惠特价商品"/>
        <s v="在票星球app/微信小程序购买舞剧《永不消逝的电波》上海站6.16-6.19场次舞剧票，通过微信支付-浦发银行借记卡支付，可享订单满280元立减50元优惠"/>
        <s v="每月8日、18日、28日购买“逢8立减”活动页商品，使用浦发借记卡微信支付可享最高99元随机立减"/>
        <s v="使用浦发银行借记卡通过支付宝、微信、京东等进行快捷支付交易，可参与抽奖领红包"/>
        <s v="在来伊份全国门店通过浦发银行app、云闪付app绑定62开头浦发银联借记卡进行银联二维码扫码支付满30立减15元"/>
        <s v="持卡人于“浦大喜奔app-小浦惠花-亲子礼券欢购专场”可以优惠购买指定亲子类商户代金权益"/>
        <s v="持卡人通过“小浦观影”在线选座购票，使用浦发信用卡全额支付消费金额，即可享受购买电影票每张随机立减的优惠，最高立减50元"/>
        <s v="在浦发银行信用卡中心合作的奇瑞新能源经销商门店购买活动指定车型时办理浦发银行信用卡汽车分期业务并经批核且成功放款的持卡人，可享最高10000元分期手续费补贴"/>
        <s v="持卡人通过浦大喜奔app乘车码在上海市内刷码乘公交，并使用62开头浦发银联信用卡支付车费，即可享受单笔乘车交易立减1元优惠"/>
        <s v="持卡人报名参加活动，并于报名当日起在全国指定城市以云闪付乘车码、云闪付消费码、银联手机闪付或各城市公共交通app绑定浦发信用卡银联支付乘坐公交或地铁，每笔乘车交易可返1元刷卡金"/>
        <s v="持卡人通过支付宝app搜索“早安浦发”，使用浦发银行信用卡通过支付宝快捷支付，享0.01元购买面值5元的指定城市公交地铁红包一份"/>
        <s v="持卡人（公务卡除外）使用浦发银行信用卡，在商品页以分期付款方式购买指定活动专区商品，享受优惠福利"/>
        <s v="浦发信用卡持卡人使用62开头浦发银联信用卡绑定“浦大喜奔”app付款码（银联云闪付二维码）在指定免税店消费付款享单笔满2000元立减200元优惠"/>
        <s v="持卡人使用浦发visa信用卡合格消费满三笔，每笔满100元，即有机会获得价值10-50元的京东兑换权益一份"/>
        <s v="交易统计范围内合格消费累计满15000元持卡人，通过活动页面可以半价价格购买指定早餐代金券"/>
        <s v="持卡人使用浦发银行信用卡单笔快捷支付满18元，即可获得一次日日返活动权益"/>
        <s v="浦发信用卡持卡人使用62开头的浦发银联信用卡绑定“浦大喜奔”app付款码（云闪付二维码）在海南省中免旗下免税店商户消费付款享单笔满2000元立减200元优惠"/>
        <s v="用浦发万事达卡在精选商户可获得打折优惠"/>
        <s v="受邀持卡人使用分期手续费折扣或分期优惠券，办理已出账单分期、全账分期、自由分期，享分期手续费优惠"/>
        <s v="持卡人关注并绑定“浦发银行信用卡”官方微信公众号，当日使用浦发信用卡单笔消费满55元以上，即可获得一份“端午节好礼”，分为刷卡金、无门槛小浦消费券"/>
        <s v="浦发银行信用卡持卡人通过浦发银行信用卡官方微信渠道进入小米商城，购买小米各系列智能产品，享满2000元立减100元优惠，以及各类爆品0手续费分期优惠"/>
        <s v="持卡人使用浦发银行信用卡，以分期付款方式购买指定活动专区商品，可获刷卡金返还奖励"/>
        <s v="在浦大喜奔app搜索小浦买卖车，办理浦发汽车分期业务，即刻畅享最低首付超低折扣"/>
        <s v="在浦大喜奔“瓜瓜乐”成功报名的客户在交易统计周期内合格消费满5000元可获得一次瓜分1500万刷卡金机会"/>
        <s v="持卡人关注并绑定“浦发银行信用卡”官方微信公众号，当日使用浦发信用卡单笔消费满61元以上，即可获得一份“儿童节好礼”，分为刷卡金、无门槛小浦消费券"/>
        <s v="5月合格消费累计达10000元以上的持卡人可在活动期间于专区以半价价格购买指定产品"/>
        <s v="每天7:30-10:30，持卡人通过活动页面可领取1-27元不等的无门槛或满减类“早安小浦消费券”一张"/>
        <s v="持卡人登陆小浦随心买平台或通过微信小浦管家，进入小浦随心买领券中心专区指定活动页，即可免费领取面值10元、50元、100元的满减优惠券"/>
        <s v="在浦大喜奔app首页搜索关键字“月月赢”，成功报名的客户在交易统计周期内消费满1万元可获得一次领奖机会，每次领取有机会获得50-1000元好礼"/>
        <s v="持卡人使用浦发信用卡单笔快捷支付满18元，及可获得一次日日返活动权益，最高588元刷卡金"/>
        <s v="持卡人关注并绑定“浦发银行信用卡”官方微信公众号，当日使用浦发信用卡单笔消费满51元以上，即可获得一份“劳动节好礼”，包括刷卡金"/>
        <s v="浦发信用卡持卡人至上海指定商场内活动商户，登录浦大喜奔app或云闪付app并使用62开头浦发银联信用卡绑定银联二维码付款消费，可享满155元立减55元优惠"/>
        <s v="浦发信用卡持卡人至上海指定商场内活动商户，登录浦大喜奔app或云闪付app并使用62开头浦发银联信用卡绑定银联二维码付款消费，可享满200元立减50元优惠"/>
        <s v="浦发魔都信用卡之五五购物节主卡持卡人绑定浦大喜奔app，并通过微信/支付宝/银联云闪付使用该卡，当月累计合格消费满6888元，可在次月专属权益日参与专属权益领兑实物礼品"/>
        <s v="在携程旅行等app及全国指定线下景区，酒店等使用银联手机闪付、银联信用卡、云闪付、浦大喜奔app消费，可享立减优惠，并有机会领取三亚亚特兰蒂斯免费奢华双人游"/>
        <s v="运通人民币卡持卡人自报名当月首日起完成该卡首笔交易可获得该笔交易5%-10%的刷卡金返还"/>
        <s v="通过云闪付app绑卡入口每新增绑定1张37开头的浦发美国运通单标人民币卡，即有机会获得3.7至37元随机金额的专享红包"/>
        <s v="用户使用支付宝支付并选择浦发美国运通人民币卡快捷支付，且单笔订单金额满足指定金额时，将有机会获得1-37元不等的随机立减优惠"/>
        <s v="每周一至周五起购买小浦臻选会员的持卡人可以半价购买指定早餐代金权益或产品兑换权益"/>
        <s v="持卡人通过指定路径快捷支付消费返现活动报名，使用浦发信用卡通过微信支付、支付宝、云闪付app、银联二维码、银联手机pay支付方式快捷消费总额达标，可根据消费笔数获得对应的抽奖机会"/>
        <s v="浦发信用卡持卡人登陆浦大喜奔app-酒店“银行”预定酒店，单笔订单可享多重满减活动"/>
        <s v="于合肥南站/宁波地铁/虹桥机场停车场，用云闪付app使用银联二维码扫码支付，可享受满减优惠"/>
        <s v="乘坐南京/杭州地铁时使用银联手机pay/手机闪付立享优惠"/>
        <s v="在浦大喜奔app/浦发银行信用卡官方微信搜索多网通兑，视听平台会员每月任选一款，仅15元/月"/>
        <s v="使用平安口袋银行app里的高德打车小程序，每日前500单可减2-8元"/>
        <s v="使用口袋银行app下单饿了么首单满30减8"/>
        <s v="办卡新户当月消费满5笔18元或当月累计消费满3888元，即可享8元订购多种好礼"/>
        <s v="核卡并激活平安好车主卡的平安银行信用卡新客户核卡前六个月，激活卡片即享置顶方式加油88折，立返信用卡账户。"/>
        <s v="老客户上月消费2笔388元非加油交易，当月即享指定方式加油88折"/>
        <s v="在直营店使用平安银行信用卡刷卡分期购买指定商品，最高享24期免息"/>
        <s v="在全家family mart便利店选平安银行信用卡微信支付享88折优惠，每单最高立减10元，每人每周限一次"/>
        <s v="口袋银行app主打活动，覆盖超市便利、咖啡茶饮、加油停车三大方面，并绑定微信支付宝支付进行优惠券发放或微信支付88折/口袋银行app码88折"/>
        <s v="口袋银行app主打活动，大额场景可享受免息免费率分期购"/>
        <s v="进入携程门票页面点击抽奖有机会获得188元、88元、58元、18元等奖项，每人每天三次抽奖机会"/>
        <s v="购买景点门票在支付页面自动抵扣抽奖金额，首单用户满100-18，抽奖金额可叠加"/>
        <s v="在微信公众号领取微信支付立减金1.99元后，使用微信扫一扫来电共享充电宝，选择绑定或新增绑定平安借记卡支付立减1.99元"/>
        <s v="口袋银行APP客户可登陆app内的大麦网小程序进行下单，每逢周五、周六和周日单笔订单金额超100元，付款立减18元"/>
        <s v="使用平安银行借记卡通过支付宝、微信快捷支付交易累计金额满88元即可参加100%中奖的现金红包活动"/>
        <s v="通过平安口袋银行app页面申请并核发平安信用卡主卡的新客户可获得6张6元微信立减金券包"/>
        <s v="通过平安口袋银行app页面申请并核发平安悦享白金信用卡主卡的新客户可获精选好物兑换券一张，需要绑定微信或支付宝（二选一）的快捷支付并关注和绑定微信公众号"/>
        <s v="首次申请平安银行饿了么联名银联信用卡累计消费满3笔且每笔满188元可获赠6个月饿了么超级吃货卡"/>
        <s v="核卡第三个月起，使用饿了么联名卡单个自然月消费满3笔且每笔满188元，可获赠64元饿了么红包券（8张8元红包）"/>
        <s v="领取平安银行B站联名借记卡的新客户，在口袋app上进行绑卡操作并在账户中入金188元或以上金额（入金包括存款理财投资）保持三天可免费领取哔哩哔哩大会员月卡"/>
        <s v="使用62开头上银信用卡，出示上海银行手机银行app、云闪付app付款码在指定商圈消费，可享零售类最高100元满减优惠"/>
        <s v="支付宝微信绑定上银借记卡可享首单满额立减5元优惠"/>
        <s v="使用上银借记卡支付在以下商户消费，乐享立减，最高减8元"/>
        <s v="使用上银借记卡通过微信支付进行引用卡还款，单次还款满2000，随机立减1-88元"/>
        <s v="资产未达10万的客户在活动期间到达10万，可获得100元微信支付立减权益，通过周末酒店平台使用"/>
        <s v="在置顶合作经销商购买别克汽车并申请分期，满足绑卡、消费等要求后，可在上海银行app领取500或1000元红包抵减分期还款金"/>
        <s v="每周五微信绑定上银信用卡、借记卡再叮咚买菜app/微信小程序消费，可享满60元随机立减5-15元优惠"/>
        <s v="通过“美团支付”渠道使用上海银行卡完成在线支付，可享每笔订单满30元立减5元"/>
        <s v="每周五十点可通过上海银行杭州/苏州/n宁波分行微信公众号抢购5元洗车券"/>
        <s v="奈雪的茶微信绑卡支付享信用卡满30减10、借记卡满30减5，乐乐茶微信绑卡支付享信用卡满50减20、借记卡满50减8"/>
        <s v="通过微信、支付宝绑定上海银行借记卡可享首单满5.01立减5元优惠，也可享受部分商家满减活动，使用上银借记卡通过微信进行信用卡还款单笔2000元，还可享随机立减1-88元"/>
        <s v="在metro大都会上设置上银信用卡为默认支付卡，将默认扣款渠道定为“云闪付及银行卡支付”课开通“积分抵扣车费”，使用2000上海银行信用卡积分抵扣乘车费2元"/>
        <s v="登录支付宝可领取5元上海银行信用卡支付宝消费红包，通过支付宝微信消费超499元，可在美团app领取“超级5折现金券”"/>
        <s v="单周消费满3888元任意2周以上，可享礼品3选一奖励，使用上银信用卡通过支付宝、微信、云闪付每天累计消费88元，享1次抽奖资格"/>
        <s v="在置顶合作经销商购买凯迪拉克汽车并申请分期，满足绑卡、消费等要求后，可在上海银行app领取500或1000元红包抵减分期还款金"/>
        <s v="微信绑定上银信用卡、借记卡在门店或小程序中每日满40减5"/>
        <s v="微信绑定上银信用卡、借记卡在茉沏、Godiva等门店消费可享满减优惠"/>
        <s v="每天10点起，登录上银美好生活美团点评模块，使用上银银行卡完成支付可随机立减最高5元，满30元立减5元"/>
        <s v="出示微信付款二维码绑卡支付即享优惠，包括满30减5，满40减10等满减活动"/>
        <s v="活动期间内，申请直客式新能源汽车分期，完成分期金额大于10万元注册，微信支付宝支付满888元可领取1000元红包，抵减分期还款金"/>
        <s v="使用上海银行信用卡通过支付宝、微信、云闪付渠道每天累计消费88元享一次抽奖资格"/>
        <s v="在哈啰出行app或支付宝小程序内购买单车骑行月卡，并用支付宝绑定上海银行信用卡支付享5元购骑行月卡优惠"/>
        <s v="活动期间内，在上海银行合作经销商办理吉利汽车分期，最低可享0费率"/>
        <s v="通过上银美好生活app注册并绑定借记卡后，可在活动专区进行抽奖1次"/>
        <s v="通过微信、支付宝绑定，立享5元立减金权益，每周六、日10点起，在苏宁易购app购买实物类商品，满99减10元，美团支付单笔最高抵20元"/>
        <s v="在支付宝app搜索“超级银行周”进入活动页面，即可领取5元北京银行借记卡满减券，可在支付宝选择北京银行借记卡支付时抵扣且单笔交易实付金额需满10元"/>
        <s v="通过美团支付首次绑定北京银行借记卡，可享首笔订单立减6元优惠"/>
        <s v="在美团支付使用绑定的借记卡消费可享随机立减最高66元优惠"/>
        <s v="通过微信支付在瑞幸，奈雪，乐乐茶消费可享满30-6"/>
        <s v="在淘宝天猫通过支付宝使用北京银行借记卡支付，即可享受单笔订单随机立减1-61.8元优惠"/>
        <s v="通过支付宝首次成功绑定北京银行借记卡可享首笔订单立减10元优惠"/>
        <s v="通过京东支付首次成功绑定北京银行借记卡可享首笔订单立减10元优惠"/>
        <s v="通过拼多多支付首次成功绑定北京银行借记卡可享首笔订单立减6元优惠"/>
        <s v="通过北京银行app京彩生活app一键绑卡入口，首次成功绑定支付宝或微信支付北京银行借记卡可获得10元优惠"/>
        <s v="使用微信支付绑定借记卡在指定商户内消费的持卡人可享满30-10"/>
        <s v="成功申请云闪付无界信用卡的新用户，核卡后45天内激活卡片并绑定云闪付app，可获得交易金额6.2%（最高62元）的还款金"/>
        <s v="客户将北京银行云闪付主题无界信用卡绑定至云闪付app，可享受云闪付支付消费金额1%的还款金"/>
        <s v="微信支付使用北京银行信用卡结算，每周一单笔订单满30-15"/>
        <s v="微信支付使用北京银行信用卡结算，每二到周日单笔订单满20随机立减"/>
        <s v="每周二10-22点期间在海底捞买单以62开头的北京银行银联信用卡用户。使用掌上京彩app或云闪付app扫银联收款码后，使用北京银行银联信用卡支付即可享受满200-50"/>
        <s v="名下第一张核批的北京银行信用卡主卡，在激活的30天内使用该指定北京银行信用卡通过银联云闪付，美团支付，微信支付，支付宝支付，京东支付消费2笔，每笔99元即可领取实物礼品四选一"/>
        <s v="刷云闪付app地铁乘车码绑定北京银行信用卡可享5折优惠，单笔最高优惠2元"/>
      </sharedItems>
    </cacheField>
    <cacheField name="参与活动商户类型" numFmtId="0">
      <sharedItems containsBlank="1" count="31">
        <s v="出行（洗车+加油，网约车，火车航空）"/>
        <s v="全种类"/>
        <s v="餐饮"/>
        <s v="线上商城"/>
        <s v="电子产品"/>
        <s v="电影及其他娱乐"/>
        <s v="美妆"/>
        <s v="银行自有APP"/>
        <s v="商超便利"/>
        <s v="生活缴费"/>
        <s v="综合商场"/>
        <s v="大额场景"/>
        <s v="快递"/>
        <s v="家政服务"/>
        <s v="餐饮&amp;出行"/>
        <s v="餐饮&amp;出行&amp;电影及其他优惠"/>
        <s v="地铁公交"/>
        <s v="汽车"/>
        <m/>
        <s v="商超便利&amp;餐饮&amp;电影及其他娱乐&amp;出行"/>
        <s v="餐饮、综合商场、商朝便利"/>
        <s v="数码产品"/>
        <s v="出行&amp;电影及其他娱乐"/>
        <s v="综合商场&amp;电影及其他娱乐"/>
        <s v="餐饮&amp;商朝便利&amp;出行&amp;电影及其他娱乐活动"/>
        <s v="餐饮&amp;数码产品"/>
        <s v="餐饮&amp;电影及其他娱乐"/>
        <s v="不限" u="1"/>
        <s v="商朝便利&amp;餐饮&amp;电影及其他娱乐&amp;出行" u="1"/>
        <s v="/" u="1"/>
        <s v="电影及其他娱乐/出行" u="1"/>
      </sharedItems>
    </cacheField>
    <cacheField name="品牌商户示例" numFmtId="0">
      <sharedItems containsBlank="1" containsNumber="1" containsInteger="1" containsMixedTypes="1" count="265">
        <s v="中石化"/>
        <s v="海底捞，必胜客，全家便利店，凑凑火锅，云海肴，中石油"/>
        <s v="星巴克"/>
        <s v="麦当劳"/>
        <m/>
        <s v="拼多多"/>
        <s v="京东"/>
        <s v="爱购全球"/>
        <s v="Apple"/>
        <s v="四川航空，高德打车，鲜丰水果，星巴克，永辉超市，腾讯视频"/>
        <s v="中石油，腾讯视频"/>
        <s v="支付宝"/>
        <s v="瑞幸"/>
        <s v="迪士尼"/>
        <s v="携程，伦敦人，六福珠宝"/>
        <s v="屈臣氏"/>
        <s v="华为"/>
        <s v="VIVO"/>
        <s v="全家"/>
        <s v="海底捞"/>
        <s v="蘑菇街"/>
        <s v="农夫山泉"/>
        <s v="东风本田"/>
        <s v="东航"/>
        <s v="三亚亚特兰蒂斯水世界"/>
        <s v="舒克"/>
        <s v="戴森"/>
        <s v="知乎"/>
        <s v="贝瑞咖啡"/>
        <s v="小米"/>
        <s v="美团"/>
        <s v="国美"/>
        <s v="美团外卖"/>
        <s v="携程"/>
        <s v="欧莱雅"/>
        <s v="肯德基"/>
        <s v="武汉地铁"/>
        <s v="荣耀"/>
        <s v="上海人家"/>
        <s v="星河"/>
        <s v="太平洋咖啡"/>
        <s v="瑞幸咖啡"/>
        <s v="花加"/>
        <s v="衡水子兰花农牧产品贸易有限公司"/>
        <s v="中企城宜留学"/>
        <s v="欧派"/>
        <s v="三星"/>
        <s v="慢生活"/>
        <s v="蔚来汽车"/>
        <s v="Opps"/>
        <s v="三只松鼠"/>
        <s v="超能"/>
        <n v="12306"/>
        <s v="AION"/>
        <s v="中石油"/>
        <s v="金泰康"/>
        <s v="自然堂"/>
        <s v="三人行"/>
        <s v="苏宁"/>
        <s v="一汽丰田"/>
        <s v="DW"/>
        <s v="红胶囊"/>
        <s v="金龙鱼"/>
        <s v="至尊用车"/>
        <s v="/"/>
        <s v="腾讯视频_x000a_爱奇艺视频_x000a_优酷视频_x000a_京东"/>
        <s v="多点app"/>
        <s v="星巴克_x000a_必胜客_x000a_喜茶"/>
        <s v="腾讯视频_x000a_爱奇艺_x000a_优酷_x000a_网易云音乐_x000a_美团单车"/>
        <s v="唯品会"/>
        <s v="盒马"/>
        <s v="盒马鲜生"/>
        <s v="饿了么"/>
        <s v="菜鸟裹裹"/>
        <s v="街电"/>
        <s v="来伊份_x000a_花加_x000a_叮咚买菜"/>
        <s v="/ "/>
        <s v="上海迪士尼_x000a_北京欢乐谷_x000a_珠海长隆度假区"/>
        <s v="肯德基_x000a_麦当劳_x000a_汉堡王"/>
        <s v="腾讯_x000a_爱奇艺_x000a_芒果"/>
        <s v="顺丰"/>
        <s v="美团单车"/>
        <s v="猫眼电影"/>
        <s v="山姆优选"/>
        <s v="全种类"/>
        <s v="中石油_x000a_三亚免税城"/>
        <s v="喜茶_x000a_首汽约车"/>
        <s v="海南免税城"/>
        <s v="大隐书局_x000a_言几又_x000a_奈雪的茶"/>
        <s v="Uber_x000a_Uber eats_x000a_chowbus"/>
        <s v="裕农优品"/>
        <s v="爱奇艺_x000a_优酷_x000a_腾讯视频"/>
        <s v="刘老农_x000a_誉福园"/>
        <s v="青桔单车_x000a_哈罗出行"/>
        <s v="名创优品_x000a_唯品会_x000a_口碑"/>
        <s v="爱奇艺_x000a_奈雪的茶_x000a_饿了么_x000a_滴滴"/>
        <s v="恒飞农庄_x000a_自然茂"/>
        <s v="淘宝"/>
        <s v="恒飞农庄星巴克"/>
        <s v="网易云音乐"/>
        <s v="兰蔻_x000a_玉兰油_x000a_SKG"/>
        <s v="淘票票"/>
        <s v="汉堡王"/>
        <s v="知味观_x000a_东阿阿胶_x000a_华为"/>
        <s v="味争鲜_x000a_百果园"/>
        <s v="喜马拉雅"/>
        <s v="好慷在家"/>
        <s v="滴滴"/>
        <s v="田园哥_x000a_高原蓝"/>
        <s v="沃尔玛"/>
        <s v="本来生活"/>
        <s v="理想汽车"/>
        <s v="青桔"/>
        <s v="高陵停车场"/>
        <s v="罗森"/>
        <s v="Lookfantastic"/>
        <s v="iHerb"/>
        <s v="澳门誉一钟表"/>
        <s v="澳门浪琴"/>
        <s v="永辉超市"/>
        <s v="上海公交"/>
        <s v="饿了吗"/>
        <s v="腾讯视频，爱奇艺，喜马拉雅"/>
        <s v="京东，美团"/>
        <s v="丰田"/>
        <s v="美团，大众点评"/>
        <s v="名爵"/>
        <s v="嘀嘀打车"/>
        <s v="sleep science"/>
        <s v="wonderlab"/>
        <s v="蕉下"/>
        <s v="星星充电"/>
        <s v="能链团油"/>
        <s v="抖音"/>
        <s v="五粮液"/>
        <s v="遨游旅行"/>
        <s v="网易严选"/>
        <s v="必胜客"/>
        <s v="微信"/>
        <s v="途牛"/>
        <s v="御泥坊"/>
        <s v="飞常准"/>
        <s v="中青旅"/>
        <s v="口碑"/>
        <s v="科大讯飞"/>
        <s v="Steam"/>
        <s v="中服三亚国际免税购物公园"/>
        <s v="话费机构"/>
        <s v="永辉，奈雪，多点，天福便利店，哈根达斯，美宜佳"/>
        <s v="兰蔻"/>
        <s v="罗森，711"/>
        <s v="多点"/>
        <s v="中免俪乐廊"/>
        <s v="爱华仕"/>
        <s v="中粮"/>
        <s v="泛太平洋酒店"/>
        <s v="万豪"/>
        <s v="美团打车"/>
        <s v="云闪付"/>
        <s v="大悦城"/>
        <s v="鼎食聚"/>
        <s v="奈雪的茶"/>
        <s v="星巴克、美团"/>
        <s v="川航"/>
        <s v="滴滴出行"/>
        <s v="花筑"/>
        <s v="亚朵"/>
        <s v="上海大都会"/>
        <s v="上海交通卡"/>
        <s v="上海闵星"/>
        <s v="蓝其"/>
        <s v="美团外卖_x000a_神州专车_x000a_爱奇艺_x000a_苏宁易购"/>
        <s v="华润万家_x000a_gap_x000a_永辉超市"/>
        <s v="蒙清_x000a_龙泉"/>
        <s v="粒上皇"/>
        <s v="润百颜"/>
        <s v="携程_x000a_去哪儿_x000a_神州租车"/>
        <s v="途虎洗车"/>
        <s v="领克"/>
        <s v="苹果_x000a_华为"/>
        <s v="飞利浦_x000a_七匹狼"/>
        <s v="苏宁易购"/>
        <s v="腾讯视频_x000a_青桔单车_x000a_QQ会员"/>
        <s v="Gucci_x000a_戴森"/>
        <s v="爱奇艺_x000a_京东"/>
        <s v="喜马拉雅_x000a_优酷_x000a_搜狐视频"/>
        <s v="天梭"/>
        <s v="紫燕百味鸡_x000a_煌上煌_x000a_廖记棒棒鸡"/>
        <s v="太平洋咖啡_x000a_全家湃客咖啡"/>
        <s v="洁丽雅"/>
        <s v="DQ"/>
        <s v="雅戈尔"/>
        <s v="欧莱雅_x000a_swisse"/>
        <s v="菲洛嘉"/>
        <s v="伊利"/>
        <s v="邵万生_x000a_得月楼"/>
        <s v="合生汇_x000a_百联又一城_x000a_上海大融城"/>
        <s v="刻凡"/>
        <s v="奈雪的茶_x000a_喜茶_x000a_哈根达斯"/>
        <s v="多芬_x000a_六神"/>
        <s v="上海玩具总动员酒店_x000a_上海迪士尼度假区_x000a_杭州香格里拉酒店"/>
        <s v="合生汇第一百货_x000a_印象城"/>
        <s v="菲奥娜_x000a_玛丽黛佳"/>
        <s v="蒙牛_x000a_纯甄"/>
        <s v="环球港_x000a_第一百货_x000a_水晶城"/>
        <s v="正大大拇指广场_x000a_新世界大丸百货"/>
        <s v="泰康食品_x000a_好德_x000a_三枪_x000a_朵云书院"/>
        <s v="oppo_x000a_伊利_x000a_恰恰"/>
        <s v="菲洛嘉_x000a_SKII"/>
        <s v="来伊份"/>
        <s v="肯德基_x000a_孩子王_x000a_麦当劳"/>
        <s v="奇瑞"/>
        <s v="三亚国际免税城_x000a_海口日月广场免税店"/>
        <s v="肯德基_x000a_小杨生煎"/>
        <s v="亚朵酒店_x000a_klook"/>
        <s v="元気森林_x000a_海底捞"/>
        <s v="全新途昂_x000a_几何c"/>
        <s v="杭州香格里拉饭店_x000a_上海迪士尼度假区"/>
        <s v="小米_x000a_荣耀_x000a_苹果"/>
        <s v="良友_x000a_回味_x000a_好德"/>
        <s v="上海陆家嘴中心_x000a_新世界城"/>
        <s v="杭州水晶城购物中心_x000a_无锡锡山八佰伴"/>
        <s v="携程_x000a_去哪儿_x000a_途牛_x000a_神州租车"/>
        <s v="costa_x000a_味多美_x000a_罗森"/>
        <s v="爱奇艺_x000a_优酷_x000a_bilibili"/>
        <s v="高德打车"/>
        <s v="腾讯视频，网易云音乐，超级猩猩，肯德基咖啡"/>
        <s v="油站"/>
        <s v="京东，真功夫、星巴克、ole精品超市，华润万家，捷停车，特来电"/>
        <s v="星巴克、DQ、满记甜品、必胜客、玛尚诺、红宝石"/>
        <s v="小米之家、必瘦站、日置名媛、国美电器、新世界教育、华尔街英语"/>
        <s v="京东永辉、ole精品超市，华润万家，全家、便利蜂"/>
        <s v="特来电"/>
        <s v="捷停车、ETCP"/>
        <s v="来电"/>
        <s v="大麦网"/>
        <s v="微信、支付宝"/>
        <s v="小米有品电吹风，佰草集，拉杆箱"/>
        <s v="哔哩哔哩"/>
        <s v="百联又一城、置地广场"/>
        <s v="奈雪的茶、Costa"/>
        <s v="佘山索菲特酒店"/>
        <s v="别克"/>
        <s v="叮咚买菜"/>
        <s v="车点点、途虎养车"/>
        <s v="奈雪的茶、乐乐茶"/>
        <s v="喜茶、Godiva、留夫鸭"/>
        <s v="metro大都会"/>
        <s v="支付宝、美团"/>
        <s v="百联又一城、上海宝山龙湖天街"/>
        <s v="凯迪拉克"/>
        <s v="Costa、Tims"/>
        <s v="Godiva，巴黎贝甜"/>
        <s v="满记甜品、巴黎贝甜"/>
        <s v="特斯拉，威马，比亚迪"/>
        <s v="kfc，腾讯视频"/>
        <s v="哈啰单车"/>
        <s v="吉利"/>
        <s v="苏宁、美团"/>
        <s v="瑞幸，奈雪，乐乐茶"/>
        <s v="淘宝，天猫"/>
        <s v="支付宝，微信"/>
        <s v="奈雪"/>
        <s v="九阳，苏泊尔，沃莱，法国鲨鱼"/>
        <s v="北京地铁"/>
      </sharedItems>
    </cacheField>
    <cacheField name="场景" numFmtId="0">
      <sharedItems containsBlank="1" count="4">
        <s v="线上"/>
        <s v="全场景"/>
        <s v="线下"/>
        <m u="1"/>
      </sharedItems>
    </cacheField>
  </cacheFields>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1">
  <r>
    <x v="0"/>
    <x v="0"/>
    <x v="0"/>
    <x v="0"/>
    <x v="0"/>
    <s v="立减！返现！周周省钱！"/>
    <d v="2021-07-20T00:00:00"/>
    <d v="2021-07-28T00:00:00"/>
    <s v="微信支付/中石化企业app"/>
    <s v="随机立减"/>
    <s v="登陆中石化“加油中石化”app、石化企业app或微信公众号/小程序进行微信线上充值或在部分地区线下加油站充值微信绑工行卡支付可享单笔满200随机立减9-99优惠"/>
    <s v="出行（洗车+加油，网约车，火车航空）"/>
    <s v="中石化"/>
    <s v="线上"/>
  </r>
  <r>
    <x v="0"/>
    <x v="0"/>
    <x v="0"/>
    <x v="0"/>
    <x v="0"/>
    <s v="爱购消费券立减100"/>
    <d v="2021-05-21T00:00:00"/>
    <d v="2021-05-31T00:00:00"/>
    <s v="全支付方式"/>
    <s v="立减金"/>
    <s v="名下信用卡在当月消费达2000元即可领取一张微信支付消费券"/>
    <s v="全种类"/>
    <s v="海底捞，必胜客，全家便利店，凑凑火锅，云海肴，中石油"/>
    <s v="线上"/>
  </r>
  <r>
    <x v="0"/>
    <x v="0"/>
    <x v="0"/>
    <x v="0"/>
    <x v="0"/>
    <s v="周一，记得微信立减"/>
    <d v="2021-07-18T00:00:00"/>
    <d v="2021-08-30T00:00:00"/>
    <s v="微信"/>
    <s v="满减"/>
    <s v="每周一全国指定星巴克门店使用微信支付绑定工行卡可享单笔满60-15"/>
    <s v="餐饮"/>
    <s v="星巴克"/>
    <s v="线上"/>
  </r>
  <r>
    <x v="0"/>
    <x v="0"/>
    <x v="0"/>
    <x v="0"/>
    <x v="1"/>
    <s v="一块钱兑麦当劳爆款"/>
    <d v="2021-07-17T00:00:00"/>
    <d v="2021-07-31T00:00:00"/>
    <s v="银行自收单"/>
    <s v="票券折扣"/>
    <s v="登陆工银e生活app搜索福卡消费金就有机会1元随机兑换一份麦当劳指定爆款"/>
    <s v="餐饮"/>
    <s v="麦当劳"/>
    <s v="线上"/>
  </r>
  <r>
    <x v="0"/>
    <x v="0"/>
    <x v="0"/>
    <x v="0"/>
    <x v="2"/>
    <s v="返现66元"/>
    <d v="2021-07-16T00:00:00"/>
    <d v="2021-12-31T00:00:00"/>
    <s v="全支付方式"/>
    <s v="刷卡金返现"/>
    <s v="首次成功办理信用卡的新客户60天内消费3笔每笔满66元，其中有一笔为绑卡消费或等值外币境外消费即有机会获得66元返现"/>
    <s v="全种类"/>
    <m/>
    <s v="全场景"/>
  </r>
  <r>
    <x v="0"/>
    <x v="0"/>
    <x v="1"/>
    <x v="1"/>
    <x v="2"/>
    <s v="拼多多支付使用工行卡付款-首绑立减"/>
    <d v="2021-07-14T00:00:00"/>
    <d v="2021-07-31T00:00:00"/>
    <s v="拼多多"/>
    <s v="立减金"/>
    <s v="首次在拼多多钱包绑工行卡即可领取借记卡3元或信用卡5元的立减权益"/>
    <s v="全种类"/>
    <s v="拼多多"/>
    <s v="线上"/>
  </r>
  <r>
    <x v="0"/>
    <x v="0"/>
    <x v="1"/>
    <x v="1"/>
    <x v="0"/>
    <s v="拼多多支付使用工行卡付款-随机立减"/>
    <d v="2021-07-14T00:00:00"/>
    <d v="2021-07-31T00:00:00"/>
    <s v="拼多多"/>
    <s v="随机立减"/>
    <s v="使用工行卡支付在拼多多消费有机会享受单笔订单满1元随机立减最高88元"/>
    <s v="线上商城"/>
    <s v="拼多多"/>
    <s v="线上"/>
  </r>
  <r>
    <x v="0"/>
    <x v="0"/>
    <x v="1"/>
    <x v="1"/>
    <x v="0"/>
    <s v="工行积分兑换云闪付红包"/>
    <d v="2021-07-14T00:00:00"/>
    <d v="2021-12-31T00:00:00"/>
    <s v="云闪付"/>
    <s v="立减金"/>
    <s v="使用工行积分兑换云闪付红包并使用工行信用卡通过云闪付app在线上或线下进行消费"/>
    <s v="全种类"/>
    <m/>
    <s v="线下"/>
  </r>
  <r>
    <x v="0"/>
    <x v="0"/>
    <x v="1"/>
    <x v="1"/>
    <x v="0"/>
    <s v="微信京东绑卡消费得积分"/>
    <d v="2021-07-14T00:00:00"/>
    <d v="2021-12-31T00:00:00"/>
    <s v="微信支付+京东"/>
    <s v="多倍积分"/>
    <s v="工行信用卡持卡人在微信京东快捷支付渠道绑卡消费有机会累积个人综合积分"/>
    <s v="全种类"/>
    <s v="京东"/>
    <s v="线上"/>
  </r>
  <r>
    <x v="0"/>
    <x v="0"/>
    <x v="0"/>
    <x v="0"/>
    <x v="0"/>
    <s v="爱购全球笔笔返现9%"/>
    <d v="2021-07-14T00:00:00"/>
    <d v="2021-12-31T00:00:00"/>
    <s v="全支付方式"/>
    <s v="刷卡金返现"/>
    <s v="上月使用工银信用卡在境内和境外消费合计达到等值6000人民币即可参与笔笔返现9%；每季度累计境外消费金额超过等值50,000人民币有机会享受1500元人民币返现"/>
    <s v="全种类"/>
    <s v="爱购全球"/>
    <s v="全场景"/>
  </r>
  <r>
    <x v="0"/>
    <x v="0"/>
    <x v="0"/>
    <x v="0"/>
    <x v="3"/>
    <s v="Apple产品享分期12期0手续费"/>
    <d v="2021-07-14T00:00:00"/>
    <d v="2021-12-31T00:00:00"/>
    <s v="银行自收单"/>
    <s v="分期手续费优惠"/>
    <s v="使用工银e生活分期专区内购买apple产品可享受分期12期0手续费"/>
    <s v="电子产品"/>
    <s v="Apple"/>
    <s v="线上"/>
  </r>
  <r>
    <x v="0"/>
    <x v="0"/>
    <x v="1"/>
    <x v="1"/>
    <x v="0"/>
    <s v="微信支付优惠大放送"/>
    <d v="2021-04-30T00:00:00"/>
    <m/>
    <s v="微信"/>
    <s v="票券折扣"/>
    <s v="使用微信支付选择工行卡可以享受对应优惠"/>
    <s v="全种类"/>
    <s v="四川航空，高德打车，鲜丰水果，星巴克，永辉超市，腾讯视频"/>
    <s v="线上"/>
  </r>
  <r>
    <x v="0"/>
    <x v="0"/>
    <x v="1"/>
    <x v="1"/>
    <x v="2"/>
    <s v="故宫新卡权益"/>
    <d v="2021-04-23T00:00:00"/>
    <d v="2021-06-30T00:00:00"/>
    <s v="全支付方式"/>
    <s v="实物礼品"/>
    <s v="成功申办故宫卡并启用，例如在云闪付app上绑定支付一笔即有机会领取价值50元的权益礼品一份"/>
    <s v="全种类"/>
    <s v="中石油，腾讯视频"/>
    <s v="线下"/>
  </r>
  <r>
    <x v="0"/>
    <x v="0"/>
    <x v="0"/>
    <x v="0"/>
    <x v="0"/>
    <s v="支付宝绑卡"/>
    <d v="2021-07-06T00:00:00"/>
    <d v="2021-08-31T00:00:00"/>
    <s v="外卡"/>
    <s v="随机立减"/>
    <s v="使用工银信用卡美国运通clear卡、工银信用卡美国运通耀红卡通过支付宝支付，既有机会获得1-37元的随机立减优惠"/>
    <s v="全种类"/>
    <s v="支付宝"/>
    <s v="线上"/>
  </r>
  <r>
    <x v="0"/>
    <x v="0"/>
    <x v="0"/>
    <x v="0"/>
    <x v="0"/>
    <s v="周一，记得微信立减"/>
    <d v="2021-06-07T00:00:00"/>
    <d v="2021-08-23T00:00:00"/>
    <s v="微信"/>
    <s v="满减"/>
    <s v="每周一全国指定瑞幸门店使用微信支付绑定工行卡可享单笔满50-15"/>
    <s v="餐饮"/>
    <s v="瑞幸"/>
    <s v="线上"/>
  </r>
  <r>
    <x v="0"/>
    <x v="0"/>
    <x v="0"/>
    <x v="0"/>
    <x v="0"/>
    <s v="5折购迪士尼门票"/>
    <d v="2021-06-07T00:00:00"/>
    <d v="2021-06-08T00:00:00"/>
    <s v="外卡"/>
    <s v="票券折扣"/>
    <s v="中国大陆发行的工银万事达卡信用卡（卡号以5开头）可以5折抢购迪士尼门票"/>
    <s v="电影及其他娱乐"/>
    <s v="迪士尼"/>
    <s v="线上"/>
  </r>
  <r>
    <x v="0"/>
    <x v="0"/>
    <x v="0"/>
    <x v="0"/>
    <x v="0"/>
    <s v="用工银银联信用卡，优惠游澳门"/>
    <d v="2021-05-12T00:00:00"/>
    <d v="2021-09-30T00:00:00"/>
    <s v="云闪付+银行APP"/>
    <s v="满减"/>
    <s v="凭银联手机闪付或银联二维码通过工银银联信用卡可以获得订酒店，购物满减返现，玩乐折扣优惠"/>
    <s v="出行（洗车+加油，网约车，火车航空）"/>
    <s v="携程，伦敦人，六福珠宝"/>
    <s v="线下"/>
  </r>
  <r>
    <x v="1"/>
    <x v="0"/>
    <x v="2"/>
    <x v="2"/>
    <x v="2"/>
    <s v="强军筑梦，浓情与共—向最可爱的人致敬！"/>
    <d v="2021-08-01T00:00:00"/>
    <d v="2021-12-31T00:00:00"/>
    <s v="银联卡"/>
    <s v="票券礼品"/>
    <s v="成功核发中国农业银行军人信用卡主卡的客户，在核卡后的两个自然内，使用该卡通过银联渠道支付交易满6笔，每笔消费满18元，即可有机会获得价值200元京东E卡"/>
    <s v="全种类"/>
    <m/>
    <s v="全场景"/>
  </r>
  <r>
    <x v="1"/>
    <x v="0"/>
    <x v="2"/>
    <x v="2"/>
    <x v="0"/>
    <s v="酒水零食特惠季，下单即有礼，低至买一送一！"/>
    <d v="2021-08-01T00:00:00"/>
    <m/>
    <s v="银行自收单"/>
    <s v="商城折扣"/>
    <s v="用户在农行掌银APP-信用卡-商城或者微信小程序“农业银行信用卡”中购买指定的酒水、零食产品，享受折扣价"/>
    <s v="餐饮"/>
    <m/>
    <s v="线上"/>
  </r>
  <r>
    <x v="1"/>
    <x v="0"/>
    <x v="2"/>
    <x v="2"/>
    <x v="0"/>
    <s v="农行信用卡携手屈臣氏，惊喜优惠低至5折"/>
    <d v="2021-08-01T00:00:00"/>
    <d v="2021-08-31T00:00:00"/>
    <s v="银行自收单"/>
    <s v="票券折扣"/>
    <s v="农行信用卡持卡用户通过农行掌银APP或农业银行信用卡微信小程序，选择“（天天特惠）屈臣氏40元购50元E-FUN卡券”，或者小程序“首页-我的优惠券”或掌银“我的-礼券”，即可以40元购买屈臣氏50元E-FUN卡券、以25元购买购买屈臣氏50元E-FUN卡券"/>
    <s v="美妆"/>
    <s v="屈臣氏"/>
    <s v="线下"/>
  </r>
  <r>
    <x v="1"/>
    <x v="0"/>
    <x v="2"/>
    <x v="2"/>
    <x v="3"/>
    <s v="万象新生，HUAWEI P50系列新品发布！即刻开启预订！_x000a_"/>
    <d v="2021-07-30T00:00:00"/>
    <m/>
    <s v="银行自收单"/>
    <s v="分期手续费优惠"/>
    <s v="用户在中国农业银行APP-生活-热卖-华为新品旗舰/中国农业银行APP-首页-信用卡-乐享分期-华为商城中分期购买华为P50等系列产品，可享受手续优惠活动"/>
    <s v="综合商场"/>
    <s v="华为"/>
    <s v="线上"/>
  </r>
  <r>
    <x v="1"/>
    <x v="0"/>
    <x v="2"/>
    <x v="2"/>
    <x v="3"/>
    <s v="vivo S10系列新品上市，赠智能手环，更享24期0手续费分期！"/>
    <d v="2021-07-26T00:00:00"/>
    <m/>
    <s v="银行自收单"/>
    <s v="分期手续费优惠"/>
    <s v="用户在农行掌银APP-信用卡-商城中购买VIVO指定产品可享受24期分期0手续费优惠"/>
    <s v="综合商场"/>
    <s v="VIVO"/>
    <s v="线上"/>
  </r>
  <r>
    <x v="1"/>
    <x v="0"/>
    <x v="2"/>
    <x v="2"/>
    <x v="2"/>
    <s v="一键绑定云闪付APP领5-88元立减券"/>
    <d v="2021-07-26T00:00:00"/>
    <d v="2021-12-31T00:00:00"/>
    <s v="云闪付"/>
    <s v="立减金"/>
    <s v="用户通过掌银APP使用云闪付一键绑卡功能新绑定一张农行62开头银联信用卡至云闪付可在2工作日后在云闪付APP内领取最低5元最高88元的立减券优惠"/>
    <s v="全种类"/>
    <s v="全家"/>
    <s v="全场景"/>
  </r>
  <r>
    <x v="1"/>
    <x v="0"/>
    <x v="2"/>
    <x v="2"/>
    <x v="0"/>
    <s v="全家便利店满15件3"/>
    <d v="2021-07-26T00:00:00"/>
    <d v="2021-08-28T00:00:00"/>
    <s v="云闪付+银行APP"/>
    <s v="满减"/>
    <s v="用户在全家便利店支付订单时使用62开头银联信用卡通过云闪付APP或者掌银APP二维码（被扫）可享受单笔消费实付金额满15减3元优惠"/>
    <s v="商超便利"/>
    <s v="全家"/>
    <s v="线下"/>
  </r>
  <r>
    <x v="1"/>
    <x v="0"/>
    <x v="2"/>
    <x v="2"/>
    <x v="0"/>
    <s v="星巴克满70立减15"/>
    <d v="2021-07-26T00:00:00"/>
    <d v="2021-12-31T00:00:00"/>
    <s v="云闪付"/>
    <s v="满减"/>
    <s v="用户在星巴克APP使用“专星送”或者“咖快”点单支付订单使用农行62开头信用卡通过云闪付APP付款，可享受单笔消费实付金额满70立减15元优惠"/>
    <s v="餐饮"/>
    <s v="星巴克"/>
    <s v="线上"/>
  </r>
  <r>
    <x v="1"/>
    <x v="0"/>
    <x v="2"/>
    <x v="2"/>
    <x v="0"/>
    <s v="海底捞，满300立减50"/>
    <d v="2021-07-26T00:00:00"/>
    <d v="2021-09-30T00:00:00"/>
    <s v="云闪付+银行APP"/>
    <s v="满减"/>
    <s v="用户在海底捞门店支付订单时使用62开头银联信用卡通过云闪付APP或者掌银APP二维码（主扫）可享受单笔消费实付金额满300减50元优惠"/>
    <s v="餐饮"/>
    <s v="海底捞"/>
    <s v="线下"/>
  </r>
  <r>
    <x v="1"/>
    <x v="0"/>
    <x v="2"/>
    <x v="2"/>
    <x v="0"/>
    <s v="蘑菇街，最高立减50元"/>
    <d v="2021-07-26T00:00:00"/>
    <d v="2021-11-30T00:00:00"/>
    <s v="云闪付"/>
    <s v="随机立减"/>
    <s v="用户在蘑菇街APP中支付订单时使用农行62开头银联信用卡，通过云闪付方式付款可享受单笔实付金额满5元随机立减0.1到50元优惠"/>
    <s v="综合商场"/>
    <s v="蘑菇街"/>
    <s v="线上"/>
  </r>
  <r>
    <x v="1"/>
    <x v="0"/>
    <x v="2"/>
    <x v="2"/>
    <x v="0"/>
    <s v="农行慧U慧商圈，领券享随机立减"/>
    <d v="2021-07-26T00:00:00"/>
    <m/>
    <s v="云闪付+银行APP"/>
    <s v="刷卡金返现"/>
    <s v="用户在微信小程序“农业银行信用卡”中搜索&quot;美食“、”商超“等关键词，即可领取刷卡金返现券，领券后使用62开头农行信用卡在指定商户活动中通过云闪付APP或者掌银APP二维码支付，不同品类订单可享受不同金额的返现"/>
    <s v="全种类"/>
    <m/>
    <s v="线下"/>
  </r>
  <r>
    <x v="2"/>
    <x v="0"/>
    <x v="2"/>
    <x v="2"/>
    <x v="0"/>
    <s v="农夫山泉送水到府"/>
    <d v="2021-07-16T00:00:00"/>
    <d v="2021-12-31T00:00:00"/>
    <s v="银行自收单"/>
    <s v="满减"/>
    <s v="通过APP”中国农业银行掌上银行“掌上生活频道农夫山泉专区进行商品购买，支付方式选择“农行支付”即可享受立减10元优惠"/>
    <s v="餐饮"/>
    <s v="农夫山泉"/>
    <s v="线上"/>
  </r>
  <r>
    <x v="2"/>
    <x v="0"/>
    <x v="2"/>
    <x v="2"/>
    <x v="0"/>
    <s v="6分钱抽知乎盐选会员年卡"/>
    <d v="2021-07-16T00:00:00"/>
    <d v="2021-12-31T00:00:00"/>
    <s v="银行自收单"/>
    <s v="票券折扣"/>
    <s v="通过APP”中国农业银行掌上银行“-生活页进入活动页面，即可以0.06元购买知乎盐选会员周卡或者以优惠价格购买知乎会员月卡、季卡 "/>
    <s v="电影及其他娱乐"/>
    <m/>
    <m/>
  </r>
  <r>
    <x v="1"/>
    <x v="0"/>
    <x v="2"/>
    <x v="2"/>
    <x v="3"/>
    <s v="百城千店农行汽车节“分期合伙人”活动火热进行中"/>
    <d v="2021-07-15T00:00:00"/>
    <d v="2021-08-31T00:00:00"/>
    <s v="银联卡"/>
    <s v="票券礼品"/>
    <s v="用户在农行掌银APP-信用卡-分车无忧-分期推荐有礼中报名活动，每推荐一人在一级汽车经销商处办理农行汽车分期可获得一次抽奖机会，奖品为50到500元京东E卡一份"/>
    <s v="大额场景"/>
    <s v="东风本田"/>
    <s v="线下"/>
  </r>
  <r>
    <x v="1"/>
    <x v="0"/>
    <x v="2"/>
    <x v="2"/>
    <x v="2"/>
    <s v="emoji上上签【马上封侯】惊艳来袭！_x000a_"/>
    <d v="2021-07-15T00:00:00"/>
    <d v="2021-09-30T00:00:00"/>
    <s v="银联卡"/>
    <s v="实物礼品"/>
    <s v="用户办理农行emoji白金信用卡，核卡后2月内，通过银联渠道交易满6笔，每笔消费满18元，即可领取定制复古蓝牙音响一份"/>
    <s v="全种类"/>
    <m/>
    <s v="全场景"/>
  </r>
  <r>
    <x v="1"/>
    <x v="0"/>
    <x v="2"/>
    <x v="2"/>
    <x v="2"/>
    <s v="农行信用卡联动微信支付，再放大招！"/>
    <d v="2021-07-15T00:00:00"/>
    <d v="2021-10-01T00:00:00"/>
    <s v="微信"/>
    <s v="多倍积分"/>
    <s v="在“微信支付”首次绑定名下农行信用卡的客户使用该卡在绑卡当日微信支付任意消费一笔即赠5000积分奖励"/>
    <s v="全种类"/>
    <m/>
    <s v="全场景"/>
  </r>
  <r>
    <x v="1"/>
    <x v="0"/>
    <x v="2"/>
    <x v="2"/>
    <x v="3"/>
    <s v="华为MatePad 11新品上线，享6期0手续费+农行积分！"/>
    <d v="2021-07-15T00:00:00"/>
    <m/>
    <s v="银行自收单"/>
    <s v="分期手续费优惠"/>
    <s v="用户在农行掌银APP-信用卡频道预定指定的华为产品最高享12期0手续费"/>
    <s v="综合商场"/>
    <s v="华为"/>
    <s v="线上"/>
  </r>
  <r>
    <x v="1"/>
    <x v="0"/>
    <x v="2"/>
    <x v="2"/>
    <x v="0"/>
    <s v="农行Visa双标卡权益超值上线，住酒店享里程"/>
    <d v="2021-07-15T00:00:00"/>
    <d v="2021-08-31T00:00:00"/>
    <s v="外卡"/>
    <s v="票券折扣"/>
    <s v="中国农业银行Visa双标卡持卡人通过非同返享指定平台预定酒店并在活动期间内完成入住离店后可根据实际消费金额获得特定航空公司常旅客计划里程奖励最优可每消费2.5元获得1航空里程"/>
    <s v="出行（洗车+加油，网约车，火车航空）"/>
    <s v="东航"/>
    <s v="线上"/>
  </r>
  <r>
    <x v="1"/>
    <x v="0"/>
    <x v="2"/>
    <x v="2"/>
    <x v="0"/>
    <s v="用农行万事达卡，享旅行优惠，变身暑期超级英雄！"/>
    <d v="2021-07-15T00:00:00"/>
    <m/>
    <s v="外卡"/>
    <s v="票券折扣"/>
    <s v="农行万事达卡在预定亚朵酒店、在Agoda预订酒店、在Klook预订指定景点门票、在托迈酷客APP预订亚特兰蒂斯酒店、在托迈酷客预订迷你营国际IP乐园畅玩门票可享受指定折扣优惠"/>
    <s v="全种类"/>
    <s v="三亚亚特兰蒂斯水世界"/>
    <s v="全场景"/>
  </r>
  <r>
    <x v="1"/>
    <x v="0"/>
    <x v="2"/>
    <x v="2"/>
    <x v="0"/>
    <s v="囤货者联盟，爆款商品买一送一，领券最高立减50元"/>
    <d v="2021-07-12T00:00:00"/>
    <d v="2021-08-01T00:00:00"/>
    <s v="银行自收单"/>
    <s v="满减"/>
    <s v="用户在农行掌银APP-信用卡-商城中领取满减券，在购买指定折扣商品时可使用"/>
    <s v="商超便利"/>
    <s v="舒克"/>
    <s v="线上"/>
  </r>
  <r>
    <x v="1"/>
    <x v="0"/>
    <x v="2"/>
    <x v="2"/>
    <x v="3"/>
    <s v="戴森重磅新品吹风机，尊享24期0手续费！"/>
    <d v="2021-07-08T00:00:00"/>
    <m/>
    <s v="银行自收单"/>
    <s v="分期手续费优惠"/>
    <s v="用户在农行掌银APP-信用卡频道购买指定的戴森吹风机，享受24期免手续费"/>
    <s v="美妆"/>
    <s v="戴森"/>
    <s v="线上"/>
  </r>
  <r>
    <x v="1"/>
    <x v="0"/>
    <x v="2"/>
    <x v="2"/>
    <x v="3"/>
    <s v="Apple毕业季焕新大放“价”，iPhone12官网价优惠600元！"/>
    <d v="2021-07-08T00:00:00"/>
    <m/>
    <s v="银行自收单"/>
    <s v="分期手续费优惠"/>
    <s v="农行信用卡持卡人在农行掌银APP-信用卡-商城购买指定Apple产品，享受6期免息利息"/>
    <s v="综合商场"/>
    <s v="Apple"/>
    <s v="线上"/>
  </r>
  <r>
    <x v="1"/>
    <x v="0"/>
    <x v="2"/>
    <x v="2"/>
    <x v="0"/>
    <s v="农行留学白金卡助你舒适留学！-银联卡"/>
    <d v="2021-07-08T00:00:00"/>
    <m/>
    <s v="银联卡"/>
    <s v="票券折扣"/>
    <s v="农行银联留学白金卡在指定机场停车场刷卡消费1元即可享受24或者48小时停车服务"/>
    <s v="出行（洗车+加油，网约车，火车航空）"/>
    <m/>
    <s v="线下"/>
  </r>
  <r>
    <x v="1"/>
    <x v="0"/>
    <x v="2"/>
    <x v="2"/>
    <x v="0"/>
    <s v="农行留学白金卡助你舒适留学！-Visa卡"/>
    <d v="2021-07-08T00:00:00"/>
    <m/>
    <s v="外卡"/>
    <s v="立减金"/>
    <s v="农行Visa留学白金卡持卡人可享受美国留学申请类服务费优惠2000元或者加申1所高校"/>
    <s v="大额场景"/>
    <m/>
    <s v="线下"/>
  </r>
  <r>
    <x v="1"/>
    <x v="0"/>
    <x v="2"/>
    <x v="2"/>
    <x v="0"/>
    <s v="农行留学白金卡助你舒适留学！-Visa卡"/>
    <d v="2021-07-08T00:00:00"/>
    <m/>
    <s v="外卡"/>
    <s v="票券折扣"/>
    <s v="农行Visa留学白金卡持卡人以优惠价格获得因数视频医生服务，以29元购买69元日卡。"/>
    <s v="综合商场"/>
    <s v="因数医生"/>
    <s v="线上"/>
  </r>
  <r>
    <x v="1"/>
    <x v="0"/>
    <x v="2"/>
    <x v="2"/>
    <x v="0"/>
    <s v="农行留学白金卡助你舒适留学！-Visa卡"/>
    <d v="2021-07-08T00:00:00"/>
    <m/>
    <s v="外卡"/>
    <s v="实物礼品"/>
    <s v="农行Visa留学白金卡在精选海淘商户单笔消费满50美金，可选优质好礼"/>
    <s v="全种类"/>
    <m/>
    <s v="线下"/>
  </r>
  <r>
    <x v="1"/>
    <x v="0"/>
    <x v="2"/>
    <x v="2"/>
    <x v="0"/>
    <s v="农行留学白金卡助你舒适留学！-万事达卡"/>
    <d v="2021-07-08T00:00:00"/>
    <m/>
    <s v="外卡"/>
    <s v="刷卡金返现"/>
    <s v="农行万事达留学白金卡在国外线上电商、国外线下消费，即可享受5%-33%返现"/>
    <s v="全种类"/>
    <m/>
    <s v="全场景"/>
  </r>
  <r>
    <x v="2"/>
    <x v="0"/>
    <x v="2"/>
    <x v="2"/>
    <x v="2"/>
    <s v="新客三重礼-缴费抽68元话费"/>
    <d v="2021-07-01T00:00:00"/>
    <d v="2021-07-31T00:00:00"/>
    <s v="银行自收单"/>
    <s v="抽奖"/>
    <s v="首次注册中国农业银行掌上银行的客户在注册当月完成一笔缴费，即可参与抽奖，最高抽取68元话费"/>
    <s v="生活缴费"/>
    <s v="知乎"/>
    <s v="线上"/>
  </r>
  <r>
    <x v="2"/>
    <x v="0"/>
    <x v="2"/>
    <x v="2"/>
    <x v="1"/>
    <s v="新客三重礼-10元话费限时领"/>
    <d v="2021-07-01T00:00:00"/>
    <d v="2021-07-31T00:00:00"/>
    <s v="银行自收单"/>
    <s v="抽奖"/>
    <s v="首次注册中国农业银行掌上银行的客户可以参与抽奖，抽取的话费券在掌银”生活-充值“栏目中使用"/>
    <s v="生活缴费"/>
    <m/>
    <s v="线上"/>
  </r>
  <r>
    <x v="2"/>
    <x v="0"/>
    <x v="2"/>
    <x v="2"/>
    <x v="0"/>
    <s v="浓情相伴天天享红包"/>
    <d v="2021-07-01T00:00:00"/>
    <d v="2021-12-31T00:00:00"/>
    <s v="云闪付+银行APP"/>
    <s v="刷卡金返现"/>
    <s v="通过APP”中国农业银行掌上银行“首页-信用卡福利中心-浓情相伴领取资格券，线上消费单笔满18元即可享受随机红包返现"/>
    <s v="综合商场"/>
    <m/>
    <s v="线上"/>
  </r>
  <r>
    <x v="1"/>
    <x v="0"/>
    <x v="2"/>
    <x v="2"/>
    <x v="0"/>
    <s v="消费天天享红包，还可以兑换返现季卡哦！_x000a_"/>
    <d v="2021-07-01T00:00:00"/>
    <d v="2021-12-31T00:00:00"/>
    <s v="云闪付+银行APP"/>
    <s v="刷卡金返现"/>
    <s v="农行信用卡持卡人在农行掌银APP-信用卡福利中心-浓情相伴报名活动，在线上消费满18元享最高666元随机红包返现"/>
    <s v="全种类"/>
    <m/>
    <s v="线上"/>
  </r>
  <r>
    <x v="1"/>
    <x v="0"/>
    <x v="2"/>
    <x v="2"/>
    <x v="0"/>
    <s v="农行信用卡1元购咖啡，邀您体会百变滋味！"/>
    <d v="2021-07-01T00:00:00"/>
    <d v="2021-07-31T00:00:00"/>
    <s v="其他第三方支付"/>
    <s v="票券折扣"/>
    <s v="持卡人在农行掌银APP-信用卡-慧U惠-精选推荐或者微信小程序”农业银行信用卡“-生活-慧U惠-天天特惠中，可1元购买贝瑞咖啡24元中北拿铁券，可在集享联盟APP中使用"/>
    <s v="餐饮"/>
    <s v="贝瑞咖啡"/>
    <s v="线下"/>
  </r>
  <r>
    <x v="1"/>
    <x v="0"/>
    <x v="2"/>
    <x v="2"/>
    <x v="2"/>
    <s v="浓情新客礼，为您送上一份消暑秘籍"/>
    <d v="2021-07-01T00:00:00"/>
    <d v="2021-09-30T00:00:00"/>
    <s v="微信"/>
    <s v="刷卡金返现"/>
    <s v="用户成功申请并核发农行信用卡，在核卡两个自然月内，使用该卡绑定微信并通过微信支付交易满6笔，每笔超过18元，即有机会获得150元笔笔返现红包礼券"/>
    <s v="全种类"/>
    <m/>
    <s v="全场景"/>
  </r>
  <r>
    <x v="1"/>
    <x v="0"/>
    <x v="2"/>
    <x v="2"/>
    <x v="0"/>
    <s v="农行信用卡与京东、苏宁等多平台再联手，双重优惠Buff加持！-京东"/>
    <d v="2021-07-01T00:00:00"/>
    <d v="2021-09-30T00:00:00"/>
    <s v="京东"/>
    <s v="满减"/>
    <s v="使用农行信用卡通过“京东支付”渠道在京东商城购买实物类部分商品，享受单笔订单满300元立减20元优惠"/>
    <s v="全种类"/>
    <m/>
    <s v="线上"/>
  </r>
  <r>
    <x v="1"/>
    <x v="0"/>
    <x v="2"/>
    <x v="2"/>
    <x v="2"/>
    <s v="农行信用卡与京东、苏宁等多平台再联手，双重优惠Buff加持！-京东"/>
    <d v="2021-07-01T00:00:00"/>
    <d v="2021-09-30T00:00:00"/>
    <s v="京东"/>
    <s v="立减金"/>
    <s v="京东支付首次绑定农行信用卡的持卡人在京东商城购买实物类部分商品享首笔订单满8.01元立减8元优惠"/>
    <s v="全种类"/>
    <m/>
    <s v="线上"/>
  </r>
  <r>
    <x v="1"/>
    <x v="0"/>
    <x v="2"/>
    <x v="2"/>
    <x v="0"/>
    <s v="农行信用卡与京东、苏宁等多平台再联手，双重优惠Buff加持！-京东"/>
    <d v="2021-07-01T00:00:00"/>
    <d v="2021-09-30T00:00:00"/>
    <s v="外卡"/>
    <s v="满减"/>
    <s v="使用农行Visa信用卡通过“京东支付”渠道在京东商城购买实物类部分商品，享受单笔订单满300元立减20元优惠"/>
    <s v="全种类"/>
    <m/>
    <s v="线上"/>
  </r>
  <r>
    <x v="1"/>
    <x v="0"/>
    <x v="2"/>
    <x v="2"/>
    <x v="0"/>
    <s v="农行信用卡与京东、苏宁等多平台再联手，双重优惠Buff加持！-苏宁"/>
    <d v="2021-07-01T00:00:00"/>
    <d v="2021-09-30T00:00:00"/>
    <s v="苏宁"/>
    <s v="满减"/>
    <s v="农行信用卡持卡人在苏宁支付单笔订单满300元减30元优惠"/>
    <s v="全种类"/>
    <m/>
    <s v="线上"/>
  </r>
  <r>
    <x v="1"/>
    <x v="0"/>
    <x v="2"/>
    <x v="2"/>
    <x v="3"/>
    <s v="农行信用卡与京东、苏宁等多平台再联手，双重优惠Buff加持！-苏宁"/>
    <d v="2021-07-01T00:00:00"/>
    <d v="2021-07-31T00:00:00"/>
    <s v="苏宁"/>
    <s v="满减"/>
    <s v="农行62银联信用卡持卡人（准贷记卡、商务卡、外币卡除外）在苏宁易购购物，支付时使用苏宁支付“信用卡分期”，并使用农行信用卡支付（6期及以上期数），可享单笔订单满3000元立减100元（限前2000名）或满5000元立减200元（限前1000名）优惠。"/>
    <s v="全种类"/>
    <m/>
    <s v="线上"/>
  </r>
  <r>
    <x v="1"/>
    <x v="0"/>
    <x v="2"/>
    <x v="2"/>
    <x v="0"/>
    <s v="农行信用卡与京东、苏宁等多平台再联手，双重优惠Buff加持！-小米"/>
    <d v="2021-07-01T00:00:00"/>
    <d v="2021-09-30T00:00:00"/>
    <s v="其他第三方支付"/>
    <s v="满减"/>
    <s v="农行62银联卡持卡人在小米商城使用小米支付单笔订单满299元立减30元优惠，在小米有品小米支付单笔订单满99元立减15元优惠"/>
    <s v="综合商场"/>
    <s v="小米"/>
    <s v="线上"/>
  </r>
  <r>
    <x v="1"/>
    <x v="0"/>
    <x v="2"/>
    <x v="2"/>
    <x v="3"/>
    <s v="农行信用卡与京东、苏宁等多平台再联手，双重优惠Buff加持！-小米"/>
    <d v="2021-07-01T00:00:00"/>
    <d v="2021-07-31T00:00:00"/>
    <s v="其他第三方支付"/>
    <s v="满减"/>
    <s v="中国农业银行62银联信用卡持卡人（准贷记卡、商务卡、外币卡除外）在小米商城购物，支付时选择信用卡分期，并使用农行信用卡支付（6期及以上期数），可享单笔订单满3000元立减100元（限前2000名）或满5000元立减150元（限前1000名）优惠。"/>
    <s v="综合商场"/>
    <s v="小米"/>
    <s v="线上"/>
  </r>
  <r>
    <x v="1"/>
    <x v="0"/>
    <x v="2"/>
    <x v="2"/>
    <x v="0"/>
    <s v="农行信用卡与京东、苏宁等多平台再联手，双重优惠Buff加持！-拼多多"/>
    <d v="2021-07-01T00:00:00"/>
    <d v="2021-07-31T00:00:00"/>
    <s v="其他第三方支付"/>
    <s v="随机立减"/>
    <s v="农行银行卡用户在多多钱包支付单笔订单满20元随机立减优惠、最高88元"/>
    <s v="综合商场"/>
    <s v="拼多多"/>
    <s v="线上"/>
  </r>
  <r>
    <x v="1"/>
    <x v="0"/>
    <x v="2"/>
    <x v="2"/>
    <x v="2"/>
    <s v="农行信用卡与京东、苏宁等多平台再联手，双重优惠Buff加持！-美团"/>
    <d v="2021-07-01T00:00:00"/>
    <d v="2021-08-31T00:00:00"/>
    <s v="美团"/>
    <s v="立减金"/>
    <s v="美团支付首次绑定农行信用卡的持卡人享首笔订单满6.01元立减6元优惠"/>
    <s v="综合商场"/>
    <s v="美团"/>
    <s v="线上"/>
  </r>
  <r>
    <x v="1"/>
    <x v="0"/>
    <x v="2"/>
    <x v="2"/>
    <x v="0"/>
    <s v="农行信用卡与京东、苏宁等多平台再联手，双重优惠Buff加持！-美团"/>
    <d v="2021-07-01T00:00:00"/>
    <d v="2021-08-31T00:00:00"/>
    <s v="美团"/>
    <s v="满减"/>
    <s v="美团支付使用农行卡外卖场景满20元减5元优惠"/>
    <s v="餐饮"/>
    <s v="美团"/>
    <s v="线上"/>
  </r>
  <r>
    <x v="1"/>
    <x v="0"/>
    <x v="2"/>
    <x v="2"/>
    <x v="3"/>
    <s v="农行信用卡与京东、苏宁等多平台再联手，双重优惠Buff加持！-国美"/>
    <d v="2021-07-01T00:00:00"/>
    <d v="2021-07-31T00:00:00"/>
    <s v="其他第三方支付"/>
    <s v="立减金"/>
    <s v="中国农业银行62银联信用卡持卡人（准贷记卡、商务卡、外币卡除外）在真快乐购物，支付时选择信用卡分期，并使用农行信用卡支付，可享单笔订单满1000元立减50元（限前1000名）优惠"/>
    <s v="综合商场"/>
    <s v="国美"/>
    <s v="线上"/>
  </r>
  <r>
    <x v="1"/>
    <x v="0"/>
    <x v="2"/>
    <x v="2"/>
    <x v="2"/>
    <s v="炫萌萌银联白金卡上市，萌喵出道，宠爱无限！"/>
    <d v="2021-07-01T00:00:00"/>
    <d v="2021-09-30T00:00:00"/>
    <s v="微信"/>
    <s v="票券折扣"/>
    <s v="首次办理农行信用卡且为炫萌萌银联白金卡的持卡人，核卡后两个月内，使用该卡绑定微信并通过微信支付交易满6笔，每次消费满18元即可通过指定路径前往农行信用卡商城宠物专区领取200元专属优惠券"/>
    <s v="全种类"/>
    <m/>
    <s v="全场景"/>
  </r>
  <r>
    <x v="1"/>
    <x v="0"/>
    <x v="2"/>
    <x v="2"/>
    <x v="0"/>
    <s v="炫萌萌银联白金卡上市，萌喵出道，宠爱无限！-666消费达标礼品自选"/>
    <d v="2021-07-01T00:00:00"/>
    <d v="2021-09-30T00:00:00"/>
    <s v="银联卡"/>
    <s v="票券礼品"/>
    <s v="首次办理农行信用卡且为炫萌萌银联白金卡的持卡人，每自然月消费满666元，其中至少有一笔为银联交易，次月15日将收到农行短信，按照短信内容即可领取礼品一份"/>
    <s v="全种类"/>
    <m/>
    <s v="全场景"/>
  </r>
  <r>
    <x v="1"/>
    <x v="0"/>
    <x v="2"/>
    <x v="2"/>
    <x v="0"/>
    <s v="炫萌萌银联白金卡上市，萌喵出道，宠爱无限！-积分抵现"/>
    <d v="2021-07-01T00:00:00"/>
    <m/>
    <s v="美团"/>
    <s v="积分抵现"/>
    <s v="在美团APP、美团外卖、大众点评APP中使用炫萌萌白金卡进行美团支付，即可享受1000积分抵1元，20元封顶"/>
    <s v="餐饮"/>
    <s v="美团外卖"/>
    <s v="线上"/>
  </r>
  <r>
    <x v="1"/>
    <x v="0"/>
    <x v="2"/>
    <x v="2"/>
    <x v="0"/>
    <s v="炫萌萌银联白金卡上市，萌喵出道，宠爱无限！-积分抵现"/>
    <d v="2021-07-01T00:00:00"/>
    <m/>
    <s v="其他第三方支付"/>
    <s v="积分抵现"/>
    <s v="在携程APP中使用炫萌萌白金卡进行在线支付，即可享受1000积分抵1元，20元封顶"/>
    <s v="出行（洗车+加油，网约车，火车航空）"/>
    <s v="携程"/>
    <s v="线上"/>
  </r>
  <r>
    <x v="1"/>
    <x v="0"/>
    <x v="2"/>
    <x v="2"/>
    <x v="0"/>
    <s v="美白防晒季，6款抢购商品限时1元起，领券最高立减20元！"/>
    <d v="2021-07-01T00:00:00"/>
    <d v="2021-07-11T00:00:00"/>
    <s v="银行自收单"/>
    <s v="满减"/>
    <s v="农业在农行掌银APP-信用卡-商城中购买指定美妆产品可享受满69减5，满129减10，满229件20优惠"/>
    <s v="美妆"/>
    <s v="欧莱雅"/>
    <s v="线上"/>
  </r>
  <r>
    <x v="1"/>
    <x v="0"/>
    <x v="2"/>
    <x v="2"/>
    <x v="0"/>
    <s v="足球盛宴精彩纷呈，天天特惠8折助力！"/>
    <d v="2021-07-01T00:00:00"/>
    <d v="2021-07-31T00:00:00"/>
    <s v="银行自收单"/>
    <s v="票券折扣"/>
    <s v="用户在掌银APP-生活-惠U慧-天天特惠中可享8折购买食品代金券"/>
    <s v="餐饮"/>
    <s v="肯德基"/>
    <s v="全场景"/>
  </r>
  <r>
    <x v="2"/>
    <x v="0"/>
    <x v="2"/>
    <x v="2"/>
    <x v="0"/>
    <s v="地铁卡充值立减"/>
    <d v="2021-06-25T00:00:00"/>
    <d v="2021-12-31T00:00:00"/>
    <s v="银行自收单"/>
    <s v="立减金"/>
    <s v="在地铁站内自助售卡充值机上进行地铁卡充值，使用APP支付充值地铁卡，立减8元"/>
    <s v="生活缴费"/>
    <s v="武汉地铁"/>
    <s v="线下"/>
  </r>
  <r>
    <x v="1"/>
    <x v="0"/>
    <x v="2"/>
    <x v="2"/>
    <x v="0"/>
    <s v="上京东、苏宁、美团、滴滴、拼多多等平台，享农行信用卡优惠！-微信"/>
    <d v="2021-06-25T00:00:00"/>
    <m/>
    <s v="微信"/>
    <s v="立减金"/>
    <s v="农行信用卡微信支付绑卡客户可在指定活动页面使用绑定的农行信用卡通过微信支付1分钱并扣减一定积分数兑换立减金"/>
    <s v="全种类"/>
    <m/>
    <s v="全场景"/>
  </r>
  <r>
    <x v="1"/>
    <x v="0"/>
    <x v="2"/>
    <x v="2"/>
    <x v="3"/>
    <s v="荣耀50新品上市，至高享12期0手续分期！"/>
    <d v="2021-06-24T00:00:00"/>
    <m/>
    <s v="银行自收单"/>
    <s v="分期手续费优惠"/>
    <s v="用户在掌银APP-信用卡-商城中购买指定的荣耀产品，最高可享受12期免期"/>
    <s v="综合商场"/>
    <s v="荣耀"/>
    <s v="线上"/>
  </r>
  <r>
    <x v="1"/>
    <x v="0"/>
    <x v="2"/>
    <x v="2"/>
    <x v="0"/>
    <s v="县域优质好物，助力乡村振兴！限时特惠9.9元起！"/>
    <d v="2021-06-24T00:00:00"/>
    <m/>
    <s v="银行自收单"/>
    <s v="商城折扣"/>
    <s v="用户在掌银APP-兴农商城中购买指定农产品，可以折扣价购买"/>
    <s v="餐饮"/>
    <m/>
    <s v="线上"/>
  </r>
  <r>
    <x v="1"/>
    <x v="0"/>
    <x v="2"/>
    <x v="2"/>
    <x v="0"/>
    <s v="身边优惠|美食不止半价！最高满200减100！-北京"/>
    <d v="2021-06-24T00:00:00"/>
    <d v="2021-07-31T00:00:00"/>
    <s v="银联卡"/>
    <s v="满减"/>
    <s v="农行信用卡持卡人（准贷记卡、商务卡除外）在宝燕旗下餐饮品牌、上海人家、930私房菜、邵东家、唔哩赞崇明私藏菜、鸿味酒家、陈记私房菜等活动指定门店通过农行掌银APP扫码付消费，可享受单笔消费满200元立减100元，最高立减100元优惠。"/>
    <s v="餐饮"/>
    <s v="上海人家"/>
    <s v="线下"/>
  </r>
  <r>
    <x v="1"/>
    <x v="0"/>
    <x v="2"/>
    <x v="2"/>
    <x v="0"/>
    <s v="身边优惠|美食不止半价！最高满200减101！-深圳"/>
    <d v="2021-06-24T00:00:00"/>
    <d v="2021-09-18T00:00:00"/>
    <s v="银联卡"/>
    <s v="刷卡金返现"/>
    <s v="深圳农行信用卡客户，活动期间可支付1积分领券(农行掌上银行App-信用卡-福利中心-定位深圳搜索“卓悦”或“星河”领取；支付1积分后不退，请慎重考虑)，领取当日(限领取日用，过期无效)，正常营业时间内至卓悦/星河指定商户，使用您名下农行信用卡通过农行掌上银行或银联云闪付APP付款码支付，可享单笔消费实付满100元返1个50元红包(每券限获返1个红包)，"/>
    <s v="综合商场"/>
    <s v="星河"/>
    <s v="线下"/>
  </r>
  <r>
    <x v="1"/>
    <x v="0"/>
    <x v="2"/>
    <x v="2"/>
    <x v="0"/>
    <s v="身边优惠|美食不止半价！最高满200减102！-成都"/>
    <d v="2021-06-24T00:00:00"/>
    <d v="2021-12-31T00:00:00"/>
    <s v="支付宝"/>
    <s v="满减"/>
    <s v="农行信用卡持卡人在成都鲜芋仙、太平洋咖啡指定门店消费，使用支付宝绑定农行信用卡支付，可享单笔消费满30元减10元优惠，每日限享受一次优惠，名额有限，先到先得，用完即止。"/>
    <s v="餐饮"/>
    <s v="太平洋咖啡"/>
    <s v="线下"/>
  </r>
  <r>
    <x v="1"/>
    <x v="0"/>
    <x v="2"/>
    <x v="2"/>
    <x v="0"/>
    <s v="身边优惠|美食不止半价！最高满200减103！-天津"/>
    <d v="2021-06-24T00:00:00"/>
    <d v="2021-09-30T00:00:00"/>
    <s v="云闪付"/>
    <s v="满减"/>
    <s v="活动期间至天津麦当劳指定门店，使用云闪付APP绑定农行信用卡出示付款二维码结账，可享受单笔消费30元立减20元优惠（封顶优惠20元"/>
    <s v="餐饮"/>
    <s v="麦当劳"/>
    <s v="线下"/>
  </r>
  <r>
    <x v="1"/>
    <x v="0"/>
    <x v="2"/>
    <x v="2"/>
    <x v="2"/>
    <s v="上京东、苏宁、美团、滴滴、拼多多等平台，享农行信用卡优惠！-微信"/>
    <d v="2021-06-24T00:00:00"/>
    <d v="2021-07-01T00:00:00"/>
    <s v="微信"/>
    <s v="多倍积分"/>
    <s v="在“微信支付”首次绑定名下农行信用卡的客户使用该卡在绑卡当日微信支付任意消费一笔即赠5000积分奖励"/>
    <s v="全种类"/>
    <m/>
    <s v="全场景"/>
  </r>
  <r>
    <x v="1"/>
    <x v="0"/>
    <x v="2"/>
    <x v="2"/>
    <x v="0"/>
    <s v="清凉一夏，消暑好物低至12.8元起，更有优惠券限量抢！"/>
    <d v="2021-06-21T00:00:00"/>
    <d v="2021-06-30T00:00:00"/>
    <s v="微信"/>
    <s v="满减"/>
    <s v="用户在微信小程序”农业银行信用卡”中购买指定产品可享受满99减5、满199减10、满299减20优惠"/>
    <s v="全种类"/>
    <m/>
    <s v="线上"/>
  </r>
  <r>
    <x v="2"/>
    <x v="0"/>
    <x v="2"/>
    <x v="2"/>
    <x v="0"/>
    <s v="年中总动员，百万优惠券补贴"/>
    <d v="2021-06-18T00:00:00"/>
    <m/>
    <s v="银行自收单"/>
    <s v="票券折扣"/>
    <s v="首次注册中国农业银行掌上银行的客户可以参与抽奖，抽取的话费券在掌银”生活-充值“栏目中使用"/>
    <s v="综合商场"/>
    <m/>
    <s v="线上"/>
  </r>
  <r>
    <x v="2"/>
    <x v="0"/>
    <x v="2"/>
    <x v="2"/>
    <x v="0"/>
    <s v="小豆乐园，618年终大促"/>
    <d v="2021-06-18T00:00:00"/>
    <m/>
    <s v="银行自收单"/>
    <s v="票券折扣"/>
    <s v="通过APP“中国农业银行掌上银行”首页-生活频道-小豆乐园，在其中可以选择使用小豆兑换商品或者小豆+优惠价格来购买商品"/>
    <s v="大额场景"/>
    <m/>
    <s v="全场景"/>
  </r>
  <r>
    <x v="1"/>
    <x v="0"/>
    <x v="2"/>
    <x v="2"/>
    <x v="0"/>
    <s v="上京东、苏宁、美团、滴滴、拼多多等平台，享农行信用卡优惠！-拼多多"/>
    <d v="2021-06-15T00:00:00"/>
    <d v="2021-07-31T00:00:00"/>
    <s v="其他第三方支付"/>
    <s v="随机立减"/>
    <s v="持卡人在拼多多APP消费使用多多钱包并绑定农行信用卡支付单笔订单金额满20元即有机会享受随机立减最高88元优惠"/>
    <s v="综合商场"/>
    <m/>
    <s v="线上"/>
  </r>
  <r>
    <x v="1"/>
    <x v="0"/>
    <x v="2"/>
    <x v="2"/>
    <x v="3"/>
    <s v="“粽”情仲夏，智享生活，华为商城最高享12期0手续费！"/>
    <d v="2021-06-14T00:00:00"/>
    <m/>
    <s v="银行自收单"/>
    <s v="分期手续费优惠"/>
    <s v="用户在掌银APP-信用卡-商城中购买指定的华为产品，最高可享受12期免期"/>
    <s v="综合商场"/>
    <s v="华为"/>
    <s v="线上"/>
  </r>
  <r>
    <x v="1"/>
    <x v="0"/>
    <x v="2"/>
    <x v="2"/>
    <x v="0"/>
    <s v="华为年中大促，领券最高立减400元，最高24期0手续费分期！"/>
    <d v="2021-06-14T00:00:00"/>
    <m/>
    <s v="银行自收单"/>
    <s v="满减"/>
    <s v="用户在掌银APP-信用卡-商城中领取满减券，在购买华为产品时可用"/>
    <s v="综合商场"/>
    <s v="华为"/>
    <s v="线上"/>
  </r>
  <r>
    <x v="1"/>
    <x v="0"/>
    <x v="2"/>
    <x v="2"/>
    <x v="3"/>
    <s v="华为年中大促，领券最高立减400元，最高24期1手续费分期！"/>
    <d v="2021-06-14T00:00:00"/>
    <m/>
    <s v="银行自收单"/>
    <s v="分期手续费优惠"/>
    <s v="用户在掌银APP-信用卡-商城中购买指定的华为产品，最高可享受24期免期"/>
    <s v="综合商场"/>
    <s v="华为"/>
    <s v="线上"/>
  </r>
  <r>
    <x v="1"/>
    <x v="0"/>
    <x v="2"/>
    <x v="2"/>
    <x v="0"/>
    <s v="乐游澳门，农行万事达卡帮您省钱啦！"/>
    <d v="2021-06-14T00:00:00"/>
    <d v="2021-12-30T00:00:00"/>
    <s v="外卡"/>
    <s v="票券折扣"/>
    <s v="农行万事达持卡人在Agoda专属活动页面预定酒店，使用指定农行万事达卡，享受92折优惠；在澳门新濠影汇购买“传奇英雄科技城”两小时无线套票即可享受9折优惠"/>
    <s v="综合商场"/>
    <m/>
    <s v="线下"/>
  </r>
  <r>
    <x v="1"/>
    <x v="0"/>
    <x v="2"/>
    <x v="2"/>
    <x v="0"/>
    <s v="上京东、苏宁、美团、滴滴、拼多多等平台，享农行信用卡优惠！-美团"/>
    <d v="2021-06-12T00:00:00"/>
    <d v="2021-08-31T00:00:00"/>
    <s v="美团"/>
    <s v="满减"/>
    <s v="使用农行信用卡通过“美团支付”渠道在美团APP和美团外卖APP点外卖消费可享单笔订单满20元立减5元优惠"/>
    <s v="餐饮"/>
    <m/>
    <s v="线上"/>
  </r>
  <r>
    <x v="1"/>
    <x v="0"/>
    <x v="2"/>
    <x v="2"/>
    <x v="1"/>
    <s v="上京东、苏宁、美团、滴滴、拼多多等平台，享农行信用卡优惠！-美团"/>
    <d v="2021-06-12T00:00:00"/>
    <d v="2021-06-30T00:00:00"/>
    <s v="美团"/>
    <s v="满减"/>
    <s v="使用农行信用卡通过“美团支付”渠道在美团APP和大众点评APP购买电影票可享单笔订单满30元立减5元优惠"/>
    <s v="电影及其他娱乐"/>
    <m/>
    <s v="线上"/>
  </r>
  <r>
    <x v="2"/>
    <x v="0"/>
    <x v="2"/>
    <x v="2"/>
    <x v="1"/>
    <s v="端午小长假期 视听专区送福利"/>
    <d v="2021-06-11T00:00:00"/>
    <d v="2021-06-30T00:00:00"/>
    <s v="银行自收单"/>
    <s v="票券折扣"/>
    <s v="通过APP“中国农业银行掌上银行”首页-生活频道-瑞幸咖啡即可使用8.8元购买面值29元的代金券"/>
    <s v="餐饮"/>
    <s v="瑞幸咖啡"/>
    <s v="线下"/>
  </r>
  <r>
    <x v="2"/>
    <x v="0"/>
    <x v="2"/>
    <x v="2"/>
    <x v="3"/>
    <s v="上京东、苏宁、美团、滴滴等平台，享农行信用卡优惠"/>
    <d v="2021-06-11T00:00:00"/>
    <d v="2021-06-30T00:00:00"/>
    <s v="微信支付宝美团京东其中2种以上"/>
    <s v="满减"/>
    <s v="在京东、苏宁、滴滴等平台使用农业银行信用卡进行消费或者分期支付可以享受满减优惠，每一平台具体的优惠力度不同"/>
    <s v="综合商场"/>
    <s v="京东"/>
    <s v="线上"/>
  </r>
  <r>
    <x v="2"/>
    <x v="0"/>
    <x v="2"/>
    <x v="2"/>
    <x v="0"/>
    <s v="毕业季繁花相送未来可期，支付1分立领6元优惠券"/>
    <d v="2021-06-11T00:00:00"/>
    <m/>
    <s v="银行自收单"/>
    <s v="满减"/>
    <s v="通过APP“中国农业银行掌上银行”活动专区，可以消费0.1元领6元优惠券，以优惠价格购买鲜花绿植"/>
    <s v="商超便利"/>
    <s v="花加"/>
    <s v="线上"/>
  </r>
  <r>
    <x v="2"/>
    <x v="0"/>
    <x v="2"/>
    <x v="2"/>
    <x v="0"/>
    <s v="好鸡蛋，抽免单！"/>
    <d v="2021-06-11T00:00:00"/>
    <m/>
    <s v="银行自收单"/>
    <s v="抽奖"/>
    <s v="通过APP“中国农业银行掌上银行”用户可以抽奖得到1元，5元优惠券，并以优惠价格购买到鸡蛋等农产品"/>
    <s v="餐饮"/>
    <s v="衡水子兰花农牧产品贸易有限公司"/>
    <s v="线上"/>
  </r>
  <r>
    <x v="1"/>
    <x v="0"/>
    <x v="2"/>
    <x v="2"/>
    <x v="2"/>
    <s v="上京东、苏宁、美团、滴滴、拼多多等平台，享农行信用卡优惠！-美团"/>
    <d v="2021-06-10T00:00:00"/>
    <d v="2021-08-31T00:00:00"/>
    <s v="美团"/>
    <s v="立减金"/>
    <s v="在美团、大众点评、美团外卖美团买菜APP，通过“美团支付”首次绑定农行信用卡的持卡人享首笔订单满6.01元立减6元优惠"/>
    <s v="全种类"/>
    <m/>
    <s v="线上"/>
  </r>
  <r>
    <x v="1"/>
    <x v="0"/>
    <x v="2"/>
    <x v="2"/>
    <x v="0"/>
    <s v="什么？网购刷农行卡更省钱？快来看看吧"/>
    <d v="2021-06-10T00:00:00"/>
    <d v="2021-06-30T00:00:00"/>
    <s v="微信"/>
    <s v="多倍积分"/>
    <s v="通过微信支付并使用农行信用卡消费享受5倍积分"/>
    <s v="全种类"/>
    <m/>
    <s v="全场景"/>
  </r>
  <r>
    <x v="1"/>
    <x v="0"/>
    <x v="2"/>
    <x v="2"/>
    <x v="0"/>
    <s v="上京东、苏宁、美团、滴滴、拼多多等平台，享农行信用卡优惠！-滴滴"/>
    <d v="2021-06-03T00:00:00"/>
    <d v="2021-06-30T00:00:00"/>
    <s v="其他第三方支付"/>
    <s v="随机立减"/>
    <s v="通过滴滴出行APP收银台使用“滴滴支付”绑定的农行信用卡并进行订单支付可获得最高金额10元的随机立减优惠"/>
    <s v="出行（洗车+加油，网约车，火车航空）"/>
    <m/>
    <s v="线上"/>
  </r>
  <r>
    <x v="2"/>
    <x v="0"/>
    <x v="2"/>
    <x v="2"/>
    <x v="3"/>
    <s v="童年时光机限时营业，快来一起过六一"/>
    <d v="2021-06-01T00:00:00"/>
    <m/>
    <s v="银行自收单"/>
    <s v="实物礼品"/>
    <s v="通过APP“中国农业银行掌上银行”首页-信用卡-乐享分期-购车无忧，_x000a_办理汽车分期，即可获赠礼品"/>
    <s v="综合商场"/>
    <s v="中企城宜留学"/>
    <s v="线上"/>
  </r>
  <r>
    <x v="1"/>
    <x v="0"/>
    <x v="2"/>
    <x v="2"/>
    <x v="0"/>
    <s v="装修选欧派，农行家装分期卡刷卡立减1660元！"/>
    <d v="2021-06-01T00:00:00"/>
    <d v="2021-12-31T00:00:00"/>
    <s v="银联卡"/>
    <s v="立减金"/>
    <s v="客户持农行家装分期专用信用卡、家装分期联动卡，在指定欧派门店刷卡消费满2万元立减1660元，最高可减1660元。"/>
    <s v="大额场景"/>
    <s v="欧派"/>
    <s v="线下"/>
  </r>
  <r>
    <x v="1"/>
    <x v="0"/>
    <x v="2"/>
    <x v="2"/>
    <x v="2"/>
    <s v="上京东、苏宁、美团、滴滴、拼多多等平台，享农行信用卡优惠！-京东"/>
    <d v="2021-06-01T00:00:00"/>
    <d v="2021-06-30T00:00:00"/>
    <s v="京东"/>
    <s v="立减金"/>
    <s v="通过“京东支付”首次绑定农行信用卡首笔订单满6.01元立减6元优惠"/>
    <s v="全种类"/>
    <m/>
    <s v="线上"/>
  </r>
  <r>
    <x v="1"/>
    <x v="0"/>
    <x v="2"/>
    <x v="2"/>
    <x v="3"/>
    <s v="上京东、苏宁、美团、滴滴、拼多多等平台，享农行信用卡优惠！-苏宁"/>
    <d v="2021-06-01T00:00:00"/>
    <d v="2021-06-30T00:00:00"/>
    <s v="苏宁"/>
    <s v="分期手续费优惠"/>
    <s v="在苏宁易购购买指定商品，支付时选择苏宁支付“信用卡分期”，并使用农行信用卡支付，可享至高24期分期0手续费"/>
    <s v="全种类"/>
    <m/>
    <s v="线上"/>
  </r>
  <r>
    <x v="1"/>
    <x v="0"/>
    <x v="2"/>
    <x v="2"/>
    <x v="3"/>
    <s v="上京东、苏宁、美团、滴滴、拼多多等平台，享农行信用卡优惠！-苏宁"/>
    <d v="2021-06-01T00:00:00"/>
    <d v="2021-06-30T00:00:00"/>
    <s v="苏宁"/>
    <s v="满减"/>
    <s v="在苏宁易购购物，支付时选择苏宁支付“信用卡分期”，并使用农行信用卡支付，可享单笔订单满3000元立减120元（限前8000名）或满5000元立减200元（限前4000名）优惠。"/>
    <s v="全种类"/>
    <m/>
    <s v="线上"/>
  </r>
  <r>
    <x v="1"/>
    <x v="0"/>
    <x v="2"/>
    <x v="2"/>
    <x v="0"/>
    <s v="上京东、苏宁、美团、滴滴、拼多多等平台，享农行信用卡优惠！-小米"/>
    <d v="2021-06-01T00:00:00"/>
    <d v="2021-06-30T00:00:00"/>
    <s v="其他第三方支付"/>
    <s v="满减"/>
    <s v="在小米商城（PC端和APP端）购物支付时选择小米钱包（现已升级为天星金融钱包）并使用农行信用卡支付可享单笔订单满99元立减20元优惠"/>
    <s v="综合商场"/>
    <m/>
    <s v="线上"/>
  </r>
  <r>
    <x v="1"/>
    <x v="0"/>
    <x v="2"/>
    <x v="2"/>
    <x v="3"/>
    <s v="上京东、苏宁、美团、滴滴、拼多多等平台，享农行信用卡优惠！-小米"/>
    <d v="2021-06-01T00:00:00"/>
    <d v="2021-06-30T00:00:00"/>
    <s v="其他第三方支付"/>
    <s v="分期手续费优惠"/>
    <s v="在小米商城购买指定商品，支付时选择信用卡分期，并使用农行信用卡支付，可享至高24期分期0手续费。"/>
    <s v="综合商场"/>
    <m/>
    <s v="线上"/>
  </r>
  <r>
    <x v="1"/>
    <x v="0"/>
    <x v="2"/>
    <x v="2"/>
    <x v="3"/>
    <s v="上京东、苏宁、美团、滴滴、拼多多等平台，享农行信用卡优惠！-小米"/>
    <d v="2021-06-01T00:00:00"/>
    <d v="2021-06-30T00:00:00"/>
    <s v="其他第三方支付"/>
    <s v="满减"/>
    <s v="在小米商城购物，支付时选择信用卡分期，并使用农行信用卡支付，可享单笔订单满3000元立减120元（限前3000名）或满5000元立减200元（限前1000名）优惠。"/>
    <s v="综合商场"/>
    <m/>
    <s v="线上"/>
  </r>
  <r>
    <x v="1"/>
    <x v="0"/>
    <x v="2"/>
    <x v="2"/>
    <x v="3"/>
    <s v="小米618狂欢，农行信用卡最高减200元！"/>
    <d v="2021-06-01T00:00:00"/>
    <d v="2021-06-20T00:00:00"/>
    <s v="其他第三方支付"/>
    <s v="分期手续费优惠"/>
    <s v="在小米商城购买指定商品，支付时选择信用卡分期，并使用农行信用卡支付，可享至高24期分期0手续费。"/>
    <s v="综合商场"/>
    <s v="小米"/>
    <s v="线上"/>
  </r>
  <r>
    <x v="1"/>
    <x v="0"/>
    <x v="2"/>
    <x v="2"/>
    <x v="0"/>
    <s v="浓情端午，百万补贴来袭，抢6.18大额神券！"/>
    <d v="2021-06-01T00:00:00"/>
    <d v="2021-06-20T00:00:00"/>
    <s v="银行自收单"/>
    <s v="票券折扣"/>
    <s v="在掌银APP-信用卡-商城中领取满减券，可在购买指定商品中使用"/>
    <s v="综合商场"/>
    <m/>
    <s v="线上"/>
  </r>
  <r>
    <x v="1"/>
    <x v="0"/>
    <x v="2"/>
    <x v="2"/>
    <x v="0"/>
    <s v="年中总动员，一起嗨FUN天！大额优惠券等你来抢！"/>
    <d v="2021-06-01T00:00:00"/>
    <d v="2021-06-30T00:00:00"/>
    <s v="银行自收单"/>
    <s v="票券折扣"/>
    <s v="在掌银APP-信用卡-商城中领取满减券，可在购买指定商品中使用"/>
    <s v="综合商场"/>
    <m/>
    <s v="线上"/>
  </r>
  <r>
    <x v="1"/>
    <x v="0"/>
    <x v="2"/>
    <x v="2"/>
    <x v="0"/>
    <s v="花开中国梦，花博产品超值购！"/>
    <d v="2021-06-01T00:00:00"/>
    <m/>
    <s v="银行自收单"/>
    <s v="商城折扣"/>
    <s v="在掌银APP-信用卡-商城内购买花博会周边享受价格优惠"/>
    <s v="综合商场"/>
    <m/>
    <s v="线上"/>
  </r>
  <r>
    <x v="1"/>
    <x v="0"/>
    <x v="2"/>
    <x v="2"/>
    <x v="0"/>
    <s v="领取农行环球商旅卡，尊享多重惊喜礼遇！"/>
    <d v="2021-06-01T00:00:00"/>
    <m/>
    <s v="微信"/>
    <s v="刷卡金返现"/>
    <s v="办理农行环球商旅卡，通过微信支付满18元可获得10元刷卡金红包"/>
    <s v="全种类"/>
    <m/>
    <s v="全场景"/>
  </r>
  <r>
    <x v="1"/>
    <x v="0"/>
    <x v="2"/>
    <x v="2"/>
    <x v="3"/>
    <s v="让儿时的梦想成真—六一汽车分期特惠专场！"/>
    <d v="2021-05-31T00:00:00"/>
    <d v="2021-06-10T00:00:00"/>
    <s v="银联卡"/>
    <s v="实物礼品"/>
    <s v="报名参与农行汽车六一专场活动并在合作经销商处购车并办理信用卡分期业务的客户即可获得价值1000元的分期购车礼品一份"/>
    <s v="大额场景"/>
    <m/>
    <s v="线下"/>
  </r>
  <r>
    <x v="2"/>
    <x v="0"/>
    <x v="2"/>
    <x v="2"/>
    <x v="2"/>
    <s v="新客福利，如约而至！"/>
    <d v="2021-05-28T00:00:00"/>
    <m/>
    <s v="银行自收单"/>
    <s v="票券折扣"/>
    <s v="在APP”中国农业银行掌上银行“首次注册并绑定任何一张银联卡，完成任意一笔任意金额的掌银缴费，即可抽取最高68元话费券"/>
    <s v="生活缴费"/>
    <m/>
    <s v="线上"/>
  </r>
  <r>
    <x v="1"/>
    <x v="0"/>
    <x v="2"/>
    <x v="2"/>
    <x v="3"/>
    <s v="三星Galaxy F52新品订购，享24期0手续费！"/>
    <d v="2021-05-28T00:00:00"/>
    <m/>
    <s v="银行自收单"/>
    <s v="分期手续费优惠"/>
    <s v="用户在掌银APP-信用卡-商城中购买指定的三星产品，最高可享受24期免期"/>
    <s v="综合商场"/>
    <s v="三星"/>
    <s v="线上"/>
  </r>
  <r>
    <x v="1"/>
    <x v="0"/>
    <x v="2"/>
    <x v="2"/>
    <x v="0"/>
    <s v="年中网购季，瓜分6.18亿积分"/>
    <d v="2021-05-27T00:00:00"/>
    <d v="2021-06-20T00:00:00"/>
    <s v="微信支付宝美团京东其中2种以上"/>
    <s v="多倍积分"/>
    <s v="线上消费满1000元，即可获得积分资格，所有达标用户平分6.8亿资金"/>
    <s v="全种类"/>
    <m/>
    <s v="全场景"/>
  </r>
  <r>
    <x v="1"/>
    <x v="0"/>
    <x v="2"/>
    <x v="2"/>
    <x v="3"/>
    <s v="乐分易助您冲刺618！最高30万元额度！"/>
    <d v="2021-05-27T00:00:00"/>
    <m/>
    <s v="银联卡"/>
    <s v="分期手续费优惠"/>
    <s v="农行信用卡用户办理“乐分易”分期付款业务享受手续费优惠"/>
    <s v="大额场景"/>
    <m/>
    <s v="线下"/>
  </r>
  <r>
    <x v="1"/>
    <x v="0"/>
    <x v="2"/>
    <x v="2"/>
    <x v="0"/>
    <s v="6.1元红包|童心未泯，六一快乐！"/>
    <d v="2021-05-27T00:00:00"/>
    <d v="2021-06-01T00:00:00"/>
    <s v="全种类"/>
    <s v="刷卡金返现"/>
    <s v="通过中国农业银行APP信用卡频道-福利中心-浓情相伴以6积分领取【浓情六一消费返现】资格券的持卡人，领券成功后可于6月1日当天享受任意单笔消费满100元返现6.1元"/>
    <s v="全种类"/>
    <m/>
    <s v="全场景"/>
  </r>
  <r>
    <x v="1"/>
    <x v="0"/>
    <x v="2"/>
    <x v="2"/>
    <x v="3"/>
    <s v="vivo iQOO Neo5活力版新品上市，享12期0手续费分期！"/>
    <d v="2021-05-27T00:00:00"/>
    <m/>
    <s v="银行自收单"/>
    <s v="分期手续费优惠"/>
    <s v="用户在掌银APP-信用卡-商城中购买指定的VIVO产品，最高可享受12期免期"/>
    <s v="综合商场"/>
    <s v="VIVO"/>
    <s v="线上"/>
  </r>
  <r>
    <x v="1"/>
    <x v="0"/>
    <x v="2"/>
    <x v="2"/>
    <x v="3"/>
    <s v="来了！华为全场景智慧生活新品发布,最高享12期0手续费！"/>
    <d v="2021-05-27T00:00:00"/>
    <m/>
    <s v="银行自收单"/>
    <s v="分期手续费优惠"/>
    <s v="用户在掌银APP-信用卡-商城中购买指定的华为产品，最高可享受12期免期"/>
    <s v="综合商场"/>
    <s v="华为"/>
    <s v="线上"/>
  </r>
  <r>
    <x v="1"/>
    <x v="0"/>
    <x v="2"/>
    <x v="2"/>
    <x v="0"/>
    <s v="上京东、苏宁、美团、滴滴、拼多多等平台，享农行信用卡优惠！-苏宁"/>
    <d v="2021-05-24T00:00:00"/>
    <d v="2021-06-30T00:00:00"/>
    <s v="苏宁"/>
    <s v="满减"/>
    <s v="使用农行信用卡通过“苏宁支付”渠道在苏宁易购活动平台购买实物类商品,单笔订单满300元减15元优惠"/>
    <s v="全种类"/>
    <m/>
    <s v="线上"/>
  </r>
  <r>
    <x v="1"/>
    <x v="0"/>
    <x v="2"/>
    <x v="2"/>
    <x v="0"/>
    <s v="上京东、苏宁、美团、滴滴、拼多多等平台，享农行信用卡优惠！-京东"/>
    <d v="2021-05-21T00:00:00"/>
    <d v="2021-06-30T00:00:00"/>
    <s v="京东"/>
    <s v="满减"/>
    <s v="使用农行信用卡通过“京东支付”渠道在京东商城购买实物类部分商品,单笔订单满300元立减20元优惠"/>
    <s v="全种类"/>
    <m/>
    <s v="线上"/>
  </r>
  <r>
    <x v="1"/>
    <x v="0"/>
    <x v="2"/>
    <x v="2"/>
    <x v="2"/>
    <s v="农行花博会信用卡惊喜上市！"/>
    <d v="2021-05-20T00:00:00"/>
    <d v="2021-07-02T00:00:00"/>
    <s v="云闪付"/>
    <s v="实物礼品"/>
    <s v="2021年5月20日至7月2日，办理花博会信用卡的客户可至云闪付APP参与新客开卡礼活动，最低1元即可购买指定花博特许商品，每位客户仅可选择购买一款礼品"/>
    <s v="综合商场"/>
    <m/>
    <s v="线下"/>
  </r>
  <r>
    <x v="1"/>
    <x v="0"/>
    <x v="2"/>
    <x v="2"/>
    <x v="0"/>
    <s v="身边优惠|车主福利到！加油满减、1元洗车享不停！"/>
    <d v="2021-05-20T00:00:00"/>
    <d v="2021-06-30T00:00:00"/>
    <s v="全种类"/>
    <s v="票券礼品"/>
    <s v="客户使用广东农行粤通卡ETC信用卡，当月消费满1999元（含）次月即有机会享受1次“1元洗车”服务；当月消费满9999元（含）次月即有机会享受1次“一元代驾”服务。"/>
    <s v="出行（洗车+加油，网约车，火车航空）"/>
    <m/>
    <s v="全场景"/>
  </r>
  <r>
    <x v="1"/>
    <x v="0"/>
    <x v="2"/>
    <x v="2"/>
    <x v="3"/>
    <s v="520实力表白，“芯”动瞬间！领券至高立减100元！"/>
    <d v="2021-05-18T00:00:00"/>
    <d v="2021-05-24T00:00:00"/>
    <s v="银行自收单"/>
    <s v="分期手续费优惠"/>
    <s v="客户在掌银APP-信用卡-商城中购买指定的手表产品，可享受最高24期免手续费"/>
    <s v="综合商场"/>
    <m/>
    <s v="线上"/>
  </r>
  <r>
    <x v="2"/>
    <x v="0"/>
    <x v="2"/>
    <x v="2"/>
    <x v="0"/>
    <s v="吃货嘉年华，0元吃遍美食节"/>
    <d v="2021-05-14T00:00:00"/>
    <d v="2021-06-30T00:00:00"/>
    <s v="银行自收单"/>
    <s v="实物礼品"/>
    <s v="在APP”中国农业银行掌上银行“首页中点击小豆乐园-吃货嘉年华-开始0元吃货Go,可以小豆+优惠价的形式购买指定的商品"/>
    <s v="餐饮"/>
    <s v="星巴克"/>
    <s v="线上"/>
  </r>
  <r>
    <x v="2"/>
    <x v="0"/>
    <x v="2"/>
    <x v="2"/>
    <x v="0"/>
    <s v="“铭记辛劳，青春有你”专场活动"/>
    <d v="2021-05-14T00:00:00"/>
    <m/>
    <s v="银行自收单"/>
    <s v="抽奖"/>
    <s v="在APP”中国农业银行掌上银行“-兴农商城中以优惠价格选购农产品，完成任意一笔交易即可参加”做任务赢好礼-结售汇交易有礼“抽奖活动，更有机会获得25元立减券"/>
    <s v="商超便利"/>
    <s v="慢生活"/>
    <s v="线上"/>
  </r>
  <r>
    <x v="1"/>
    <x v="0"/>
    <x v="2"/>
    <x v="2"/>
    <x v="2"/>
    <s v="大闹天宫信用卡重磅上市，燃爆盛夏！"/>
    <d v="2021-05-13T00:00:00"/>
    <m/>
    <s v="银联卡"/>
    <s v="实物礼品"/>
    <s v="客户成功核发大闹天宫信用卡的用户在银联指定渠道交易满6笔，每笔消费满18元，即可有机会获得大胜双肩包一个；通过银联指定渠道消费满1999元，即可有机会获得大圣拉杆箱一个"/>
    <s v="全种类"/>
    <m/>
    <s v="全场景"/>
  </r>
  <r>
    <x v="1"/>
    <x v="0"/>
    <x v="2"/>
    <x v="2"/>
    <x v="3"/>
    <s v="蔚来汽车农行悦分期，贷您智慧出行！"/>
    <d v="2021-05-13T00:00:00"/>
    <d v="2021-07-31T00:00:00"/>
    <s v="银联卡"/>
    <s v="票券礼品"/>
    <s v="至农业银行合作蔚来服务门店办理农业银行信用卡汽车分期业务的客户，于2021年7月31日（含）前完成业务申请并于申请完成后90日内完成放款的，将获得价值2000元的京东E卡分期礼品一份"/>
    <s v="大额场景"/>
    <s v="蔚来汽车"/>
    <s v="线下"/>
  </r>
  <r>
    <x v="1"/>
    <x v="0"/>
    <x v="2"/>
    <x v="2"/>
    <x v="3"/>
    <s v="OPPO K9新品上市，享12期0手续费+惊喜好礼！"/>
    <d v="2021-05-13T00:00:00"/>
    <m/>
    <s v="银行自收单"/>
    <s v="分期手续费优惠"/>
    <s v="用户在掌银APP-信用卡-商城中购买指定的OPPO产品，最高可享受12期免期"/>
    <s v="综合商场"/>
    <s v="Opps"/>
    <s v="线上"/>
  </r>
  <r>
    <x v="1"/>
    <x v="0"/>
    <x v="2"/>
    <x v="2"/>
    <x v="2"/>
    <s v="献礼母亲节，花点心思宠爱您！"/>
    <d v="2021-05-08T00:00:00"/>
    <d v="2021-06-30T00:00:00"/>
    <s v="全种类"/>
    <s v="票券礼品"/>
    <s v="首次申请漂亮妈妈银联白金卡信用卡清新版核卡成功后，2个自然月内，使用该卡消费达标，即可领取信用卡商城150元优惠券"/>
    <s v="全种类"/>
    <m/>
    <s v="全场景"/>
  </r>
  <r>
    <x v="1"/>
    <x v="0"/>
    <x v="2"/>
    <x v="2"/>
    <x v="0"/>
    <s v="农行信用卡活动潮，助力五五购物节！"/>
    <d v="2021-05-06T00:00:00"/>
    <d v="2021-05-25T00:00:00"/>
    <s v="云闪付"/>
    <s v="刷卡金返现"/>
    <s v="农行62开头银联信用卡通过微信小程序领券，在活动商户通过指定支付方式（刷卡、掌银、云闪付）单笔实付满30元，即可获得随机金额返现，最高30元"/>
    <s v="综合商场"/>
    <m/>
    <s v="线下"/>
  </r>
  <r>
    <x v="1"/>
    <x v="0"/>
    <x v="2"/>
    <x v="2"/>
    <x v="0"/>
    <s v="县域优质好物，助力乡村振兴！限时特惠9.9元起！"/>
    <d v="2021-05-06T00:00:00"/>
    <d v="2021-05-12T00:00:00"/>
    <s v="银行自收单"/>
    <s v="满减"/>
    <s v="在掌银APP-信用卡-商城内购买家装产品领取满减优惠券，即可以优惠价格购买指定产品"/>
    <s v="综合商场"/>
    <m/>
    <s v="线上"/>
  </r>
  <r>
    <x v="1"/>
    <x v="0"/>
    <x v="2"/>
    <x v="2"/>
    <x v="0"/>
    <s v="农行信用卡活动潮，助力五五购物节！"/>
    <d v="2021-05-05T00:00:00"/>
    <d v="2021-05-24T00:00:00"/>
    <s v="云闪付"/>
    <s v="满减"/>
    <s v="使用百联通联名信用卡通过i百联APP使用云闪付支付，单笔消费满288立减88"/>
    <s v="综合商场"/>
    <m/>
    <s v="线上"/>
  </r>
  <r>
    <x v="1"/>
    <x v="0"/>
    <x v="2"/>
    <x v="2"/>
    <x v="1"/>
    <s v="代金券优惠喜迎三只松鼠，五折八折畅吃无限震撼！"/>
    <d v="2021-05-01T00:00:00"/>
    <d v="2021-05-05T00:00:00"/>
    <s v="银行自收单"/>
    <s v="票券折扣"/>
    <s v="用户在微信小程序”农业银行信用卡”-生活-慧U惠-天天特惠即可购买三只松鼠5折券、8折券"/>
    <s v="餐饮"/>
    <s v="三只松鼠"/>
    <s v="线下"/>
  </r>
  <r>
    <x v="1"/>
    <x v="0"/>
    <x v="2"/>
    <x v="2"/>
    <x v="0"/>
    <s v="农行万事达卡海淘超级月来袭，返现35%折上折！"/>
    <d v="2021-05-01T00:00:00"/>
    <d v="2021-05-31T00:00:00"/>
    <s v="外卡"/>
    <s v="刷卡金返现"/>
    <s v="农行万事达信用卡持卡人前往五五海淘至十一大商户尊享最高35%返现"/>
    <s v="综合商场"/>
    <m/>
    <s v="线上"/>
  </r>
  <r>
    <x v="2"/>
    <x v="0"/>
    <x v="2"/>
    <x v="2"/>
    <x v="0"/>
    <s v="清凉一夏，农业银行携手农夫山泉请您喝饮料啦！"/>
    <d v="2021-04-30T00:00:00"/>
    <d v="2021-12-31T00:00:00"/>
    <s v="银行自收单"/>
    <s v="随机立减"/>
    <s v="在农夫山泉自动饮料机上使用农行掌银支付，即可享受随机立减优惠"/>
    <s v="餐饮"/>
    <s v="农夫山泉"/>
    <s v="线下"/>
  </r>
  <r>
    <x v="2"/>
    <x v="0"/>
    <x v="2"/>
    <x v="2"/>
    <x v="0"/>
    <s v="五一放价风暴来袭，超值好货低价出击！"/>
    <d v="2021-04-30T00:00:00"/>
    <m/>
    <s v="银行自收单"/>
    <s v="实物礼品"/>
    <s v="在APP”中国农业银行掌上银行“首页中点击小豆乐园中,可以小豆+优惠价的形式购买或兑换指定的商品"/>
    <s v="商超便利"/>
    <s v="超能"/>
    <s v="线上"/>
  </r>
  <r>
    <x v="1"/>
    <x v="0"/>
    <x v="2"/>
    <x v="2"/>
    <x v="0"/>
    <s v="家装狂欢购，大牌云集！领券至高立减100元！"/>
    <d v="2021-04-30T00:00:00"/>
    <d v="2021-05-06T00:00:00"/>
    <s v="银行自收单"/>
    <s v="满减"/>
    <s v="在掌银APP-信用卡-商城内购买家装产品领取满减优惠券，即可以优惠价格购买指定产品"/>
    <s v="综合商场"/>
    <m/>
    <s v="线上"/>
  </r>
  <r>
    <x v="1"/>
    <x v="0"/>
    <x v="2"/>
    <x v="2"/>
    <x v="3"/>
    <s v="iPhone12 紫色新登场！官网价优惠500元，享6期0手续费！"/>
    <d v="2021-04-30T00:00:00"/>
    <m/>
    <s v="银行自收单"/>
    <s v="分期手续费优惠"/>
    <s v="在掌银APP-信用卡-商城内购买指定的Apple产品，即可享受最高24期免息"/>
    <s v="综合商场"/>
    <s v="Apple"/>
    <s v="线上"/>
  </r>
  <r>
    <x v="1"/>
    <x v="0"/>
    <x v="2"/>
    <x v="2"/>
    <x v="1"/>
    <s v="刷农行悠游世界卡，携程旅行尊享由心！"/>
    <d v="2021-04-30T00:00:00"/>
    <m/>
    <s v="其他第三方支付"/>
    <s v="满减"/>
    <s v="用户在携程APP中领取门票、火车票、机票、酒店满减券，可使用农行信用卡在携程App中使用"/>
    <s v="出行（洗车+加油，网约车，火车航空）"/>
    <n v="12306"/>
    <s v="线上"/>
  </r>
  <r>
    <x v="1"/>
    <x v="0"/>
    <x v="2"/>
    <x v="2"/>
    <x v="1"/>
    <s v="身边优惠|最低1元看大片！"/>
    <d v="2021-04-30T00:00:00"/>
    <d v="2021-06-30T00:00:00"/>
    <s v="全种类"/>
    <s v="票券礼品"/>
    <s v="单月使用江苏农行信用卡消费满2000元的客户，次月可享1次1元权益；月累计消费满5000元的客户，次月可享2次1元权益。1元权益可选择1元洗车、1元观影和1元换购30元加油金权益。每月券量有限，领完为止。"/>
    <s v="全种类"/>
    <m/>
    <s v="全场景"/>
  </r>
  <r>
    <x v="1"/>
    <x v="0"/>
    <x v="2"/>
    <x v="2"/>
    <x v="3"/>
    <s v="AION Y全新上市，农行分期助力年轻！"/>
    <d v="2021-04-30T00:00:00"/>
    <m/>
    <s v="银联卡"/>
    <s v="分期手续费优惠"/>
    <s v="农行信用卡用户购车可享18期0费率"/>
    <s v="大额场景"/>
    <s v="AION"/>
    <s v="线下"/>
  </r>
  <r>
    <x v="2"/>
    <x v="0"/>
    <x v="2"/>
    <x v="2"/>
    <x v="1"/>
    <s v="100元加油券&amp;150元加油立减金助力五一出行！"/>
    <d v="2021-04-28T00:00:00"/>
    <d v="2021-05-09T00:00:00"/>
    <s v="银行自收单"/>
    <s v="抽奖"/>
    <s v="全国农行掌银用户在指定活动页面参加“免费抽奖赢100元加油券”活动即有机会获得100元加油优惠券"/>
    <s v="出行（洗车+加油，网约车，火车航空）"/>
    <s v="中石油"/>
    <s v="线下"/>
  </r>
  <r>
    <x v="2"/>
    <x v="0"/>
    <x v="2"/>
    <x v="2"/>
    <x v="0"/>
    <s v="小豆健康月，健康好物0元兑！"/>
    <d v="2021-04-23T00:00:00"/>
    <m/>
    <s v="银行自收单"/>
    <s v="实物礼品"/>
    <s v="在APP”中国农业银行掌上银行“首页中点击小豆乐园中,可以小豆+优惠价的形式购买或兑换指定的商品"/>
    <s v="商超便利"/>
    <s v="金泰康"/>
    <s v="线上"/>
  </r>
  <r>
    <x v="2"/>
    <x v="0"/>
    <x v="2"/>
    <x v="2"/>
    <x v="3"/>
    <s v="华为商城免息日，全场福利大放送！"/>
    <d v="2021-04-16T00:00:00"/>
    <d v="2021-04-18T00:00:00"/>
    <s v="银行自收单"/>
    <s v="满减"/>
    <s v="在APP”中国农业银行掌上银行“首页点击华为广告图，购买指定商品可以享受满减优惠以及6期分期0利息的活动"/>
    <s v="综合商场"/>
    <s v="华为"/>
    <s v="线上"/>
  </r>
  <r>
    <x v="2"/>
    <x v="0"/>
    <x v="2"/>
    <x v="2"/>
    <x v="0"/>
    <s v="春日美肤，全场0元起"/>
    <d v="2021-04-16T00:00:00"/>
    <m/>
    <s v="银行自收单"/>
    <s v="实物礼品"/>
    <s v="在APP”中国农业银行掌上银行“首页中点击小豆乐园中,可以小豆+优惠价的形式购买或兑换指定的商品"/>
    <s v="美妆"/>
    <s v="自然堂"/>
    <s v="线上"/>
  </r>
  <r>
    <x v="2"/>
    <x v="0"/>
    <x v="2"/>
    <x v="2"/>
    <x v="0"/>
    <s v="掌银专享！好大米，好价格！"/>
    <d v="2021-04-16T00:00:00"/>
    <m/>
    <s v="银行自收单"/>
    <s v="随机立减"/>
    <s v="在APP”中国农业银行掌上银行“-兴农商城-乡村味道-大米品鉴专区，或者检索”大米品鉴“即可购买折扣大米"/>
    <s v="餐饮"/>
    <s v="三人行"/>
    <s v="线上"/>
  </r>
  <r>
    <x v="1"/>
    <x v="0"/>
    <x v="2"/>
    <x v="2"/>
    <x v="3"/>
    <s v="农行苏宁分期专场，至高24期0手续费，再享最高减150元！"/>
    <d v="2021-04-08T00:00:00"/>
    <d v="2021-04-30T00:00:00"/>
    <s v="苏宁"/>
    <s v="分期手续费优惠"/>
    <s v="在苏宁易购APP/WAP端购买指定实物商品，使用苏宁支付绑定农业银行信用卡选择分期支付，享至高24期分期0手续费，名额有限，先到先得。"/>
    <s v="综合商场"/>
    <s v="苏宁"/>
    <s v="线上"/>
  </r>
  <r>
    <x v="1"/>
    <x v="0"/>
    <x v="2"/>
    <x v="2"/>
    <x v="3"/>
    <s v="一汽丰田亚洲狮震撼上市，农行汽车分期福利加码！"/>
    <d v="2021-04-08T00:00:00"/>
    <m/>
    <s v="银联卡"/>
    <s v="分期手续费优惠"/>
    <s v="农行银行信用卡购买一汽丰田汽车分期特惠享2年0费率最长5年超低费率"/>
    <s v="大额场景"/>
    <s v="一汽丰田"/>
    <s v="线下"/>
  </r>
  <r>
    <x v="1"/>
    <x v="0"/>
    <x v="2"/>
    <x v="2"/>
    <x v="3"/>
    <s v="24期分期购物节！潘多拉、古驰、谢瑞麟等大牌钜惠，全场月供低至5.38元起！"/>
    <d v="2021-04-02T00:00:00"/>
    <m/>
    <s v="银行自收单"/>
    <s v="分期手续费优惠"/>
    <s v="用户在掌银APP-信用卡-商城中购买指定产品，最高可享受24期免手续费"/>
    <s v="综合商场"/>
    <s v="DW"/>
    <s v="线上"/>
  </r>
  <r>
    <x v="2"/>
    <x v="0"/>
    <x v="2"/>
    <x v="2"/>
    <x v="0"/>
    <s v="爱意满满就兑了"/>
    <d v="2021-04-01T00:00:00"/>
    <d v="2021-06-30T00:00:00"/>
    <s v="银行自收单"/>
    <s v="实物礼品"/>
    <s v="在APP”中国农业银行掌上银行“首页中点击小豆乐园中,可以小豆+优惠价的形式购买或兑换指定的商品"/>
    <s v="美妆"/>
    <s v="红胶囊"/>
    <s v="线上"/>
  </r>
  <r>
    <x v="2"/>
    <x v="0"/>
    <x v="2"/>
    <x v="2"/>
    <x v="0"/>
    <s v="小豆百货小卖部 开张！"/>
    <d v="2021-04-01T00:00:00"/>
    <d v="2021-06-30T00:00:00"/>
    <s v="银行自收单"/>
    <s v="实物礼品"/>
    <s v="在APP”中国农业银行掌上银行“首页中点击小豆乐园中,可以小豆+优惠价的形式购买或兑换指定的商品"/>
    <s v="商超便利"/>
    <s v="金龙鱼"/>
    <s v="线上"/>
  </r>
  <r>
    <x v="2"/>
    <x v="0"/>
    <x v="2"/>
    <x v="2"/>
    <x v="0"/>
    <s v="浓情相伴，天天返现！返现季卡重磅来袭，每天最多可享2笔返现！"/>
    <d v="2021-04-01T00:00:00"/>
    <d v="2021-06-30T00:00:00"/>
    <s v="银行自收单"/>
    <s v="刷卡金返现"/>
    <s v="通过APP“中国农业银行掌上银行”-信用卡-福利中心-浓情相伴，1万积分兑换返现季卡，线上消费满18元，享受随机最高688元红包返现"/>
    <s v="综合商场"/>
    <s v="农夫山泉"/>
    <s v="线上"/>
  </r>
  <r>
    <x v="1"/>
    <x v="0"/>
    <x v="2"/>
    <x v="2"/>
    <x v="0"/>
    <s v="五一出游用农行信用卡，机酒、门票、火车票、租车全有优惠！-至尊用车"/>
    <d v="2021-04-01T00:00:00"/>
    <d v="2021-04-29T00:00:00"/>
    <s v="其他第三方支付"/>
    <s v="票券折扣"/>
    <s v="持卡人（百联卡、航空卡、商务卡、准贷记卡、EMV卡除外）登录农行掌银APP-信用卡-福利中心-慧U惠-免费领券或农业银行信用卡微信小程序-生活-慧U惠-免费好券，查看活动，以6积分兑至尊用车线上组合代金券，以一个券码兑换三张优惠券。"/>
    <s v="出行（洗车+加油，网约车，火车航空）"/>
    <s v="至尊用车"/>
    <s v="线下"/>
  </r>
  <r>
    <x v="1"/>
    <x v="0"/>
    <x v="2"/>
    <x v="2"/>
    <x v="0"/>
    <s v="五一出游用农行信用卡，机酒、门票、火车票、租车全有优惠！-万事达"/>
    <d v="2021-04-01T00:00:00"/>
    <d v="2021-04-30T00:00:00"/>
    <s v="外卡"/>
    <s v="满减"/>
    <s v="万事达双标卡持卡人专享精选亲子游主题产品满300立减150元优惠（最高立减150元），含上海迪士尼、广州长隆、珠海长隆、上海海昌等精选主题乐园旅游产品。"/>
    <s v="出行（洗车+加油，网约车，火车航空）"/>
    <s v="迪士尼"/>
    <s v="线下"/>
  </r>
  <r>
    <x v="1"/>
    <x v="0"/>
    <x v="2"/>
    <x v="2"/>
    <x v="3"/>
    <s v="民警专属礼遇，分期购车钜惠等您来！"/>
    <d v="2021-04-01T00:00:00"/>
    <d v="2021-04-30T00:00:00"/>
    <s v="银联卡"/>
    <s v="分期手续费优惠"/>
    <s v="在农业银行掌上银行-信用卡-精品秒杀专区，搜索“民警特惠分期”领取专享礼资格券，办理民警特惠汽车分期业务，可享2年分期零手续费优惠礼遇"/>
    <s v="大额场景"/>
    <m/>
    <s v="线下"/>
  </r>
  <r>
    <x v="1"/>
    <x v="0"/>
    <x v="2"/>
    <x v="2"/>
    <x v="0"/>
    <s v="重磅剧透！早春焕肤好物低至9.9元起，优惠多多，快来抢购！"/>
    <d v="2021-04-01T00:00:00"/>
    <d v="2021-04-15T00:00:00"/>
    <s v="银行自收单"/>
    <s v="商城折扣"/>
    <s v="用户在掌银APP-生活-商品中选购特定的美妆类商品可享受优惠价格"/>
    <s v="美妆"/>
    <s v="欧莱雅"/>
    <s v="线上"/>
  </r>
  <r>
    <x v="1"/>
    <x v="0"/>
    <x v="2"/>
    <x v="2"/>
    <x v="0"/>
    <s v="五一出游用农行信用卡，机酒、门票、火车票、租车全有优惠！-携程"/>
    <d v="2021-03-01T00:00:00"/>
    <d v="2021-06-30T00:00:00"/>
    <s v="外卡"/>
    <s v="满减"/>
    <s v="活动期间，使用农行指定双标信用卡产品，可在携程旅行APP或携程手机移动端网页端，享受①预订机票、酒店产品享单笔订单金额满300立减50元优惠，②预订火车票、门票玩乐产品享单笔订单满100减20元优惠"/>
    <s v="出行（洗车+加油，网约车，火车航空）"/>
    <s v="携程"/>
    <s v="线上"/>
  </r>
  <r>
    <x v="3"/>
    <x v="0"/>
    <x v="1"/>
    <x v="3"/>
    <x v="0"/>
    <s v="“6”住福利"/>
    <d v="2021-07-01T00:00:00"/>
    <d v="2021-09-30T00:00:00"/>
    <s v="银行自收单"/>
    <s v="随机立减"/>
    <s v="登陆中国银行app进行话费充值，可享受3-20元随机立减优惠，可叠加使用话费优惠券"/>
    <s v="生活缴费"/>
    <s v="/"/>
    <s v="线上"/>
  </r>
  <r>
    <x v="3"/>
    <x v="0"/>
    <x v="1"/>
    <x v="3"/>
    <x v="0"/>
    <s v="缴费有惊喜，点击抽好礼"/>
    <d v="2021-06-01T00:00:00"/>
    <d v="2021-07-31T00:00:00"/>
    <s v="银行自收单"/>
    <s v="抽奖"/>
    <s v="登陆中国银行app，完成一笔1元及以上的生活缴费交易（不包含话费充值），即可通过转盘抽奖页面进行一次实时抽奖"/>
    <s v="生活缴费"/>
    <s v="腾讯视频_x000a_爱奇艺视频_x000a_优酷视频_x000a_京东"/>
    <s v="线上"/>
  </r>
  <r>
    <x v="3"/>
    <x v="0"/>
    <x v="1"/>
    <x v="3"/>
    <x v="0"/>
    <s v="多点购物节"/>
    <d v="2021-07-06T00:00:00"/>
    <d v="2021-12-08T00:00:00"/>
    <s v="其他第三方支付"/>
    <s v="随机立减"/>
    <s v="客户在多点购物，通过多点app使用中国银行app进行结算，可享受单笔交易满30随机立减9-20元优惠"/>
    <s v="综合商场"/>
    <s v="多点app"/>
    <s v="线上"/>
  </r>
  <r>
    <x v="3"/>
    <x v="0"/>
    <x v="1"/>
    <x v="3"/>
    <x v="0"/>
    <s v="中行借记卡微信支付享好礼"/>
    <d v="2021-07-01T00:00:00"/>
    <d v="2021-12-31T00:00:00"/>
    <s v="微信"/>
    <s v="满减"/>
    <s v="客户在指定商户使用中行借记卡进行微信支付可享受满减优惠"/>
    <s v="餐饮"/>
    <s v="星巴克_x000a_必胜客_x000a_喜茶"/>
    <s v="线上"/>
  </r>
  <r>
    <x v="3"/>
    <x v="0"/>
    <x v="1"/>
    <x v="3"/>
    <x v="1"/>
    <s v="周二聚惠日，周周有惊喜——限时低价购月卡"/>
    <d v="2021-06-01T00:00:00"/>
    <d v="2021-06-30T00:00:00"/>
    <s v="银行自收单"/>
    <s v="商城折扣"/>
    <s v="每周二登录中国银行app，进入生活频道，可享腾讯视频、爱奇艺、优酷视频等低价购"/>
    <s v="电影及其他娱乐"/>
    <s v="腾讯视频_x000a_爱奇艺_x000a_优酷_x000a_网易云音乐_x000a_美团单车"/>
    <s v="线上"/>
  </r>
  <r>
    <x v="3"/>
    <x v="0"/>
    <x v="1"/>
    <x v="3"/>
    <x v="0"/>
    <s v="周二聚惠日，周周有惊喜——随机立减活动"/>
    <d v="2021-06-01T00:00:00"/>
    <d v="2021-06-30T00:00:00"/>
    <s v="银行自收单"/>
    <s v="随机立减"/>
    <s v="每周二登录中国银行app，唯品会下单立减15至88元"/>
    <s v="综合商场"/>
    <s v="唯品会"/>
    <s v="线上"/>
  </r>
  <r>
    <x v="3"/>
    <x v="0"/>
    <x v="1"/>
    <x v="3"/>
    <x v="0"/>
    <s v="周二聚惠日，周周有惊喜——满减活动"/>
    <d v="2021-06-01T00:00:00"/>
    <d v="2021-06-30T00:00:00"/>
    <s v="银行自收单"/>
    <s v="满减"/>
    <s v="每周二登录中国银行app，盒马满49元立减15元"/>
    <s v="餐饮"/>
    <s v="盒马"/>
    <s v="线上"/>
  </r>
  <r>
    <x v="3"/>
    <x v="0"/>
    <x v="1"/>
    <x v="3"/>
    <x v="0"/>
    <s v="“盒”色生香，抢“鲜”优惠"/>
    <d v="2021-06-01T00:00:00"/>
    <d v="2021-07-31T00:00:00"/>
    <s v="银行自收单"/>
    <s v="满减"/>
    <s v="每周二登陆中国银行app生活频道盒马鲜生，订单满49元支付立减15元，每周三至周一满49元立减10元"/>
    <s v="餐饮"/>
    <s v="盒马鲜生"/>
    <s v="线上"/>
  </r>
  <r>
    <x v="3"/>
    <x v="0"/>
    <x v="1"/>
    <x v="3"/>
    <x v="0"/>
    <s v="饿了么通通送到家"/>
    <d v="2021-06-01T00:00:00"/>
    <d v="2021-10-31T00:00:00"/>
    <s v="银行自收单"/>
    <s v="满减"/>
    <s v="中行app“饿了么”专区下单，满30元立减8元"/>
    <s v="餐饮"/>
    <s v="饿了么"/>
    <s v="线上"/>
  </r>
  <r>
    <x v="3"/>
    <x v="0"/>
    <x v="1"/>
    <x v="3"/>
    <x v="1"/>
    <s v="1元购寄件优惠券"/>
    <d v="2021-06-24T00:00:00"/>
    <m/>
    <s v="银行自收单"/>
    <s v="票券折扣"/>
    <s v="打开中行app菜鸟裹裹专区，1元购6-8元优惠券"/>
    <s v="快递"/>
    <s v="菜鸟裹裹"/>
    <s v="线上"/>
  </r>
  <r>
    <x v="3"/>
    <x v="0"/>
    <x v="1"/>
    <x v="3"/>
    <x v="1"/>
    <s v="1元购月卡"/>
    <d v="2021-06-24T00:00:00"/>
    <d v="2021-08-31T00:00:00"/>
    <s v="银行自收单"/>
    <s v="票券折扣"/>
    <s v="登陆中国银行app，1元购共享充电宝月卡"/>
    <s v="电影及其他娱乐"/>
    <s v="街电"/>
    <s v="线上"/>
  </r>
  <r>
    <x v="3"/>
    <x v="0"/>
    <x v="1"/>
    <x v="3"/>
    <x v="0"/>
    <s v="【银发专区】常听老人言，福利在眼前"/>
    <d v="2021-06-01T00:00:00"/>
    <d v="2021-06-30T00:00:00"/>
    <s v="银行自收单"/>
    <s v="满减"/>
    <s v="登陆中国银行app，进入银行专区，享受指定商家满减活动"/>
    <s v="商超便利"/>
    <s v="来伊份_x000a_花加_x000a_叮咚买菜"/>
    <s v="线上"/>
  </r>
  <r>
    <x v="3"/>
    <x v="0"/>
    <x v="1"/>
    <x v="3"/>
    <x v="2"/>
    <s v="中行借记卡快捷支付，好礼享不停"/>
    <d v="2020-12-31T00:00:00"/>
    <d v="2021-12-31T00:00:00"/>
    <s v="微信支付宝美团京东其中2种以上"/>
    <s v="立减金"/>
    <s v="首次将中行借记卡绑定微信/支付宝，即可获赠5元立减金"/>
    <s v="/"/>
    <s v="/ "/>
    <s v="线上"/>
  </r>
  <r>
    <x v="3"/>
    <x v="0"/>
    <x v="1"/>
    <x v="3"/>
    <x v="1"/>
    <s v="乐知亲子游，优惠月月享"/>
    <d v="2021-06-01T00:00:00"/>
    <d v="2021-08-31T00:00:00"/>
    <s v="银行自收单"/>
    <s v="满减"/>
    <s v="登陆中国银行app购买度假区及游乐场门票，累计最高享受300元立减优惠"/>
    <s v="电影及其他娱乐"/>
    <s v="上海迪士尼_x000a_北京欢乐谷_x000a_珠海长隆度假区"/>
    <s v="线上"/>
  </r>
  <r>
    <x v="3"/>
    <x v="0"/>
    <x v="1"/>
    <x v="3"/>
    <x v="0"/>
    <s v="“5”不住的优惠"/>
    <d v="2021-04-01T00:00:00"/>
    <d v="2021-06-30T00:00:00"/>
    <s v="银行自收单"/>
    <s v="随机立减"/>
    <s v="客户登录中国银行app进行话费充值，可享受2-20元随机立减优惠"/>
    <s v="生活缴费"/>
    <s v="/"/>
    <s v="线上"/>
  </r>
  <r>
    <x v="3"/>
    <x v="0"/>
    <x v="1"/>
    <x v="3"/>
    <x v="0"/>
    <s v="堡你满意"/>
    <d v="2021-05-01T00:00:00"/>
    <d v="2021-05-31T00:00:00"/>
    <s v="银行自收单"/>
    <s v="满减"/>
    <s v="登陆中国银行app在饿了么指定商户点餐，全场满30立减8元"/>
    <s v="餐饮"/>
    <s v="肯德基_x000a_麦当劳_x000a_汉堡王"/>
    <s v="线上"/>
  </r>
  <r>
    <x v="3"/>
    <x v="0"/>
    <x v="1"/>
    <x v="3"/>
    <x v="1"/>
    <s v="腾讯/爱奇艺/芒果视频会员限时五折"/>
    <d v="2021-05-20T00:00:00"/>
    <d v="2021-05-31T00:00:00"/>
    <s v="银行自收单"/>
    <s v="积分抵现"/>
    <s v="登陆中国银行app,进入“我的积分”频道，即可用积分兑换视频会员"/>
    <s v="电影及其他娱乐"/>
    <s v="腾讯_x000a_爱奇艺_x000a_芒果"/>
    <s v="线上"/>
  </r>
  <r>
    <x v="3"/>
    <x v="0"/>
    <x v="1"/>
    <x v="3"/>
    <x v="1"/>
    <s v="1元购顺丰优惠券"/>
    <d v="2021-04-12T00:00:00"/>
    <d v="2021-06-30T00:00:00"/>
    <s v="银行自收单"/>
    <s v="票券折扣"/>
    <s v="登陆中国银行app，在顺丰速运模块，每周二14:00可享受1元抢购10元顺丰优惠券"/>
    <s v="快递"/>
    <s v="顺丰"/>
    <s v="线上"/>
  </r>
  <r>
    <x v="3"/>
    <x v="0"/>
    <x v="1"/>
    <x v="3"/>
    <x v="1"/>
    <s v="感恩母亲节"/>
    <m/>
    <m/>
    <s v="银行自收单"/>
    <s v="积分抵现"/>
    <s v="中国银行app积分兑换五折家政服务优惠券"/>
    <s v="家政服务"/>
    <s v="/"/>
    <s v="线上"/>
  </r>
  <r>
    <x v="3"/>
    <x v="0"/>
    <x v="1"/>
    <x v="3"/>
    <x v="1"/>
    <s v="&quot;中行app号“五一优惠专列——听风细语"/>
    <d v="2021-05-01T00:00:00"/>
    <m/>
    <s v="银行自收单"/>
    <s v="票券折扣"/>
    <s v="进入中国银行app生活频道，美团单车每周二5元购月卡，1元购7次卡"/>
    <s v="出行（洗车+加油，网约车，火车航空）"/>
    <s v="美团单车"/>
    <s v="线上"/>
  </r>
  <r>
    <x v="3"/>
    <x v="0"/>
    <x v="1"/>
    <x v="3"/>
    <x v="0"/>
    <s v="&quot;中行app号“五一优惠专列——视听盛宴"/>
    <d v="2021-05-01T00:00:00"/>
    <m/>
    <s v="银行自收单"/>
    <s v="满减"/>
    <s v="进入中国银行app生活频道，猫眼电影抢节假日观影，立减10元优惠"/>
    <s v="电影及其他娱乐"/>
    <s v="猫眼电影"/>
    <s v="线上"/>
  </r>
  <r>
    <x v="3"/>
    <x v="0"/>
    <x v="1"/>
    <x v="3"/>
    <x v="0"/>
    <s v="&quot;中行app号“五一优惠专列——抚慰身心"/>
    <d v="2021-05-02T00:00:00"/>
    <m/>
    <s v="银行自收单"/>
    <s v="满减"/>
    <s v="进入中国银行app生活频道，山姆优选享5、6月优惠，满100元减25元"/>
    <s v="餐饮"/>
    <s v="山姆优选"/>
    <s v="线上"/>
  </r>
  <r>
    <x v="3"/>
    <x v="0"/>
    <x v="1"/>
    <x v="3"/>
    <x v="0"/>
    <s v="&quot;中行app号“五一优惠专列——行在天下"/>
    <d v="2021-05-01T00:00:00"/>
    <m/>
    <s v="银行自收单"/>
    <s v="随机立减"/>
    <s v="进入中国银行app生活频道，途牛购买火车票/机票/门票，立减10-20元"/>
    <s v="出行（洗车+加油，网约车，火车航空）"/>
    <s v="/"/>
    <s v="线上"/>
  </r>
  <r>
    <x v="3"/>
    <x v="0"/>
    <x v="1"/>
    <x v="3"/>
    <x v="0"/>
    <s v="实物贵金属母亲节主题促销活动"/>
    <d v="2021-04-23T00:00:00"/>
    <d v="2021-05-21T00:00:00"/>
    <s v="银行自收单"/>
    <s v="商城折扣"/>
    <s v="在中国银行线上贵金属页面优惠购买贵金属"/>
    <s v="美妆"/>
    <s v="/"/>
    <s v="线上"/>
  </r>
  <r>
    <x v="3"/>
    <x v="0"/>
    <x v="1"/>
    <x v="3"/>
    <x v="1"/>
    <s v="假日观影，立减10元"/>
    <d v="2021-05-01T00:00:00"/>
    <d v="2021-05-05T00:00:00"/>
    <s v="银行自收单"/>
    <s v="随机立减"/>
    <s v="登陆中国银行app，进入猫眼电影，可享假日观影立减10元优惠"/>
    <s v="电影及其他娱乐"/>
    <s v="猫眼电影"/>
    <s v="线上"/>
  </r>
  <r>
    <x v="3"/>
    <x v="0"/>
    <x v="1"/>
    <x v="3"/>
    <x v="2"/>
    <s v="中行借记卡每月领立减金"/>
    <d v="2021-05-01T00:00:00"/>
    <d v="2021-12-31T00:00:00"/>
    <s v="微信"/>
    <s v="立减金"/>
    <s v="中行借记卡绑定微信支付每月领微信立减金"/>
    <s v="/"/>
    <s v="/"/>
    <s v="线上"/>
  </r>
  <r>
    <x v="3"/>
    <x v="0"/>
    <x v="1"/>
    <x v="3"/>
    <x v="1"/>
    <s v="中行惠出行"/>
    <d v="2021-04-23T00:00:00"/>
    <d v="2021-06-30T00:00:00"/>
    <s v="银行自收单"/>
    <s v="满减"/>
    <s v="登陆中国银行app购买火车票满50减10，满100减20，飞机票满100减20，景点门票满30减15"/>
    <s v="出行（洗车+加油，网约车，火车航空）"/>
    <s v="/"/>
    <s v="线上"/>
  </r>
  <r>
    <x v="3"/>
    <x v="0"/>
    <x v="1"/>
    <x v="3"/>
    <x v="1"/>
    <s v="骑车春游去"/>
    <m/>
    <m/>
    <s v="银行自收单"/>
    <s v="票券折扣"/>
    <s v="美团单车每周二上午10点5元购月卡，1元购7天7次卡"/>
    <s v="出行（洗车+加油，网约车，火车航空）"/>
    <s v="美团单车"/>
    <s v="线上"/>
  </r>
  <r>
    <x v="3"/>
    <x v="0"/>
    <x v="1"/>
    <x v="3"/>
    <x v="0"/>
    <s v="【银发专区】春日花事"/>
    <d v="2021-04-01T00:00:00"/>
    <d v="2021-04-30T00:00:00"/>
    <s v="银行自收单"/>
    <s v="随机立减"/>
    <s v="通过中国银行app进入花加，全场下单立减8元，银发专区1.99元起购鲜花绿植"/>
    <s v="综合商场"/>
    <s v="花加"/>
    <s v="线上"/>
  </r>
  <r>
    <x v="3"/>
    <x v="0"/>
    <x v="1"/>
    <x v="3"/>
    <x v="0"/>
    <s v="农夫山泉立减10元"/>
    <d v="2021-01-01T00:00:00"/>
    <d v="2021-05-31T00:00:00"/>
    <s v="银行自收单"/>
    <s v="满减"/>
    <s v="通过中国银行app农夫山泉专区，使用中国银行app支付，实付金额大于等于0.01元，可享受立减10元优惠"/>
    <s v="餐饮"/>
    <s v="农夫山泉"/>
    <s v="线上"/>
  </r>
  <r>
    <x v="3"/>
    <x v="0"/>
    <x v="0"/>
    <x v="4"/>
    <x v="0"/>
    <s v="夏日出行放福利，加油&amp;免税店优惠超惊喜"/>
    <d v="2021-07-09T00:00:00"/>
    <d v="2021-12-31T00:00:00"/>
    <s v="云闪付+银行APP"/>
    <s v="满减"/>
    <s v="通过中国银行手机银行、缤纷生活app或云闪付app绑定62开头中国银行信用卡，并使用银联二维码使用指定收单机加油或免税店购物满200立减20元"/>
    <s v="出行（洗车+加油，网约车，火车航空）"/>
    <s v="中石油_x000a_三亚免税城"/>
    <s v="线下"/>
  </r>
  <r>
    <x v="3"/>
    <x v="0"/>
    <x v="0"/>
    <x v="4"/>
    <x v="0"/>
    <s v="幸运翻三倍，积分大丰收"/>
    <d v="2021-07-01T00:00:00"/>
    <d v="2021-12-31T00:00:00"/>
    <s v="微信支付宝美团京东其中2种以上"/>
    <s v="多倍积分"/>
    <s v="使用指定中银数字信用卡，通过微信支付、支付宝、京东支付、唯品会、美团快捷支付消费，每消费1元可累计中国银行信用卡交易积分3积分"/>
    <s v="/"/>
    <m/>
    <s v="线上"/>
  </r>
  <r>
    <x v="3"/>
    <x v="0"/>
    <x v="0"/>
    <x v="4"/>
    <x v="3"/>
    <s v="无处不分期，越分越有礼"/>
    <d v="2021-04-01T00:00:00"/>
    <d v="2022-03-31T00:00:00"/>
    <s v="银行自收单"/>
    <s v="多倍积分"/>
    <s v="持卡人通过中国银行app，网上银行，缤纷生活，微信公众号办理分期，分期金额单笔满3000元，分期期数为6期及以上，奖励10倍积分"/>
    <s v="/"/>
    <m/>
    <s v="线上"/>
  </r>
  <r>
    <x v="3"/>
    <x v="0"/>
    <x v="0"/>
    <x v="4"/>
    <x v="0"/>
    <s v="夏日满减好福利，喜茶&amp;首汽约车组团送惊喜"/>
    <d v="2021-07-01T00:00:00"/>
    <d v="2021-12-26T00:00:00"/>
    <s v="微信"/>
    <s v="满减"/>
    <s v="每周六日在喜茶消费，通过微信支付选择中国银行信用卡支付，有机会享满30元立减10元优惠。_x000a_在首汽约车app通过微信支付使用中国银行信用卡支付，有机会享满30元立减15元优惠。"/>
    <s v="餐饮&amp;出行"/>
    <s v="喜茶_x000a_首汽约车"/>
    <s v="线上"/>
  </r>
  <r>
    <x v="3"/>
    <x v="0"/>
    <x v="0"/>
    <x v="4"/>
    <x v="2"/>
    <s v="京东六月钜惠——首绑卡福利"/>
    <d v="2021-06-01T00:00:00"/>
    <d v="2021-06-30T00:00:00"/>
    <s v="京东"/>
    <s v="满减"/>
    <s v="中国银行信用卡客户首次绑定京东支付满12.01元减12元"/>
    <s v="综合商场"/>
    <s v="/"/>
    <s v="线上"/>
  </r>
  <r>
    <x v="3"/>
    <x v="0"/>
    <x v="0"/>
    <x v="4"/>
    <x v="0"/>
    <s v="京东六月钜惠——大额满减"/>
    <d v="2021-06-01T00:00:00"/>
    <d v="2021-06-30T00:00:00"/>
    <s v="京东"/>
    <s v="满减"/>
    <s v="京东商城单笔订单满3000元减20元"/>
    <s v="综合商场"/>
    <s v="/"/>
    <s v="线上"/>
  </r>
  <r>
    <x v="3"/>
    <x v="0"/>
    <x v="0"/>
    <x v="4"/>
    <x v="0"/>
    <s v="京东六月钜惠——随机立减"/>
    <d v="2021-06-01T00:00:00"/>
    <d v="2021-06-30T00:00:00"/>
    <s v="京东"/>
    <s v="随机立减"/>
    <s v="京东支付随机立减最高618元"/>
    <s v="综合商场"/>
    <s v="/"/>
    <s v="线上"/>
  </r>
  <r>
    <x v="3"/>
    <x v="0"/>
    <x v="0"/>
    <x v="4"/>
    <x v="0"/>
    <s v="京东六月钜惠——折扣优惠"/>
    <d v="2021-06-01T00:00:00"/>
    <d v="2021-06-30T00:00:00"/>
    <s v="京东"/>
    <s v="商城折扣"/>
    <s v="京东到家/超市周六5折优惠"/>
    <s v="综合商场"/>
    <s v="/"/>
    <s v="线上"/>
  </r>
  <r>
    <x v="3"/>
    <x v="0"/>
    <x v="0"/>
    <x v="4"/>
    <x v="3"/>
    <s v="分期享折扣，玩转618"/>
    <d v="2021-06-12T00:00:00"/>
    <d v="2021-06-27T00:00:00"/>
    <s v="银行自收单"/>
    <s v="手续费优惠"/>
    <s v="通过手机银行app、微信公众号、缤纷生活app、网上银行等办理账单分期/消费分期业务，全期数享受标准手续费率5折起"/>
    <s v="/"/>
    <s v="/"/>
    <s v="线上"/>
  </r>
  <r>
    <x v="3"/>
    <x v="0"/>
    <x v="0"/>
    <x v="4"/>
    <x v="0"/>
    <s v="嗨购海南免税城"/>
    <d v="2021-06-18T00:00:00"/>
    <d v="2021-12-13T00:00:00"/>
    <s v="微信"/>
    <s v="满减"/>
    <s v="到中免集团海南免税店购物消费，使用微信支付时选择中国银行信用卡完成交易，单笔满1000元及以上立减100元"/>
    <s v="综合商场"/>
    <s v="海南免税城"/>
    <s v="线上"/>
  </r>
  <r>
    <x v="3"/>
    <x v="0"/>
    <x v="0"/>
    <x v="4"/>
    <x v="0"/>
    <s v="惠享全家便利店"/>
    <d v="2021-06-11T00:00:00"/>
    <d v="2021-11-07T00:00:00"/>
    <s v="云闪付+银行APP"/>
    <s v="满减"/>
    <s v="使用中国银行在中国国内发行的62开头银联信用卡，通过中国银行手机银行app、缤纷生活app或云闪付app使用银联二维码支付，单笔消费满15元及以上有机会立减3元"/>
    <s v="餐饮"/>
    <s v="全家"/>
    <s v="线下"/>
  </r>
  <r>
    <x v="3"/>
    <x v="0"/>
    <x v="0"/>
    <x v="4"/>
    <x v="2"/>
    <s v="惠聚中行日"/>
    <d v="2021-06-01T00:00:00"/>
    <d v="2021-06-30T00:00:00"/>
    <s v="微信支付宝美团京东其中2种以上"/>
    <s v="随机立减"/>
    <s v="微信首绑赠10元立减金_x000a_京东支付首绑满10.01元减10元_x000a_美团支付首绑立减6-66元"/>
    <s v="/"/>
    <s v="/"/>
    <s v="线上"/>
  </r>
  <r>
    <x v="3"/>
    <x v="0"/>
    <x v="0"/>
    <x v="4"/>
    <x v="0"/>
    <s v="百城千店"/>
    <d v="2021-06-01T00:00:00"/>
    <d v="2021-07-18T00:00:00"/>
    <s v="微信"/>
    <s v="满减"/>
    <s v="在商家微信小程序选择中国银行信用卡完成交易，单笔消费满100元立减30元"/>
    <s v="餐饮"/>
    <s v="大隐书局_x000a_言几又_x000a_奈雪的茶"/>
    <s v="线上"/>
  </r>
  <r>
    <x v="3"/>
    <x v="0"/>
    <x v="0"/>
    <x v="4"/>
    <x v="2"/>
    <s v="快捷支付有惊喜，一倍积分送给你"/>
    <d v="2021-01-01T00:00:00"/>
    <d v="2021-12-31T00:00:00"/>
    <s v="微信支付宝美团京东其中2种以上&amp;银联卡"/>
    <s v="多倍积分"/>
    <s v="使用中国银行信用卡绑定微信、支付宝、美团支付、银联闪付等，每消费1元可累计交易积分1积分"/>
    <s v="/"/>
    <s v="/"/>
    <s v="线上"/>
  </r>
  <r>
    <x v="3"/>
    <x v="0"/>
    <x v="0"/>
    <x v="4"/>
    <x v="0"/>
    <s v="“环球精彩”长城卓隽留学卡境外消费笔笔返现1%"/>
    <d v="2021-04-22T00:00:00"/>
    <d v="2022-03-31T00:00:00"/>
    <s v="外卡"/>
    <s v="刷卡金返现"/>
    <s v="持中国银行长城卓隽留学卡系列信用卡产品，在境外通过卡组织网络消费，每笔可获1%返现奖励"/>
    <s v="/"/>
    <s v="/"/>
    <s v="全场景"/>
  </r>
  <r>
    <x v="3"/>
    <x v="0"/>
    <x v="0"/>
    <x v="4"/>
    <x v="0"/>
    <s v="“环球精彩”跨境消费领红包"/>
    <d v="2021-05-01T00:00:00"/>
    <d v="2021-12-31T00:00:00"/>
    <s v="外卡"/>
    <s v="抽奖"/>
    <s v="中国银行信用卡持卡人在境外通过卡组织网络消费，单笔消费达600元人民币可获得抽奖红包一个"/>
    <s v="/"/>
    <s v="/"/>
    <s v="全场景"/>
  </r>
  <r>
    <x v="3"/>
    <x v="0"/>
    <x v="0"/>
    <x v="4"/>
    <x v="0"/>
    <s v="“环球精彩”海淘消费返现"/>
    <d v="2021-05-01T00:00:00"/>
    <d v="2021-09-30T00:00:00"/>
    <s v="外卡"/>
    <s v="刷卡金返现"/>
    <s v="持中国银行visa、万事达标识个人信用卡在境外线上商户，单笔满600元人民币的交易达到5笔，即可获赠一笔150人民币返现奖励"/>
    <s v="/"/>
    <s v="/"/>
    <s v="线上"/>
  </r>
  <r>
    <x v="3"/>
    <x v="0"/>
    <x v="0"/>
    <x v="4"/>
    <x v="0"/>
    <s v="“环球精彩”长城卓隽留学卡商户返现"/>
    <d v="2021-05-01T00:00:00"/>
    <d v="2022-03-31T00:00:00"/>
    <s v="外卡"/>
    <s v="刷卡金返现"/>
    <s v="持中国银行长城卓隽留学卡系列信用卡产品，在境外通过卡组织网络在指定线上商户消费，单笔满20美元消费达到3笔，即可获赠等值10美元返现奖励"/>
    <s v="餐饮&amp;出行"/>
    <s v="Uber_x000a_Uber eats_x000a_chowbus"/>
    <s v="线上"/>
  </r>
  <r>
    <x v="3"/>
    <x v="0"/>
    <x v="0"/>
    <x v="4"/>
    <x v="2"/>
    <s v="微信支付首绑立减"/>
    <d v="2021-03-22T00:00:00"/>
    <d v="2021-06-30T00:00:00"/>
    <s v="微信"/>
    <s v="立减金"/>
    <s v="首次在微信支付绑定中国银行信用卡，即有机会获得12元微信支付立减金"/>
    <s v="/"/>
    <s v="/"/>
    <s v="线上"/>
  </r>
  <r>
    <x v="4"/>
    <x v="0"/>
    <x v="2"/>
    <x v="5"/>
    <x v="0"/>
    <s v="【善融商务】夏耘盛惠，冰爽放价"/>
    <d v="2021-07-15T00:00:00"/>
    <d v="2021-07-31T00:00:00"/>
    <s v="银行自收单"/>
    <s v="满减"/>
    <s v="在裕农优品下单使用龙支付，新客满50减20，满99减40；老客满50减10，满99减20"/>
    <s v="餐饮"/>
    <s v="裕农优品"/>
    <s v="线上"/>
  </r>
  <r>
    <x v="4"/>
    <x v="0"/>
    <x v="2"/>
    <x v="5"/>
    <x v="0"/>
    <s v="爱奇艺、优酷视频会员5折限时购"/>
    <d v="2021-07-15T00:00:00"/>
    <d v="2021-07-19T00:00:00"/>
    <s v="银行自收单"/>
    <s v="商城折扣"/>
    <s v="使用龙支付可5折购买爱奇艺、优酷视频、腾讯视频会员"/>
    <s v="电影及其他娱乐"/>
    <s v="爱奇艺_x000a_优酷_x000a_腾讯视频"/>
    <s v="线上"/>
  </r>
  <r>
    <x v="4"/>
    <x v="0"/>
    <x v="2"/>
    <x v="5"/>
    <x v="2"/>
    <s v="一键首绑，更多惊喜"/>
    <d v="2021-06-17T00:00:00"/>
    <d v="2021-12-31T00:00:00"/>
    <s v="微信支付宝美团京东其中2种以上"/>
    <s v="随机立减"/>
    <s v="京东支付首绑建行卡即享20元礼包，支付宝首绑建行卡即享最高13元红包，美团支付首绑建行卡即享最低40元红包"/>
    <s v="/"/>
    <s v="/"/>
    <s v="线上"/>
  </r>
  <r>
    <x v="4"/>
    <x v="0"/>
    <x v="2"/>
    <x v="5"/>
    <x v="0"/>
    <s v="【善融商务】桃子熟了"/>
    <d v="2021-07-05T00:00:00"/>
    <d v="2021-07-11T00:00:00"/>
    <s v="银行自收单"/>
    <s v="满减"/>
    <s v="使用龙支付购买桃子，即可获得满30减6，满50减10，满99减15元优惠券"/>
    <s v="餐饮"/>
    <s v="刘老农_x000a_誉福园"/>
    <s v="线上"/>
  </r>
  <r>
    <x v="4"/>
    <x v="0"/>
    <x v="2"/>
    <x v="5"/>
    <x v="0"/>
    <s v="【善融商务】善融九载，建行致远"/>
    <d v="2021-06-21T00:00:00"/>
    <d v="2021-06-27T00:00:00"/>
    <s v="银行自收单"/>
    <s v="随机立减"/>
    <s v="在善融商务使用龙支付付款，随机立减最高减20元"/>
    <s v="综合商场"/>
    <s v="/"/>
    <s v="线上"/>
  </r>
  <r>
    <x v="4"/>
    <x v="0"/>
    <x v="2"/>
    <x v="5"/>
    <x v="0"/>
    <s v="一分骑行大优惠"/>
    <d v="2021-06-25T00:00:00"/>
    <d v="2021-06-30T00:00:00"/>
    <s v="银行自收单"/>
    <s v="多倍积分"/>
    <s v="在青桔单车/哈罗出行app单次骑行结束后，选择建设银行app或龙支付完成支付，即可获得多倍CC币"/>
    <s v="出行（洗车+加油，网约车，火车航空）"/>
    <s v="青桔单车_x000a_哈罗出行"/>
    <s v="线上"/>
  </r>
  <r>
    <x v="4"/>
    <x v="0"/>
    <x v="2"/>
    <x v="5"/>
    <x v="0"/>
    <s v="微信支付选建行，消费达标抽大奖"/>
    <d v="2021-06-11T00:00:00"/>
    <d v="2021-06-27T00:00:00"/>
    <s v="微信"/>
    <s v="抽奖"/>
    <s v="使用微信支付绑定建行卡进行消费，达标后可自主选择参与金额奖或者笔数奖抽奖"/>
    <s v="/"/>
    <s v="/"/>
    <s v="线上"/>
  </r>
  <r>
    <x v="4"/>
    <x v="0"/>
    <x v="2"/>
    <x v="5"/>
    <x v="0"/>
    <s v="狂欢618，买就对了"/>
    <d v="2021-06-09T00:00:00"/>
    <d v="2021-06-18T00:00:00"/>
    <s v="京东"/>
    <s v="满减"/>
    <s v="龙卡信用卡持卡人在京东商城购买指定类别商品，选择京东支付方式并使用龙卡信用卡银联单标卡或visa双标卡全额在线支付订单，全品类随机最高减100元，手机品类满2000减100元，食品品类满99减10元年"/>
    <s v="综合商场"/>
    <s v="/"/>
    <s v="线上"/>
  </r>
  <r>
    <x v="4"/>
    <x v="0"/>
    <x v="2"/>
    <x v="5"/>
    <x v="0"/>
    <s v="缴费抽奖初夏礼"/>
    <d v="2021-06-04T00:00:00"/>
    <d v="2021-06-27T00:00:00"/>
    <s v="银行自收单"/>
    <s v="抽奖"/>
    <s v="用户在建设银行个人手机银行、个人网上银行、互联网网站、移动门户选择悦生活指定缴费项目进行单笔满50元的缴费可参与抽奖，有机会获得50元善融商务通用电子券"/>
    <s v="生活缴费"/>
    <s v="/"/>
    <s v="线上"/>
  </r>
  <r>
    <x v="4"/>
    <x v="0"/>
    <x v="2"/>
    <x v="5"/>
    <x v="0"/>
    <s v="金选好礼，狂撒福利"/>
    <d v="2021-06-08T00:00:00"/>
    <d v="2021-06-20T00:00:00"/>
    <s v="银行自收单"/>
    <s v="票券礼品"/>
    <s v="通过建设银行手机银行和微黄金渠道购买任意指定商品，即送66元京东E卡一张"/>
    <s v="综合商场"/>
    <s v="/"/>
    <s v="线上"/>
  </r>
  <r>
    <x v="4"/>
    <x v="0"/>
    <x v="2"/>
    <x v="5"/>
    <x v="0"/>
    <s v="夏日嗨购，百万福利优惠购"/>
    <d v="2021-06-10T00:00:00"/>
    <d v="2021-06-27T00:00:00"/>
    <s v="支付宝"/>
    <s v="满减"/>
    <s v="至指定商户使用支付宝绑定建行卡消费，可参与满减活动"/>
    <s v="综合商场"/>
    <s v="名创优品_x000a_唯品会_x000a_口碑"/>
    <s v="线上"/>
  </r>
  <r>
    <x v="4"/>
    <x v="0"/>
    <x v="2"/>
    <x v="5"/>
    <x v="1"/>
    <s v="全场1元，畅想多重自由"/>
    <d v="2021-06-01T00:00:00"/>
    <d v="2021-12-31T00:00:00"/>
    <s v="外卡"/>
    <s v="票券折扣"/>
    <s v="龙卡全球支付visa信用卡持卡人可享一元抢购精选产品，包含视频会员卡、奈雪的茶代金券、滴滴快车券等"/>
    <s v="餐饮&amp;出行&amp;电影及其他优惠"/>
    <s v="爱奇艺_x000a_奈雪的茶_x000a_饿了么_x000a_滴滴"/>
    <s v="线上"/>
  </r>
  <r>
    <x v="4"/>
    <x v="0"/>
    <x v="2"/>
    <x v="5"/>
    <x v="0"/>
    <s v="【善融商务】善融好鲜-荔鲜记"/>
    <d v="2021-05-25T00:00:00"/>
    <d v="2021-05-30T00:00:00"/>
    <s v="银行自收单"/>
    <s v="满减"/>
    <s v="在善融商务中购买荔枝，即可享受满50减10，满99减15，满199减25"/>
    <s v="餐饮"/>
    <s v="恒飞农庄_x000a_自然茂"/>
    <s v="线上"/>
  </r>
  <r>
    <x v="4"/>
    <x v="0"/>
    <x v="2"/>
    <x v="5"/>
    <x v="2"/>
    <s v="520礼遇季/用心告白，为爱献礼"/>
    <d v="2021-05-20T00:00:00"/>
    <d v="2021-12-31T00:00:00"/>
    <s v="微信支付宝美团京东其中2种以上"/>
    <s v="立减金"/>
    <s v="微信支付首绑建行卡享最高13元立减金；支付宝首绑建行卡享最高13元红包"/>
    <s v="/"/>
    <s v="/"/>
    <s v="线上"/>
  </r>
  <r>
    <x v="4"/>
    <x v="0"/>
    <x v="2"/>
    <x v="5"/>
    <x v="3"/>
    <s v="装修分期卡在线消费单笔超100元，享50元返券"/>
    <d v="2021-05-18T00:00:00"/>
    <d v="2021-06-30T00:00:00"/>
    <s v="支付宝"/>
    <s v="票券礼品"/>
    <s v="持建行装修分期卡在淘宝“极有家”栏目内商户，通过支付宝单笔支付金额超过100元，即可获赠1次50元面额天猫商城购物券"/>
    <s v="综合商场"/>
    <s v="淘宝"/>
    <s v="线上"/>
  </r>
  <r>
    <x v="4"/>
    <x v="0"/>
    <x v="2"/>
    <x v="5"/>
    <x v="0"/>
    <s v="【善融商务】小满温和夏意浓"/>
    <d v="2021-05-17T00:00:00"/>
    <d v="2021-05-21T00:00:00"/>
    <s v="银行自收单"/>
    <s v="满减"/>
    <s v="在善融商务内购买指定节气商品，满50减10，满99减20，满199减25"/>
    <s v="餐饮"/>
    <s v="恒飞农庄星巴克"/>
    <s v="线上"/>
  </r>
  <r>
    <x v="4"/>
    <x v="0"/>
    <x v="2"/>
    <x v="5"/>
    <x v="0"/>
    <s v="【善融商务】五月专属优惠/网易云音乐会员5折起"/>
    <d v="2021-05-13T00:00:00"/>
    <d v="2021-05-20T00:00:00"/>
    <s v="银行自收单"/>
    <s v="商城折扣"/>
    <s v="在善融商务购网易云音乐会员卡，享给力优惠"/>
    <s v="电影及其他娱乐"/>
    <s v="网易云音乐"/>
    <s v="线上"/>
  </r>
  <r>
    <x v="4"/>
    <x v="0"/>
    <x v="2"/>
    <x v="5"/>
    <x v="2"/>
    <s v="免费话费又来啦，点击给您的五月充值"/>
    <d v="2021-01-25T00:00:00"/>
    <d v="2021-05-30T00:00:00"/>
    <s v="微信"/>
    <s v="票券礼品"/>
    <s v="建行ETC用户报名活动并关注“中国建设银行”公众号开通微信银行，就可得10元话费"/>
    <s v="生活缴费"/>
    <s v="/"/>
    <s v="线上"/>
  </r>
  <r>
    <x v="4"/>
    <x v="0"/>
    <x v="2"/>
    <x v="5"/>
    <x v="0"/>
    <s v="【善融商务】感恩母亲节"/>
    <d v="2021-05-05T00:00:00"/>
    <d v="2021-05-09T00:00:00"/>
    <s v="银行自收单"/>
    <s v="满减"/>
    <s v="通过善融商务购买鲜花配饰、美妆护肤、健康食饮/实用家电，领券满50减10，满99减20，满199减30"/>
    <s v="综合商场"/>
    <s v="兰蔻_x000a_玉兰油_x000a_SKG"/>
    <s v="线上"/>
  </r>
  <r>
    <x v="4"/>
    <x v="0"/>
    <x v="2"/>
    <x v="5"/>
    <x v="0"/>
    <s v="我要5.1抽大奖"/>
    <d v="2021-04-19T00:00:00"/>
    <d v="2021-05-07T00:00:00"/>
    <s v="微信"/>
    <s v="抽奖"/>
    <s v="微信支付消费达标即可抽奖获得戴森吸尘器、蓝牙耳机、榨汁机等礼品"/>
    <s v="/"/>
    <s v="/"/>
    <s v="线上"/>
  </r>
  <r>
    <x v="4"/>
    <x v="0"/>
    <x v="2"/>
    <x v="5"/>
    <x v="0"/>
    <s v="我要5.1电影票"/>
    <d v="2021-05-01T00:00:00"/>
    <d v="2021-05-05T00:00:00"/>
    <s v="支付宝"/>
    <s v="满减"/>
    <s v="淘票票选建行卡支付满30立减6元优惠"/>
    <s v="电影及其他娱乐"/>
    <s v="淘票票"/>
    <s v="线上"/>
  </r>
  <r>
    <x v="4"/>
    <x v="0"/>
    <x v="2"/>
    <x v="5"/>
    <x v="0"/>
    <s v="我要5.1美食福利"/>
    <d v="2021-05-01T00:00:00"/>
    <d v="2021-06-30T00:00:00"/>
    <s v="支付宝"/>
    <s v="满减"/>
    <s v="在全国指定汉堡王门店支付宝选择建行卡支付满55立减10元优惠"/>
    <s v="餐饮"/>
    <s v="汉堡王"/>
    <s v="线上"/>
  </r>
  <r>
    <x v="4"/>
    <x v="0"/>
    <x v="2"/>
    <x v="5"/>
    <x v="0"/>
    <s v="我要5.1景点门票"/>
    <d v="2021-05-01T00:00:00"/>
    <d v="2021-05-05T00:00:00"/>
    <s v="支付宝"/>
    <s v="满减"/>
    <s v="支付宝选建行卡在指定旅游景点购买门票，满10.01元立减10元优惠"/>
    <s v="出行（洗车+加油，网约车，火车航空）"/>
    <s v="/"/>
    <s v="线上"/>
  </r>
  <r>
    <x v="4"/>
    <x v="0"/>
    <x v="2"/>
    <x v="5"/>
    <x v="1"/>
    <s v="假期佳片云集，买电影票10元搞定"/>
    <d v="2021-04-29T00:00:00"/>
    <d v="2021-05-05T00:00:00"/>
    <s v="美团"/>
    <s v="票券折扣"/>
    <s v="每个活动日上午10：00起，选择美团支付使用绑定的建行龙卡信用卡银联单标卡支付，可享每张10元优惠价抢购50元及以下指定场次电影票优惠"/>
    <s v="电影及其他娱乐"/>
    <s v="/"/>
    <s v="线上"/>
  </r>
  <r>
    <x v="4"/>
    <x v="0"/>
    <x v="2"/>
    <x v="5"/>
    <x v="0"/>
    <s v="【善融商务】“品牌品质，惠享生活”双品网购节"/>
    <d v="2021-04-28T00:00:00"/>
    <d v="2021-05-12T00:00:00"/>
    <s v="银行自收单"/>
    <s v="满减"/>
    <s v="在善融商务购买数码家电、美酒美食、爱心扶贫好物等可获得满减券福利"/>
    <s v="综合商场"/>
    <s v="知味观_x000a_东阿阿胶_x000a_华为"/>
    <s v="线上"/>
  </r>
  <r>
    <x v="4"/>
    <x v="0"/>
    <x v="2"/>
    <x v="5"/>
    <x v="0"/>
    <s v="消费达标抽大奖，微信支付选建行"/>
    <d v="2021-04-19T00:00:00"/>
    <d v="2021-05-07T00:00:00"/>
    <s v="微信"/>
    <s v="抽奖"/>
    <s v="在指定时间内，在微信app使用建行信用卡或储蓄卡进行消费，达标后可自主选择参与金额奖或者笔数奖抽奖"/>
    <s v="/"/>
    <s v="/"/>
    <s v="线上"/>
  </r>
  <r>
    <x v="4"/>
    <x v="0"/>
    <x v="2"/>
    <x v="5"/>
    <x v="0"/>
    <s v="1元钱还能买这些东西，真后悔知道的太迟——车主分会场"/>
    <d v="2021-04-22T00:00:00"/>
    <d v="2021-06-30T00:00:00"/>
    <s v="银行自收单"/>
    <s v="满减"/>
    <s v="进入建行车主分会场，即可领取优惠券，洗车享福利"/>
    <s v="出行（洗车+加油，网约车，火车航空）"/>
    <s v="/"/>
    <s v="线上"/>
  </r>
  <r>
    <x v="4"/>
    <x v="0"/>
    <x v="2"/>
    <x v="5"/>
    <x v="2"/>
    <s v="1元钱还能买这些东西，真后悔知道的太迟——免费领话费"/>
    <d v="2021-01-25T00:00:00"/>
    <d v="2021-04-30T00:00:00"/>
    <s v="微信"/>
    <s v="票券礼品"/>
    <s v="活动期间签约建设银行微信银行即可领取10元话费"/>
    <s v="生活缴费"/>
    <s v="/"/>
    <s v="线上"/>
  </r>
  <r>
    <x v="4"/>
    <x v="0"/>
    <x v="2"/>
    <x v="5"/>
    <x v="0"/>
    <s v="1元钱还能买这些东西，真后悔知道的太迟——越花越赚"/>
    <d v="2021-02-09T00:00:00"/>
    <d v="2021-06-30T00:00:00"/>
    <s v="银行自收单"/>
    <s v="多倍积分"/>
    <s v="每日使用建行卡通过龙支付完成与本行收单商户的交易，即可获得对应累计天数的“CC币”，首次报名还可获得随即金额的“鼓励金”"/>
    <s v="/"/>
    <s v="/"/>
    <s v="线下"/>
  </r>
  <r>
    <x v="4"/>
    <x v="0"/>
    <x v="2"/>
    <x v="5"/>
    <x v="0"/>
    <s v="【善融商务】樱桃尝鲜季"/>
    <d v="2021-04-20T00:00:00"/>
    <d v="2021-04-25T00:00:00"/>
    <s v="银行自收单"/>
    <s v="商城折扣"/>
    <s v="在善融商务可优惠购买樱桃"/>
    <s v="餐饮"/>
    <s v="味争鲜_x000a_百果园"/>
    <s v="线上"/>
  </r>
  <r>
    <x v="4"/>
    <x v="0"/>
    <x v="2"/>
    <x v="5"/>
    <x v="1"/>
    <s v="龙行天下，lucky每一天"/>
    <d v="2021-03-25T00:00:00"/>
    <d v="2021-06-30T00:00:00"/>
    <s v="银行自收单"/>
    <s v="票券折扣"/>
    <s v="使用龙支付每月可8.8元购两张瑞幸咖啡29元饮品券"/>
    <s v="餐饮"/>
    <s v="瑞幸"/>
    <s v="线上"/>
  </r>
  <r>
    <x v="4"/>
    <x v="0"/>
    <x v="2"/>
    <x v="5"/>
    <x v="0"/>
    <s v="随享星巴克"/>
    <d v="2021-04-15T00:00:00"/>
    <d v="2021-04-30T00:00:00"/>
    <s v="银行自收单"/>
    <s v="满减"/>
    <s v="在星巴克星选15瓶装购买页面领取20元电子券，叠加10元龙支付优惠，最高可享受30元优惠"/>
    <s v="餐饮"/>
    <s v="星巴克"/>
    <s v="线上"/>
  </r>
  <r>
    <x v="4"/>
    <x v="0"/>
    <x v="2"/>
    <x v="5"/>
    <x v="0"/>
    <s v="奋斗正青春，知识享不停"/>
    <d v="2021-04-15T00:00:00"/>
    <d v="2021-05-06T00:00:00"/>
    <s v="银行自收单"/>
    <s v="满减"/>
    <s v="喜马拉雅精品内容使用建行龙支付满20减14"/>
    <s v="电影及其他娱乐"/>
    <s v="喜马拉雅"/>
    <s v="线上"/>
  </r>
  <r>
    <x v="4"/>
    <x v="0"/>
    <x v="2"/>
    <x v="5"/>
    <x v="0"/>
    <s v="龙支付家务自由享"/>
    <d v="2021-04-15T00:00:00"/>
    <d v="2021-05-31T00:00:00"/>
    <s v="银行自收单"/>
    <s v="满减"/>
    <s v="建行龙支付客户在好慷在家app购买家政服务类商品，使用龙支付可享受满300立减50元，满1000立减100元，满3000立减200元优惠"/>
    <s v="综合商场"/>
    <s v="好慷在家"/>
    <s v="线上"/>
  </r>
  <r>
    <x v="4"/>
    <x v="0"/>
    <x v="2"/>
    <x v="5"/>
    <x v="0"/>
    <s v="祝福集满，好礼1元购"/>
    <d v="2021-02-09T00:00:00"/>
    <d v="2021-04-30T00:00:00"/>
    <s v="银行自收单"/>
    <s v="商城折扣"/>
    <s v="进入活动页面选择心仪礼品，请亲友团送祝福抵扣金额，天猫购物券、滴滴快车券、QQ超级会员低至1元"/>
    <s v="/"/>
    <s v="滴滴"/>
    <s v="线上"/>
  </r>
  <r>
    <x v="4"/>
    <x v="0"/>
    <x v="2"/>
    <x v="5"/>
    <x v="0"/>
    <s v="【善融商务】播种好时节，助农新征程"/>
    <d v="2021-04-06T00:00:00"/>
    <d v="2021-04-12T00:00:00"/>
    <s v="银行自收单"/>
    <s v="满减"/>
    <s v="在善融商务购买指定爱心美食，满30减6，满50减10，满99减15，满199减30"/>
    <s v="餐饮"/>
    <s v="田园哥_x000a_高原蓝"/>
    <s v="线上"/>
  </r>
  <r>
    <x v="5"/>
    <x v="0"/>
    <x v="0"/>
    <x v="6"/>
    <x v="0"/>
    <s v="沃尔玛卡2021年沃尔玛88购物节"/>
    <d v="2021-07-16T00:00:00"/>
    <d v="2021-08-12T00:00:00"/>
    <s v="银联卡"/>
    <s v="满减"/>
    <s v="持卡人在沃尔玛指定门店、沃尔玛到家小程序刷交行沃尔玛信用卡或微信支付绑定沃尔玛信用卡支付，单笔消费满100元立减20元"/>
    <s v="综合商场"/>
    <s v="沃尔玛"/>
    <s v="全场景"/>
  </r>
  <r>
    <x v="5"/>
    <x v="0"/>
    <x v="0"/>
    <x v="6"/>
    <x v="0"/>
    <s v="本来生活生鲜狂欢购"/>
    <d v="2021-07-15T00:00:00"/>
    <d v="2021-07-24T00:00:00"/>
    <s v="银行自收单"/>
    <s v="满减"/>
    <s v="在下单吧APP-本来生活消费，单笔订单满99元立减20元"/>
    <s v="餐饮"/>
    <s v="本来生活"/>
    <s v="线上"/>
  </r>
  <r>
    <x v="5"/>
    <x v="0"/>
    <x v="0"/>
    <x v="6"/>
    <x v="3"/>
    <s v="2021下半年理想汽车专享抽奖"/>
    <d v="2021-07-09T00:00:00"/>
    <d v="2021-12-31T00:00:00"/>
    <s v="其他第三方支付"/>
    <s v="抽奖"/>
    <s v="持卡人在理想APP上选择购车方案，选择交行信用卡办理分期业务，单笔分期金额满10万元，即可参与抽奖"/>
    <s v="大额场景"/>
    <s v="理想汽车"/>
    <s v="线上"/>
  </r>
  <r>
    <x v="5"/>
    <x v="0"/>
    <x v="0"/>
    <x v="6"/>
    <x v="0"/>
    <s v="充值缴费随机减"/>
    <d v="2021-07-07T00:00:00"/>
    <d v="2021-09-30T00:00:00"/>
    <s v="银行自收单"/>
    <s v="随机立减"/>
    <s v="在下单吧APP中进行话费、水电费充值满固定额度享受随机立减"/>
    <s v="生活缴费"/>
    <m/>
    <s v="线上"/>
  </r>
  <r>
    <x v="5"/>
    <x v="0"/>
    <x v="0"/>
    <x v="6"/>
    <x v="0"/>
    <s v="青桔骑行卡5折购"/>
    <d v="2021-07-07T00:00:00"/>
    <d v="2021-07-31T00:00:00"/>
    <s v="银行自收单"/>
    <s v="商城折扣"/>
    <s v="在下单吧APP中购买青桔共享单车周卡，月卡，季卡可享受5折优惠"/>
    <s v="出行（洗车+加油，网约车，火车航空）"/>
    <s v="青桔"/>
    <s v="线上"/>
  </r>
  <r>
    <x v="5"/>
    <x v="0"/>
    <x v="1"/>
    <x v="7"/>
    <x v="0"/>
    <s v="停车缴费85折"/>
    <d v="2021-07-05T00:00:00"/>
    <d v="2021-09-30T00:00:00"/>
    <s v="微信"/>
    <s v="随机立减"/>
    <s v="在指定停车场，使用微信支付绑定交通银行信用卡缴纳停车费可享85折优惠，单笔最高减5元，每人每月限享两次"/>
    <s v="出行（洗车+加油，网约车，火车航空）"/>
    <s v="高陵停车场"/>
    <s v="线下"/>
  </r>
  <r>
    <x v="5"/>
    <x v="0"/>
    <x v="0"/>
    <x v="6"/>
    <x v="0"/>
    <s v="2021年7-12月外卖随机立减小额补贴"/>
    <d v="2021-07-01T00:00:00"/>
    <d v="2021-12-31T00:00:00"/>
    <s v="银行自收单"/>
    <s v="随机立减"/>
    <s v="在买单吧APP中首页-美食/特惠美食-饿了么下单金额满35元即可享受随机立减"/>
    <s v="餐饮"/>
    <s v="饿了么"/>
    <s v="线上"/>
  </r>
  <r>
    <x v="5"/>
    <x v="0"/>
    <x v="0"/>
    <x v="6"/>
    <x v="0"/>
    <s v="2021下半年最红星期五便利店活动"/>
    <d v="2021-07-01T00:00:00"/>
    <d v="2021-12-31T00:00:00"/>
    <s v="银联卡"/>
    <s v="立减金"/>
    <s v="每周五指定罗森、美宜佳、喜士多等便利店秒减50%"/>
    <s v="商超便利"/>
    <s v="罗森"/>
    <s v="线下"/>
  </r>
  <r>
    <x v="5"/>
    <x v="0"/>
    <x v="0"/>
    <x v="6"/>
    <x v="0"/>
    <s v="2021年下半年境外越刷越享刷活动"/>
    <d v="2021-07-01T00:00:00"/>
    <d v="2021-12-31T00:00:00"/>
    <s v="银联卡"/>
    <s v="多倍积分"/>
    <s v="单月使用交行信用卡境外线下刷卡消费满5笔任意金额，当月所有境外线下消费可获得10倍积分或者2%刷卡金"/>
    <s v="不限"/>
    <m/>
    <s v="线下"/>
  </r>
  <r>
    <x v="5"/>
    <x v="0"/>
    <x v="0"/>
    <x v="6"/>
    <x v="0"/>
    <s v="2021下半年Lookfantastic返8%刷卡金"/>
    <d v="2021-07-01T00:00:00"/>
    <d v="2021-12-31T00:00:00"/>
    <s v="外卡"/>
    <s v="刷卡金返现"/>
    <s v="持卡人通过VISA在Lookfantastic官网或者APP上单笔实际消费满100美元及以上，可享受该笔交易金额8%刷卡金奖励"/>
    <s v="美妆"/>
    <s v="Lookfantastic"/>
    <s v="线上"/>
  </r>
  <r>
    <x v="5"/>
    <x v="0"/>
    <x v="0"/>
    <x v="6"/>
    <x v="0"/>
    <s v="2021下半年iHerb返8%刷卡金"/>
    <d v="2021-07-01T00:00:00"/>
    <d v="2021-12-31T00:00:00"/>
    <s v="外卡"/>
    <s v="刷卡金返现"/>
    <s v="持卡人通过VISA在iHerb官网或者APP上单笔实际消费满100美元及以上，可享受该笔交易金额8%刷卡金奖励"/>
    <s v="综合商场"/>
    <s v="iHerb"/>
    <s v="线上"/>
  </r>
  <r>
    <x v="5"/>
    <x v="0"/>
    <x v="0"/>
    <x v="6"/>
    <x v="0"/>
    <s v="2021下半年澳门誉一钟表购物优惠"/>
    <d v="2021-07-01T00:00:00"/>
    <d v="2021-12-31T00:00:00"/>
    <s v="银联卡"/>
    <s v="刷卡金返现"/>
    <s v="持卡人在澳门誉一钟表活动门店刷交行信用卡，单笔消费满1000人民币或等值外币，即可享受该笔交易金额5%刷卡金奖励"/>
    <s v="综合商场"/>
    <s v="澳门誉一钟表"/>
    <s v="线下"/>
  </r>
  <r>
    <x v="5"/>
    <x v="0"/>
    <x v="0"/>
    <x v="6"/>
    <x v="0"/>
    <s v="2021下半年澳门浪琴购物优惠"/>
    <d v="2021-07-01T00:00:00"/>
    <d v="2021-12-31T00:00:00"/>
    <s v="银联卡"/>
    <s v="刷卡金返现"/>
    <s v="持卡人在澳门浪琴活动门店刷交行信用卡，单笔消费满1000人民币或等值外币，即可享受该笔交易金额5%刷卡金奖励"/>
    <s v="综合商场"/>
    <s v="澳门浪琴"/>
    <s v="线下"/>
  </r>
  <r>
    <x v="5"/>
    <x v="0"/>
    <x v="0"/>
    <x v="6"/>
    <x v="0"/>
    <s v="2021下半年澳门瑞士天梭表购物优惠"/>
    <d v="2021-07-01T00:00:00"/>
    <d v="2021-12-31T00:00:00"/>
    <s v="银联卡"/>
    <s v="刷卡金返现"/>
    <s v="持卡人在澳门浪琴活动门店刷交行信用卡，单笔消费满1000人民币或等值外币，即可享受该笔交易金额6%刷卡金奖励"/>
    <s v="综合商场"/>
    <s v="澳门浪琴"/>
    <s v="线下"/>
  </r>
  <r>
    <x v="5"/>
    <x v="0"/>
    <x v="1"/>
    <x v="7"/>
    <x v="2"/>
    <s v="畅饮一周年，最高省625元"/>
    <d v="2021-06-28T00:00:00"/>
    <d v="2021-08-31T00:00:00"/>
    <s v="银行自收单"/>
    <s v="票券折扣"/>
    <s v="通过APP”交通银行“中新办信用卡的用户可以享受1元购290元瑞幸咖啡券礼包"/>
    <s v="餐饮"/>
    <s v="瑞幸咖啡"/>
    <s v="线下"/>
  </r>
  <r>
    <x v="5"/>
    <x v="0"/>
    <x v="0"/>
    <x v="6"/>
    <x v="0"/>
    <s v="2021唯品会营销活动专享-满减"/>
    <d v="2021-06-14T00:00:00"/>
    <d v="2021-12-31T00:00:00"/>
    <s v="其他第三方支付"/>
    <s v="满减"/>
    <s v="在唯品会APP支付收银台入口使用交行信用卡，即可享受单笔_x000a_实付满30减20元，或单笔实付满100减5元"/>
    <s v="综合商场"/>
    <s v="唯品会"/>
    <s v="线上"/>
  </r>
  <r>
    <x v="5"/>
    <x v="0"/>
    <x v="0"/>
    <x v="6"/>
    <x v="0"/>
    <s v="2021唯品会营销活动专享-随机立减"/>
    <d v="2021-06-14T00:00:00"/>
    <d v="2021-12-31T00:00:00"/>
    <s v="其他第三方支付"/>
    <s v="满减"/>
    <s v="在唯品会非大促期间，在唯品会APP支付收银台入口使用交行信用卡，即可享受单笔消费满100元随机立减1~299元"/>
    <s v="综合商场"/>
    <s v="唯品会"/>
    <s v="线上"/>
  </r>
  <r>
    <x v="5"/>
    <x v="0"/>
    <x v="1"/>
    <x v="7"/>
    <x v="0"/>
    <s v="惠享生活季-逛全家满15减3元"/>
    <d v="2021-06-03T00:00:00"/>
    <d v="2021-11-06T00:00:00"/>
    <s v="云闪付+银行APP"/>
    <s v="满减"/>
    <s v="在全家线下门店，通过交通银行APP或者云闪付APP绑定交通银行借记卡，通过银联二维码支付，可享订单满100减21优惠"/>
    <s v="商超便利"/>
    <s v="全家"/>
    <s v="线下"/>
  </r>
  <r>
    <x v="5"/>
    <x v="0"/>
    <x v="0"/>
    <x v="6"/>
    <x v="0"/>
    <s v="2021拼多多营销活动"/>
    <d v="2021-06-02T00:00:00"/>
    <d v="2021-12-31T00:00:00"/>
    <s v="其他第三方支付"/>
    <s v="满减"/>
    <s v="在拼多多APP使用交行信用卡首次绑定并支付，享满5.01元立减5元"/>
    <s v="综合商场"/>
    <s v="拼多多"/>
    <s v="线上"/>
  </r>
  <r>
    <x v="5"/>
    <x v="0"/>
    <x v="0"/>
    <x v="6"/>
    <x v="0"/>
    <s v="2021小米营销活动"/>
    <d v="2021-06-01T00:00:00"/>
    <d v="2021-12-31T00:00:00"/>
    <s v="其他第三方支付"/>
    <s v="满减"/>
    <s v="持卡人在小米商城或者小米有品使用交行信用卡消费，可享受满499立减50优惠"/>
    <s v="综合商场"/>
    <s v="小米"/>
    <s v="线上"/>
  </r>
  <r>
    <x v="5"/>
    <x v="0"/>
    <x v="1"/>
    <x v="7"/>
    <x v="0"/>
    <s v="惠享生活季-逛永辉满100减20元"/>
    <d v="2021-05-14T00:00:00"/>
    <d v="2021-08-13T00:00:00"/>
    <s v="云闪付+银行APP"/>
    <s v="满减"/>
    <s v="在永辉超市线下门店，通过交通银行APP或者云闪付APP绑定_x000a_交通银行借记卡，通过银联二维码支付，可享订单满100减20优惠"/>
    <s v="商超便利"/>
    <s v="永辉超市"/>
    <s v="线下"/>
  </r>
  <r>
    <x v="5"/>
    <x v="0"/>
    <x v="0"/>
    <x v="6"/>
    <x v="0"/>
    <s v="饿了么外卖立减5元"/>
    <d v="2021-05-10T00:00:00"/>
    <d v="2021-07-31T00:00:00"/>
    <s v="其他第三方支付"/>
    <s v="满减"/>
    <s v="在饿了么APP中使用交行信用卡全额支付订单，可享受单笔_x000a_订单满20元立减5元"/>
    <s v="餐饮"/>
    <s v="饿了么"/>
    <s v="线上"/>
  </r>
  <r>
    <x v="5"/>
    <x v="0"/>
    <x v="0"/>
    <x v="6"/>
    <x v="0"/>
    <s v="5分钱乘公交"/>
    <d v="2021-05-07T00:00:00"/>
    <d v="2021-08-06T00:00:00"/>
    <s v="云闪付+银行APP"/>
    <s v="票券折扣"/>
    <s v="交通银行信用卡客户通过买单吧APP或者云闪付APP绑定交行信用卡后使用乘车码功能5分钱乘公交，每人每天享受2次"/>
    <s v="地铁公交"/>
    <s v="上海公交"/>
    <s v="线下"/>
  </r>
  <r>
    <x v="5"/>
    <x v="0"/>
    <x v="0"/>
    <x v="6"/>
    <x v="0"/>
    <s v="华为商城满2000减100元"/>
    <d v="2021-05-07T00:00:00"/>
    <d v="2021-09-30T00:00:00"/>
    <s v="微信"/>
    <s v="满减"/>
    <s v="交行信用卡持卡人在华为商城APP、PC端以及华为商城小程序_x000a_中使用微信支付满2000减100元"/>
    <s v="综合商场"/>
    <s v="华为"/>
    <s v="线上"/>
  </r>
  <r>
    <x v="5"/>
    <x v="0"/>
    <x v="0"/>
    <x v="6"/>
    <x v="3"/>
    <s v="苏宁分期满1000减50"/>
    <d v="2021-03-08T00:00:00"/>
    <d v="2021-08-31T00:00:00"/>
    <s v="其他第三方支付"/>
    <s v="满减"/>
    <s v="在苏宁易购APP或者官网中，通过苏宁支付绑定并使用交行信用卡分期业务消费满1000元即可享受50元优惠"/>
    <s v="综合商场"/>
    <s v="苏宁"/>
    <s v="线上"/>
  </r>
  <r>
    <x v="5"/>
    <x v="0"/>
    <x v="0"/>
    <x v="6"/>
    <x v="3"/>
    <s v="苏宁分期满4000减200"/>
    <d v="2021-03-08T00:00:00"/>
    <d v="2021-08-31T00:00:00"/>
    <s v="其他第三方支付"/>
    <s v="满减"/>
    <s v="在线下苏宁易购电器店中，通过苏宁支付绑定并使用交行信用卡分期业务消费满4000元即可享受200元优惠"/>
    <s v="综合商场"/>
    <s v="苏宁"/>
    <s v="线下"/>
  </r>
  <r>
    <x v="5"/>
    <x v="0"/>
    <x v="0"/>
    <x v="6"/>
    <x v="0"/>
    <s v="2021支付宝微信绑卡消费乐享积分"/>
    <d v="2021-01-01T00:00:00"/>
    <d v="2021-12-31T00:00:00"/>
    <s v="微信支付宝美团京东其中2种以上"/>
    <s v="多倍积分"/>
    <s v="持卡人使用指定交行信用卡通过支付宝或者微信快捷支付每_x000a_每消费人民币1元可累积1积分"/>
    <s v="综合商场"/>
    <s v="支付宝"/>
    <s v="线上"/>
  </r>
  <r>
    <x v="5"/>
    <x v="0"/>
    <x v="0"/>
    <x v="6"/>
    <x v="0"/>
    <s v="2021年1-12月沃尔玛天天优惠活动"/>
    <d v="2021-01-01T00:00:00"/>
    <d v="2021-12-31T00:00:00"/>
    <s v="微信支付宝美团京东其中2种以上"/>
    <s v="刷卡金返现"/>
    <s v="持卡人每月在沃尔玛大卖场、山姆会员商品店等线下门店，以及线上平台沃尔玛到家微信小程序，通过指定支付方式绑定交行信用卡进行消费，可享受交易实付金额2.5%的刷卡金奖励"/>
    <s v="综合商场"/>
    <s v="沃尔玛"/>
    <s v="全场景"/>
  </r>
  <r>
    <x v="6"/>
    <x v="0"/>
    <x v="1"/>
    <x v="8"/>
    <x v="3"/>
    <s v="邀好友，赚话费"/>
    <d v="2021-06-25T00:00:00"/>
    <d v="2021-12-31T00:00:00"/>
    <s v="银行app"/>
    <s v="刷卡金返现"/>
    <s v="老客户：每成功邀请1人，获得10元话费，好友提现大于500，获得5元话费。新客户：首次激活获得20元话费，提现大于500，获得10元话费"/>
    <m/>
    <m/>
    <s v="线上"/>
  </r>
  <r>
    <x v="6"/>
    <x v="0"/>
    <x v="1"/>
    <x v="8"/>
    <x v="0"/>
    <s v="邮惠燃动季，满减添”食“力"/>
    <d v="2021-06-24T00:00:00"/>
    <d v="2022-01-05T00:00:00"/>
    <s v="支付宝"/>
    <s v="满减"/>
    <s v="使用支付宝绑定中国邮政储蓄银行借记卡快捷支付或在饿了吗下单，有机会享订单实付金额满30元立减10元优惠"/>
    <s v="餐饮"/>
    <s v="饿了吗"/>
    <s v="线上"/>
  </r>
  <r>
    <x v="6"/>
    <x v="0"/>
    <x v="1"/>
    <x v="8"/>
    <x v="0"/>
    <s v="折“邮”你定，只为“储”个朋友"/>
    <d v="2021-06-23T00:00:00"/>
    <d v="2021-06-29T00:00:00"/>
    <s v="云闪付"/>
    <s v="商城折扣"/>
    <s v="使用云闪付绑定邮储银行借记卡或信用卡支付，即可以低至1.5折在商城购买爆款商品"/>
    <s v="商超便利"/>
    <m/>
    <s v="线上"/>
  </r>
  <r>
    <x v="6"/>
    <x v="0"/>
    <x v="1"/>
    <x v="8"/>
    <x v="0"/>
    <s v="618买一赠一"/>
    <d v="2021-06-17T00:00:00"/>
    <d v="2021-06-30T00:00:00"/>
    <s v="银行app"/>
    <s v="商城折扣"/>
    <s v="购买视听会员/没事卡券即可获得礼品盲盒一份"/>
    <s v="电影及其他娱乐"/>
    <s v="腾讯视频，爱奇艺，喜马拉雅"/>
    <s v="线上"/>
  </r>
  <r>
    <x v="6"/>
    <x v="0"/>
    <x v="1"/>
    <x v="8"/>
    <x v="2"/>
    <s v="京东首次绑卡支付立减活动"/>
    <d v="2021-06-12T00:00:00"/>
    <d v="2021-11-22T00:00:00"/>
    <s v="京东"/>
    <s v="满减"/>
    <s v="通过京东支付-邮储银行借记卡完成在线支付，即有机会享受单笔订单商品应付金额满8.01减8元优惠"/>
    <s v="商超便利"/>
    <s v="京东"/>
    <s v="线上"/>
  </r>
  <r>
    <x v="6"/>
    <x v="0"/>
    <x v="1"/>
    <x v="8"/>
    <x v="0"/>
    <s v="消费有惊喜，天天刷好礼"/>
    <d v="2021-04-01T00:00:00"/>
    <d v="2021-06-30T00:00:00"/>
    <s v="银行app"/>
    <s v="抽奖"/>
    <s v="当日有一笔消费满10元，即可实时获得“天天刷”抽奖机会一次"/>
    <s v="商超便利"/>
    <s v="京东，美团"/>
    <s v="线上"/>
  </r>
  <r>
    <x v="6"/>
    <x v="0"/>
    <x v="1"/>
    <x v="8"/>
    <x v="0"/>
    <s v="火“拼”618，幸运大转盘"/>
    <d v="2021-06-03T00:00:00"/>
    <d v="2021-06-25T00:00:00"/>
    <s v="银行app"/>
    <s v="抽奖"/>
    <s v="活动期间，每人每天1次抽奖机会"/>
    <s v="商超便利"/>
    <m/>
    <s v="线上"/>
  </r>
  <r>
    <x v="6"/>
    <x v="0"/>
    <x v="1"/>
    <x v="8"/>
    <x v="1"/>
    <s v="8.8元抢购标准洗车券"/>
    <d v="2021-06-01T00:00:00"/>
    <d v="2021-07-31T00:00:00"/>
    <s v="银行app"/>
    <s v="票券折扣"/>
    <s v="通过邮储银行app车主生活限时抢购专区，即有机会以8.8元的优惠价抢购价值28元的标准洗车券"/>
    <s v="出行（洗车+加油，网约车，火车航空）"/>
    <m/>
    <s v="线上"/>
  </r>
  <r>
    <x v="6"/>
    <x v="0"/>
    <x v="1"/>
    <x v="8"/>
    <x v="2"/>
    <s v="约惠618，助攻心动价"/>
    <d v="2021-06-01T00:00:00"/>
    <d v="2021-06-20T00:00:00"/>
    <s v="京东"/>
    <s v="满减"/>
    <s v="在京东商城，通过京东支付-邮储银行信用卡完成在线支付，即有机会享受单笔订单商品应付金额满18减15元优惠"/>
    <s v="商超便利"/>
    <s v="京东"/>
    <s v="线上"/>
  </r>
  <r>
    <x v="6"/>
    <x v="0"/>
    <x v="1"/>
    <x v="8"/>
    <x v="3"/>
    <s v="rav4荣放双擎，可享2年0息"/>
    <d v="2021-06-03T00:00:00"/>
    <d v="2021-08-31T00:00:00"/>
    <s v="银行app"/>
    <s v="立减金"/>
    <s v="通过选择邮储银行汽车消费贷款，享荣放双擎，1年0息、两年0息，和多款低息贷款产品"/>
    <s v="汽车"/>
    <s v="丰田"/>
    <s v="线下"/>
  </r>
  <r>
    <x v="6"/>
    <x v="0"/>
    <x v="1"/>
    <x v="8"/>
    <x v="2"/>
    <s v="绑卡有礼，红包宠你"/>
    <d v="2021-01-01T00:00:00"/>
    <d v="2021-05-31T00:00:00"/>
    <s v="支付宝"/>
    <s v="刷卡金返现"/>
    <s v="通过支付宝首次绑定邮储信用卡，即有机会获得8元支付宝消费红包"/>
    <s v="生活缴费"/>
    <s v="支付宝"/>
    <s v="线上"/>
  </r>
  <r>
    <x v="6"/>
    <x v="0"/>
    <x v="1"/>
    <x v="8"/>
    <x v="0"/>
    <s v="520好礼免费送，0元砍价福利来袭"/>
    <d v="2021-05-20T00:00:00"/>
    <m/>
    <s v="银行app"/>
    <s v="商城折扣"/>
    <s v="活动期间可发起砍价，最低可砍至0元，每人每天可发起1此砍价，每天帮砍最多不超过2次，每次砍价有效期为24小时"/>
    <s v="美妆"/>
    <m/>
    <s v="线上"/>
  </r>
  <r>
    <x v="6"/>
    <x v="0"/>
    <x v="1"/>
    <x v="8"/>
    <x v="3"/>
    <s v="“邮”你更精彩，30元话费速领"/>
    <d v="2021-05-13T00:00:00"/>
    <d v="2021-05-31T00:00:00"/>
    <s v="银行app"/>
    <s v="刷卡金返现"/>
    <s v="新客户成功激活“邮你贷”可获得30元话费+188元免息券"/>
    <m/>
    <m/>
    <s v="线上"/>
  </r>
  <r>
    <x v="6"/>
    <x v="0"/>
    <x v="1"/>
    <x v="8"/>
    <x v="0"/>
    <s v="邮储信用卡x美团，六五折随机减"/>
    <d v="2021-04-01T00:00:00"/>
    <d v="2021-06-30T00:00:00"/>
    <s v="美团"/>
    <s v="随机立减"/>
    <s v="周六上午十点在美团外卖、大众点评等app通过美团支付使用邮储信用卡支付可享订单五折优惠，首次绑定可享3-10元优惠"/>
    <s v="餐饮"/>
    <s v="美团，大众点评"/>
    <s v="线上"/>
  </r>
  <r>
    <x v="6"/>
    <x v="0"/>
    <x v="1"/>
    <x v="8"/>
    <x v="3"/>
    <s v="战力全开，由我主场"/>
    <d v="2021-05-13T00:00:00"/>
    <d v="2021-12-31T00:00:00"/>
    <s v="银联卡"/>
    <s v="立减金"/>
    <s v="选择邮储银行汽车消费贷款，可享第三代MG6 2年0息、3年0息、5年0息、以及其他低息贷款产品"/>
    <s v="汽车"/>
    <s v="名爵"/>
    <s v="线下"/>
  </r>
  <r>
    <x v="6"/>
    <x v="0"/>
    <x v="1"/>
    <x v="8"/>
    <x v="0"/>
    <s v="春日邮好礼，美味1元起"/>
    <d v="2021-05-07T00:00:00"/>
    <d v="2021-06-07T00:00:00"/>
    <s v="银行app"/>
    <s v="商城折扣"/>
    <s v="通过手机银行EMS极速鲜商城，进入活动页，即有机会在专区享优惠价格购买单品和礼包"/>
    <s v="商超便利"/>
    <m/>
    <s v="线上"/>
  </r>
  <r>
    <x v="6"/>
    <x v="0"/>
    <x v="1"/>
    <x v="8"/>
    <x v="2"/>
    <s v="拼多多5元立减权益"/>
    <d v="2021-05-01T00:00:00"/>
    <d v="2021-05-31T00:00:00"/>
    <s v="微信支付宝美团京东其中2种以上"/>
    <s v="立减金"/>
    <s v="首次绑定邮储银行信用卡即有机会获得立减5元的权益，不可体现，消费满5.01元式选择多多支付中的邮储信用卡支付，即可享受该权益"/>
    <s v="商超便利"/>
    <s v="拼多多"/>
    <s v="线上"/>
  </r>
  <r>
    <x v="6"/>
    <x v="0"/>
    <x v="1"/>
    <x v="8"/>
    <x v="0"/>
    <s v="消费有惊喜，天天刷好礼"/>
    <d v="2021-04-01T00:00:00"/>
    <d v="2021-06-30T00:00:00"/>
    <s v="银行app"/>
    <s v="抽奖"/>
    <s v="当日有一笔消费满10元，即可实时获得“天天刷”抽奖机会一次"/>
    <s v="商超便利"/>
    <s v="京东，美团"/>
    <s v="线上"/>
  </r>
  <r>
    <x v="6"/>
    <x v="0"/>
    <x v="1"/>
    <x v="8"/>
    <x v="0"/>
    <s v="肆意嗨购，签到夺宝"/>
    <d v="2021-04-25T00:00:00"/>
    <d v="2021-04-30T00:00:00"/>
    <s v="银行app"/>
    <s v="商城折扣"/>
    <s v="进入活动页面签到即可获得夺宝码，次日0点开奖，有机会获得美的空气炸锅免费送权益"/>
    <s v="商超便利"/>
    <m/>
    <s v="线上"/>
  </r>
  <r>
    <x v="6"/>
    <x v="0"/>
    <x v="1"/>
    <x v="8"/>
    <x v="2"/>
    <s v="出行有礼，5-10元滴滴立减券免费领"/>
    <d v="2021-03-01T00:00:00"/>
    <d v="2021-05-31T00:00:00"/>
    <s v="微信支付宝美团京东其中2种以上"/>
    <s v="票券礼品"/>
    <s v="首次通过滴滴闪付绑定邮储银行信用卡可领5元券"/>
    <s v="出行（洗车+加油，网约车，火车航空）"/>
    <s v="嘀嘀打车"/>
    <s v="线上"/>
  </r>
  <r>
    <x v="6"/>
    <x v="0"/>
    <x v="1"/>
    <x v="8"/>
    <x v="2"/>
    <s v="绑卡有礼，支付宝送红包啦"/>
    <d v="2021-01-01T00:00:00"/>
    <d v="2021-05-31T00:00:00"/>
    <s v="支付宝"/>
    <s v="票券礼品"/>
    <s v="通过支付宝首次绑定邮储信用卡，即有机会获得8元支付宝消费红包"/>
    <s v="生活缴费"/>
    <s v="支付宝"/>
    <s v="线上"/>
  </r>
  <r>
    <x v="6"/>
    <x v="0"/>
    <x v="1"/>
    <x v="8"/>
    <x v="0"/>
    <s v="吃货必看，美团外卖满20减10"/>
    <d v="2021-04-01T00:00:00"/>
    <d v="2021-06-10T00:00:00"/>
    <s v="美团"/>
    <s v="满减"/>
    <s v="在邮储手机银行美团外卖通过美团支付使用邮储银行卡完成下单支付，享受订单满20元减10元优惠"/>
    <s v="餐饮"/>
    <s v="美团"/>
    <s v="线上"/>
  </r>
  <r>
    <x v="7"/>
    <x v="1"/>
    <x v="1"/>
    <x v="9"/>
    <x v="0"/>
    <s v="【中信商城】舒适一夏，美国睡眠科学专场"/>
    <d v="2021-07-08T00:00:00"/>
    <d v="2021-07-18T00:00:00"/>
    <s v="银行自收单"/>
    <s v="商城折扣"/>
    <s v="中信商城购买sleep science品牌凝胶枕、凝胶床垫、凝胶垫69元起"/>
    <s v="综合商场"/>
    <s v="sleep science"/>
    <s v="线上"/>
  </r>
  <r>
    <x v="7"/>
    <x v="1"/>
    <x v="1"/>
    <x v="9"/>
    <x v="0"/>
    <s v="【中信商城】吃出好身材"/>
    <d v="2021-05-28T00:00:00"/>
    <d v="2021-06-04T00:00:00"/>
    <s v="银行自收单"/>
    <s v="商城折扣"/>
    <s v="中信商城购买wonderlab代餐奶昔，高纤燕麦产品全场36.6元起"/>
    <s v="餐饮"/>
    <s v="wonderlab"/>
    <s v="线上"/>
  </r>
  <r>
    <x v="7"/>
    <x v="1"/>
    <x v="1"/>
    <x v="9"/>
    <x v="0"/>
    <s v="【中信商城】蕉下防晒专场"/>
    <d v="2021-04-29T00:00:00"/>
    <d v="2021-05-09T00:00:00"/>
    <s v="银行自收单"/>
    <s v="商城折扣"/>
    <s v="中信商城购买蕉下防晒系列，全场低至1.4折"/>
    <s v="美妆"/>
    <s v="蕉下"/>
    <s v="线上"/>
  </r>
  <r>
    <x v="7"/>
    <x v="1"/>
    <x v="1"/>
    <x v="9"/>
    <x v="2"/>
    <s v="阿信喊你星星充电——绑卡满减"/>
    <d v="2021-05-01T00:00:00"/>
    <d v="2021-05-31T00:00:00"/>
    <s v="银行自收单"/>
    <s v="满减"/>
    <s v="用户登录星星充电app，中信银行全付通首次绑定中信借记卡支付，享满20元立减10元"/>
    <s v="出行（洗车+加油，网约车，火车航空）"/>
    <s v="星星充电"/>
    <s v="线上"/>
  </r>
  <r>
    <x v="7"/>
    <x v="1"/>
    <x v="1"/>
    <x v="9"/>
    <x v="0"/>
    <s v="阿信喊你星星充电——随机立减"/>
    <d v="2021-05-02T00:00:00"/>
    <d v="2021-06-01T00:00:00"/>
    <s v="银行自收单"/>
    <s v="随机立减"/>
    <s v="用户登录星星充电app，使用中信银行全付通支付，可享受满10元随机立减1-10元优惠"/>
    <s v="出行（洗车+加油，网约车，火车航空）"/>
    <s v="星星充电"/>
    <s v="线上"/>
  </r>
  <r>
    <x v="7"/>
    <x v="1"/>
    <x v="1"/>
    <x v="9"/>
    <x v="2"/>
    <s v="支付福利抢先到——微信首绑送立减金"/>
    <d v="2021-04-01T00:00:00"/>
    <d v="2021-06-30T00:00:00"/>
    <s v="微信"/>
    <s v="立减金"/>
    <s v="在微信首次绑定中信银行储蓄卡，送5元微信立减金，在微信使用中信银行储蓄卡快捷消费时满5.01元可抵现"/>
    <s v="/"/>
    <s v="/"/>
    <s v="线上"/>
  </r>
  <r>
    <x v="7"/>
    <x v="1"/>
    <x v="1"/>
    <x v="9"/>
    <x v="2"/>
    <s v="支付福利抢先到——绑卡有礼天天享"/>
    <d v="2021-04-02T00:00:00"/>
    <d v="2021-12-31T00:00:00"/>
    <s v="微信支付宝美团京东其中2种以上&amp;云闪付&amp;银行app"/>
    <s v="票券礼品"/>
    <s v="新客户通过手机银行、微信、支付宝、云闪付等完成中信银行储蓄卡快捷绑卡，并在当月通过以上渠道每日首笔消费满10元即获得随机金额乐享券，下次消费满10元即可抵用"/>
    <s v="/"/>
    <s v="/"/>
    <s v="线上"/>
  </r>
  <r>
    <x v="7"/>
    <x v="1"/>
    <x v="1"/>
    <x v="9"/>
    <x v="0"/>
    <s v="支付福利抢先到——加油立省，随心所驭"/>
    <d v="2021-03-25T00:00:00"/>
    <d v="2021-04-25T00:00:00"/>
    <s v="支付宝"/>
    <s v="满减"/>
    <s v="中信银行储蓄卡客户在能链团油app通过支付宝做加油支付时，金额满100元优惠10元"/>
    <s v="出行（洗车+加油，网约车，火车航空）"/>
    <s v="能链团油"/>
    <s v="线上"/>
  </r>
  <r>
    <x v="7"/>
    <x v="1"/>
    <x v="1"/>
    <x v="9"/>
    <x v="0"/>
    <s v="支付福利抢先到——玩dou音，做潮人"/>
    <d v="2021-04-01T00:00:00"/>
    <d v="2021-04-30T00:00:00"/>
    <s v="其他第三方支付"/>
    <s v="随机立减"/>
    <s v="用户在抖音app内关联的合众易宝支付账户中使用中信银行储蓄卡完成支付，即可享受新客户支付立减5元，老客户立减3元"/>
    <s v="电影及其他娱乐"/>
    <s v="抖音"/>
    <s v="线上"/>
  </r>
  <r>
    <x v="7"/>
    <x v="1"/>
    <x v="1"/>
    <x v="9"/>
    <x v="0"/>
    <s v="【中信商城】清明时节，畅饮好酒"/>
    <d v="2021-04-02T00:00:00"/>
    <d v="2021-04-05T00:00:00"/>
    <s v="银行自收单"/>
    <s v="商城折扣"/>
    <s v="中信商城购买五粮液股份佳酿玉酒，特惠199元起"/>
    <s v="餐饮"/>
    <s v="五粮液"/>
    <s v="线上"/>
  </r>
  <r>
    <x v="7"/>
    <x v="1"/>
    <x v="0"/>
    <x v="10"/>
    <x v="0"/>
    <s v="驾车出行，油礼不停"/>
    <d v="2021-07-03T00:00:00"/>
    <d v="2021-12-31T00:00:00"/>
    <s v="云闪付+银行APP"/>
    <s v="满减"/>
    <s v="周六周日通过动卡空间app“信收付”或银联云闪付绑定中信银行62开头银联信用卡，单笔加油交易满200元立减20元"/>
    <s v="出行（洗车+加油，网约车，火车航空）"/>
    <s v="/"/>
    <s v="线下"/>
  </r>
  <r>
    <x v="7"/>
    <x v="1"/>
    <x v="0"/>
    <x v="10"/>
    <x v="0"/>
    <s v="7月消费达标领好礼"/>
    <d v="2021-07-01T00:00:00"/>
    <d v="2021-07-31T00:00:00"/>
    <s v="银行自收单"/>
    <s v="实物礼品"/>
    <s v="活动前已持有中信银行信用卡颜卡，在活动时间内累计消费大于等于3笔，且消费金额大于等于300元用户，可1元抢购任意一款指定商品"/>
    <s v="/"/>
    <s v="/"/>
    <s v="线上"/>
  </r>
  <r>
    <x v="7"/>
    <x v="1"/>
    <x v="0"/>
    <x v="10"/>
    <x v="0"/>
    <s v="9元起看大片"/>
    <d v="2021-07-01T00:00:00"/>
    <d v="2021-09-30T00:00:00"/>
    <s v="银行自收单"/>
    <s v="随机立减"/>
    <s v="在动卡空间内双人购票立减19元，新人购票立减9元"/>
    <s v="电影及其他娱乐"/>
    <s v="/"/>
    <s v="线上"/>
  </r>
  <r>
    <x v="7"/>
    <x v="1"/>
    <x v="0"/>
    <x v="10"/>
    <x v="3"/>
    <s v="积分最高抵扣50%手续费"/>
    <d v="2021-06-01T00:00:00"/>
    <d v="2021-07-31T00:00:00"/>
    <s v="银行自收单"/>
    <s v="手续费优惠&amp;积分抵现"/>
    <s v="在动卡空间app内选择分期服务，打开积分抵扣功能，账单分期手续费低至4折"/>
    <s v="/"/>
    <s v="/"/>
    <s v="线上"/>
  </r>
  <r>
    <x v="7"/>
    <x v="1"/>
    <x v="0"/>
    <x v="10"/>
    <x v="3"/>
    <s v="每月最高返现2000元"/>
    <d v="2021-04-29T00:00:00"/>
    <d v="2021-07-31T00:00:00"/>
    <s v="外卡"/>
    <s v="刷卡金返现"/>
    <s v="当月JCB全币通卡累计境外消费分期总金额达标，享最高30%返现，每卡每月最高可返2000元"/>
    <s v="/"/>
    <s v="/"/>
    <s v="全场景"/>
  </r>
  <r>
    <x v="7"/>
    <x v="1"/>
    <x v="0"/>
    <x v="10"/>
    <x v="0"/>
    <s v="笔笔返现"/>
    <d v="2021-06-28T00:00:00"/>
    <d v="2021-08-31T00:00:00"/>
    <s v="不限"/>
    <s v="抽奖"/>
    <s v="使用中信银行信用卡任意渠道单笔消费满19元即可享有1次刮奖机会"/>
    <s v="/"/>
    <s v="/"/>
    <s v="全场景"/>
  </r>
  <r>
    <x v="7"/>
    <x v="1"/>
    <x v="0"/>
    <x v="10"/>
    <x v="0"/>
    <s v="9分享兑，换享美好"/>
    <d v="2021-05-01T00:00:00"/>
    <d v="2021-08-31T00:00:00"/>
    <s v="不限"/>
    <s v="多倍积分"/>
    <s v="中信银行信用卡指定持卡客户按活动要求交易达标，可获得9分享兑权益"/>
    <s v="/"/>
    <s v="/"/>
    <s v="全场景"/>
  </r>
  <r>
    <x v="7"/>
    <x v="1"/>
    <x v="0"/>
    <x v="10"/>
    <x v="1"/>
    <s v="精彩365：天天友券，邂逅精彩生活"/>
    <d v="2021-05-01T00:00:00"/>
    <d v="2021-08-31T00:00:00"/>
    <s v="银行自收单"/>
    <s v="票券折扣"/>
    <s v="中信银行信用卡持卡客户登录【动卡空间】-【生活】-【美食休闲（精彩365）】，每天都可购买指定商户代金券"/>
    <s v="餐饮"/>
    <s v="/"/>
    <s v="线上"/>
  </r>
  <r>
    <x v="8"/>
    <x v="1"/>
    <x v="0"/>
    <x v="11"/>
    <x v="3"/>
    <s v="Apple产品 暑期钜惠，燃情一夏！较官网最高优惠700元"/>
    <d v="2021-07-13T00:00:00"/>
    <m/>
    <s v="银行自收单"/>
    <s v="分期手续费优惠"/>
    <s v="在阳光惠生活APP中购买Apple系列产品享受折扣价并可以享受12期免息"/>
    <s v="综合商场"/>
    <s v="Apple"/>
    <s v="线上"/>
  </r>
  <r>
    <x v="8"/>
    <x v="1"/>
    <x v="1"/>
    <x v="12"/>
    <x v="0"/>
    <s v="暑期fun肆嗨！用中青旅联名卡享特价旅游线路"/>
    <d v="2021-07-11T00:00:00"/>
    <m/>
    <s v="银行自收单"/>
    <s v="立减金"/>
    <s v="在遨游旅行APP或中青旅遨游wap端使用中青旅出国+联名借记卡专享优惠享受特定线路的立减价格优惠"/>
    <s v="出行（洗车+加油，网约车，火车航空）"/>
    <s v="遨游旅行"/>
    <s v="线上"/>
  </r>
  <r>
    <x v="8"/>
    <x v="1"/>
    <x v="1"/>
    <x v="12"/>
    <x v="0"/>
    <s v="正宗阳山水蜜桃下单立省80元"/>
    <d v="2021-07-11T00:00:00"/>
    <m/>
    <s v="银行自收单"/>
    <s v="立减金"/>
    <s v="在光大银行APP自有商城中购买阳山水蜜桃下单立省80元"/>
    <s v="综合商场"/>
    <m/>
    <s v="线上"/>
  </r>
  <r>
    <x v="8"/>
    <x v="1"/>
    <x v="1"/>
    <x v="12"/>
    <x v="0"/>
    <s v="超值星期五，周周赢微信立减金"/>
    <d v="2021-07-02T00:00:00"/>
    <d v="2021-08-20T00:00:00"/>
    <s v="不限"/>
    <s v="立减金"/>
    <s v="每周使用任意光大银行卡完成任意一笔在线支付,即可在每周五10点到24点登录光大手机银行抽取最高88元立减金"/>
    <s v="不限"/>
    <m/>
    <s v="线上"/>
  </r>
  <r>
    <x v="8"/>
    <x v="1"/>
    <x v="1"/>
    <x v="12"/>
    <x v="2"/>
    <s v="首绑领好礼"/>
    <d v="2021-07-01T00:00:00"/>
    <d v="2021-07-31T00:00:00"/>
    <s v="银行自收单"/>
    <s v="票券折扣"/>
    <s v="在光大银行APP中完成一笔任意金额支付，即可领取”陶瓷涂层不沾煎饼盘“直减券，享受现价49元购买且包邮"/>
    <s v="不限"/>
    <s v="网易严选"/>
    <s v="线上"/>
  </r>
  <r>
    <x v="8"/>
    <x v="1"/>
    <x v="0"/>
    <x v="11"/>
    <x v="0"/>
    <s v="福白金卡交易返现，最高可获50元"/>
    <d v="2021-07-01T00:00:00"/>
    <d v="2021-09-30T00:00:00"/>
    <s v="不限"/>
    <s v="刷卡金返现"/>
    <s v="福白金卡客户通过阳光惠生活APP报名后使用福白金卡月交易（可计积分交易及线上交易）连续3个月（7-9月份）达标3,999元，则可获得50元返现"/>
    <s v="不限"/>
    <m/>
    <s v="线上"/>
  </r>
  <r>
    <x v="8"/>
    <x v="1"/>
    <x v="0"/>
    <x v="11"/>
    <x v="0"/>
    <s v="荣耀新品上市，享最高立减50元"/>
    <d v="2021-06-25T00:00:00"/>
    <m/>
    <s v="银行自收单"/>
    <s v="立减金"/>
    <s v="在阳光惠生活商城模块购买荣耀50立减50元"/>
    <s v="综合商场"/>
    <m/>
    <s v="线上"/>
  </r>
  <r>
    <x v="8"/>
    <x v="1"/>
    <x v="0"/>
    <x v="11"/>
    <x v="1"/>
    <s v="餐饮美食通用权益"/>
    <d v="2021-06-22T00:00:00"/>
    <d v="2021-12-31T00:00:00"/>
    <s v="银行自收单"/>
    <s v="票券折扣"/>
    <s v="在阳光惠生活APP-优美食版块参与CoCo20元通用权益，肯德基10元吃套餐，呷哺呷哺30元通用权益，在线下门店使用"/>
    <s v="商超便利"/>
    <m/>
    <s v="线上"/>
  </r>
  <r>
    <x v="8"/>
    <x v="1"/>
    <x v="0"/>
    <x v="11"/>
    <x v="1"/>
    <s v="必胜客百元权益购，低至50元起"/>
    <d v="2021-06-22T00:00:00"/>
    <d v="2022-05-31T00:00:00"/>
    <s v="银行自收单"/>
    <s v="票券折扣"/>
    <s v="持中国光大银行信用卡登录阳光惠生活APP-优·美食进入专题活动，周一至周日10点起可享80元购100元必胜客权益，周六日10点起可享50元购100元必胜客权益。"/>
    <s v="餐饮"/>
    <s v="必胜客"/>
    <s v="全场景"/>
  </r>
  <r>
    <x v="8"/>
    <x v="1"/>
    <x v="0"/>
    <x v="11"/>
    <x v="0"/>
    <s v="笔笔抽返现，最高299元返现金"/>
    <d v="2021-06-22T00:00:00"/>
    <d v="2021-08-31T00:00:00"/>
    <s v="微信支付宝美团京东其中2种以上"/>
    <s v="刷卡金返现"/>
    <s v="在微信或支付宝中使用光大银行信用卡单笔交易满10元当日即可在阳光惠生活APP中参与随机返现抽奖百分百中奖，随机返现金额0.1-299元"/>
    <s v="综合商场"/>
    <s v="微信"/>
    <s v="线下"/>
  </r>
  <r>
    <x v="8"/>
    <x v="1"/>
    <x v="0"/>
    <x v="11"/>
    <x v="0"/>
    <s v="光大随行，乐途随心，最高可减300元"/>
    <d v="2021-06-22T00:00:00"/>
    <d v="2021-12-31T00:00:00"/>
    <s v="微信支付宝美团京东其中2种以上"/>
    <s v="满减"/>
    <s v="光大银行信用卡客户在途牛APP或途牛网预定指定国内长线产品，可享受单笔订单满1000元（含）立减100元优惠;在途牛APP或途牛网预定指定周边游产品，可享受单笔订单满600元（含）立减100元优惠，最高可减200元"/>
    <s v="出行（洗车+加油，网约车，火车航空）"/>
    <s v="途牛"/>
    <s v="线下"/>
  </r>
  <r>
    <x v="8"/>
    <x v="1"/>
    <x v="0"/>
    <x v="11"/>
    <x v="0"/>
    <s v="探寻风景 携程旅行满400元立减30元"/>
    <d v="2021-06-10T00:00:00"/>
    <d v="2021-12-31T00:00:00"/>
    <s v="其他第三方支付"/>
    <s v="满减"/>
    <s v="在携程旅行APP绑定光大银行信用卡并使用该卡通过光大银行快捷支付完成交易有机会享受酒店产品订单满400元立减30元(最高减30元)机票产品订单满300元立减20元(最高减20元)"/>
    <s v="出行（洗车+加油，网约车，火车航空）"/>
    <s v="携程"/>
    <s v="线上"/>
  </r>
  <r>
    <x v="8"/>
    <x v="1"/>
    <x v="0"/>
    <x v="11"/>
    <x v="3"/>
    <s v="光大惠分期，享最高返现300元"/>
    <d v="2021-06-08T00:00:00"/>
    <d v="2021-09-30T00:00:00"/>
    <s v="银行自收单"/>
    <s v="刷卡金返现"/>
    <s v="在阳光惠生活APP中成功办理账单、交易分期业务，且分期期数在12期及以上期数时,按照预定规则进行返现，最高300元"/>
    <s v="大额场景"/>
    <m/>
    <s v="线下"/>
  </r>
  <r>
    <x v="8"/>
    <x v="1"/>
    <x v="1"/>
    <x v="12"/>
    <x v="0"/>
    <s v="爆款上新，秒杀价低至19.9元"/>
    <d v="2021-06-03T00:00:00"/>
    <m/>
    <s v="银行自收单"/>
    <s v="满减"/>
    <s v="在光大银行手机银行-生活版块选购御泥坊系列产品，全店满59减10，满159减30，满259减50"/>
    <s v="美妆"/>
    <s v="御泥坊"/>
    <s v="线上"/>
  </r>
  <r>
    <x v="8"/>
    <x v="1"/>
    <x v="0"/>
    <x v="11"/>
    <x v="0"/>
    <s v="魅力云南四重旅行福利，最高可减120元！"/>
    <d v="2021-06-01T00:00:00"/>
    <d v="2021-08-31T00:00:00"/>
    <s v="其他第三方支付"/>
    <s v="满减"/>
    <s v="光大银行信用卡客户，在飞常准渠道购买目的地为云南的机票产品，可享满500元减100元优惠，最高可减100元"/>
    <s v="出行（洗车+加油，网约车，火车航空）"/>
    <s v="飞常准"/>
    <s v="线上"/>
  </r>
  <r>
    <x v="8"/>
    <x v="1"/>
    <x v="0"/>
    <x v="11"/>
    <x v="0"/>
    <s v="魅力云南四重旅行福利，最高可减120元！"/>
    <d v="2021-06-01T00:00:00"/>
    <d v="2021-08-31T00:00:00"/>
    <s v="其他第三方支付"/>
    <s v="满减"/>
    <s v="光大银行信用卡客户在携程旅行APP绑定光大银行信用卡，预订云南的酒店、旅游、门票产品，并使用该卡通过光大银行快捷支付完成交易，有机会享受酒店或旅游产品订单满400立减100元(最高减100元)优惠"/>
    <s v="出行（洗车+加油，网约车，火车航空）"/>
    <s v="携程"/>
    <s v="线上"/>
  </r>
  <r>
    <x v="8"/>
    <x v="1"/>
    <x v="0"/>
    <x v="11"/>
    <x v="0"/>
    <s v="魅力云南四重旅行福利，最高可减120元！"/>
    <d v="2021-06-01T00:00:00"/>
    <d v="2021-08-31T00:00:00"/>
    <s v="其他第三方支付"/>
    <s v="满减"/>
    <s v="光大银行信用卡客户在中青旅渠道购买目的地为云南的指定旅游产品，可享满600元减120元优惠，最高可减120元"/>
    <s v="出行（洗车+加油，网约车，火车航空）"/>
    <s v="中青旅"/>
    <s v="线上"/>
  </r>
  <r>
    <x v="8"/>
    <x v="1"/>
    <x v="0"/>
    <x v="11"/>
    <x v="0"/>
    <s v="魅力云南四重旅行福利，最高可减120元！"/>
    <d v="2021-06-01T00:00:00"/>
    <d v="2021-08-31T00:00:00"/>
    <s v="其他第三方支付"/>
    <s v="满减"/>
    <s v="光大银行信用卡客户在途牛旅游网或途牛APP购买目的地为云南的周边游或国内长线产品，可享每满600元减100元优惠，每订单最高可减200元。"/>
    <s v="出行（洗车+加油，网约车，火车航空）"/>
    <s v="途牛"/>
    <s v="线上"/>
  </r>
  <r>
    <x v="8"/>
    <x v="1"/>
    <x v="0"/>
    <x v="11"/>
    <x v="0"/>
    <s v="海淘福利季，最高可获得2000元京东权益！"/>
    <d v="2021-06-01T00:00:00"/>
    <d v="2021-12-31T00:00:00"/>
    <s v="外卡"/>
    <s v="刷卡金返现"/>
    <s v="报名客户使用名下JCB信用卡通过JCB渠道实现境外消费，单月内累计消费金额超过等值人民币500元（含）以上的部分，即可有机会按照不同累计消费区间获得相应金额的京东E卡权益。同一客户单月最高可获得人民币2000元京东权益。"/>
    <s v="综合商场"/>
    <m/>
    <s v="线下"/>
  </r>
  <r>
    <x v="8"/>
    <x v="1"/>
    <x v="0"/>
    <x v="11"/>
    <x v="0"/>
    <s v="苏宁易购福利开启，满88元减10元"/>
    <d v="2021-06-01T00:00:00"/>
    <d v="2021-06-18T00:00:00"/>
    <s v="其他第三方支付"/>
    <s v="满减"/>
    <s v="在苏宁易购APP，通过苏宁支付选择光大信用卡（除特殊卡种）付款，有机会享受单笔订单实付金额满88元立减10元（最高立减10元）优惠"/>
    <s v="综合商场"/>
    <s v="苏宁"/>
    <s v="全场景"/>
  </r>
  <r>
    <x v="8"/>
    <x v="1"/>
    <x v="0"/>
    <x v="11"/>
    <x v="0"/>
    <s v="微信1元购100元立减金礼包"/>
    <d v="2021-06-01T00:00:00"/>
    <d v="2021-07-31T00:00:00"/>
    <s v="银行自收单"/>
    <s v="立减金"/>
    <s v="点击进入“阳光惠生活APP-优生活”模块，找到“1元购100元微信立减金礼包”,在微信支付从未绑定过光大银行信用卡的客户可享1元购买100元微信交易立减金礼包（包含1张满100元及以上减30元的立减金、1张满50元及以上减20元的立减金、5张满20元及以上减10元的立减金，10元立减金每张0.1元，20元立减金每张0.2元，30元立减金每张0.3元）"/>
    <s v="综合商场"/>
    <s v="微信"/>
    <s v="线下"/>
  </r>
  <r>
    <x v="8"/>
    <x v="1"/>
    <x v="0"/>
    <x v="11"/>
    <x v="0"/>
    <s v="美妆护肤专属福利盛夏来袭，满108元减18元"/>
    <d v="2021-06-01T00:00:00"/>
    <d v="2021-06-18T00:00:00"/>
    <s v="外卡"/>
    <s v="满减"/>
    <s v="在京东APP或者网页上使用光大JCB时尚联名信用卡购买美妆类产品，即有机会享受单笔金额满108元减18元"/>
    <s v="美妆"/>
    <s v="京东"/>
    <s v="线下"/>
  </r>
  <r>
    <x v="8"/>
    <x v="1"/>
    <x v="0"/>
    <x v="11"/>
    <x v="0"/>
    <s v="口碑餐饮 满30元立减10元"/>
    <d v="2021-05-21T00:00:00"/>
    <d v="2021-10-31T00:00:00"/>
    <s v="支付宝"/>
    <s v="满减"/>
    <s v="支付宝实名认证个人用户在口碑平台指定餐饮商户处，使用支付宝账户绑定光大银行信用卡快捷支付进行当面付消费，有机会享受满30元减10元优惠，最高10元优惠封顶"/>
    <s v="餐饮"/>
    <s v="口碑"/>
    <s v="线上"/>
  </r>
  <r>
    <x v="8"/>
    <x v="1"/>
    <x v="0"/>
    <x v="11"/>
    <x v="0"/>
    <s v="海南免税店满1000元减100元"/>
    <d v="2021-05-21T00:00:00"/>
    <d v="2021-07-31T00:00:00"/>
    <s v="微信"/>
    <s v="满减"/>
    <s v="在海南指定门店中任意一家线下门店购物通过微信绑定光大信用卡支付享单笔满1000元减100元优惠"/>
    <s v="综合商场"/>
    <s v="微信"/>
    <s v="全场景"/>
  </r>
  <r>
    <x v="8"/>
    <x v="1"/>
    <x v="0"/>
    <x v="11"/>
    <x v="0"/>
    <s v="饿了么星巴克专星送专享，满40元减20元"/>
    <d v="2021-05-21T00:00:00"/>
    <d v="2021-10-31T00:00:00"/>
    <s v="支付宝"/>
    <s v="满减"/>
    <s v="饿了么APP-饿了么专星送专区,每周一至周日为活动日下单购买任意饮品甜点满40元使用支付宝绑定光大银行信用卡支付立减20元"/>
    <s v="餐饮"/>
    <s v="星巴克"/>
    <s v="线上"/>
  </r>
  <r>
    <x v="8"/>
    <x v="1"/>
    <x v="1"/>
    <x v="12"/>
    <x v="0"/>
    <s v="科大讯飞入驻购精彩，限时特惠等您来抢"/>
    <d v="2021-05-20T00:00:00"/>
    <m/>
    <s v="银行自收单"/>
    <s v="满减"/>
    <s v="在光大银行手机银行-生活-购精彩模块选购科大讯飞系列产品，享受满99减10"/>
    <s v="综合商场"/>
    <s v="科大讯飞"/>
    <s v="线上"/>
  </r>
  <r>
    <x v="8"/>
    <x v="1"/>
    <x v="0"/>
    <x v="11"/>
    <x v="1"/>
    <s v="京东618，百元满减优惠券仅需0.01元"/>
    <d v="2021-05-18T00:00:00"/>
    <d v="2021-06-20T00:00:00"/>
    <s v="京东"/>
    <s v="票券折扣"/>
    <s v="客户使用光大信用卡在京东金融app-金融618会场-银行分会场抢购满减优惠券，支付0.01元抢购10元、30元、100元满减优惠券"/>
    <s v="综合商场"/>
    <s v="京东"/>
    <s v="线上"/>
  </r>
  <r>
    <x v="8"/>
    <x v="1"/>
    <x v="0"/>
    <x v="11"/>
    <x v="0"/>
    <s v="京东618大促活动最高可减188元"/>
    <d v="2021-05-18T00:00:00"/>
    <d v="2021-06-30T00:00:00"/>
    <s v="京东"/>
    <s v="立减金"/>
    <s v="光大信用卡持卡客户选择在京东商城（APP/网页版）购买实物类部分商品并使用京东支付-光大银行信用卡支付，即有机会单笔订单商品应付金额享随机减0.5元至188元优惠"/>
    <s v="综合商场"/>
    <s v="京东"/>
    <s v="线上"/>
  </r>
  <r>
    <x v="8"/>
    <x v="1"/>
    <x v="0"/>
    <x v="11"/>
    <x v="0"/>
    <s v="中青旅联名信用卡带你看世界，旅游产品满300元减150元"/>
    <d v="2021-05-11T00:00:00"/>
    <d v="2021-12-31T00:00:00"/>
    <s v="其他第三方支付"/>
    <s v="满减"/>
    <s v="客户使用光大中青旅遨游旅行联名信用卡通过中青旅控股股份有限公司与光大银行信用卡中心渠道购买指定中青旅旅游产品（不包含机票品类），即有机会享满300元减150元的优惠活动"/>
    <s v="出行（洗车+加油，网约车，火车航空）"/>
    <s v="中青旅"/>
    <s v="线上"/>
  </r>
  <r>
    <x v="8"/>
    <x v="1"/>
    <x v="0"/>
    <x v="11"/>
    <x v="0"/>
    <s v="暑期出游仅需699元起，还可叠加610元旅游津贴"/>
    <d v="2021-05-11T00:00:00"/>
    <d v="2021-06-01T00:00:00"/>
    <s v="银行自收单"/>
    <s v="立减金"/>
    <s v="持有光大银行信用卡用户可以在阳光惠生活APP--旅游频道—5月预售季购买国内1480礼包券、610元满减券、两人出行第2人半价券、300元立减券"/>
    <s v="出行（洗车+加油，网约车，火车航空）"/>
    <s v="途牛"/>
    <s v="线下"/>
  </r>
  <r>
    <x v="8"/>
    <x v="1"/>
    <x v="0"/>
    <x v="11"/>
    <x v="0"/>
    <s v="畅游厦门，优惠随行，最高满减120元-飞常准"/>
    <d v="2021-05-10T00:00:00"/>
    <d v="2021-10-31T00:00:00"/>
    <s v="其他第三方支付"/>
    <s v="满减"/>
    <s v="光大银行信用卡客户，在飞常准渠道购买目的地为厦门市的机票产品，可享满500元减100元优惠，最高可减100元"/>
    <s v="出行（洗车+加油，网约车，火车航空）"/>
    <s v="飞常准"/>
    <s v="全场景"/>
  </r>
  <r>
    <x v="8"/>
    <x v="1"/>
    <x v="0"/>
    <x v="11"/>
    <x v="3"/>
    <s v="消费总额分期享返现，最高可获300元"/>
    <d v="2021-05-10T00:00:00"/>
    <d v="2021-09-30T00:00:00"/>
    <s v="银行自收单"/>
    <s v="刷卡金返现"/>
    <s v="通过光大银行阳光惠生活APP或光大银行信用卡微信公众号成功办理消费总额分期6期（含）以上且单笔分期金额满3千元（含）以上，即有机会获得不同金额的返现奖励"/>
    <s v="不限"/>
    <m/>
    <s v="全场景"/>
  </r>
  <r>
    <x v="8"/>
    <x v="1"/>
    <x v="0"/>
    <x v="11"/>
    <x v="0"/>
    <s v="畅游厦门，优惠随行，最高满减121元-携程"/>
    <d v="2021-05-08T00:00:00"/>
    <d v="2021-10-31T00:00:00"/>
    <s v="其他第三方支付"/>
    <s v="满减"/>
    <s v="光大银行信用卡客户在携程旅行APP绑定光大银行信用卡，预订厦门市的酒店、旅游、门票产品，并使用该卡通过光大银行快捷支付完成交易，有机会享受酒店或旅游产品订单满400立减100元(最高减100元)优惠；门票产品订单满150立减30元（最高减30元）优惠"/>
    <s v="出行（洗车+加油，网约车，火车航空）"/>
    <s v="携程"/>
    <s v="全场景"/>
  </r>
  <r>
    <x v="8"/>
    <x v="1"/>
    <x v="0"/>
    <x v="11"/>
    <x v="0"/>
    <s v="畅游厦门，优惠随行，最高满减122元-中青旅"/>
    <d v="2021-05-06T00:00:00"/>
    <d v="2021-10-31T00:00:00"/>
    <s v="其他第三方支付"/>
    <s v="满减"/>
    <s v="光大银行信用卡客户在中青旅渠道购买目的地为厦门的指定旅游产品，可享满600元减120元优惠，最高可减120元。每客户活动期间购买厦门为目的地的旅游产品优惠限享权益2次，活动每月100个名额"/>
    <s v="出行（洗车+加油，网约车，火车航空）"/>
    <s v="中青旅"/>
    <s v="全场景"/>
  </r>
  <r>
    <x v="8"/>
    <x v="1"/>
    <x v="1"/>
    <x v="12"/>
    <x v="0"/>
    <s v="5月省钱小贴士"/>
    <d v="2021-05-01T00:00:00"/>
    <d v="2021-05-31T00:00:00"/>
    <s v="银行自收单"/>
    <s v="票券折扣"/>
    <s v="登录光大手机银行并完成一笔任意金额支付，即可兑换【轻弹云朵男女居家拖鞋】5元直减券，享受原价14.9元（不含10元运费），现价9.9元包邮。"/>
    <s v="不限"/>
    <m/>
    <s v="全场景"/>
  </r>
  <r>
    <x v="8"/>
    <x v="1"/>
    <x v="0"/>
    <x v="11"/>
    <x v="0"/>
    <s v="Visa信用卡买游戏都能返现！最高200美元"/>
    <d v="2021-05-01T00:00:00"/>
    <d v="2021-07-31T00:00:00"/>
    <s v="外卡"/>
    <s v="刷卡金返现"/>
    <s v="使用光大VISA信用卡在境外线上渠道消费，单月消费累计满100美元以上的部分，即可有机会按照不同累计消费区间获得相应比例的返现，最高200美元"/>
    <s v="电影及其他娱乐"/>
    <s v="Steam"/>
    <s v="线下"/>
  </r>
  <r>
    <x v="8"/>
    <x v="1"/>
    <x v="1"/>
    <x v="12"/>
    <x v="0"/>
    <s v="英雄湖北浴火重生，购精彩湖北好物推荐专场"/>
    <d v="2021-04-29T00:00:00"/>
    <m/>
    <s v="银行自收单"/>
    <s v="满减"/>
    <s v="在光大银行手机银行APP中购买特定湖北产品享受满100减20活动"/>
    <s v="综合商场"/>
    <m/>
    <s v="全场景"/>
  </r>
  <r>
    <x v="8"/>
    <x v="1"/>
    <x v="0"/>
    <x v="11"/>
    <x v="0"/>
    <s v="畅游厦门，优惠随行，最高满减123元-途牛"/>
    <d v="2021-04-28T00:00:00"/>
    <d v="2021-10-31T00:00:00"/>
    <s v="其他第三方支付"/>
    <s v="满减"/>
    <s v="光大银行信用卡客户在途牛旅游网或途牛APP购买目的地为厦门地区的周边游或国内长线产品，可享每满600元减100元优惠，每订单最高可减200元。每客户每月限享权益1次，活动每月150个名额"/>
    <s v="出行（洗车+加油，网约车，火车航空）"/>
    <s v="途牛"/>
    <s v="线上"/>
  </r>
  <r>
    <x v="8"/>
    <x v="1"/>
    <x v="1"/>
    <x v="12"/>
    <x v="0"/>
    <s v="应季新鲜椰青，低卡天然饮品，下单立减10元！"/>
    <d v="2021-04-20T00:00:00"/>
    <m/>
    <s v="银行自收单"/>
    <s v="立减金"/>
    <s v="在光大银行APP中购买特定泰国椰青6个装下单立减10元"/>
    <s v="餐饮"/>
    <m/>
    <s v="全场景"/>
  </r>
  <r>
    <x v="8"/>
    <x v="1"/>
    <x v="1"/>
    <x v="12"/>
    <x v="0"/>
    <s v="“超值星期五”升级啦！周周抽微信立减金"/>
    <d v="2021-04-20T00:00:00"/>
    <d v="2021-08-20T00:00:00"/>
    <s v="不限"/>
    <s v="立减金"/>
    <s v="使用光大银行卡完成一笔任意金额的快捷支付交易，即可在手机银行完抽取微信立减金"/>
    <s v="不限"/>
    <m/>
    <s v="全场景"/>
  </r>
  <r>
    <x v="8"/>
    <x v="1"/>
    <x v="1"/>
    <x v="12"/>
    <x v="0"/>
    <s v="打卡四月福利，查询/支付统统有礼"/>
    <d v="2021-04-08T00:00:00"/>
    <d v="2021-04-30T00:00:00"/>
    <s v="银行自收单"/>
    <s v="票券折扣"/>
    <s v="登录光大手机银行并完成一笔任意金额支付，即可兑换【网易严选超级Pro会员】30元抵扣券，享受现价119元/年（原价149元/年）"/>
    <s v="综合商场"/>
    <s v="网易严选"/>
    <s v="全场景"/>
  </r>
  <r>
    <x v="8"/>
    <x v="1"/>
    <x v="1"/>
    <x v="12"/>
    <x v="0"/>
    <s v="大美新疆有好物 | 消费满额即赠巴旦木1袋"/>
    <d v="2021-04-08T00:00:00"/>
    <m/>
    <s v="银行自收单"/>
    <s v="实物礼品"/>
    <s v="在光大银行手机银行APP中购买特定新疆农产品满200元赠送价值35元的巴旦木一袋"/>
    <s v="餐饮"/>
    <m/>
    <s v="线上"/>
  </r>
  <r>
    <x v="8"/>
    <x v="1"/>
    <x v="0"/>
    <x v="11"/>
    <x v="0"/>
    <s v="随心游 欢乐购，三亚免税购物满1000元减100元"/>
    <d v="2021-04-06T00:00:00"/>
    <d v="2021-04-30T00:00:00"/>
    <s v="微信"/>
    <s v="满减"/>
    <s v="光大银行信用卡客户在指定门店中任意一家店消费通过微信绑定光大信用卡支付享单笔满1000元减100元优惠"/>
    <s v="综合商场"/>
    <s v="中服三亚国际免税购物公园"/>
    <s v="线上"/>
  </r>
  <r>
    <x v="8"/>
    <x v="1"/>
    <x v="1"/>
    <x v="12"/>
    <x v="0"/>
    <s v="“橙中之皇”5斤最低仅需19.9，手慢无！"/>
    <d v="2021-04-01T00:00:00"/>
    <m/>
    <s v="银行自收单"/>
    <s v="满减"/>
    <s v="在光大银行APP自有商城中购买伦晚脐橙享满20元立减5元"/>
    <s v="餐饮"/>
    <m/>
    <s v="线上"/>
  </r>
  <r>
    <x v="8"/>
    <x v="1"/>
    <x v="0"/>
    <x v="11"/>
    <x v="2"/>
    <s v="光大美国运通乐享卡，150元超级乐享首刷礼 四选一！"/>
    <d v="2021-04-01T00:00:00"/>
    <d v="2021-05-30T00:00:00"/>
    <s v="外卡"/>
    <s v="票券折扣"/>
    <s v="申请并使用光大美国运通乐享卡完成任意一笔交易的光大信用卡新客户,完成首刷后第3天起，可登录阳光惠生活APP—我要办卡—美国运通乐享卡首刷享好礼或光大银行信用卡微信公众号-申请办卡-新户好礼-美国运通乐享卡首刷享好礼进入领取页面，输入身份证号验证后可在四项权益中任选一项:1、星巴克30元代金券5张 2、奈雪的茶30元代金券5张 3、携程任我行150元礼品卡 4、滴滴打车150元专车券"/>
    <s v="综合商场"/>
    <m/>
    <s v="线下"/>
  </r>
  <r>
    <x v="8"/>
    <x v="1"/>
    <x v="0"/>
    <x v="11"/>
    <x v="0"/>
    <s v="话费充值,随机最高可减10元!"/>
    <d v="2021-04-01T00:00:00"/>
    <d v="2021-05-31T00:00:00"/>
    <s v="银行自收单"/>
    <s v="随机立减"/>
    <s v="光大银行信用卡客户通过阳光惠生活APP-精选-手机充值办理话费充值单笔充值面额满50元（含）以上可享随机减优惠最高可享满减10元"/>
    <s v="生活缴费"/>
    <m/>
    <s v="线下"/>
  </r>
  <r>
    <x v="8"/>
    <x v="1"/>
    <x v="0"/>
    <x v="11"/>
    <x v="0"/>
    <s v="饿了么外卖，满30元减10元"/>
    <d v="2021-02-10T00:00:00"/>
    <d v="2021-12-31T00:00:00"/>
    <s v="支付宝"/>
    <s v="满减"/>
    <s v="支付宝实名认证的客户，在饿了么主站app平台内指定活动商户（餐饮商户）使用支付宝收银并选择光大银行信用卡进行付款，有机会享受单笔满30元及以上立减10元优惠（最高10元封顶）"/>
    <s v="餐饮"/>
    <s v="饿了么"/>
    <s v="全场景"/>
  </r>
  <r>
    <x v="8"/>
    <x v="1"/>
    <x v="0"/>
    <x v="11"/>
    <x v="0"/>
    <s v="时令养生，岐黄卡来帮你，本来生活满100元减40元"/>
    <d v="2021-02-10T00:00:00"/>
    <d v="2021-12-31T00:00:00"/>
    <s v="云闪付"/>
    <s v="满减"/>
    <s v="持卡人在本来生活官方网站或APP购买任意产品，并使用光大银行阳光本草岐黄信用卡（不限卡等级）通过银联支付全额支付订单，即可享受单笔满100元及以上减40元，单笔最高可减40元"/>
    <s v="餐饮"/>
    <s v="本来生活"/>
    <s v="全场景"/>
  </r>
  <r>
    <x v="8"/>
    <x v="1"/>
    <x v="0"/>
    <x v="11"/>
    <x v="0"/>
    <s v="光大中青旅“够INGO优惠”满减活动"/>
    <d v="2021-02-10T00:00:00"/>
    <d v="2021-12-31T00:00:00"/>
    <s v="银行自收单"/>
    <s v="满减"/>
    <s v="活动期间，客户使用光大中青旅遨游旅行联名信用卡通过中青旅控股股份有限公司与光大银行信用卡中心渠道购买指定长线类中青旅旅游产品，全额支付团费即有机会享满2000元减500元的优惠活动;购买指定中青旅旅游产品（不包含机票品类），即有机会享满300元减150元的优惠活动"/>
    <s v="出行（洗车+加油，网约车，火车航空）"/>
    <s v="中青旅"/>
    <s v="线上"/>
  </r>
  <r>
    <x v="8"/>
    <x v="1"/>
    <x v="0"/>
    <x v="11"/>
    <x v="0"/>
    <s v="五一随心GO，美食购物出行享满减-京东"/>
    <d v="2021-01-27T00:00:00"/>
    <d v="2021-06-30T00:00:00"/>
    <s v="京东"/>
    <s v="满减"/>
    <s v="在京东商城（APP/网页版）购买京东超市频道部分实物类商品，选择京东支付并使用光大银行信用卡完成在线支付（不支持代付类型），即有机会享受单笔订单金额满79元及以上减10元优惠"/>
    <s v="综合商场"/>
    <s v="京东"/>
    <s v="全场景"/>
  </r>
  <r>
    <x v="8"/>
    <x v="1"/>
    <x v="0"/>
    <x v="11"/>
    <x v="0"/>
    <s v="美团外卖，满50元减10元"/>
    <d v="2021-01-15T00:00:00"/>
    <d v="2021-06-30T00:00:00"/>
    <s v="美团"/>
    <s v="满减"/>
    <s v="光大银行信用卡持卡用户在美团外卖消费单笔满50元通过美团支付渠道用光大信用卡全额支付即可享受立减10元优惠"/>
    <s v="餐饮"/>
    <s v="美团"/>
    <s v="全场景"/>
  </r>
  <r>
    <x v="8"/>
    <x v="1"/>
    <x v="0"/>
    <x v="11"/>
    <x v="0"/>
    <s v="1分购饿了么，让生活多一点美味"/>
    <d v="2021-01-07T00:00:00"/>
    <d v="2021-09-30T00:00:00"/>
    <s v="银行自收单"/>
    <s v="票券折扣"/>
    <s v="每日早10:00起客户可在阳光惠生活APP-首页-本地活动享“饿了么一分购”0.01元购6元优惠"/>
    <s v="餐饮"/>
    <s v="饿了么"/>
    <s v="全场景"/>
  </r>
  <r>
    <x v="8"/>
    <x v="1"/>
    <x v="0"/>
    <x v="11"/>
    <x v="3"/>
    <s v="五一随心GO，美食购物出行享满减-苏宁"/>
    <d v="2021-01-01T00:00:00"/>
    <d v="2021-12-31T00:00:00"/>
    <s v="其他第三方支付"/>
    <s v="满减"/>
    <s v="在苏宁易购APP或门店购买实物类指定商品，通过苏宁支付选择光大信用卡（除特殊卡种）分期付款，有机会享受单笔订单实际分期支付金额满2,000元立减100元（最高立减100元）优惠"/>
    <s v="综合商场"/>
    <s v="苏宁"/>
    <s v="全场景"/>
  </r>
  <r>
    <x v="8"/>
    <x v="1"/>
    <x v="0"/>
    <x v="11"/>
    <x v="0"/>
    <s v="网购宝送积分 ，五大渠道额外享5倍积分"/>
    <d v="2020-12-26T00:00:00"/>
    <d v="2021-12-31T00:00:00"/>
    <s v="微信支付宝美团京东其中2种以上"/>
    <s v="多倍积分"/>
    <s v="客户订购“网购宝”服务且服务生效后其名下主卡及其副卡均可享受指定网上交易渠道消费均可额外获得5倍积分特权"/>
    <s v="综合商场"/>
    <s v="美团"/>
    <s v="线上"/>
  </r>
  <r>
    <x v="8"/>
    <x v="1"/>
    <x v="0"/>
    <x v="11"/>
    <x v="0"/>
    <s v="五一随心GO，美食购物出行享满减-中青旅"/>
    <d v="2020-11-11T00:00:00"/>
    <d v="2021-05-31T00:00:00"/>
    <s v="其他第三方支付"/>
    <s v="满减"/>
    <s v="光大信用卡持卡人，在中青旅遨游网使用光大银行信用卡全额支付（PC电脑端支付页面选择“有优惠”及“光大银行信用卡”图标或手机WAP、APP支付页面选择“银联快捷支付”图标），即有机会享购买目的地为长三角地区的长线旅游产品，可享满2000元减300元优惠，最高可减300元；购买目的地为长三角地区的短线旅游产品（包括周边游、酒店等），可享满600元减120元优惠，最高可减120元"/>
    <s v="出行（洗车+加油，网约车，火车航空）"/>
    <s v="中青旅"/>
    <s v="线下"/>
  </r>
  <r>
    <x v="8"/>
    <x v="1"/>
    <x v="0"/>
    <x v="11"/>
    <x v="0"/>
    <s v="五一随心GO，美食购物出行享满减-中青旅"/>
    <d v="2020-11-11T00:00:00"/>
    <d v="2021-05-31T00:00:00"/>
    <s v="其他第三方支付"/>
    <s v="满减"/>
    <s v="光大信用卡持卡人，在飞友科技渠道（飞常准app）购买行程起始地或目的地为指定的长三角区域15个城市的机票，有机会享满500元（含）减120元优惠，每订单最高可减120元"/>
    <s v="出行（洗车+加油，网约车，火车航空）"/>
    <s v="飞常准"/>
    <s v="线上"/>
  </r>
  <r>
    <x v="8"/>
    <x v="1"/>
    <x v="0"/>
    <x v="11"/>
    <x v="0"/>
    <s v="五一随心GO，美食购物出行享满减-途牛"/>
    <d v="2020-11-11T00:00:00"/>
    <d v="2021-05-31T00:00:00"/>
    <s v="其他第三方支付"/>
    <s v="满减"/>
    <s v="光大信用卡客户通过途牛旅游网平台领券后购买目的地为长三角地区的指定产品，可享预订周边游产品，订单金额满500元减100元，最高可减200元/单；可享预订国内长线产品，订单金额满1000元减150元，最高可减300元/单"/>
    <s v="出行（洗车+加油，网约车，火车航空）"/>
    <s v="途牛"/>
    <s v="线下"/>
  </r>
  <r>
    <x v="8"/>
    <x v="1"/>
    <x v="0"/>
    <x v="11"/>
    <x v="0"/>
    <s v="五一随心GO，美食购物出行享满减-携程"/>
    <d v="2020-11-11T00:00:00"/>
    <d v="2021-05-31T00:00:00"/>
    <s v="银行自收单"/>
    <s v="满减"/>
    <s v="持卡人在携程旅行APP绑定光大银行信用卡，预订所在地为长三角城市群的酒店产品，并使用该卡通过光大银行快捷支付完成交易，有机会享受携程长三角城市群酒店满500立减50元（最高减50元）优惠；享受携程长三角城市群门票玩乐满200立减30元（最高减30元）优惠"/>
    <s v="出行（洗车+加油，网约车，火车航空）"/>
    <s v="携程"/>
    <s v="全场景"/>
  </r>
  <r>
    <x v="9"/>
    <x v="1"/>
    <x v="1"/>
    <x v="13"/>
    <x v="2"/>
    <s v="华夏福来day-抖音首刷首绑"/>
    <d v="2021-05-06T00:00:00"/>
    <d v="2021-05-31T00:00:00"/>
    <s v="抖音"/>
    <s v="立减金"/>
    <s v="在抖音app内抖币充值电商购物，首次绑定华夏银行借记卡并完成支付立减11.8"/>
    <s v="电影及其他娱乐"/>
    <s v="抖音"/>
    <s v="线上"/>
  </r>
  <r>
    <x v="9"/>
    <x v="1"/>
    <x v="1"/>
    <x v="13"/>
    <x v="0"/>
    <s v="华夏福来day-抖音交易促动"/>
    <d v="2021-05-06T00:00:00"/>
    <d v="2021-05-31T00:00:00"/>
    <s v="抖音"/>
    <s v="随机立减"/>
    <s v="已经在抖音app绑卡的用户可享支付随机立减最高99元"/>
    <s v="电影及其他娱乐"/>
    <s v="抖音"/>
    <s v="线上"/>
  </r>
  <r>
    <x v="9"/>
    <x v="1"/>
    <x v="1"/>
    <x v="13"/>
    <x v="2"/>
    <s v="华夏福来day-抖音首刷首绑"/>
    <d v="2021-05-14T00:00:00"/>
    <d v="2021-07-31T00:00:00"/>
    <s v="银行自收单"/>
    <s v="随机立减"/>
    <s v="通过手机银行充值话费享受1-10元不等的随机立减福利"/>
    <s v="生活缴费"/>
    <s v="话费机构"/>
    <s v="线上"/>
  </r>
  <r>
    <x v="9"/>
    <x v="1"/>
    <x v="1"/>
    <x v="13"/>
    <x v="0"/>
    <s v="华夏福来day-藏在微信支付里的小长假"/>
    <d v="2021-05-06T00:00:00"/>
    <d v="2021-05-31T00:00:00"/>
    <s v="微信"/>
    <s v="随机立减"/>
    <s v="在指定商家消费时使用微信支付绑定华夏借记卡或信用卡支付可随机立减最高88元优惠"/>
    <s v="商超便利"/>
    <s v="永辉，奈雪，多点，天福便利店，哈根达斯，美宜佳"/>
    <s v="线上"/>
  </r>
  <r>
    <x v="9"/>
    <x v="1"/>
    <x v="0"/>
    <x v="14"/>
    <x v="3"/>
    <s v="夏日特惠购，分期全免息"/>
    <d v="2021-07-16T00:00:00"/>
    <m/>
    <s v="银行自收单"/>
    <s v="分期手续费优惠"/>
    <s v="华夏信用卡网上商城可享美妆产品12期分期免息免手续费包邮的优惠"/>
    <s v="美妆"/>
    <s v="兰蔻"/>
    <s v="线上"/>
  </r>
  <r>
    <x v="9"/>
    <x v="1"/>
    <x v="0"/>
    <x v="14"/>
    <x v="0"/>
    <s v="便利店满10-5"/>
    <d v="2021-07-14T00:00:00"/>
    <d v="2021-07-31T00:00:00"/>
    <s v="银行自收单"/>
    <s v="满减"/>
    <s v="使用华彩生活app二维码支付买单，可享满10元-5元优惠"/>
    <s v="商超便利"/>
    <s v="罗森，711"/>
    <s v="线下"/>
  </r>
  <r>
    <x v="9"/>
    <x v="1"/>
    <x v="0"/>
    <x v="14"/>
    <x v="2"/>
    <s v="京东苏宁支付享888元随机减优惠-首绑首刷"/>
    <d v="2021-07-01T00:00:00"/>
    <d v="2021-10-30T00:00:00"/>
    <s v="京东"/>
    <s v="满减"/>
    <s v="在京东支付首次绑定华夏卡信用卡满8.01-8"/>
    <s v="电子产品"/>
    <s v="京东"/>
    <s v="线上"/>
  </r>
  <r>
    <x v="9"/>
    <x v="1"/>
    <x v="0"/>
    <x v="14"/>
    <x v="0"/>
    <s v="京东苏宁支付享888元随机减优惠-交易促动"/>
    <d v="2021-07-01T00:00:00"/>
    <d v="2021-10-30T00:00:00"/>
    <s v="京东"/>
    <s v="随机立减"/>
    <s v="在京东支付绑定过华夏卡信用卡随机立减1-888元"/>
    <s v="电子产品"/>
    <s v="京东"/>
    <s v="线上"/>
  </r>
  <r>
    <x v="9"/>
    <x v="1"/>
    <x v="0"/>
    <x v="14"/>
    <x v="0"/>
    <s v="多点福利，多点快乐，多点app绑华夏信用卡满50-10"/>
    <d v="2021-05-06T00:00:00"/>
    <d v="2021-10-30T00:00:00"/>
    <s v="微信"/>
    <s v="满减"/>
    <s v="在多点app买点选择微信支付绑定华夏银行信用卡买单可享满50-10优惠"/>
    <s v="商超便利"/>
    <s v="多点"/>
    <s v="线上"/>
  </r>
  <r>
    <x v="9"/>
    <x v="1"/>
    <x v="0"/>
    <x v="14"/>
    <x v="3"/>
    <s v="618嗨翻天，小米商城最高24期免息"/>
    <d v="2021-06-01T00:00:00"/>
    <d v="2021-06-20T00:00:00"/>
    <s v="银联卡"/>
    <s v="分期手续费优惠"/>
    <s v="华夏银行银联信用卡用户在小米商城分期最高享24期免息优惠"/>
    <s v="电子产品"/>
    <s v="小米"/>
    <s v="线上"/>
  </r>
  <r>
    <x v="9"/>
    <x v="1"/>
    <x v="0"/>
    <x v="14"/>
    <x v="2"/>
    <s v="办华夏时尚芭莎联名卡，购物享免税同价"/>
    <d v="2021-06-18T00:00:00"/>
    <d v="2021-09-30T00:00:00"/>
    <s v="微信支付宝美团京东其中2种以上"/>
    <s v="票券折扣"/>
    <s v="华夏银行时尚芭莎联名信用卡（银联）核卡40天内通过支付宝或者微信交易满2次且单笔超过99元，30天内通过华彩app领取俪乐廊甄选卡，即可在中免集团线上商城享免税同价购物"/>
    <s v="美妆"/>
    <s v="中免俪乐廊"/>
    <s v="线上"/>
  </r>
  <r>
    <x v="9"/>
    <x v="1"/>
    <x v="0"/>
    <x v="14"/>
    <x v="2"/>
    <s v="乘车有礼，1分钱购10元公交地铁红包"/>
    <d v="2021-06-04T00:00:00"/>
    <d v="2021-06-13T00:00:00"/>
    <s v="银行自收单"/>
    <s v="票券折扣"/>
    <s v="首次完成华彩生活app绑定华夏银行信用卡的客户支付0.01元可得10元公交地铁红包，在指定城市使用支付宝乘车码时每笔立减1元"/>
    <s v="出行（洗车+加油，网约车，火车航空）"/>
    <s v="支付宝"/>
    <s v="线上"/>
  </r>
  <r>
    <x v="9"/>
    <x v="1"/>
    <x v="0"/>
    <x v="14"/>
    <x v="0"/>
    <s v="海淘笔笔返现，购物红包最高588元-返现"/>
    <d v="2021-04-14T00:00:00"/>
    <d v="2021-05-31T00:00:00"/>
    <s v="云闪付+银行APP"/>
    <s v="刷卡金返现"/>
    <s v="使用华夏银联信用卡在境外通过刷卡、闪付（包括卡闪付和PAY类）和云闪付APP单笔实付金额满1元，每笔可享实付金额最高1%返现，单卡每月最高可获1000人民币的返现金额"/>
    <s v="综合商场"/>
    <m/>
    <s v="全场景"/>
  </r>
  <r>
    <x v="9"/>
    <x v="1"/>
    <x v="0"/>
    <x v="14"/>
    <x v="0"/>
    <s v="海淘笔笔返现，购物红包最高588元-随机红包"/>
    <d v="2021-04-14T00:00:00"/>
    <d v="2021-05-31T00:00:00"/>
    <s v="云闪付"/>
    <s v="随机立减"/>
    <s v="持卡人使用绑定的信用卡通过手机pay金额云闪付app记性消费，可获得一个金额随机的云闪付红包"/>
    <s v="综合商场"/>
    <m/>
    <s v="线上"/>
  </r>
  <r>
    <x v="9"/>
    <x v="1"/>
    <x v="0"/>
    <x v="14"/>
    <x v="2"/>
    <s v="支付宝绑卡有惊喜"/>
    <d v="2021-04-08T00:00:00"/>
    <d v="2021-06-30T00:00:00"/>
    <s v="支付宝"/>
    <s v="立减金"/>
    <s v="新户绑支付宝立享10元红包"/>
    <s v="全种类"/>
    <s v="支付宝"/>
    <s v="线上"/>
  </r>
  <r>
    <x v="10"/>
    <x v="1"/>
    <x v="1"/>
    <x v="15"/>
    <x v="0"/>
    <s v="超级秒杀|疯狂星期五超级秒杀日"/>
    <d v="2021-07-16T00:00:00"/>
    <d v="2021-07-16T00:00:00"/>
    <s v="银行自收单"/>
    <s v="立减金"/>
    <s v="在民生银行APP商城中选购特定商品享受特价优惠"/>
    <s v="综合商场"/>
    <s v="爱华仕"/>
    <s v="线上"/>
  </r>
  <r>
    <x v="10"/>
    <x v="1"/>
    <x v="1"/>
    <x v="15"/>
    <x v="2"/>
    <s v="外卖红包周周领，专属会员轻松得"/>
    <d v="2021-07-11T00:00:00"/>
    <d v="2021-12-31T00:00:00"/>
    <s v="其他第三方支付"/>
    <s v="票券折扣"/>
    <s v="申请民生美团联名信用卡首次核卡用户任意消费1笔满66元即可获取美团专属会员"/>
    <s v="餐饮"/>
    <s v="美团"/>
    <s v="线上"/>
  </r>
  <r>
    <x v="10"/>
    <x v="1"/>
    <x v="1"/>
    <x v="15"/>
    <x v="0"/>
    <s v="vivo非凡欧洲杯直播特惠"/>
    <d v="2021-07-11T00:00:00"/>
    <d v="2021-07-11T00:00:00"/>
    <s v="银行自收单"/>
    <s v="立减金"/>
    <s v="在民生银行APP博客厅内观看欧洲杯并购买VIVO产品可享最高立减300元优惠"/>
    <s v="综合商场"/>
    <s v="VIVO"/>
    <s v="线上"/>
  </r>
  <r>
    <x v="10"/>
    <x v="1"/>
    <x v="1"/>
    <x v="15"/>
    <x v="0"/>
    <s v="饕餮盛宴|中粮山萃“7.8”吃吧节"/>
    <d v="2021-07-08T00:00:00"/>
    <d v="2021-07-08T00:00:00"/>
    <s v="银行自收单"/>
    <s v="立减金"/>
    <s v="在民生银行APP播客厅内观看中粮专场直播，特定商品享受特价优惠"/>
    <s v="餐饮"/>
    <s v="中粮"/>
    <s v="线上"/>
  </r>
  <r>
    <x v="10"/>
    <x v="1"/>
    <x v="1"/>
    <x v="15"/>
    <x v="0"/>
    <s v="“加油”呀，满200元减20元"/>
    <d v="2021-07-02T00:00:00"/>
    <d v="2021-12-31T00:00:00"/>
    <s v="云闪付+银行APP"/>
    <s v="满减"/>
    <s v="客户在指定门店进行加油类交易通过民生手机银行APP或云闪付APP绑定62开头民生借记卡出示付款码完成支付享单笔满200元立减20元优惠"/>
    <s v="出行（洗车+加油，网约车，火车航空）"/>
    <m/>
    <s v="线下"/>
  </r>
  <r>
    <x v="10"/>
    <x v="1"/>
    <x v="1"/>
    <x v="15"/>
    <x v="2"/>
    <s v="快来绑卡，交易就送10元京东券！"/>
    <d v="2021-07-02T00:00:00"/>
    <d v="2021-08-31T00:00:00"/>
    <s v="微信支付宝美团京东其中2种以上"/>
    <s v="票券折扣"/>
    <s v="客户可在微信或支付宝APP上自行完成首次绑卡，或通过民生手机银行APP“一键绑卡”功能完成首次绑卡。完成一笔交易即可获得10元京东E卡电子券"/>
    <s v="不限"/>
    <s v="支付宝"/>
    <s v="全场景"/>
  </r>
  <r>
    <x v="10"/>
    <x v="1"/>
    <x v="1"/>
    <x v="15"/>
    <x v="0"/>
    <s v="星巴克满70-20元送惊喜"/>
    <d v="2021-06-25T00:00:00"/>
    <d v="2021-09-13T00:00:00"/>
    <s v="云闪付"/>
    <s v="满减"/>
    <s v="民生信用卡持卡人每周一通过星巴克APP购买任意产品，通过云闪付使用62开头银联信用卡即可享单笔满70减20"/>
    <s v="餐饮"/>
    <s v="星巴克"/>
    <s v="全场景"/>
  </r>
  <r>
    <x v="10"/>
    <x v="1"/>
    <x v="0"/>
    <x v="16"/>
    <x v="2"/>
    <s v="领取购物打车优惠支付大礼包"/>
    <d v="2021-06-24T00:00:00"/>
    <d v="2021-07-31T00:00:00"/>
    <s v="微信支付宝美团京东其中2种以上"/>
    <s v="满减"/>
    <s v="在京东、滴滴等指定APP上绑定民生银行信用卡即可享受满10.1立减10元优惠"/>
    <s v="不限"/>
    <s v="滴滴"/>
    <s v="全场景"/>
  </r>
  <r>
    <x v="10"/>
    <x v="1"/>
    <x v="1"/>
    <x v="15"/>
    <x v="2"/>
    <s v="最低78折，购物自由马上实现！"/>
    <d v="2021-06-17T00:00:00"/>
    <m/>
    <s v="银联卡"/>
    <s v="商城折扣"/>
    <s v="办理民生沃尔玛专享借记卡在沃尔玛、山姆会员超市可享受97折优惠"/>
    <s v="综合商场"/>
    <s v="沃尔玛"/>
    <s v="全场景"/>
  </r>
  <r>
    <x v="10"/>
    <x v="1"/>
    <x v="1"/>
    <x v="15"/>
    <x v="0"/>
    <s v="618福利"/>
    <d v="2021-06-17T00:00:00"/>
    <d v="2021-06-30T00:00:00"/>
    <s v="京东"/>
    <s v="票券折扣"/>
    <s v="民生银行客户在京东商城内可领取支付立减券、电影优惠券、滴滴快车优惠券、京东生活支付立减券"/>
    <s v="综合商场"/>
    <s v="京东"/>
    <s v="全场景"/>
  </r>
  <r>
    <x v="10"/>
    <x v="1"/>
    <x v="0"/>
    <x v="16"/>
    <x v="0"/>
    <s v="加油月月返最高500元，更享洗车券兑换福利"/>
    <d v="2021-06-16T00:00:00"/>
    <d v="2022-05-31T00:00:00"/>
    <s v="云闪付+银行APP"/>
    <s v="刷卡金返现"/>
    <s v="持卡人使用民生车车信用卡、民生Mercedes me车主俱乐部信用卡每月合并消费满足指定条件即可享受最高500元可返现加油金"/>
    <s v="出行（洗车+加油，网约车，火车航空）"/>
    <m/>
    <s v="线下"/>
  </r>
  <r>
    <x v="10"/>
    <x v="1"/>
    <x v="0"/>
    <x v="16"/>
    <x v="0"/>
    <s v="消费金&amp;立减金&amp;优惠券，绑民生信用卡支付笔笔返"/>
    <d v="2021-06-10T00:00:00"/>
    <d v="2021-07-31T00:00:00"/>
    <s v="微信支付宝美团京东其中2种以上"/>
    <s v="票券折扣"/>
    <s v="民生银行信用卡持卡人在微信、支付宝消费满18元即抽取消费金券，最高2021元"/>
    <s v="综合商场"/>
    <s v="微信"/>
    <s v="全场景"/>
  </r>
  <r>
    <x v="10"/>
    <x v="1"/>
    <x v="0"/>
    <x v="16"/>
    <x v="0"/>
    <s v="双重京东18元立减券 &amp; 9元休息室，多重优惠享不停"/>
    <d v="2021-06-10T00:00:00"/>
    <d v="2021-06-18T00:00:00"/>
    <s v="外卡"/>
    <s v="满减"/>
    <s v="在京东绑定民生JCB双标信用卡购买美妆护肤雷类商品即可有机会享受满108元立减18元；在京东商品购买实物类商品，即可有机会享受满188元立减18元"/>
    <s v="综合商场"/>
    <s v="京东"/>
    <s v="线上"/>
  </r>
  <r>
    <x v="10"/>
    <x v="1"/>
    <x v="1"/>
    <x v="15"/>
    <x v="2"/>
    <s v="支付绑民生信用卡，笔笔返现，最高2021元"/>
    <d v="2021-06-03T00:00:00"/>
    <d v="2021-07-31T00:00:00"/>
    <s v="微信支付宝美团京东其中2种以上"/>
    <s v="票券礼品"/>
    <s v="民生银行持卡人在微信支付宝绑定后单笔消费满18元即可领取一张消费金券"/>
    <s v="不限"/>
    <s v="微信"/>
    <s v="全场景"/>
  </r>
  <r>
    <x v="10"/>
    <x v="1"/>
    <x v="1"/>
    <x v="15"/>
    <x v="0"/>
    <s v="华为Mate X2、300万消费金、160万份红包邀您共庆发卡16周年"/>
    <d v="2021-06-01T00:00:00"/>
    <d v="2021-08-06T00:00:00"/>
    <s v="银行自收单"/>
    <s v="抽奖"/>
    <s v="客户使用民生银行支付可获得熊猫，通过手机特定款式的熊猫即可参与抽奖活动"/>
    <s v="不限"/>
    <m/>
    <s v="全场景"/>
  </r>
  <r>
    <x v="10"/>
    <x v="1"/>
    <x v="0"/>
    <x v="16"/>
    <x v="0"/>
    <s v="最高600元返现权益"/>
    <d v="2021-06-01T00:00:00"/>
    <d v="2021-07-31T00:00:00"/>
    <s v="不限"/>
    <s v="刷卡金返现"/>
    <s v="持民生Visa双标信用卡人民币渠道消费达标享受三重返现：基础返现，最高200元"/>
    <s v="不限"/>
    <m/>
    <s v="全场景"/>
  </r>
  <r>
    <x v="10"/>
    <x v="1"/>
    <x v="0"/>
    <x v="16"/>
    <x v="3"/>
    <s v="华为超级新品季，专属优惠已送达"/>
    <d v="2021-06-01T00:00:00"/>
    <d v="2021-06-30T00:00:00"/>
    <s v="其他第三方支付"/>
    <s v="票券折扣"/>
    <s v="民生信用卡客户在华为商城购买指定产品使用分期支付，可享受3、6、12期免手续费分期"/>
    <s v="综合商场"/>
    <s v="华为"/>
    <s v="线上"/>
  </r>
  <r>
    <x v="10"/>
    <x v="1"/>
    <x v="0"/>
    <x v="16"/>
    <x v="3"/>
    <s v="携程旅行，给你说走就走的心情"/>
    <d v="2021-05-27T00:00:00"/>
    <d v="2021-06-15T00:00:00"/>
    <s v="其他第三方支付"/>
    <s v="随机立减"/>
    <s v="持卡人在携程APP上选择民生信用卡分期支付，单笔消费满300元既可有机会享受最高立减50元优惠"/>
    <s v="出行（洗车+加油，网约车，火车航空）"/>
    <s v="携程"/>
    <s v="线上"/>
  </r>
  <r>
    <x v="10"/>
    <x v="1"/>
    <x v="0"/>
    <x v="16"/>
    <x v="0"/>
    <s v="百家高端酒店，给你安慰好港湾"/>
    <d v="2021-05-27T00:00:00"/>
    <d v="2021-06-30T00:00:00"/>
    <s v="银行自收单"/>
    <s v="票券折扣"/>
    <s v="持卡人在民生活动页面预定指定酒店(泛太平洋酒店、北京东隅酒店)即可享受住3晚付2晚、住4晚付3晚优惠"/>
    <s v="出行（洗车+加油，网约车，火车航空）"/>
    <s v="泛太平洋酒店"/>
    <s v="线上"/>
  </r>
  <r>
    <x v="10"/>
    <x v="1"/>
    <x v="0"/>
    <x v="16"/>
    <x v="0"/>
    <s v="有滋有味，百家星级酒店餐厅优惠"/>
    <d v="2021-05-27T00:00:00"/>
    <d v="2021-06-30T00:00:00"/>
    <s v="银联卡"/>
    <s v="票券折扣"/>
    <s v="持卡人在指定酒店餐厅享固定折扣优惠"/>
    <s v="餐饮"/>
    <s v="万豪"/>
    <s v="线下"/>
  </r>
  <r>
    <x v="10"/>
    <x v="1"/>
    <x v="0"/>
    <x v="16"/>
    <x v="0"/>
    <s v="有买有送，乐园门票买二送一"/>
    <d v="2021-05-27T00:00:00"/>
    <d v="2021-06-30T00:00:00"/>
    <s v="银联卡"/>
    <s v="票券折扣"/>
    <s v="持卡人在国内30+乐园门票立享95折优惠"/>
    <s v="电影及其他娱乐"/>
    <m/>
    <s v="线下"/>
  </r>
  <r>
    <x v="10"/>
    <x v="1"/>
    <x v="0"/>
    <x v="16"/>
    <x v="0"/>
    <s v="visa一元购，“购”筑你的快乐星球"/>
    <d v="2021-05-27T00:00:00"/>
    <d v="2021-12-31T00:00:00"/>
    <s v="银联卡"/>
    <s v="票券折扣"/>
    <s v="民生Visa双标卡持卡用户每月可享受1月购买精选产品权益，比如美团单车25元月卡券"/>
    <s v="综合商场"/>
    <s v="美团打车"/>
    <s v="全场景"/>
  </r>
  <r>
    <x v="10"/>
    <x v="1"/>
    <x v="0"/>
    <x v="16"/>
    <x v="0"/>
    <s v="517吃货节，连续2天，吃饭5折！"/>
    <d v="2021-05-16T00:00:00"/>
    <d v="2021-05-17T00:00:00"/>
    <s v="银行自收单"/>
    <s v="票券折扣"/>
    <s v="在全民生活APP惠买单指定的商家内消费，即可享受5折优惠"/>
    <s v="餐饮"/>
    <m/>
    <s v="全场景"/>
  </r>
  <r>
    <x v="10"/>
    <x v="1"/>
    <x v="1"/>
    <x v="15"/>
    <x v="2"/>
    <s v="这个520，约“惠”告白！"/>
    <d v="2021-05-14T00:00:00"/>
    <m/>
    <s v="银行自收单"/>
    <s v="立减金"/>
    <s v="在民生银行APP商城内购买指定的鲜花享受制定优惠"/>
    <s v="商超便利"/>
    <m/>
    <s v="线上"/>
  </r>
  <r>
    <x v="10"/>
    <x v="1"/>
    <x v="0"/>
    <x v="16"/>
    <x v="2"/>
    <s v="10元微信立减金，一键扫码，免输卡号，首绑既得"/>
    <d v="2021-05-14T00:00:00"/>
    <d v="2021-06-07T00:00:00"/>
    <s v="微信"/>
    <s v="立减金"/>
    <s v="民生信用卡持卡人在微信支付中绑定民生信用卡即可获得10元立减金"/>
    <s v="综合商场"/>
    <s v="微信"/>
    <s v="全场景"/>
  </r>
  <r>
    <x v="10"/>
    <x v="1"/>
    <x v="0"/>
    <x v="16"/>
    <x v="2"/>
    <s v="这张卡，自带2年京东PLUS京典会员&amp;100元红包"/>
    <d v="2021-05-07T00:00:00"/>
    <d v="2021-06-14T00:00:00"/>
    <s v="京东"/>
    <s v="票券礼品"/>
    <s v="办理民生京东Plus联名卡30天内激活并任意消费1笔即可获得京东Plus京典会员"/>
    <s v="综合商场"/>
    <s v="京东"/>
    <s v="全场景"/>
  </r>
  <r>
    <x v="10"/>
    <x v="1"/>
    <x v="0"/>
    <x v="16"/>
    <x v="0"/>
    <s v="红包雨春末重启！云闪付/支付宝支付最高返37元！"/>
    <d v="2021-05-01T00:00:00"/>
    <d v="2021-08-31T00:00:00"/>
    <s v="云闪付"/>
    <s v="随机立减"/>
    <s v="在云闪付APP中使用耀红卡、非遗卡或者民生美国运通精英白卡支付满足门槛即可有机会享受最高37元人民币立减机会"/>
    <s v="综合商场"/>
    <s v="云闪付"/>
    <s v="全场景"/>
  </r>
  <r>
    <x v="10"/>
    <x v="1"/>
    <x v="1"/>
    <x v="15"/>
    <x v="2"/>
    <s v="上海全家联名卡"/>
    <d v="2021-04-30T00:00:00"/>
    <m/>
    <s v="银联卡"/>
    <s v="票券折扣"/>
    <s v="办理民生全家联名借记卡首次激活既可以享受乐享券包"/>
    <s v="商超便利"/>
    <s v="全家"/>
    <s v="全场景"/>
  </r>
  <r>
    <x v="10"/>
    <x v="1"/>
    <x v="0"/>
    <x v="16"/>
    <x v="1"/>
    <s v="五一看大片，一折起"/>
    <d v="2021-04-30T00:00:00"/>
    <d v="2021-05-09T00:00:00"/>
    <s v="银行自收单"/>
    <s v="票券折扣"/>
    <s v="在全民生活APP-惠买单-惠看中单笔购买2张电影票及以上可享第二张一折优惠，最高立减50元"/>
    <s v="电影及其他娱乐"/>
    <m/>
    <s v="线上"/>
  </r>
  <r>
    <x v="10"/>
    <x v="1"/>
    <x v="0"/>
    <x v="16"/>
    <x v="0"/>
    <s v="非凡食客，专享礼遇"/>
    <d v="2021-04-30T00:00:00"/>
    <d v="2021-06-30T00:00:00"/>
    <s v="银行自收单"/>
    <s v="实物礼品"/>
    <s v="民生信用卡精英白金以及以上级别持卡人在全民生活APP-惠买单-惠买券中专享黑珍珠餐厅到店礼遇，获赠佳肴酒饮"/>
    <s v="餐饮"/>
    <m/>
    <s v="线下"/>
  </r>
  <r>
    <x v="10"/>
    <x v="1"/>
    <x v="0"/>
    <x v="16"/>
    <x v="0"/>
    <s v="假日小确幸，1元购"/>
    <d v="2021-04-30T00:00:00"/>
    <d v="2021-12-31T00:00:00"/>
    <s v="外卡"/>
    <s v="票券折扣"/>
    <s v="民生Visa双标金卡、白金卡、无限卡持卡人尊享1元购买小确幸权益，比如爱奇艺VIO月卡"/>
    <s v="电影及其他娱乐"/>
    <m/>
    <s v="线上"/>
  </r>
  <r>
    <x v="10"/>
    <x v="1"/>
    <x v="0"/>
    <x v="16"/>
    <x v="0"/>
    <s v="民生信用卡配滴滴出行，最高立减20元"/>
    <d v="2021-04-28T00:00:00"/>
    <d v="2021-05-27T00:00:00"/>
    <s v="微信"/>
    <s v="随机立减"/>
    <s v="民生信用卡持卡人在滴滴出行APP或者微信小程序使用微信支付并选择民生信用卡支付单笔消费满20元随机立减，最高20元"/>
    <s v="出行（洗车+加油，网约车，火车航空）"/>
    <s v="滴滴"/>
    <s v="线下"/>
  </r>
  <r>
    <x v="10"/>
    <x v="1"/>
    <x v="0"/>
    <x v="16"/>
    <x v="0"/>
    <s v="民易贷51特惠季"/>
    <d v="2021-04-20T00:00:00"/>
    <d v="2021-05-09T00:00:00"/>
    <s v="银联卡"/>
    <s v="票券折扣"/>
    <s v="签约民生民易贷的新用户可获得120元消贷红包，老用户可获得9折利率优惠券"/>
    <s v="不限"/>
    <m/>
    <s v="全场景"/>
  </r>
  <r>
    <x v="10"/>
    <x v="1"/>
    <x v="0"/>
    <x v="16"/>
    <x v="0"/>
    <s v="抢占小米新“机”，豪白卡用户专享"/>
    <d v="2021-04-15T00:00:00"/>
    <d v="2021-04-21T00:00:00"/>
    <s v="银行自收单"/>
    <s v="票券礼品"/>
    <s v="民生信用卡豪华白金卡通过全民生活APP购买小米 MIX FOLD即可享受6天5夜“大美滇西”游"/>
    <s v="综合商场"/>
    <s v="小米"/>
    <s v="线上"/>
  </r>
  <r>
    <x v="10"/>
    <x v="1"/>
    <x v="0"/>
    <x v="16"/>
    <x v="0"/>
    <s v="六城大悦城惠享周末5折起-满减"/>
    <d v="2021-04-15T00:00:00"/>
    <d v="2021-04-30T00:00:00"/>
    <s v="银行自收单"/>
    <s v="满减"/>
    <s v="4月17日18日“大悦嗨新节”及每周日用户在全国6座城市大悦城使用全民生活APP-惠买单即可享受满100减50，满50件25"/>
    <s v="综合商场"/>
    <s v="大悦城"/>
    <s v="线下"/>
  </r>
  <r>
    <x v="10"/>
    <x v="1"/>
    <x v="0"/>
    <x v="16"/>
    <x v="0"/>
    <s v="六城大悦城惠享周末6折起-优惠券"/>
    <d v="2021-04-15T00:00:00"/>
    <d v="2021-04-18T00:00:00"/>
    <s v="银行自收单"/>
    <s v="票券折扣"/>
    <s v="民生信用卡用户在“大悦嗨新节”活动中可以50元优惠购100元通用优惠券"/>
    <s v="综合商场"/>
    <s v="大悦城"/>
    <s v="线下"/>
  </r>
  <r>
    <x v="10"/>
    <x v="1"/>
    <x v="1"/>
    <x v="15"/>
    <x v="0"/>
    <s v="满70减15｜来杯星巴克，助你元气满满！"/>
    <d v="2021-04-09T00:00:00"/>
    <d v="2021-05-27T00:00:00"/>
    <s v="云闪付"/>
    <s v="满减"/>
    <s v="民生信用卡持卡人每周一通过星巴克APP使用“专星送”或者“咖快”方式点单，通过云闪付使用62开头银联信用卡即可享单笔满70减15优惠"/>
    <s v="餐饮"/>
    <s v="星巴克"/>
    <s v="全场景"/>
  </r>
  <r>
    <x v="10"/>
    <x v="1"/>
    <x v="0"/>
    <x v="16"/>
    <x v="0"/>
    <s v="75折开胃礼遇，预定春日之味，尽可享受"/>
    <d v="2021-04-09T00:00:00"/>
    <d v="2021-04-25T00:00:00"/>
    <s v="外卡"/>
    <s v="商城折扣"/>
    <s v="民生美国运通耀红卡、民生非物质文化遗产主题信用卡主卡持卡人通过专属平台预定，并使用美国运通卡全款支付，即可享受部分餐厅指定酒与软银75折优惠"/>
    <s v="餐饮"/>
    <s v="鼎食聚"/>
    <s v="线下"/>
  </r>
  <r>
    <x v="10"/>
    <x v="1"/>
    <x v="0"/>
    <x v="16"/>
    <x v="2"/>
    <s v="16杯奈雪的茶等你来喝"/>
    <d v="2021-04-08T00:00:00"/>
    <d v="2021-10-31T00:00:00"/>
    <s v="银联卡"/>
    <s v="票券折扣"/>
    <s v="用户办理民生奈雪的茶联名信用卡30天内激活并任意消费99元以上即可获得6张每张价值30元的电子券"/>
    <s v="餐饮"/>
    <s v="奈雪的茶"/>
    <s v="线下"/>
  </r>
  <r>
    <x v="10"/>
    <x v="1"/>
    <x v="0"/>
    <x v="16"/>
    <x v="0"/>
    <s v="5折打开春食赏味季"/>
    <d v="2021-04-01T00:00:00"/>
    <d v="2021-04-30T00:00:00"/>
    <s v="银行自收单"/>
    <s v="满减"/>
    <s v="在全民生活APP“惠买单”频道内选择消费门店点击“买单”即可享受满减优惠"/>
    <s v="餐饮"/>
    <m/>
    <s v="线下"/>
  </r>
  <r>
    <x v="11"/>
    <x v="1"/>
    <x v="0"/>
    <x v="17"/>
    <x v="0"/>
    <s v="国寿616客户节"/>
    <d v="2021-05-01T00:00:00"/>
    <d v="2021-07-30T00:00:00"/>
    <s v="银行app"/>
    <s v="商城折扣"/>
    <s v="打开发现精彩app进入会场页面即可尽享5折好货、抢超级补贴款"/>
    <s v="商超便利"/>
    <s v="星巴克、美团"/>
    <s v="线上"/>
  </r>
  <r>
    <x v="11"/>
    <x v="1"/>
    <x v="0"/>
    <x v="17"/>
    <x v="0"/>
    <s v="用广发卡，赢免费机票"/>
    <d v="2021-06-01T00:00:00"/>
    <d v="2021-08-31T00:00:00"/>
    <s v="银行app"/>
    <s v="票券礼品"/>
    <s v="使用广发川航联名卡支付有机会获得川航国内单程免费机票，免费升级金银卡，免费体验贵宾厅"/>
    <s v="出行（洗车+加油，网约车，火车航空）"/>
    <s v="川航"/>
    <s v="线上"/>
  </r>
  <r>
    <x v="11"/>
    <x v="1"/>
    <x v="1"/>
    <x v="18"/>
    <x v="1"/>
    <s v="以爱之名，为爱回馈"/>
    <d v="2021-05-20T00:00:00"/>
    <d v="2021-06-23T00:00:00"/>
    <s v="银行app"/>
    <s v="票券折扣"/>
    <s v="进入活动页面秒杀专区，可参与10款产品的秒杀活动，客户需使用广发银行借记卡进行支付，支付成功后可享受秒杀优惠"/>
    <s v="美妆"/>
    <m/>
    <s v="线上"/>
  </r>
  <r>
    <x v="11"/>
    <x v="1"/>
    <x v="0"/>
    <x v="17"/>
    <x v="2"/>
    <s v="超级广发日"/>
    <d v="2021-05-14T00:00:00"/>
    <d v="2021-07-30T00:00:00"/>
    <s v="银行app"/>
    <s v="随机立减"/>
    <s v="客户使用广发银行卡通过&quot;滴滴支付“单笔消费金额满5元，有机会享受0.1-88元随机立减优惠"/>
    <s v="出行（洗车+加油，网约车，火车航空）"/>
    <s v="滴滴出行"/>
    <s v="线下"/>
  </r>
  <r>
    <x v="11"/>
    <x v="1"/>
    <x v="1"/>
    <x v="18"/>
    <x v="3"/>
    <s v="”小微E秒贷“"/>
    <d v="2021-05-18T00:00:00"/>
    <d v="2021-05-31T00:00:00"/>
    <s v="银行app"/>
    <s v="票券折扣"/>
    <s v="客户可以在手机银行app中抢购首期利率5.18折优惠券，该优惠券进支持提款时使用"/>
    <s v="生活缴费"/>
    <m/>
    <s v="线上"/>
  </r>
  <r>
    <x v="11"/>
    <x v="1"/>
    <x v="1"/>
    <x v="18"/>
    <x v="0"/>
    <s v="华为智慧生活狂欢周"/>
    <d v="2021-05-10T00:00:00"/>
    <d v="2021-05-24T00:00:00"/>
    <s v="银行app"/>
    <s v="商城折扣"/>
    <s v="客户登录广发银行官方客户端进入活动页面可以参与5款产品的秒杀活动，需使用借记卡支付，成功后方可享受秒杀优惠"/>
    <s v="商超便利"/>
    <m/>
    <s v="线上"/>
  </r>
  <r>
    <x v="11"/>
    <x v="1"/>
    <x v="1"/>
    <x v="18"/>
    <x v="0"/>
    <s v="健康生活家电节，超级品牌狂欢购"/>
    <d v="2021-04-12T00:00:00"/>
    <d v="2021-05-06T00:00:00"/>
    <s v="银行app"/>
    <s v="商城折扣"/>
    <s v="客户登录广发银行官方客户端进入活动页面可以参与8款产品的秒杀活动，需使用借记卡支付，成功后方可享受秒杀优惠"/>
    <s v="商超便利"/>
    <m/>
    <s v="线上"/>
  </r>
  <r>
    <x v="11"/>
    <x v="1"/>
    <x v="0"/>
    <x v="17"/>
    <x v="0"/>
    <s v="广发花筑，春游专享"/>
    <d v="2021-04-16T00:00:00"/>
    <d v="2021-06-30T00:00:00"/>
    <s v="银行app"/>
    <s v="票券折扣"/>
    <s v="客户进入活动页面有机会获得199元花筑1晚通兑券699起花筑奢1晚通兑券，高端奢华8店通用，消费满1000减100"/>
    <s v="出行（洗车+加油，网约车，火车航空）"/>
    <s v="花筑"/>
    <s v="线下"/>
  </r>
  <r>
    <x v="11"/>
    <x v="1"/>
    <x v="0"/>
    <x v="17"/>
    <x v="1"/>
    <s v="广发亚朵通兑券"/>
    <d v="2021-04-09T00:00:00"/>
    <m/>
    <s v="银行app"/>
    <s v="票券折扣"/>
    <s v="688元起限量抢华南2晚通兑套餐，广发信用卡持卡人限量满1000再减100元"/>
    <s v="出行（洗车+加油，网约车，火车航空）"/>
    <s v="亚朵"/>
    <s v="线下"/>
  </r>
  <r>
    <x v="12"/>
    <x v="1"/>
    <x v="0"/>
    <x v="19"/>
    <x v="0"/>
    <s v="夏季酒水，狂欢省点"/>
    <d v="2021-07-20T00:00:00"/>
    <d v="2021-07-26T00:00:00"/>
    <s v="银行自收单"/>
    <s v="票券折扣"/>
    <s v="在掌上生活商城内可领取指定酒品的代金券"/>
    <s v="餐饮"/>
    <s v="五粮液"/>
    <s v="线上"/>
  </r>
  <r>
    <x v="12"/>
    <x v="1"/>
    <x v="0"/>
    <x v="19"/>
    <x v="0"/>
    <s v="欧莱雅，纵享盛夏"/>
    <d v="2021-07-16T00:00:00"/>
    <d v="2021-07-31T00:00:00"/>
    <s v="银行自收单"/>
    <s v="满减"/>
    <s v="在掌上生活APP中欧莱雅商城中可以领取满300减50优惠券"/>
    <s v="美妆"/>
    <s v="欧莱雅"/>
    <s v="线上"/>
  </r>
  <r>
    <x v="12"/>
    <x v="1"/>
    <x v="0"/>
    <x v="19"/>
    <x v="0"/>
    <s v="夏日热爱季，学生专享优惠"/>
    <d v="2021-07-13T00:00:00"/>
    <d v="2021-07-30T00:00:00"/>
    <s v="银行自收单"/>
    <s v="票券折扣"/>
    <s v="完成掌上生活在校大学生认证以及学生持卡用户，即可领取商城10元优惠券"/>
    <s v="不限"/>
    <m/>
    <s v="线上"/>
  </r>
  <r>
    <x v="12"/>
    <x v="1"/>
    <x v="0"/>
    <x v="19"/>
    <x v="3"/>
    <s v="小米商城招行信用卡分期专场"/>
    <d v="2021-07-10T00:00:00"/>
    <d v="2021-08-31T00:00:00"/>
    <s v="其他第三方支付"/>
    <s v="满减"/>
    <s v="招行信用卡持卡人在小米商城网页与APP上选择信用卡分期，使用招行信用卡支付，可享单笔订单满3000元立减58元优惠"/>
    <s v="综合商场"/>
    <s v="小米"/>
    <s v="线上"/>
  </r>
  <r>
    <x v="12"/>
    <x v="1"/>
    <x v="1"/>
    <x v="20"/>
    <x v="4"/>
    <s v="移动支付天天有惊喜"/>
    <d v="2021-07-01T00:00:00"/>
    <d v="2021-07-31T00:00:00"/>
    <s v="微信支付宝美团京东其中2种以上"/>
    <s v="抽奖"/>
    <s v="新开卡并在支付宝、微信、美团、京东、拼多多中绑定招行卡消费一笔即可获得一次抽红包资格，最高可抽888元"/>
    <s v="不限"/>
    <s v="美团"/>
    <s v="全场景"/>
  </r>
  <r>
    <x v="12"/>
    <x v="1"/>
    <x v="1"/>
    <x v="20"/>
    <x v="0"/>
    <s v="52打车日"/>
    <d v="2021-07-01T00:00:00"/>
    <d v="2021-07-31T00:00:00"/>
    <s v="微信支付宝美团京东其中2种以上"/>
    <s v="票券折扣"/>
    <s v="用户在招商APP中参与大转盘活动抽取85折优惠券，在滴滴打车APP或者支付宝滴滴小程序中结算时使用招行卡支付可享受85折优惠"/>
    <s v="地铁公交"/>
    <s v="滴滴"/>
    <s v="线下"/>
  </r>
  <r>
    <x v="12"/>
    <x v="1"/>
    <x v="1"/>
    <x v="20"/>
    <x v="0"/>
    <s v="搭公交地铁天天领红包"/>
    <d v="2021-07-01T00:00:00"/>
    <d v="2021-07-31T00:00:00"/>
    <s v="云闪付+银行APP"/>
    <s v="抽奖"/>
    <s v="在指定城市使用招商银行作为支付等方式搭乘公交地铁，扣款当日可获得一次抽红包机会"/>
    <s v="地铁公交"/>
    <s v="上海大都会"/>
    <s v="线下"/>
  </r>
  <r>
    <x v="12"/>
    <x v="1"/>
    <x v="1"/>
    <x v="20"/>
    <x v="0"/>
    <s v="领券看大片"/>
    <d v="2021-07-01T00:00:00"/>
    <d v="2021-07-30T00:00:00"/>
    <s v="银行自收单"/>
    <s v="票券折扣"/>
    <s v="在招行APP内购买《中国医生》电影票可享受6.8元单人折扣券或12.8元双人折扣券"/>
    <s v="电影及其他娱乐"/>
    <m/>
    <s v="线上"/>
  </r>
  <r>
    <x v="12"/>
    <x v="1"/>
    <x v="1"/>
    <x v="20"/>
    <x v="0"/>
    <s v="交通卡充值领红包"/>
    <d v="2021-07-01T00:00:00"/>
    <d v="2021-07-31T00:00:00"/>
    <s v="银行自收单"/>
    <s v="刷卡金返现"/>
    <s v="使用指定支付方式对指定城市交通卡进行充值，单笔实际支付满30元即有机会领取5元现金红包"/>
    <s v="地铁公交"/>
    <s v="上海交通卡"/>
    <s v="线下"/>
  </r>
  <r>
    <x v="12"/>
    <x v="1"/>
    <x v="1"/>
    <x v="20"/>
    <x v="2"/>
    <s v="饭票新用户福利"/>
    <d v="2021-07-01T00:00:00"/>
    <d v="2021-07-31T00:00:00"/>
    <s v="银行自收单"/>
    <s v="票券折扣"/>
    <s v="招行APP新用户可在APP内领取10元饭票支付立减券，15元支付立减券，在APP生活频道内使用"/>
    <s v="餐饮"/>
    <m/>
    <s v="线上"/>
  </r>
  <r>
    <x v="12"/>
    <x v="1"/>
    <x v="1"/>
    <x v="20"/>
    <x v="0"/>
    <s v="生活缴费抽大奖"/>
    <d v="2021-07-01T00:00:00"/>
    <d v="2021-07-31T00:00:00"/>
    <s v="银行自收单"/>
    <s v="票券折扣"/>
    <s v="在招行APP内进行生活缴费享受5.8元立减券"/>
    <s v="生活缴费"/>
    <m/>
    <s v="线上"/>
  </r>
  <r>
    <x v="12"/>
    <x v="1"/>
    <x v="1"/>
    <x v="20"/>
    <x v="0"/>
    <s v="KFC眼见为食，最高免单"/>
    <d v="2021-07-01T00:00:00"/>
    <m/>
    <s v="银行自收单"/>
    <s v="抽奖"/>
    <s v="在招行APP内购买指定的肯德基新品套餐，即可获得抽奖一次，可抽取免单机会"/>
    <s v="餐饮"/>
    <s v="肯德基"/>
    <s v="线上"/>
  </r>
  <r>
    <x v="12"/>
    <x v="1"/>
    <x v="0"/>
    <x v="19"/>
    <x v="0"/>
    <s v="商城首购有礼"/>
    <d v="2021-07-01T00:00:00"/>
    <d v="2021-07-30T00:00:00"/>
    <s v="银行自收单"/>
    <s v="票券折扣"/>
    <s v="在掌上生活APP中首购可领取8元优惠券，下单后可再领6元全场品类券"/>
    <s v="综合商场"/>
    <m/>
    <s v="线上"/>
  </r>
  <r>
    <x v="12"/>
    <x v="1"/>
    <x v="0"/>
    <x v="19"/>
    <x v="0"/>
    <s v="商城回归有礼"/>
    <d v="2021-07-01T00:00:00"/>
    <d v="2021-07-30T00:00:00"/>
    <s v="银行自收单"/>
    <s v="票券折扣"/>
    <s v="在掌上生活APP商城中21年未下单用户可领取6元全品类券，21年仅下一单用户可领取3元全品类券"/>
    <s v="综合商场"/>
    <m/>
    <s v="线上"/>
  </r>
  <r>
    <x v="12"/>
    <x v="1"/>
    <x v="0"/>
    <x v="19"/>
    <x v="3"/>
    <s v="梅赛德斯奔驰分期购车畅享夏日缤纷礼遇"/>
    <d v="2021-07-01T00:00:00"/>
    <d v="2021-10-31T00:00:00"/>
    <s v="银联卡"/>
    <s v="实物礼品"/>
    <s v="在指定经销商完成招行分期购车，金额达标可参与限时抢兑实物礼品"/>
    <s v="大额场景"/>
    <s v="上海闵星"/>
    <s v="线下"/>
  </r>
  <r>
    <x v="12"/>
    <x v="1"/>
    <x v="1"/>
    <x v="20"/>
    <x v="0"/>
    <s v="笔笔返现，天天锦鲤，最高6180元！"/>
    <d v="2021-06-01T00:00:00"/>
    <d v="2021-06-30T00:00:00"/>
    <s v="云闪付+银行APP"/>
    <s v="抽奖"/>
    <s v="在支付宝、微信、云闪付中使用招行信用卡消费满18元可以在招商APP中刮消费金"/>
    <s v="综合商场"/>
    <s v="支付宝"/>
    <s v="全场景"/>
  </r>
  <r>
    <x v="12"/>
    <x v="1"/>
    <x v="1"/>
    <x v="20"/>
    <x v="2"/>
    <s v="承蒙招顺，厚惠有期，新户领毕业生大礼包"/>
    <d v="2021-05-28T00:00:00"/>
    <d v="2021-07-31T00:00:00"/>
    <s v="其他第三方支付"/>
    <s v="立减金"/>
    <s v="新用户出行使用滴滴立减10元"/>
    <s v="出行（洗车+加油，网约车，火车航空）"/>
    <s v="滴滴"/>
    <s v="线下"/>
  </r>
  <r>
    <x v="12"/>
    <x v="1"/>
    <x v="0"/>
    <x v="19"/>
    <x v="0"/>
    <s v="洗车月优惠券抢兑活动"/>
    <d v="2021-05-27T00:00:00"/>
    <d v="2021-07-31T00:00:00"/>
    <s v="银行自收单"/>
    <s v="票券折扣"/>
    <s v="在掌上生活APP完成招行信用卡绑定与车辆绑定的用户即可参与抢兑洗车美容优惠券"/>
    <s v="出行（洗车+加油，网约车，火车航空）"/>
    <m/>
    <s v="线下"/>
  </r>
  <r>
    <x v="12"/>
    <x v="1"/>
    <x v="1"/>
    <x v="20"/>
    <x v="0"/>
    <s v="夏日防晒好物，低至1.6折！"/>
    <d v="2021-05-13T00:00:00"/>
    <m/>
    <s v="银行自收单"/>
    <s v="商城折扣"/>
    <s v="在招商银行App-限时特惠页面购买特定防晒用品享受特惠价"/>
    <s v="美妆"/>
    <s v="蓝其"/>
    <s v="线上"/>
  </r>
  <r>
    <x v="12"/>
    <x v="1"/>
    <x v="0"/>
    <x v="19"/>
    <x v="3"/>
    <s v="Apple焕新季"/>
    <d v="2021-04-20T00:00:00"/>
    <d v="2021-08-31T00:00:00"/>
    <s v="银联卡"/>
    <s v="刷卡金返现"/>
    <s v="在掌上生活中邀请2名用户点赞参与刮奖，刮中补贴券后在Apple Store零售店中完成招行分期达标后，可抢兑补贴券对应还款金"/>
    <s v="综合商场"/>
    <s v="Apple"/>
    <s v="全场景"/>
  </r>
  <r>
    <x v="12"/>
    <x v="1"/>
    <x v="1"/>
    <x v="20"/>
    <x v="0"/>
    <s v="12306购票赢188元红包"/>
    <m/>
    <m/>
    <s v="银行自收单"/>
    <s v="抽奖"/>
    <s v="在12306APP购买火车票并使用招商银行APP付款可享受一次充红包机会，最高188元"/>
    <s v="出行（洗车+加油，网约车，火车航空）"/>
    <n v="12306"/>
    <s v="线上"/>
  </r>
  <r>
    <x v="13"/>
    <x v="1"/>
    <x v="1"/>
    <x v="21"/>
    <x v="1"/>
    <s v="“快捷支付星”全民高能福利清凉来袭"/>
    <d v="2021-07-16T00:00:00"/>
    <d v="2021-11-30T00:00:00"/>
    <s v="微信"/>
    <s v="票券折扣"/>
    <s v="兴业银行借记卡持卡人用微信支付绑定兴业银行借记卡，登录手机银行app即可进入兴旅程商超、娱乐、美食、出行优惠专区享受低价购买代金券活动"/>
    <s v="商朝便利&amp;餐饮&amp;电影及其他娱乐&amp;出行"/>
    <s v="美团外卖_x000a_神州专车_x000a_爱奇艺_x000a_苏宁易购"/>
    <s v="线上"/>
  </r>
  <r>
    <x v="13"/>
    <x v="1"/>
    <x v="1"/>
    <x v="21"/>
    <x v="0"/>
    <s v="夏日助农有优惠"/>
    <d v="2021-07-16T00:00:00"/>
    <d v="2021-08-31T00:00:00"/>
    <s v="微信"/>
    <s v="商城折扣"/>
    <s v="使用兴业银行app购买，指定瓜果，可享优惠折扣（使用微信支付）"/>
    <s v="餐饮"/>
    <s v="/"/>
    <s v="线上"/>
  </r>
  <r>
    <x v="13"/>
    <x v="1"/>
    <x v="1"/>
    <x v="21"/>
    <x v="0"/>
    <s v="兴旅程/双重好礼迎夏天——兴业购，享折扣"/>
    <d v="2021-06-25T00:00:00"/>
    <d v="2021-11-30T00:00:00"/>
    <s v="微信"/>
    <s v="商城折扣"/>
    <s v="兴业银行所有借记卡持卡人使用微信支付绑定兴业银行借记卡，在指定商超线下购物，打开兴业银行手机app进入“兴旅程”商超优惠，扫商超二维码付款，即可享折扣优惠"/>
    <s v="餐饮、综合商场、商朝便利"/>
    <s v="华润万家_x000a_gap_x000a_永辉超市"/>
    <s v="线下"/>
  </r>
  <r>
    <x v="13"/>
    <x v="1"/>
    <x v="1"/>
    <x v="21"/>
    <x v="0"/>
    <s v="兴旅程/双重好礼迎夏天——赢积点，兑好礼"/>
    <d v="2021-06-25T00:00:00"/>
    <d v="2021-11-30T00:00:00"/>
    <s v="微信支付宝美团京东其中2种以上"/>
    <s v="多倍积分"/>
    <s v="2020年12月31日前持有兴业银行借记卡且12月日均综合金融资产10万元以下的客户，每自然月快捷支付3笔以上，单笔满188元，获得一次赢积点机会；每自然月绑卡支付3笔以上，合计满3000元，获得一次赢积点机会"/>
    <s v="/"/>
    <s v="/"/>
    <s v="全场景"/>
  </r>
  <r>
    <x v="13"/>
    <x v="1"/>
    <x v="1"/>
    <x v="21"/>
    <x v="0"/>
    <s v="绿色出行/用兴业银行卡，公交出行享1折"/>
    <d v="2021-06-25T00:00:00"/>
    <d v="2021-06-30T00:00:00"/>
    <s v="云闪付+银行APP"/>
    <s v="票券折扣"/>
    <s v="兴业银行62开头银联借记卡、信用卡持卡人，在福建省（厦门除外）及上海市乘坐公交使用云闪付app乘车码/兴业银行手机银行app/好兴动app付款码，即可享1折坐公交优惠"/>
    <s v="地铁公交"/>
    <s v="/"/>
    <s v="线下"/>
  </r>
  <r>
    <x v="13"/>
    <x v="1"/>
    <x v="1"/>
    <x v="21"/>
    <x v="0"/>
    <s v="共益心选/优惠商品尽在生活商城"/>
    <m/>
    <m/>
    <s v="银行自收单"/>
    <s v="商城折扣"/>
    <s v="生活商城夏日指定商品低折起"/>
    <s v="餐饮"/>
    <s v="蒙清_x000a_龙泉"/>
    <s v="线上"/>
  </r>
  <r>
    <x v="13"/>
    <x v="1"/>
    <x v="1"/>
    <x v="21"/>
    <x v="0"/>
    <s v="粒上皇粽礼"/>
    <d v="2021-06-11T00:00:00"/>
    <d v="2021-06-18T00:00:00"/>
    <s v="银行自收单"/>
    <s v="商城折扣"/>
    <s v="在生活商城购买粒上皇板栗棕组合，领券购买立减10元"/>
    <s v="餐饮"/>
    <s v="粒上皇"/>
    <s v="线上"/>
  </r>
  <r>
    <x v="13"/>
    <x v="1"/>
    <x v="1"/>
    <x v="21"/>
    <x v="0"/>
    <s v="护肤秘笈/买30支赠10支，润百颜次抛原液到底怎么选"/>
    <d v="2021-05-28T00:00:00"/>
    <d v="2021-06-04T00:00:00"/>
    <s v="银行自收单"/>
    <s v="商城折扣"/>
    <s v="在生活商城购买润百颜次抛原液可享低价折扣"/>
    <s v="美妆"/>
    <s v="润百颜"/>
    <s v="线上"/>
  </r>
  <r>
    <x v="13"/>
    <x v="1"/>
    <x v="1"/>
    <x v="21"/>
    <x v="0"/>
    <s v="春日出游优惠指南"/>
    <d v="2021-04-13T00:00:00"/>
    <d v="2021-05-31T00:00:00"/>
    <s v="云闪付&amp;银联卡"/>
    <s v="满减"/>
    <s v="用户在指定携程旅行app/去哪儿旅行/一嗨租车/神州租车使用云闪付app、手机pay绑定兴业银行62开头的银行卡下单，支付可享受满减活动"/>
    <s v="出行（洗车+加油，网约车，火车航空）"/>
    <s v="携程_x000a_去哪儿_x000a_神州租车"/>
    <s v="线上"/>
  </r>
  <r>
    <x v="13"/>
    <x v="1"/>
    <x v="0"/>
    <x v="22"/>
    <x v="0"/>
    <s v="畅享生活/兴业云闪付三重好礼——云闪付消费享最高88元红包"/>
    <d v="2021-07-09T00:00:00"/>
    <d v="2021-09-30T00:00:00"/>
    <s v="云闪付"/>
    <s v="随机立减"/>
    <s v="客户使用兴业62开头银联信用卡绑定云闪付app并完成银联二维码被扫交易，订单金额满10元即送2-88元随机红包"/>
    <s v="/"/>
    <s v="/"/>
    <s v="线下"/>
  </r>
  <r>
    <x v="13"/>
    <x v="1"/>
    <x v="0"/>
    <x v="22"/>
    <x v="2"/>
    <s v="畅享生活/兴业云闪付三重好礼——绑卡享8元还款券"/>
    <d v="2021-07-09T00:00:00"/>
    <d v="2021-09-30T00:00:00"/>
    <s v="云闪付+银行APP"/>
    <s v="票券礼品"/>
    <s v="兴业银行62开头银联信用卡客户在云闪付app或好兴动“一键绑卡”渠道新增绑定一张兴业银行62开头银联信用卡，即有机会获得云闪付8元兴业银行信用卡专享还款券"/>
    <s v="/"/>
    <s v="/"/>
    <s v="线上"/>
  </r>
  <r>
    <x v="13"/>
    <x v="1"/>
    <x v="0"/>
    <x v="22"/>
    <x v="0"/>
    <s v="畅享生活/兴业云闪付三重好礼——支付笔笔返现，最高得888元"/>
    <d v="2021-07-01T00:00:00"/>
    <d v="2021-07-31T00:00:00"/>
    <s v="云闪付"/>
    <s v="抽奖"/>
    <s v="使用兴业银行信用卡实名绑定云闪付app用户每完成一笔6.2元以上云闪付app指定支付交易可获得1次抽奖机会"/>
    <s v="/"/>
    <s v="/"/>
    <s v="全场景"/>
  </r>
  <r>
    <x v="13"/>
    <x v="1"/>
    <x v="0"/>
    <x v="22"/>
    <x v="0"/>
    <s v="途虎洗车低至15元/次"/>
    <m/>
    <m/>
    <s v="银行自收单"/>
    <s v="商城折扣"/>
    <s v="通过好兴动app首页底端“途虎洗车”进入，可购买180元12次汽车清洗服务"/>
    <s v="出行（洗车+加油，网约车，火车航空）"/>
    <s v="途虎洗车"/>
    <s v="线上"/>
  </r>
  <r>
    <x v="13"/>
    <x v="1"/>
    <x v="0"/>
    <x v="22"/>
    <x v="3"/>
    <s v="领克05PHEV HALO，带你享受“极能”体验"/>
    <m/>
    <m/>
    <s v="银行自收单"/>
    <s v="立减金"/>
    <s v="在app内线上预购即可获得7000元购车金"/>
    <s v="汽车"/>
    <s v="领克"/>
    <s v="线上"/>
  </r>
  <r>
    <x v="13"/>
    <x v="1"/>
    <x v="0"/>
    <x v="22"/>
    <x v="3"/>
    <s v="毕业季，“焕”新机"/>
    <m/>
    <m/>
    <s v="银行自收单"/>
    <s v="商城折扣"/>
    <s v="在兴动商城购买苹果华为指定商品，可享优惠以及12期免息"/>
    <s v="数码产品"/>
    <s v="苹果_x000a_华为"/>
    <s v="线上"/>
  </r>
  <r>
    <x v="13"/>
    <x v="1"/>
    <x v="0"/>
    <x v="22"/>
    <x v="0"/>
    <s v="当我也成了父亲之后，终于懂得了……"/>
    <m/>
    <m/>
    <s v="微信支付宝美团京东其中2种以上"/>
    <s v="多倍积分"/>
    <s v="每月通过微信支付、支付宝、美团支付、苏宁支付、小米支付、拼多多支付等绑定兴业银行信用卡的线上快捷支付交易累计积分，可低价购买部分商品"/>
    <s v="综合商场"/>
    <s v="飞利浦_x000a_七匹狼"/>
    <s v="线上"/>
  </r>
  <r>
    <x v="13"/>
    <x v="1"/>
    <x v="0"/>
    <x v="22"/>
    <x v="3"/>
    <s v="上兴动商城购心动好物，华为爆款商品抢先购"/>
    <m/>
    <m/>
    <s v="银行自收单"/>
    <s v="商城折扣"/>
    <s v="在兴动商城购买华为全场景新品，可享折扣优惠，且全场最高24期免息"/>
    <s v="数码产品"/>
    <s v="华为"/>
    <s v="线上"/>
  </r>
  <r>
    <x v="13"/>
    <x v="1"/>
    <x v="0"/>
    <x v="22"/>
    <x v="0"/>
    <s v="苏宁易购满减福利来袭"/>
    <d v="2021-06-24T00:00:00"/>
    <d v="2021-11-30T00:00:00"/>
    <s v="其他第三方支付"/>
    <s v="满减"/>
    <s v="用户在苏宁易购（线上）超市购物，通过苏宁支付使用兴业银行信用卡支付，可享满60元减20元优惠"/>
    <s v="综合商场"/>
    <s v="苏宁易购"/>
    <s v="线上"/>
  </r>
  <r>
    <x v="13"/>
    <x v="1"/>
    <x v="0"/>
    <x v="22"/>
    <x v="0"/>
    <s v="100%领好礼，最高领3888元刷卡金"/>
    <d v="2021-05-01T00:00:00"/>
    <d v="2021-07-31T00:00:00"/>
    <s v="银联卡&amp;云闪付"/>
    <s v="刷卡金返现"/>
    <s v="年费900元及以上的兴业银行62开头银联白金信用卡主卡持卡人，每自然月客户名下指定卡产品银联渠道交易累计金额满1万元，没超出5000元可在好兴动app奖励金计划活动专区获得一次领取礼品机会，最高领取3888元刷卡金"/>
    <s v="/"/>
    <s v="/"/>
    <s v="全场景"/>
  </r>
  <r>
    <x v="13"/>
    <x v="1"/>
    <x v="0"/>
    <x v="22"/>
    <x v="1"/>
    <s v="这个儿童节，兴业把某平台价格降至3.9折了，还送……"/>
    <m/>
    <m/>
    <s v="银行自收单"/>
    <s v="票券折扣"/>
    <s v="在好兴动权益商城，腾讯视频、青桔单车、QQ会员等低至4折起"/>
    <s v="出行&amp;电影及其他娱乐"/>
    <s v="腾讯视频_x000a_青桔单车_x000a_QQ会员"/>
    <s v="线上"/>
  </r>
  <r>
    <x v="13"/>
    <x v="1"/>
    <x v="0"/>
    <x v="22"/>
    <x v="0"/>
    <s v="520送礼技术哪家强，有妙招更有优惠"/>
    <m/>
    <m/>
    <s v="银行自收单"/>
    <s v="商城折扣"/>
    <s v="在兴动商城买兴动好礼可享低价优惠"/>
    <s v="美妆"/>
    <s v="Gucci_x000a_戴森"/>
    <s v="线上"/>
  </r>
  <r>
    <x v="13"/>
    <x v="1"/>
    <x v="0"/>
    <x v="22"/>
    <x v="0"/>
    <s v="低至3折，爱奇艺x京东会员年卡仅138元"/>
    <d v="2021-05-14T00:00:00"/>
    <d v="2021-05-22T00:00:00"/>
    <s v="银行自收单"/>
    <s v="商城折扣"/>
    <s v="兴业银行信用卡正常持卡客户在好兴动app可以优惠价超值购买会员商品，包括爱奇艺x京东联合会员年卡以及爱奇艺vip会员"/>
    <s v="综合商场&amp;电影及其他娱乐"/>
    <s v="爱奇艺_x000a_京东"/>
    <s v="线上"/>
  </r>
  <r>
    <x v="13"/>
    <x v="1"/>
    <x v="0"/>
    <x v="22"/>
    <x v="3"/>
    <s v="逛兴动商城，赢心动好礼"/>
    <d v="2021-05-10T00:00:00"/>
    <d v="2021-05-15T00:00:00"/>
    <s v="银行自收单"/>
    <s v="抽奖"/>
    <s v="兴业银行信用卡持卡人于2021年4月1日至2021年4月30日在兴动商城完成一笔任意金额分期购买交易，即可获得2021年5月10日至15日期间以66积分参与一次抽奖的机会"/>
    <s v="综合商场"/>
    <s v="/"/>
    <s v="线上"/>
  </r>
  <r>
    <x v="13"/>
    <x v="1"/>
    <x v="0"/>
    <x v="22"/>
    <x v="0"/>
    <s v="上好兴动app权益商城，VIP会员低至4折"/>
    <m/>
    <m/>
    <s v="银行自收单"/>
    <s v="票券折扣"/>
    <s v="除本行标准公务卡、外币单币种信用卡外，本行其他卡片状态正常的信用卡持卡人在好兴动app权益商城内购买喜马拉雅、优酷、搜狐视频等VIP会员低至4折"/>
    <s v="电影及其他娱乐"/>
    <s v="喜马拉雅_x000a_优酷_x000a_搜狐视频"/>
    <s v="线上"/>
  </r>
  <r>
    <x v="13"/>
    <x v="1"/>
    <x v="0"/>
    <x v="22"/>
    <x v="3"/>
    <s v="天梭6折限量抢，24期免息送好礼"/>
    <m/>
    <m/>
    <s v="银行自收单"/>
    <s v="商城折扣"/>
    <s v="在兴动商城购买天梭表，享6折优惠，且24期免息"/>
    <s v="综合商场"/>
    <s v="天梭"/>
    <s v="线上"/>
  </r>
  <r>
    <x v="14"/>
    <x v="1"/>
    <x v="1"/>
    <x v="23"/>
    <x v="0"/>
    <s v="吃货节——元气餐补"/>
    <d v="2021-07-12T00:00:00"/>
    <d v="2021-08-31T00:00:00"/>
    <s v="支付宝"/>
    <s v="满减"/>
    <s v="打开支付宝——口碑进入美食栏目享受该类目下所有商户，使用浦发借记卡支付满40减20元优惠"/>
    <s v="餐饮"/>
    <s v="紫燕百味鸡_x000a_煌上煌_x000a_廖记棒棒鸡"/>
    <s v="线上"/>
  </r>
  <r>
    <x v="14"/>
    <x v="1"/>
    <x v="1"/>
    <x v="23"/>
    <x v="0"/>
    <s v="吃货节——元气咖啡"/>
    <d v="2021-07-12T00:00:00"/>
    <d v="2021-08-30T00:00:00"/>
    <s v="云闪付+银行APP"/>
    <s v="随机立减"/>
    <s v="绑定浦发银行银联62开头借记卡，每周一在指定商户使用浦发银行app或云闪付app支付可享受订单立减6.2元"/>
    <s v="餐饮"/>
    <s v="太平洋咖啡_x000a_全家湃客咖啡"/>
    <s v="线下"/>
  </r>
  <r>
    <x v="14"/>
    <x v="1"/>
    <x v="1"/>
    <x v="23"/>
    <x v="0"/>
    <s v="福利晒给你，元气过一夏"/>
    <d v="2021-07-08T00:00:00"/>
    <d v="2021-07-31T00:00:00"/>
    <s v="微信支付宝美团京东其中2种以上"/>
    <s v="抽奖"/>
    <s v="用户通过支付宝/微信支付使用浦发借记卡完成支付并未发生退款，累计支付金额达到对应档位金额，即可于24小时后获得1次抽奖机会"/>
    <s v="/"/>
    <s v="/"/>
    <s v="线上"/>
  </r>
  <r>
    <x v="14"/>
    <x v="1"/>
    <x v="1"/>
    <x v="23"/>
    <x v="2"/>
    <s v="夏天来约“惠”——首绑立减8.8元"/>
    <d v="2021-06-29T00:00:00"/>
    <d v="2021-07-31T00:00:00"/>
    <s v="京东"/>
    <s v="随机立减"/>
    <s v="历史首次通过京东支付绑定浦发银行借记卡的用户在京东商城平台购买实物类部分商品，选择京东支付并使用浦发银行借记卡完成在线支付，即有机会享受单笔订单商品你应付金额立减8.8元优惠"/>
    <s v="综合商场"/>
    <s v="/"/>
    <s v="线上"/>
  </r>
  <r>
    <x v="14"/>
    <x v="1"/>
    <x v="1"/>
    <x v="23"/>
    <x v="0"/>
    <s v="夏天来约“惠”——大额消费满1999元减5元"/>
    <d v="2021-07-01T00:00:00"/>
    <d v="2021-07-31T00:00:00"/>
    <s v="京东"/>
    <s v="满减"/>
    <s v="用户在京东商城平台购买实物类部分商品，选择京东支付并使用浦发银行借记卡完成在线支付，实付金额满1999元即有机会享受单笔订单应付金额减5元优惠"/>
    <s v="综合商场"/>
    <s v="/"/>
    <s v="线上"/>
  </r>
  <r>
    <x v="14"/>
    <x v="1"/>
    <x v="1"/>
    <x v="23"/>
    <x v="0"/>
    <s v="夏天来约“惠”——天天99特价好物"/>
    <d v="2021-06-29T00:00:00"/>
    <d v="2021-07-08T00:00:00"/>
    <s v="银行自收单"/>
    <s v="商城折扣"/>
    <s v="在浦发银行app生活频道天天99页面，多款好物低至9.9元"/>
    <s v="综合商场"/>
    <s v="洁丽雅"/>
    <s v="线上"/>
  </r>
  <r>
    <x v="14"/>
    <x v="1"/>
    <x v="1"/>
    <x v="23"/>
    <x v="0"/>
    <s v="夏天来约“惠”——商超买单8.8折起"/>
    <d v="2021-06-01T00:00:00"/>
    <d v="2021-12-31T00:00:00"/>
    <s v="银行自收单"/>
    <s v="商城折扣"/>
    <s v="在浦发银行app生活频道商超买单，享DQ8.8折，还有多家商超折扣优惠"/>
    <s v="商超便利"/>
    <s v="DQ"/>
    <s v="线上"/>
  </r>
  <r>
    <x v="14"/>
    <x v="1"/>
    <x v="1"/>
    <x v="23"/>
    <x v="0"/>
    <s v="夏天来约“惠”——避暑嗨玩季"/>
    <d v="2021-06-23T00:00:00"/>
    <d v="2021-07-06T00:00:00"/>
    <s v="银行自收单"/>
    <s v="商城折扣"/>
    <s v="在浦发银行app生活频道靠浦闪购，国内避暑5日游，限时抢购低至799元/人起"/>
    <s v="出行（洗车+加油，网约车，火车航空）"/>
    <s v="/"/>
    <s v="线上"/>
  </r>
  <r>
    <x v="14"/>
    <x v="1"/>
    <x v="1"/>
    <x v="23"/>
    <x v="0"/>
    <s v="【浦惠到家】精选爆品3折起，更有心动一口价"/>
    <m/>
    <m/>
    <s v="银行自收单"/>
    <s v="商城折扣"/>
    <s v="使用浦惠到家购买雅戈尔精选爆品3折起"/>
    <s v="美妆"/>
    <s v="雅戈尔"/>
    <s v="线上"/>
  </r>
  <r>
    <x v="14"/>
    <x v="1"/>
    <x v="1"/>
    <x v="23"/>
    <x v="0"/>
    <s v="6.18钜惠购好物，红包抽不停——补血包&amp;复活包"/>
    <d v="2021-06-18T00:00:00"/>
    <d v="2021-06-30T00:00:00"/>
    <s v="微信支付宝美团京东其中2种以上"/>
    <s v="抽奖"/>
    <s v="浦发银行借记卡客户在支付宝或微信使用浦发银行借记卡单笔支付金额满9999元，即有机会抽取最高288元支付红包一份；满618元，即有机会抽取最高618元支付宝红包一份"/>
    <s v="/"/>
    <s v="/"/>
    <s v="线上"/>
  </r>
  <r>
    <x v="14"/>
    <x v="1"/>
    <x v="1"/>
    <x v="23"/>
    <x v="0"/>
    <s v="6.18钜惠购好物，红包抽不停——毕业大礼包"/>
    <d v="2021-05-31T00:00:00"/>
    <d v="2021-07-01T00:00:00"/>
    <s v="银行自收单"/>
    <s v="随机立减"/>
    <s v="在浦发银行app生活频道靠浦闪购内购买途牛毕业季旅行路线最高直降1300元"/>
    <s v="出行（洗车+加油，网约车，火车航空）"/>
    <s v="途牛"/>
    <s v="线上"/>
  </r>
  <r>
    <x v="14"/>
    <x v="1"/>
    <x v="1"/>
    <x v="23"/>
    <x v="0"/>
    <s v="6.19钜惠购好物，红包抽不停——爱老“8”亲情包"/>
    <d v="2021-06-18T00:00:00"/>
    <d v="2021-06-20T00:00:00"/>
    <s v="微信"/>
    <s v="随机立减"/>
    <s v="用浦发银行信用卡微信支付最高立减618元"/>
    <s v="美妆"/>
    <s v="欧莱雅_x000a_swisse"/>
    <s v="线上"/>
  </r>
  <r>
    <x v="14"/>
    <x v="1"/>
    <x v="1"/>
    <x v="23"/>
    <x v="0"/>
    <s v="6.19钜惠购好物，红包抽不停——时光逆转包"/>
    <d v="2021-06-17T00:00:00"/>
    <d v="2021-06-30T00:00:00"/>
    <s v="银行自收单"/>
    <s v="商城折扣"/>
    <s v="在浦发银行app生活频道268元购买原价435元的十全大补面膜"/>
    <s v="美妆"/>
    <s v="菲洛嘉"/>
    <s v="线上"/>
  </r>
  <r>
    <x v="14"/>
    <x v="1"/>
    <x v="1"/>
    <x v="23"/>
    <x v="0"/>
    <s v="【浦惠到家】嗨购自由，惠不可挡"/>
    <d v="2021-06-10T00:00:00"/>
    <d v="2021-06-30T00:00:00"/>
    <s v="银行自收单"/>
    <s v="商城折扣"/>
    <s v="在活动时间内，在浦惠到家每天任选一款指定商品抢购，可享受超低价"/>
    <s v="综合商场"/>
    <s v="/"/>
    <s v="线上"/>
  </r>
  <r>
    <x v="14"/>
    <x v="1"/>
    <x v="1"/>
    <x v="23"/>
    <x v="0"/>
    <s v="端午遇上618，双节同庆超有料——美丽专享小物，过节必备仪式"/>
    <d v="2021-06-06T00:00:00"/>
    <d v="2021-06-15T00:00:00"/>
    <s v="银行自收单"/>
    <s v="商城折扣"/>
    <s v="浦发用户在app生活频道-品牌特惠页面可享受博物馆相关商品超低价"/>
    <s v="综合商场"/>
    <s v="/"/>
    <s v="线上"/>
  </r>
  <r>
    <x v="14"/>
    <x v="1"/>
    <x v="1"/>
    <x v="23"/>
    <x v="0"/>
    <s v="【浦惠到家】端午遇上619，双节同庆超有料——寄情乡思，“惠”存爱心"/>
    <d v="2021-06-07T00:00:00"/>
    <d v="2021-06-24T00:00:00"/>
    <s v="银行自收单"/>
    <s v="随机立减"/>
    <s v="在浦发银行app-生活频道-浦惠到家页面，参与618华为智慧生活活动，即可获得最高直降700元等优惠"/>
    <s v="数码产品"/>
    <s v="华为"/>
    <s v="线上"/>
  </r>
  <r>
    <x v="14"/>
    <x v="1"/>
    <x v="1"/>
    <x v="23"/>
    <x v="0"/>
    <s v="端午遇上620，双节同庆超有料——端午小心意，轻松过佳节"/>
    <d v="2021-06-01T00:00:00"/>
    <d v="2021-06-30T00:00:00"/>
    <s v="京东"/>
    <s v="满减"/>
    <s v="京东支付已绑定浦发银行借记卡的用户，在京东app或京东金融app通过京东支付-浦发银行借记卡还款即有机会享受满2000元减4元，满5000元减10元优惠"/>
    <s v="/"/>
    <s v="/"/>
    <s v="线上"/>
  </r>
  <r>
    <x v="14"/>
    <x v="1"/>
    <x v="1"/>
    <x v="23"/>
    <x v="0"/>
    <s v="当端午遇上618，惊喜福利暖心送"/>
    <d v="2021-06-10T00:00:00"/>
    <d v="2021-06-30T00:00:00"/>
    <s v="银行自收单"/>
    <s v="满减"/>
    <s v="6.18当天，全站使用浦发支付满150元立减50元；6.1至6.21，在活动专题页内可领全站满99元减15元浦发支付券；6.17至6.21，在活动专题页内可领专区满399元减230元浦发支付券"/>
    <s v="综合商场"/>
    <s v="/"/>
    <s v="线上"/>
  </r>
  <r>
    <x v="14"/>
    <x v="1"/>
    <x v="1"/>
    <x v="23"/>
    <x v="0"/>
    <s v="【浦惠到家】伊转有惊喜，带你享福利"/>
    <d v="2021-06-03T00:00:00"/>
    <d v="2021-07-31T00:00:00"/>
    <s v="银行自收单&amp;微信"/>
    <s v="满减"/>
    <s v="在线抢购优惠券（最高满100减50），下载浦惠到家app，点击优惠券，即可跳转对应伊利官方旗舰店产品购买页（可使用微信支付）"/>
    <s v="餐饮"/>
    <s v="伊利"/>
    <s v="线上"/>
  </r>
  <r>
    <x v="14"/>
    <x v="1"/>
    <x v="1"/>
    <x v="23"/>
    <x v="0"/>
    <s v="浦发长三角购物节——美食不间断"/>
    <d v="2021-05-28T00:00:00"/>
    <d v="2021-06-30T00:00:00"/>
    <s v="微信"/>
    <s v="满减"/>
    <s v="在指定商户通过微信支付绑定浦发借记卡支付可享单笔订单满30立减15元，满200立减50元优惠"/>
    <s v="餐饮"/>
    <s v="邵万生_x000a_得月楼"/>
    <s v="线上"/>
  </r>
  <r>
    <x v="14"/>
    <x v="1"/>
    <x v="1"/>
    <x v="23"/>
    <x v="1"/>
    <s v="浦发长三角购物节——遨游长三角"/>
    <d v="2021-05-08T00:00:00"/>
    <d v="2021-05-31T00:00:00"/>
    <s v="支付宝"/>
    <s v="票券折扣"/>
    <s v="每周六周日上午10点起，支付宝实名认证个人用户使用支付宝绑定浦发银行借记卡快捷支付，在口碑手机客户端或支付宝口碑页面进入活动指定商圈在线商品详情页，有机会享69元抢购100元商场代金券活动"/>
    <s v="综合商场"/>
    <s v="合生汇_x000a_百联又一城_x000a_上海大融城"/>
    <s v="线上"/>
  </r>
  <r>
    <x v="14"/>
    <x v="1"/>
    <x v="1"/>
    <x v="23"/>
    <x v="0"/>
    <s v="活力六一，浦发银行零食节——为孩子购，童年美味"/>
    <d v="2021-05-24T00:00:00"/>
    <d v="2021-06-06T00:00:00"/>
    <s v="银行自收单"/>
    <s v="商城折扣"/>
    <s v="在浦发银行app生活频道-品牌特惠页面，购买刻凡休闲零食49元任选10件"/>
    <s v="餐饮"/>
    <s v="刻凡"/>
    <s v="线上"/>
  </r>
  <r>
    <x v="14"/>
    <x v="1"/>
    <x v="1"/>
    <x v="23"/>
    <x v="0"/>
    <s v="活力六一，浦发银行零食节——为自己享，童真乐趣"/>
    <d v="2021-05-01T00:00:00"/>
    <d v="2021-06-30T00:00:00"/>
    <s v="银行自收单"/>
    <s v="商城折扣"/>
    <s v="在浦发银行app生活频道-下午茶页面，参与惠享下午茶活动，优惠券每天10点限量发放，天天8折，周五5折"/>
    <s v="餐饮"/>
    <s v="奈雪的茶_x000a_喜茶_x000a_哈根达斯"/>
    <s v="线上"/>
  </r>
  <r>
    <x v="14"/>
    <x v="1"/>
    <x v="1"/>
    <x v="23"/>
    <x v="0"/>
    <s v="活力六一，浦发银行零食节——为为家人选，品质生活"/>
    <d v="2021-04-15T00:00:00"/>
    <d v="2021-12-31T00:00:00"/>
    <s v="银行自收单"/>
    <s v="商城折扣"/>
    <s v="在浦发银行app生活频道-浦惠好物页面，限时抢购低至3.5折起"/>
    <s v="综合商场"/>
    <s v="多芬_x000a_六神"/>
    <s v="线上"/>
  </r>
  <r>
    <x v="14"/>
    <x v="1"/>
    <x v="1"/>
    <x v="23"/>
    <x v="0"/>
    <s v="乐游浦发——满减活动"/>
    <d v="2021-06-01T00:00:00"/>
    <d v="2021-06-30T00:00:00"/>
    <s v="云闪付"/>
    <s v="满减"/>
    <s v="浦发信用卡持卡人通过携程旅行app使用云闪付支付，可享酒店单笔订单满300元立减60元，门票单笔订单满100元立减20元"/>
    <s v="出行（洗车+加油，网约车，火车航空）"/>
    <s v="上海玩具总动员酒店_x000a_上海迪士尼度假区_x000a_杭州香格里拉酒店"/>
    <s v="线上"/>
  </r>
  <r>
    <x v="14"/>
    <x v="1"/>
    <x v="1"/>
    <x v="23"/>
    <x v="0"/>
    <s v="乐游浦发——立减金"/>
    <d v="2021-06-01T00:00:00"/>
    <d v="2021-06-30T00:00:00"/>
    <s v="云闪付"/>
    <s v="立减金&amp;多倍积分"/>
    <s v="浦发信用卡持卡人通过携程旅行app使用云闪付支付，累计交易满3笔且单笔超188元，可领取礼品一份，含随机88-888积分或8-88元刷卡金"/>
    <s v="出行（洗车+加油，网约车，火车航空）"/>
    <s v="上海玩具总动员酒店_x000a_上海迪士尼度假区_x000a_杭州香格里拉酒店"/>
    <s v="线上"/>
  </r>
  <r>
    <x v="14"/>
    <x v="1"/>
    <x v="1"/>
    <x v="23"/>
    <x v="0"/>
    <s v="520甜蜜礼，越来越“惠”爱——幸福520，甜蜜1314"/>
    <d v="2021-05-20T00:00:00"/>
    <d v="2021-05-23T00:00:00"/>
    <s v="微信支付宝美团京东其中2种以上"/>
    <s v="立减金"/>
    <s v="浦发银行借记卡持卡人通过微信或支付宝使用浦发借记卡发红包、转账或消费，支付金额为520元或1314元，即可抽取520元微信立减金一份"/>
    <s v="/"/>
    <s v="/"/>
    <s v="线上"/>
  </r>
  <r>
    <x v="14"/>
    <x v="1"/>
    <x v="1"/>
    <x v="23"/>
    <x v="0"/>
    <s v="520甜蜜礼，越来越“惠”爱——520专享补贴"/>
    <d v="2021-05-18T00:00:00"/>
    <d v="2021-05-21T00:00:00"/>
    <s v="银行自收单"/>
    <s v="随机立减"/>
    <s v="在浦发银行app生活频道“逢8立减”活动页，购买520专属商品，下单最高立减99元"/>
    <s v="综合商场"/>
    <s v="/"/>
    <s v="线上"/>
  </r>
  <r>
    <x v="14"/>
    <x v="1"/>
    <x v="1"/>
    <x v="23"/>
    <x v="0"/>
    <s v="520甜蜜礼，越来越“惠”爱——活力浦发，与爱同行"/>
    <d v="2021-05-20T00:00:00"/>
    <d v="2021-06-30T00:00:00"/>
    <s v="微信"/>
    <s v="随机立减"/>
    <s v="浦发银行借记卡持卡人通过“上海交通卡”app为手机虚拟交通卡充值，使用浦发银行借记卡绑定微信进行支付并完成交易，可享受满30元随机立减3-20元优惠，最高立减20元"/>
    <s v="出行（洗车+加油，网约车，火车航空）"/>
    <s v="/"/>
    <s v="线上"/>
  </r>
  <r>
    <x v="14"/>
    <x v="1"/>
    <x v="1"/>
    <x v="23"/>
    <x v="0"/>
    <s v="【浦惠到家】520为爱约惠，宠爱加倍"/>
    <d v="2021-05-20T00:00:00"/>
    <d v="2021-05-25T00:00:00"/>
    <s v="银行自收单"/>
    <s v="商城折扣"/>
    <s v="浦惠到家全场低至1折起"/>
    <s v="综合商场"/>
    <s v="/"/>
    <s v="线上"/>
  </r>
  <r>
    <x v="14"/>
    <x v="1"/>
    <x v="1"/>
    <x v="23"/>
    <x v="0"/>
    <s v="活力初夏——699元起暑期提前购"/>
    <d v="2021-05-06T00:00:00"/>
    <d v="2021-06-01T00:00:00"/>
    <s v="银行自收单"/>
    <s v="满减"/>
    <s v="在浦发银行app生活频道靠浦闪购页面，参与“牛人牛选，暑期预售”活动，即可领取1480元专属旅行线路立减券包，610全场满减券等优惠"/>
    <s v="出行（洗车+加油，网约车，火车航空）"/>
    <s v="/"/>
    <s v="线上"/>
  </r>
  <r>
    <x v="14"/>
    <x v="1"/>
    <x v="1"/>
    <x v="23"/>
    <x v="0"/>
    <s v="活力初夏——商超买单优惠8.8折起"/>
    <d v="2021-05-13T00:00:00"/>
    <d v="2021-12-31T00:00:00"/>
    <s v="银行自收单"/>
    <s v="商城折扣"/>
    <s v="在浦发银行app生活频道，商超买单页面，选择商户去付款即可立享最低8.8折起优惠"/>
    <s v="商超便利"/>
    <s v="/"/>
    <s v="线上"/>
  </r>
  <r>
    <x v="14"/>
    <x v="1"/>
    <x v="1"/>
    <x v="23"/>
    <x v="3"/>
    <s v="活力初夏——分期商城，优惠好礼"/>
    <d v="2021-05-06T00:00:00"/>
    <d v="2021-06-01T00:00:00"/>
    <s v="银行自收单"/>
    <s v="立减金"/>
    <s v="在浦发银行app生活频道分期商城页面，使用浦发发呗购买商品，即可立享最高140元微信立减金"/>
    <s v="综合商场"/>
    <s v="/"/>
    <s v="线上"/>
  </r>
  <r>
    <x v="14"/>
    <x v="1"/>
    <x v="1"/>
    <x v="23"/>
    <x v="0"/>
    <s v="【浦惠到家】“机”不可失，失不再来"/>
    <m/>
    <m/>
    <s v="银行自收单"/>
    <s v="随机立减"/>
    <s v="在浦惠到家购买iPhone系列产品，领券最高立减1100元"/>
    <s v="数码产品"/>
    <s v="apple"/>
    <s v="线上"/>
  </r>
  <r>
    <x v="14"/>
    <x v="1"/>
    <x v="1"/>
    <x v="23"/>
    <x v="1"/>
    <s v="宠她要“惠”买，献爱母亲节——“券”力倾注，她最中意"/>
    <d v="2021-05-08T00:00:00"/>
    <d v="2021-05-31T00:00:00"/>
    <s v="支付宝"/>
    <s v="票券折扣"/>
    <s v="活动期间每周六日上午十点起，支付宝实名认证个人用户使用支付宝绑定浦发银行借记卡快捷支付，在口碑手机客户端或支付宝口碑页面，进入活动指定商圈在线商品详情页，有机会享受69元抢购100元商场代金券活动"/>
    <s v="综合商场"/>
    <s v="合生汇第一百货_x000a_印象城"/>
    <s v="线上"/>
  </r>
  <r>
    <x v="14"/>
    <x v="1"/>
    <x v="1"/>
    <x v="23"/>
    <x v="0"/>
    <s v="【浦惠到家】宠她要“惠”买，献爱母亲节——低价专场，买她所想"/>
    <d v="2021-05-01T00:00:00"/>
    <d v="2021-05-31T00:00:00"/>
    <s v="银行自收单"/>
    <s v="商城折扣"/>
    <s v="浦惠到家专属品牌低至五折"/>
    <s v="美妆"/>
    <s v="菲奥娜_x000a_玛丽黛佳"/>
    <s v="线上"/>
  </r>
  <r>
    <x v="14"/>
    <x v="1"/>
    <x v="1"/>
    <x v="23"/>
    <x v="0"/>
    <s v="活力五月"/>
    <d v="2021-04-28T00:00:00"/>
    <d v="2021-05-11T00:00:00"/>
    <s v="银行自收单"/>
    <s v="立减金"/>
    <s v="在浦发银行app生活频道页面，参与五月大放价活动，即可领取上海迪士尼、厦门+鼓浪屿4日游300元限时立减券"/>
    <s v="出行（洗车+加油，网约车，火车航空）"/>
    <s v="/"/>
    <s v="线上"/>
  </r>
  <r>
    <x v="14"/>
    <x v="1"/>
    <x v="1"/>
    <x v="23"/>
    <x v="0"/>
    <s v="【浦惠到家】与我为5，补给加倍"/>
    <d v="2021-05-01T00:00:00"/>
    <d v="2021-05-31T00:00:00"/>
    <s v="银行自收单"/>
    <s v="商城折扣"/>
    <s v="每日上午十点浦惠到家专属品牌低价"/>
    <s v="综合商场"/>
    <s v="蒙牛_x000a_纯甄"/>
    <s v="线上"/>
  </r>
  <r>
    <x v="14"/>
    <x v="1"/>
    <x v="1"/>
    <x v="23"/>
    <x v="1"/>
    <s v="浦发长三角购物节“共建美好生活，共付浦发盛惠”——玩转长三角"/>
    <d v="2021-05-01T00:00:00"/>
    <d v="2021-05-05T00:00:00"/>
    <s v="支付宝"/>
    <s v="票券折扣"/>
    <s v="支付宝实名认证个人用户使用支付宝绑定浦发银行借记卡的快捷支付，在口碑手机客户端或支付宝口碑页面，有机会享受50元抢购100元商场代金券"/>
    <s v="综合商场"/>
    <s v="环球港_x000a_第一百货_x000a_水晶城"/>
    <s v="线上"/>
  </r>
  <r>
    <x v="14"/>
    <x v="1"/>
    <x v="1"/>
    <x v="23"/>
    <x v="0"/>
    <s v="浦发长三角购物节“共建美好生活，共付浦发盛惠”——信用卡购物欢乐多"/>
    <d v="2021-05-01T00:00:00"/>
    <d v="2021-05-05T00:00:00"/>
    <s v="云闪付+银行APP"/>
    <s v="满减"/>
    <s v="至上海地区指定商圈使用62开头浦发银联信用卡绑定银联二维码付款可享满155元立减55元优惠"/>
    <s v="综合商场"/>
    <s v="正大大拇指广场_x000a_新世界大丸百货"/>
    <s v="线下"/>
  </r>
  <r>
    <x v="14"/>
    <x v="1"/>
    <x v="1"/>
    <x v="23"/>
    <x v="0"/>
    <s v="浦发长三角购物节“共建美好生活，共付浦发盛惠”——惠享品牌生活购"/>
    <d v="2021-04-30T00:00:00"/>
    <d v="2021-06-30T00:00:00"/>
    <s v="银行自收单"/>
    <s v="满减"/>
    <s v="浦发银行app内指定品牌满减优惠（部分满30减15）"/>
    <s v="餐饮&amp;商朝便利&amp;出行&amp;电影及其他娱乐活动"/>
    <s v="泰康食品_x000a_好德_x000a_三枪_x000a_朵云书院"/>
    <s v="线上"/>
  </r>
  <r>
    <x v="14"/>
    <x v="1"/>
    <x v="1"/>
    <x v="23"/>
    <x v="0"/>
    <s v="【浦惠到家】浦发长三角购物节“共建美好生活，共付浦发盛惠”——浦惠到家云购物"/>
    <d v="2021-04-28T00:00:00"/>
    <d v="2021-05-31T00:00:00"/>
    <s v="银行自收单"/>
    <s v="商城折扣"/>
    <s v="浦惠到家app内指定品牌低价优惠"/>
    <s v="餐饮&amp;数码产品"/>
    <s v="oppo_x000a_伊利_x000a_恰恰"/>
    <s v="线上"/>
  </r>
  <r>
    <x v="14"/>
    <x v="1"/>
    <x v="1"/>
    <x v="23"/>
    <x v="1"/>
    <s v="活力五一大放价——途牛5.1旅游不涨价"/>
    <d v="2021-04-01T00:00:00"/>
    <d v="2021-05-08T00:00:00"/>
    <s v="银行自收单"/>
    <s v="票券折扣"/>
    <s v="在浦发银行app生活频道靠浦闪购页面参与五一不涨价活动，即可领取五一300元优惠券 、两人出行一人免单券、510元可叠加旅游津贴"/>
    <s v="出行（洗车+加油，网约车，火车航空）"/>
    <s v="途牛"/>
    <s v="线上"/>
  </r>
  <r>
    <x v="14"/>
    <x v="1"/>
    <x v="1"/>
    <x v="23"/>
    <x v="0"/>
    <s v="活力五一大放价——满199减100宠粉福利"/>
    <d v="2021-05-01T00:00:00"/>
    <d v="2021-05-30T00:00:00"/>
    <s v="银行自收单"/>
    <s v="满减"/>
    <s v="在浦发银行app品牌特惠页面，选购五一假期拼好物，可享宠粉福利美妆限时满199减100优惠"/>
    <s v="美妆"/>
    <s v="菲洛嘉_x000a_SKII"/>
    <s v="线上"/>
  </r>
  <r>
    <x v="14"/>
    <x v="1"/>
    <x v="1"/>
    <x v="23"/>
    <x v="0"/>
    <s v="活力五一大放价——天天99优惠享不停"/>
    <d v="2021-05-01T00:00:00"/>
    <d v="2021-05-30T00:00:00"/>
    <s v="银行自收单"/>
    <s v="商城折扣"/>
    <s v="在浦发银行app天天99活动页面，选购特惠大牌好物，可享99特惠特价商品"/>
    <s v="综合商场"/>
    <s v="/"/>
    <s v="线上"/>
  </r>
  <r>
    <x v="14"/>
    <x v="1"/>
    <x v="1"/>
    <x v="23"/>
    <x v="1"/>
    <s v="电波福利为你揭开"/>
    <d v="2021-04-16T00:00:00"/>
    <d v="2021-04-30T00:00:00"/>
    <s v="微信"/>
    <s v="满减"/>
    <s v="在票星球app/微信小程序购买舞剧《永不消逝的电波》上海站6.16-6.19场次舞剧票，通过微信支付-浦发银行借记卡支付，可享订单满280元立减50元优惠"/>
    <s v="电影及其他娱乐"/>
    <s v="/"/>
    <s v="线上"/>
  </r>
  <r>
    <x v="14"/>
    <x v="1"/>
    <x v="1"/>
    <x v="23"/>
    <x v="0"/>
    <s v="超级立减金配送中，最高可得99元"/>
    <d v="2021-04-22T00:00:00"/>
    <d v="2021-07-31T00:00:00"/>
    <s v="微信"/>
    <s v="随机立减"/>
    <s v="每月8日、18日、28日购买“逢8立减”活动页商品，使用浦发借记卡微信支付可享最高99元随机立减"/>
    <s v="综合商场"/>
    <s v="/"/>
    <s v="线上"/>
  </r>
  <r>
    <x v="14"/>
    <x v="1"/>
    <x v="1"/>
    <x v="23"/>
    <x v="0"/>
    <s v="浦发红包狂享节"/>
    <d v="2021-04-01T00:00:00"/>
    <d v="2021-04-30T00:00:00"/>
    <s v="微信支付宝美团京东其中2种以上"/>
    <s v="抽奖"/>
    <s v="使用浦发银行借记卡通过支付宝、微信、京东等进行快捷支付交易，可参与抽奖领红包"/>
    <s v="/"/>
    <s v="/"/>
    <s v="线上"/>
  </r>
  <r>
    <x v="14"/>
    <x v="1"/>
    <x v="1"/>
    <x v="23"/>
    <x v="0"/>
    <s v="在明媚春光里来伊份小确幸"/>
    <d v="2021-04-01T00:00:00"/>
    <d v="2021-06-30T00:00:00"/>
    <s v="云闪付+银行APP"/>
    <s v="满减"/>
    <s v="在来伊份全国门店通过浦发银行app、云闪付app绑定62开头浦发银联借记卡进行银联二维码扫码支付满30立减15元"/>
    <s v="餐饮"/>
    <s v="来伊份"/>
    <s v="线下"/>
  </r>
  <r>
    <x v="14"/>
    <x v="1"/>
    <x v="0"/>
    <x v="24"/>
    <x v="1"/>
    <s v="惠花礼券派福利，亲子欢购乐趣多"/>
    <d v="2021-07-01T00:00:00"/>
    <d v="2021-09-30T00:00:00"/>
    <s v="银行自收单"/>
    <s v="票券折扣"/>
    <s v="持卡人于“浦大喜奔app-小浦惠花-亲子礼券欢购专场”可以优惠购买指定亲子类商户代金权益"/>
    <s v="餐饮&amp;电影及其他娱乐"/>
    <s v="肯德基_x000a_孩子王_x000a_麦当劳"/>
    <s v="线上"/>
  </r>
  <r>
    <x v="14"/>
    <x v="1"/>
    <x v="0"/>
    <x v="24"/>
    <x v="1"/>
    <s v="小浦观影暑期特惠，亲子相伴赏佳片"/>
    <d v="2021-07-01T00:00:00"/>
    <d v="2021-08-31T00:00:00"/>
    <s v="银行自收单"/>
    <s v="随机立减"/>
    <s v="持卡人通过“小浦观影”在线选座购票，使用浦发信用卡全额支付消费金额，即可享受购买电影票每张随机立减的优惠，最高立减50元"/>
    <s v="电影及其他娱乐"/>
    <s v="/"/>
    <s v="线上"/>
  </r>
  <r>
    <x v="14"/>
    <x v="1"/>
    <x v="0"/>
    <x v="24"/>
    <x v="3"/>
    <s v="驭见车生活之奇瑞篇，为这个夏天增加一抹凉色"/>
    <d v="2021-07-01T00:00:00"/>
    <d v="2021-08-31T00:00:00"/>
    <s v="银联卡"/>
    <s v="手续费优惠"/>
    <s v="在浦发银行信用卡中心合作的奇瑞新能源经销商门店购买活动指定车型时办理浦发银行信用卡汽车分期业务并经批核且成功放款的持卡人，可享最高10000元分期手续费补贴"/>
    <s v="汽车"/>
    <s v="奇瑞"/>
    <s v="线下"/>
  </r>
  <r>
    <x v="14"/>
    <x v="1"/>
    <x v="0"/>
    <x v="24"/>
    <x v="0"/>
    <s v="限定夏日，向阳而行——银行自收单"/>
    <d v="2021-07-15T00:00:00"/>
    <d v="2021-09-30T00:00:00"/>
    <s v="银联卡"/>
    <s v="随机立减"/>
    <s v="持卡人通过浦大喜奔app乘车码在上海市内刷码乘公交，并使用62开头浦发银联信用卡支付车费，即可享受单笔乘车交易立减1元优惠"/>
    <s v="地铁公交"/>
    <s v="/"/>
    <s v="线下"/>
  </r>
  <r>
    <x v="14"/>
    <x v="1"/>
    <x v="0"/>
    <x v="24"/>
    <x v="0"/>
    <s v="限定夏日，向阳而行——云闪付"/>
    <d v="2021-07-01T00:00:00"/>
    <d v="2021-09-30T00:00:00"/>
    <s v="云闪付&amp;银联卡"/>
    <s v="刷卡金返现"/>
    <s v="持卡人报名参加活动，并于报名当日起在全国指定城市以云闪付乘车码、云闪付消费码、银联手机闪付或各城市公共交通app绑定浦发信用卡银联支付乘坐公交或地铁，每笔乘车交易可返1元刷卡金"/>
    <s v="地铁公交"/>
    <s v="/"/>
    <s v="线下"/>
  </r>
  <r>
    <x v="14"/>
    <x v="1"/>
    <x v="0"/>
    <x v="24"/>
    <x v="1"/>
    <s v="限定夏日，向阳而行——支付宝"/>
    <d v="2021-04-30T00:00:00"/>
    <d v="2021-07-19T00:00:00"/>
    <s v="支付宝"/>
    <s v="票券折扣"/>
    <s v="持卡人通过支付宝app搜索“早安浦发”，使用浦发银行信用卡通过支付宝快捷支付，享0.01元购买面值5元的指定城市公交地铁红包一份"/>
    <s v="地铁公交"/>
    <s v="/"/>
    <s v="线上"/>
  </r>
  <r>
    <x v="14"/>
    <x v="1"/>
    <x v="0"/>
    <x v="24"/>
    <x v="3"/>
    <s v="夏日炎炎，有你最甜"/>
    <d v="2021-07-15T00:00:00"/>
    <d v="2021-07-21T00:00:00"/>
    <s v="银行自收单"/>
    <s v="商城折扣"/>
    <s v="持卡人（公务卡除外）使用浦发银行信用卡，在商品页以分期付款方式购买指定活动专区商品，享受优惠福利"/>
    <s v="综合商场"/>
    <s v="/"/>
    <s v="线上"/>
  </r>
  <r>
    <x v="14"/>
    <x v="1"/>
    <x v="0"/>
    <x v="24"/>
    <x v="0"/>
    <s v="浦发银联中免免税店购物立减活动"/>
    <d v="2021-07-06T00:00:00"/>
    <d v="2021-08-31T00:00:00"/>
    <s v="云闪付+银行APP"/>
    <s v="满减"/>
    <s v="浦发信用卡持卡人使用62开头浦发银联信用卡绑定“浦大喜奔”app付款码（银联云闪付二维码）在指定免税店消费付款享单笔满2000元立减200元优惠"/>
    <s v="综合商场"/>
    <s v="三亚国际免税城_x000a_海口日月广场免税店"/>
    <s v="线下"/>
  </r>
  <r>
    <x v="14"/>
    <x v="1"/>
    <x v="0"/>
    <x v="24"/>
    <x v="0"/>
    <s v="visa夏日刷卡季"/>
    <d v="2021-07-01T00:00:00"/>
    <d v="2021-07-31T00:00:00"/>
    <s v="外卡"/>
    <s v="票券礼品"/>
    <s v="持卡人使用浦发visa信用卡合格消费满三笔，每笔满100元，即有机会获得价值10-50元的京东兑换权益一份"/>
    <s v="/"/>
    <s v="/"/>
    <s v="全场景"/>
  </r>
  <r>
    <x v="14"/>
    <x v="1"/>
    <x v="0"/>
    <x v="24"/>
    <x v="1"/>
    <s v="邂逅夏日，向阳而生——新鲜早餐半价购"/>
    <d v="2021-07-01T00:00:00"/>
    <d v="2021-07-31T00:00:00"/>
    <s v="银行自收单&amp;微信支付宝美团京东其中2种以上&amp;银联卡&amp;云闪付"/>
    <s v="商城折扣"/>
    <s v="交易统计范围内合格消费累计满15000元持卡人，通过活动页面可以半价价格购买指定早餐代金券"/>
    <s v="餐饮"/>
    <s v="肯德基_x000a_小杨生煎"/>
    <s v="线上"/>
  </r>
  <r>
    <x v="14"/>
    <x v="1"/>
    <x v="0"/>
    <x v="24"/>
    <x v="0"/>
    <s v="邂逅夏日，向阳而生——日日返"/>
    <d v="2021-07-01T00:00:00"/>
    <d v="2021-07-31T00:00:00"/>
    <s v="银行自收单&amp;微信支付宝美团京东其中3种以上&amp;银联卡&amp;云闪付"/>
    <s v="刷卡金返现"/>
    <s v="持卡人使用浦发银行信用卡单笔快捷支付满18元，即可获得一次日日返活动权益"/>
    <s v="/"/>
    <s v="/"/>
    <s v="全场景"/>
  </r>
  <r>
    <x v="14"/>
    <x v="1"/>
    <x v="0"/>
    <x v="24"/>
    <x v="0"/>
    <s v="神仙打架，刷新暑假——银联中免免税购物"/>
    <d v="2021-07-08T00:00:00"/>
    <d v="2021-08-31T00:00:00"/>
    <s v="云闪付+银行APP"/>
    <s v="满减"/>
    <s v="浦发信用卡持卡人使用62开头的浦发银联信用卡绑定“浦大喜奔”app付款码（云闪付二维码）在海南省中免旗下免税店商户消费付款享单笔满2000元立减200元优惠"/>
    <s v="综合商场"/>
    <s v="三亚国际免税城_x000a_海口日月广场免税店"/>
    <s v="线下"/>
  </r>
  <r>
    <x v="14"/>
    <x v="1"/>
    <x v="0"/>
    <x v="24"/>
    <x v="0"/>
    <s v="神仙打架，刷新暑假——暑期出游礼遇"/>
    <m/>
    <m/>
    <s v="外卡"/>
    <s v="商城折扣"/>
    <s v="用浦发万事达卡在精选商户可获得打折优惠"/>
    <s v="出行（洗车+加油，网约车，火车航空）"/>
    <s v="亚朵酒店_x000a_klook"/>
    <s v="全场景"/>
  </r>
  <r>
    <x v="14"/>
    <x v="1"/>
    <x v="0"/>
    <x v="24"/>
    <x v="3"/>
    <s v="仲夏端午，“粽”情分享"/>
    <d v="2021-04-01T00:00:00"/>
    <d v="2021-06-30T00:00:00"/>
    <s v="银行自收单"/>
    <s v="手续费优惠"/>
    <s v="受邀持卡人使用分期手续费折扣或分期优惠券，办理已出账单分期、全账分期、自由分期，享分期手续费优惠"/>
    <s v="/"/>
    <s v="/"/>
    <s v="线上"/>
  </r>
  <r>
    <x v="14"/>
    <x v="1"/>
    <x v="0"/>
    <x v="24"/>
    <x v="2"/>
    <s v="端午主题交易日，消费享好礼"/>
    <d v="2021-06-14T00:00:00"/>
    <d v="2021-06-14T00:00:00"/>
    <s v="不限"/>
    <s v="票券礼品"/>
    <s v="持卡人关注并绑定“浦发银行信用卡”官方微信公众号，当日使用浦发信用卡单笔消费满55元以上，即可获得一份“端午节好礼”，分为刷卡金、无门槛小浦消费券"/>
    <s v="/"/>
    <s v="/"/>
    <s v="全场景"/>
  </r>
  <r>
    <x v="14"/>
    <x v="1"/>
    <x v="0"/>
    <x v="24"/>
    <x v="3"/>
    <s v="小米商城618特惠来袭"/>
    <d v="2021-06-11T00:00:00"/>
    <d v="2021-06-30T00:00:00"/>
    <s v="微信"/>
    <s v="满减&amp;手续费优惠"/>
    <s v="浦发银行信用卡持卡人通过浦发银行信用卡官方微信渠道进入小米商城，购买小米各系列智能产品，享满2000元立减100元优惠，以及各类爆品0手续费分期优惠"/>
    <s v="数码产品"/>
    <s v="小米"/>
    <s v="线上"/>
  </r>
  <r>
    <x v="14"/>
    <x v="1"/>
    <x v="0"/>
    <x v="24"/>
    <x v="3"/>
    <s v="购物就返刷卡金，多元商城，精彩一夏"/>
    <d v="2021-06-10T00:00:00"/>
    <d v="2021-06-16T00:00:00"/>
    <s v="银行自收单"/>
    <s v="刷卡金返现"/>
    <s v="持卡人使用浦发银行信用卡，以分期付款方式购买指定活动专区商品，可获刷卡金返还奖励"/>
    <s v="综合商场"/>
    <s v="元気森林_x000a_海底捞"/>
    <s v="线上"/>
  </r>
  <r>
    <x v="14"/>
    <x v="1"/>
    <x v="0"/>
    <x v="24"/>
    <x v="3"/>
    <s v="汽车分期为你带来夏日清凉"/>
    <d v="2021-06-01T00:00:00"/>
    <d v="2021-06-30T00:00:00"/>
    <s v="银行自收单"/>
    <s v="手续费优惠"/>
    <s v="在浦大喜奔app搜索小浦买卖车，办理浦发汽车分期业务，即刻畅享最低首付超低折扣"/>
    <s v="汽车"/>
    <s v="全新途昂_x000a_几何c"/>
    <s v="线上"/>
  </r>
  <r>
    <x v="14"/>
    <x v="1"/>
    <x v="0"/>
    <x v="24"/>
    <x v="0"/>
    <s v="1500万刷卡金等待瓜分"/>
    <d v="2021-06-01T00:00:00"/>
    <d v="2021-06-10T00:00:00"/>
    <s v="不限"/>
    <s v="刷卡金返现"/>
    <s v="在浦大喜奔“瓜瓜乐”成功报名的客户在交易统计周期内合格消费满5000元可获得一次瓜分1500万刷卡金机会"/>
    <s v="/"/>
    <s v="/"/>
    <s v="线上"/>
  </r>
  <r>
    <x v="14"/>
    <x v="1"/>
    <x v="0"/>
    <x v="24"/>
    <x v="0"/>
    <s v="乐游浦发，现在出发"/>
    <d v="2021-06-01T00:00:00"/>
    <d v="2021-06-30T00:00:00"/>
    <s v="云闪付"/>
    <s v="满减"/>
    <s v="浦发信用卡持卡人通过携程旅行app使用云闪付支付，可享酒店单笔订单满300元立减60元，门票单笔订单满100元立减20元"/>
    <s v="出行（洗车+加油，网约车，火车航空）"/>
    <s v="杭州香格里拉饭店_x000a_上海迪士尼度假区"/>
    <s v="线上"/>
  </r>
  <r>
    <x v="14"/>
    <x v="1"/>
    <x v="0"/>
    <x v="24"/>
    <x v="0"/>
    <s v="六一主题交易日，消费享儿童节好礼"/>
    <d v="2021-06-01T00:00:00"/>
    <d v="2021-06-01T00:00:00"/>
    <s v="不限"/>
    <s v="票券礼品"/>
    <s v="持卡人关注并绑定“浦发银行信用卡”官方微信公众号，当日使用浦发信用卡单笔消费满61元以上，即可获得一份“儿童节好礼”，分为刷卡金、无门槛小浦消费券"/>
    <s v="/"/>
    <s v="/"/>
    <s v="全场景"/>
  </r>
  <r>
    <x v="14"/>
    <x v="1"/>
    <x v="0"/>
    <x v="24"/>
    <x v="0"/>
    <s v="消费达标，周四半价优惠"/>
    <d v="2021-06-03T00:00:00"/>
    <d v="2021-06-24T00:00:00"/>
    <s v="不限"/>
    <s v="商城折扣"/>
    <s v="5月合格消费累计达10000元以上的持卡人可在活动期间于专区以半价价格购买指定产品"/>
    <s v="综合商场"/>
    <s v="/"/>
    <s v="线上"/>
  </r>
  <r>
    <x v="14"/>
    <x v="1"/>
    <x v="0"/>
    <x v="24"/>
    <x v="3"/>
    <s v="数码狂欢周，童心依然在"/>
    <d v="2021-05-27T00:00:00"/>
    <d v="2021-06-02T00:00:00"/>
    <s v="银行自收单"/>
    <s v="刷卡金返现"/>
    <s v="持卡人使用浦发银行信用卡，以分期付款方式购买指定活动专区商品，可获刷卡金返还奖励"/>
    <s v="数码产品"/>
    <s v="小米_x000a_荣耀_x000a_苹果"/>
    <s v="线上"/>
  </r>
  <r>
    <x v="14"/>
    <x v="1"/>
    <x v="0"/>
    <x v="24"/>
    <x v="1"/>
    <s v="早安浦发，遇见甜蜜“食”光"/>
    <d v="2021-04-01T00:00:00"/>
    <d v="2021-06-30T00:00:00"/>
    <s v="银行自收单"/>
    <s v="票券折扣"/>
    <s v="每天7:30-10:30，持卡人通过活动页面可领取1-27元不等的无门槛或满减类“早安小浦消费券”一张"/>
    <s v="餐饮"/>
    <s v="良友_x000a_回味_x000a_好德"/>
    <s v="线上"/>
  </r>
  <r>
    <x v="14"/>
    <x v="1"/>
    <x v="0"/>
    <x v="24"/>
    <x v="3"/>
    <s v="心动好物随心买，全场最高可享12期0手续费"/>
    <d v="2021-05-06T00:00:00"/>
    <d v="2021-05-31T00:00:00"/>
    <s v="银行自收单"/>
    <s v="满减"/>
    <s v="持卡人登陆小浦随心买平台或通过微信小浦管家，进入小浦随心买领券中心专区指定活动页，即可免费领取面值10元、50元、100元的满减优惠券"/>
    <s v="综合商场"/>
    <s v="/"/>
    <s v="线上"/>
  </r>
  <r>
    <x v="14"/>
    <x v="1"/>
    <x v="0"/>
    <x v="24"/>
    <x v="0"/>
    <s v="5.1支付，您有一个5.1过节礼包待查收——月月赢好礼"/>
    <d v="2021-05-01T00:00:00"/>
    <d v="2021-05-31T00:00:00"/>
    <s v="不限"/>
    <s v="刷卡金返现"/>
    <s v="在浦大喜奔app首页搜索关键字“月月赢”，成功报名的客户在交易统计周期内消费满1万元可获得一次领奖机会，每次领取有机会获得50-1000元好礼"/>
    <s v="/"/>
    <s v="/"/>
    <s v="线上"/>
  </r>
  <r>
    <x v="14"/>
    <x v="1"/>
    <x v="0"/>
    <x v="24"/>
    <x v="0"/>
    <s v="5.1支付，您有一个5.2过节礼包待查收——日日返"/>
    <d v="2021-04-15T00:00:00"/>
    <d v="2021-06-30T00:00:00"/>
    <s v="银行自收单&amp;微信支付宝美团京东其中3种以上&amp;银联卡&amp;云闪付"/>
    <s v="刷卡金返现"/>
    <s v="持卡人使用浦发信用卡单笔快捷支付满18元，及可获得一次日日返活动权益，最高588元刷卡金"/>
    <s v="/"/>
    <s v="/"/>
    <s v="线上"/>
  </r>
  <r>
    <x v="14"/>
    <x v="1"/>
    <x v="0"/>
    <x v="24"/>
    <x v="0"/>
    <s v="致敬劳动者主题交易日——畅享五五购物好心情"/>
    <d v="2021-05-01T00:00:00"/>
    <d v="2021-05-01T00:00:00"/>
    <s v="不限"/>
    <s v="刷卡金返现"/>
    <s v="持卡人关注并绑定“浦发银行信用卡”官方微信公众号，当日使用浦发信用卡单笔消费满51元以上，即可获得一份“劳动节好礼”，包括刷卡金"/>
    <s v="/"/>
    <s v="/"/>
    <s v="全场景"/>
  </r>
  <r>
    <x v="14"/>
    <x v="1"/>
    <x v="0"/>
    <x v="24"/>
    <x v="0"/>
    <s v="五五购物节——沪上嗨购，火力全开"/>
    <d v="2021-05-01T00:00:00"/>
    <d v="2021-05-05T00:00:00"/>
    <s v="云闪付+银行APP"/>
    <s v="满减"/>
    <s v="浦发信用卡持卡人至上海指定商场内活动商户，登录浦大喜奔app或云闪付app并使用62开头浦发银联信用卡绑定银联二维码付款消费，可享满155元立减55元优惠"/>
    <s v="综合商场"/>
    <s v="上海陆家嘴中心_x000a_新世界城"/>
    <s v="线下"/>
  </r>
  <r>
    <x v="14"/>
    <x v="1"/>
    <x v="0"/>
    <x v="24"/>
    <x v="0"/>
    <s v="五五购物节——全国嗨逛，马不停蹄"/>
    <d v="2021-04-24T00:00:00"/>
    <d v="2021-06-30T00:00:00"/>
    <s v="云闪付+银行APP"/>
    <s v="满减"/>
    <s v="浦发信用卡持卡人至上海指定商场内活动商户，登录浦大喜奔app或云闪付app并使用62开头浦发银联信用卡绑定银联二维码付款消费，可享满200元立减50元优惠"/>
    <s v="综合商场"/>
    <s v="杭州水晶城购物中心_x000a_无锡锡山八佰伴"/>
    <s v="线下"/>
  </r>
  <r>
    <x v="14"/>
    <x v="1"/>
    <x v="0"/>
    <x v="24"/>
    <x v="0"/>
    <s v="五五购物节——专属权益随心兑"/>
    <d v="2021-04-30T00:00:00"/>
    <d v="2021-06-30T00:00:00"/>
    <s v="微信支付宝美团京东其中2种以上&amp;云闪付"/>
    <s v="实物礼品"/>
    <s v="浦发魔都信用卡之五五购物节主卡持卡人绑定浦大喜奔app，并通过微信/支付宝/银联云闪付使用该卡，当月累计合格消费满6888元，可在次月专属权益日参与专属权益领兑实物礼品"/>
    <s v="/"/>
    <s v="/"/>
    <s v="线上"/>
  </r>
  <r>
    <x v="14"/>
    <x v="1"/>
    <x v="0"/>
    <x v="24"/>
    <x v="0"/>
    <s v="银联春日缤纷惠，银联银行伴你游"/>
    <d v="2021-03-26T00:00:00"/>
    <d v="2021-06-30T00:00:00"/>
    <s v="银联卡&amp;云闪付+银行app"/>
    <s v="随机立减"/>
    <s v="在携程旅行等app及全国指定线下景区，酒店等使用银联手机闪付、银联信用卡、云闪付、浦大喜奔app消费，可享立减优惠，并有机会领取三亚亚特兰蒂斯免费奢华双人游"/>
    <s v="出行（洗车+加油，网约车，火车航空）"/>
    <s v="携程_x000a_去哪儿_x000a_途牛_x000a_神州租车"/>
    <s v="全场景"/>
  </r>
  <r>
    <x v="14"/>
    <x v="1"/>
    <x v="0"/>
    <x v="24"/>
    <x v="2"/>
    <s v="首刷享返现、红包雨！浦发美国运通人民币卡刷出实惠——首刷返现"/>
    <d v="2021-05-01T00:00:00"/>
    <d v="2021-07-31T00:00:00"/>
    <s v="外卡"/>
    <s v="刷卡金返现"/>
    <s v="运通人民币卡持卡人自报名当月首日起完成该卡首笔交易可获得该笔交易5%-10%的刷卡金返还"/>
    <s v="/"/>
    <s v="/"/>
    <s v="全场景"/>
  </r>
  <r>
    <x v="14"/>
    <x v="1"/>
    <x v="0"/>
    <x v="24"/>
    <x v="2"/>
    <s v="首刷享返现、红包雨！浦发美国运通人民币卡刷出实惠——云闪付"/>
    <d v="2021-05-01T00:00:00"/>
    <d v="2021-08-31T00:00:00"/>
    <s v="外卡"/>
    <s v="随机立减"/>
    <s v="通过云闪付app绑卡入口每新增绑定1张37开头的浦发美国运通单标人民币卡，即有机会获得3.7至37元随机金额的专享红包"/>
    <s v="/"/>
    <s v="/"/>
    <s v="线上"/>
  </r>
  <r>
    <x v="14"/>
    <x v="1"/>
    <x v="0"/>
    <x v="24"/>
    <x v="2"/>
    <s v="首刷享返现、红包雨！浦发美国运通人民币卡刷出实惠——支付宝"/>
    <d v="2021-05-01T00:00:00"/>
    <d v="2021-08-31T00:00:00"/>
    <s v="外卡"/>
    <s v="随机立减"/>
    <s v="用户使用支付宝支付并选择浦发美国运通人民币卡快捷支付，且单笔订单金额满足指定金额时，将有机会获得1-37元不等的随机立减优惠"/>
    <s v="/"/>
    <s v="/"/>
    <s v="线上"/>
  </r>
  <r>
    <x v="14"/>
    <x v="1"/>
    <x v="0"/>
    <x v="24"/>
    <x v="5"/>
    <s v="早安浦发，带你畅享一周不重样美味"/>
    <d v="2021-04-01T00:00:00"/>
    <d v="2021-05-31T00:00:00"/>
    <s v="银行自收单"/>
    <s v="商城折扣"/>
    <s v="每周一至周五起购买小浦臻选会员的持卡人可以半价购买指定早餐代金权益或产品兑换权益"/>
    <s v="餐饮"/>
    <s v="costa_x000a_味多美_x000a_罗森"/>
    <s v="线上"/>
  </r>
  <r>
    <x v="14"/>
    <x v="1"/>
    <x v="0"/>
    <x v="24"/>
    <x v="0"/>
    <s v="绑定快捷支付，消费赢最高2021元刷卡金，越刷越返"/>
    <d v="2021-03-18T00:00:00"/>
    <d v="2021-04-14T00:00:00"/>
    <s v="微信支付宝美团京东其中2种以上&amp;云闪付&amp;银联卡"/>
    <s v="抽奖"/>
    <s v="持卡人通过指定路径快捷支付消费返现活动报名，使用浦发信用卡通过微信支付、支付宝、云闪付app、银联二维码、银联手机pay支付方式快捷消费总额达标，可根据消费笔数获得对应的抽奖机会"/>
    <s v="/"/>
    <s v="/"/>
    <s v="全场景"/>
  </r>
  <r>
    <x v="14"/>
    <x v="1"/>
    <x v="0"/>
    <x v="24"/>
    <x v="0"/>
    <s v="乐游浦发，即刻出发：别去旅行，去生活——预定酒店最高优惠200元"/>
    <d v="2021-04-01T00:00:00"/>
    <d v="2021-04-08T00:00:00"/>
    <s v="银行自收单"/>
    <s v="满减"/>
    <s v="浦发信用卡持卡人登陆浦大喜奔app-酒店“银行”预定酒店，单笔订单可享多重满减活动"/>
    <s v="出行（洗车+加油，网约车，火车航空）"/>
    <s v="/"/>
    <s v="线上"/>
  </r>
  <r>
    <x v="14"/>
    <x v="1"/>
    <x v="0"/>
    <x v="24"/>
    <x v="0"/>
    <s v="乐游浦发，即刻出发：别去旅行，去生活——云闪付"/>
    <d v="2021-04-01T00:00:00"/>
    <d v="2021-12-31T00:00:00"/>
    <s v="云闪付"/>
    <s v="满减"/>
    <s v="于合肥南站/宁波地铁/虹桥机场停车场，用云闪付app使用银联二维码扫码支付，可享受满减优惠"/>
    <s v="地铁公交"/>
    <s v="/"/>
    <s v="线下"/>
  </r>
  <r>
    <x v="14"/>
    <x v="1"/>
    <x v="0"/>
    <x v="24"/>
    <x v="0"/>
    <s v="乐游浦发，即刻出发：别去旅行，去生活——银联卡"/>
    <d v="2021-04-01T00:00:00"/>
    <d v="2021-04-30T00:00:00"/>
    <s v="银联卡"/>
    <s v="票券折扣"/>
    <s v="乘坐南京/杭州地铁时使用银联手机pay/手机闪付立享优惠"/>
    <s v="地铁公交"/>
    <s v="/"/>
    <s v="线下"/>
  </r>
  <r>
    <x v="14"/>
    <x v="1"/>
    <x v="0"/>
    <x v="24"/>
    <x v="0"/>
    <s v="多网通兑视听福利包"/>
    <m/>
    <m/>
    <s v="银行自收单"/>
    <s v="商城折扣"/>
    <s v="在浦大喜奔app/浦发银行信用卡官方微信搜索多网通兑，视听平台会员每月任选一款，仅15元/月"/>
    <s v="电影及其他娱乐"/>
    <s v="爱奇艺_x000a_优酷_x000a_bilibili"/>
    <s v="线上"/>
  </r>
  <r>
    <x v="15"/>
    <x v="1"/>
    <x v="2"/>
    <x v="25"/>
    <x v="0"/>
    <s v="高德打车最高立减8元"/>
    <d v="2021-07-02T00:00:00"/>
    <d v="2021-09-30T00:00:00"/>
    <s v="银行自收单"/>
    <s v="随机立减"/>
    <s v="使用平安口袋银行app里的高德打车小程序，每日前500单可减2-8元"/>
    <s v="出行（洗车+加油，网约车，火车航空）"/>
    <s v="高德打车"/>
    <s v="线上"/>
  </r>
  <r>
    <x v="15"/>
    <x v="1"/>
    <x v="2"/>
    <x v="25"/>
    <x v="2"/>
    <s v="饿了么满30立减8元"/>
    <m/>
    <m/>
    <s v="银行自收单"/>
    <s v="满减"/>
    <s v="使用口袋银行app下单饿了么首单满30减8"/>
    <s v="商超便利"/>
    <s v="饿了么"/>
    <s v="线上"/>
  </r>
  <r>
    <x v="15"/>
    <x v="1"/>
    <x v="2"/>
    <x v="25"/>
    <x v="2"/>
    <s v="平安悦享白金信用卡"/>
    <d v="2021-05-01T00:00:00"/>
    <d v="2021-12-31T00:00:00"/>
    <s v="银联卡"/>
    <s v="实物礼品"/>
    <s v="办卡新户当月消费满5笔18元或当月累计消费满3888元，即可享8元订购多种好礼"/>
    <s v="全种类"/>
    <s v="腾讯视频，网易云音乐，超级猩猩，肯德基咖啡"/>
    <s v="全场景"/>
  </r>
  <r>
    <x v="15"/>
    <x v="1"/>
    <x v="2"/>
    <x v="25"/>
    <x v="2"/>
    <s v="加油88折-首刷首绑"/>
    <d v="2021-04-01T00:00:00"/>
    <d v="2021-12-31T00:00:00"/>
    <s v="银联卡+微信支付+刷卡支付"/>
    <s v="票券折扣"/>
    <s v="核卡并激活平安好车主卡的平安银行信用卡新客户核卡前六个月，激活卡片即享置顶方式加油88折，立返信用卡账户。"/>
    <s v="出行（洗车+加油，网约车，火车航空）"/>
    <s v="油站"/>
    <s v="全场景"/>
  </r>
  <r>
    <x v="15"/>
    <x v="1"/>
    <x v="2"/>
    <x v="25"/>
    <x v="0"/>
    <s v="加油88折-交易促动"/>
    <d v="2021-04-01T00:00:00"/>
    <d v="2021-12-31T00:00:00"/>
    <s v="银联卡+微信支付+刷卡支付"/>
    <s v="票券折扣"/>
    <s v="老客户上月消费2笔388元非加油交易，当月即享指定方式加油88折"/>
    <s v="出行（洗车+加油，网约车，火车航空）"/>
    <s v="油站"/>
    <s v="全场景"/>
  </r>
  <r>
    <x v="15"/>
    <x v="1"/>
    <x v="2"/>
    <x v="25"/>
    <x v="3"/>
    <s v="小米授权专营店支持分期购"/>
    <m/>
    <m/>
    <s v="银行自收单"/>
    <s v="分期手续费优惠"/>
    <s v="在直营店使用平安银行信用卡刷卡分期购买指定商品，最高享24期免息"/>
    <s v="全种类"/>
    <s v="小米"/>
    <s v="全场景"/>
  </r>
  <r>
    <x v="15"/>
    <x v="1"/>
    <x v="2"/>
    <x v="25"/>
    <x v="0"/>
    <s v="微信支付88折"/>
    <d v="2021-07-01T00:00:00"/>
    <d v="2021-08-31T00:00:00"/>
    <s v="微信"/>
    <s v="票券折扣"/>
    <s v="在全家family mart便利店选平安银行信用卡微信支付享88折优惠，每单最高立减10元，每人每周限一次"/>
    <s v="商超便利"/>
    <s v="全家"/>
    <s v="线上"/>
  </r>
  <r>
    <x v="15"/>
    <x v="1"/>
    <x v="2"/>
    <x v="25"/>
    <x v="0"/>
    <s v="口袋优惠天天88折"/>
    <m/>
    <m/>
    <s v="微信"/>
    <s v="票券折扣"/>
    <s v="口袋银行app主打活动，覆盖超市便利、咖啡茶饮、加油停车三大方面，并绑定微信支付宝支付进行优惠券发放或微信支付88折/口袋银行app码88折"/>
    <s v="全种类"/>
    <s v="京东，真功夫、星巴克、ole精品超市，华润万家，捷停车，特来电"/>
    <s v="线上"/>
  </r>
  <r>
    <x v="15"/>
    <x v="1"/>
    <x v="2"/>
    <x v="25"/>
    <x v="0"/>
    <s v="口袋优惠天天88折-餐饮"/>
    <m/>
    <m/>
    <s v="微信"/>
    <s v="票券折扣"/>
    <s v="口袋银行app主打活动，覆盖超市便利、咖啡茶饮、加油停车三大方面，并绑定微信支付宝支付进行优惠券发放或微信支付88折/口袋银行app码88折"/>
    <s v="全种类"/>
    <s v="星巴克、DQ、满记甜品、必胜客、玛尚诺、红宝石"/>
    <s v="线上"/>
  </r>
  <r>
    <x v="15"/>
    <x v="1"/>
    <x v="2"/>
    <x v="25"/>
    <x v="0"/>
    <s v="口袋优惠天天88折-大额"/>
    <m/>
    <m/>
    <s v="微信"/>
    <s v="分期免手续费"/>
    <s v="口袋银行app主打活动，大额场景可享受免息免费率分期购"/>
    <s v="全种类"/>
    <s v="小米之家、必瘦站、日置名媛、国美电器、新世界教育、华尔街英语"/>
    <s v="线上"/>
  </r>
  <r>
    <x v="15"/>
    <x v="1"/>
    <x v="2"/>
    <x v="25"/>
    <x v="0"/>
    <s v="口袋优惠天天88折-商超"/>
    <m/>
    <m/>
    <s v="微信"/>
    <s v="票券折扣"/>
    <s v="口袋银行app主打活动，覆盖超市便利、咖啡茶饮、加油停车三大方面，并绑定微信支付宝支付进行优惠券发放或微信支付88折/口袋银行app码88折"/>
    <s v="全种类"/>
    <s v="京东永辉、ole精品超市，华润万家，全家、便利蜂"/>
    <s v="线上"/>
  </r>
  <r>
    <x v="15"/>
    <x v="1"/>
    <x v="2"/>
    <x v="25"/>
    <x v="0"/>
    <s v="口袋优惠天天88折-充电"/>
    <d v="2021-05-01T00:00:00"/>
    <d v="2021-09-30T00:00:00"/>
    <s v="微信"/>
    <s v="票券折扣"/>
    <s v="口袋银行app主打活动，覆盖超市便利、咖啡茶饮、加油停车三大方面，并绑定微信支付宝支付进行优惠券发放或微信支付88折/口袋银行app码88折"/>
    <s v="全种类"/>
    <s v="特来电"/>
    <s v="线上"/>
  </r>
  <r>
    <x v="15"/>
    <x v="1"/>
    <x v="2"/>
    <x v="25"/>
    <x v="0"/>
    <s v="口袋优惠天天88折-停车"/>
    <m/>
    <m/>
    <s v="微信"/>
    <s v="票券折扣"/>
    <s v="口袋银行app主打活动，覆盖超市便利、咖啡茶饮、加油停车三大方面，并绑定微信支付宝支付进行优惠券发放或微信支付88折/口袋银行app码88折"/>
    <s v="全种类"/>
    <s v="捷停车、ETCP"/>
    <s v="线上"/>
  </r>
  <r>
    <x v="15"/>
    <x v="1"/>
    <x v="2"/>
    <x v="25"/>
    <x v="0"/>
    <s v="携程门票抽旅游基金-交易促动"/>
    <d v="2021-07-15T00:00:00"/>
    <d v="2021-08-31T00:00:00"/>
    <s v="微信"/>
    <s v="抽奖"/>
    <s v="进入携程门票页面点击抽奖有机会获得188元、88元、58元、18元等奖项，每人每天三次抽奖机会"/>
    <s v="出行（洗车+加油，网约车，火车航空）"/>
    <s v="携程"/>
    <s v="线上"/>
  </r>
  <r>
    <x v="15"/>
    <x v="1"/>
    <x v="2"/>
    <x v="25"/>
    <x v="2"/>
    <s v="携程门票抽旅游基金-首刷首绑"/>
    <d v="2021-07-15T00:00:00"/>
    <d v="2021-08-31T00:00:00"/>
    <s v="微信"/>
    <s v="满减"/>
    <s v="购买景点门票在支付页面自动抵扣抽奖金额，首单用户满100-18，抽奖金额可叠加"/>
    <s v="出行（洗车+加油，网约车，火车航空）"/>
    <s v="携程"/>
    <s v="线上"/>
  </r>
  <r>
    <x v="15"/>
    <x v="1"/>
    <x v="2"/>
    <x v="25"/>
    <x v="0"/>
    <s v="来电一分钱手机充电"/>
    <d v="2021-07-15T00:00:00"/>
    <d v="2021-08-31T00:00:00"/>
    <s v="微信"/>
    <s v="满减"/>
    <s v="在微信公众号领取微信支付立减金1.99元后，使用微信扫一扫来电共享充电宝，选择绑定或新增绑定平安借记卡支付立减1.99元"/>
    <s v="商超便利"/>
    <s v="来电"/>
    <s v="线上"/>
  </r>
  <r>
    <x v="15"/>
    <x v="1"/>
    <x v="2"/>
    <x v="25"/>
    <x v="0"/>
    <s v="大麦满100减18元"/>
    <d v="2021-07-15T00:00:00"/>
    <d v="2021-08-31T00:00:00"/>
    <s v="微信"/>
    <s v="满减"/>
    <s v="口袋银行APP客户可登陆app内的大麦网小程序进行下单，每逢周五、周六和周日单笔订单金额超100元，付款立减18元"/>
    <s v="电影及其他娱乐"/>
    <s v="大麦网"/>
    <s v="线上"/>
  </r>
  <r>
    <x v="15"/>
    <x v="1"/>
    <x v="2"/>
    <x v="25"/>
    <x v="0"/>
    <s v="移动支付88元"/>
    <d v="2021-07-15T00:00:00"/>
    <d v="2021-08-31T00:00:00"/>
    <s v="微信支付宝美团京东其中2种以上"/>
    <s v="满减"/>
    <s v="使用平安银行借记卡通过支付宝、微信快捷支付交易累计金额满88元即可参加100%中奖的现金红包活动"/>
    <s v="全种类"/>
    <s v="微信、支付宝"/>
    <s v="线上"/>
  </r>
  <r>
    <x v="15"/>
    <x v="1"/>
    <x v="2"/>
    <x v="25"/>
    <x v="2"/>
    <s v="新户好礼畅享季"/>
    <d v="2021-07-01T00:00:00"/>
    <d v="2021-08-31T00:00:00"/>
    <s v="微信支付宝美团京东其中2种以上"/>
    <s v="满减"/>
    <s v="通过平安口袋银行app页面申请并核发平安信用卡主卡的新客户可获得6张6元微信立减金券包"/>
    <s v="全种类"/>
    <s v="微信、支付宝"/>
    <s v="线上"/>
  </r>
  <r>
    <x v="15"/>
    <x v="1"/>
    <x v="2"/>
    <x v="25"/>
    <x v="2"/>
    <s v="悦享白金卡7-8月新礼"/>
    <d v="2021-07-01T00:00:00"/>
    <d v="2021-08-31T00:00:00"/>
    <s v="微信支付宝美团京东其中2种以上"/>
    <s v="实物礼品"/>
    <s v="通过平安口袋银行app页面申请并核发平安悦享白金信用卡主卡的新客户可获精选好物兑换券一张，需要绑定微信或支付宝（二选一）的快捷支付并关注和绑定微信公众号"/>
    <s v="全种类"/>
    <s v="小米有品电吹风，佰草集，拉杆箱"/>
    <s v="线上"/>
  </r>
  <r>
    <x v="15"/>
    <x v="1"/>
    <x v="2"/>
    <x v="25"/>
    <x v="2"/>
    <s v="刷卡达标送最高888元饿了么会员-首刷首绑"/>
    <d v="2021-05-16T00:00:00"/>
    <d v="2021-08-31T00:00:00"/>
    <s v="银联卡"/>
    <s v="票券折扣"/>
    <s v="首次申请平安银行饿了么联名银联信用卡累计消费满3笔且每笔满188元可获赠6个月饿了么超级吃货卡"/>
    <s v="餐饮"/>
    <s v="饿了么"/>
    <s v="线上"/>
  </r>
  <r>
    <x v="15"/>
    <x v="1"/>
    <x v="2"/>
    <x v="25"/>
    <x v="0"/>
    <s v="刷卡达标送最高888元饿了么会员-交易促动"/>
    <d v="2021-05-16T00:00:00"/>
    <d v="2021-08-31T00:00:00"/>
    <s v="银联卡"/>
    <s v="票券折扣"/>
    <s v="核卡第三个月起，使用饿了么联名卡单个自然月消费满3笔且每笔满188元，可获赠64元饿了么红包券（8张8元红包）"/>
    <s v="餐饮"/>
    <s v="饿了么"/>
    <s v="线上"/>
  </r>
  <r>
    <x v="15"/>
    <x v="1"/>
    <x v="2"/>
    <x v="25"/>
    <x v="2"/>
    <s v="平安银行哔哩哔哩联名卡新户礼"/>
    <d v="2021-07-01T00:00:00"/>
    <d v="2021-08-31T00:00:00"/>
    <s v="银联卡"/>
    <s v="实物礼品"/>
    <s v="领取平安银行B站联名借记卡的新客户，在口袋app上进行绑卡操作并在账户中入金188元或以上金额（入金包括存款理财投资）保持三天可免费领取哔哩哔哩大会员月卡"/>
    <s v="电影及其他娱乐"/>
    <s v="哔哩哔哩"/>
    <s v="线上"/>
  </r>
  <r>
    <x v="16"/>
    <x v="1"/>
    <x v="1"/>
    <x v="26"/>
    <x v="0"/>
    <s v="66夜生活"/>
    <d v="2021-04-26T00:00:00"/>
    <d v="2021-09-28T00:00:00"/>
    <s v="云闪付+银行APP"/>
    <s v="满减"/>
    <s v="使用62开头上银信用卡，出示上海银行手机银行app、云闪付app付款码在指定商圈消费，可享零售类最高100元满减优惠"/>
    <s v="综合商场"/>
    <s v="百联又一城、置地广场"/>
    <s v="线下"/>
  </r>
  <r>
    <x v="16"/>
    <x v="1"/>
    <x v="1"/>
    <x v="26"/>
    <x v="2"/>
    <s v="上银“花式立减”"/>
    <d v="2021-07-01T00:00:00"/>
    <d v="2021-12-31T00:00:00"/>
    <s v="微信支付宝美团京东其中2种以上"/>
    <s v="满减"/>
    <s v="支付宝微信绑定上银借记卡可享首单满额立减5元优惠"/>
    <m/>
    <m/>
    <s v="线上"/>
  </r>
  <r>
    <x v="16"/>
    <x v="1"/>
    <x v="1"/>
    <x v="26"/>
    <x v="0"/>
    <s v="上银“花式立减”"/>
    <d v="2021-07-01T00:00:00"/>
    <d v="2021-08-31T00:00:00"/>
    <s v="银联卡"/>
    <s v="满减"/>
    <s v="使用上银借记卡支付在以下商户消费，乐享立减，最高减8元"/>
    <s v="餐饮"/>
    <s v="奈雪的茶、Costa"/>
    <s v="线下"/>
  </r>
  <r>
    <x v="16"/>
    <x v="1"/>
    <x v="0"/>
    <x v="27"/>
    <x v="0"/>
    <s v="上银“花式立减”"/>
    <d v="2021-07-01T00:00:00"/>
    <d v="2021-08-31T00:00:00"/>
    <s v="微信"/>
    <s v="随机立减"/>
    <s v="使用上银借记卡通过微信支付进行引用卡还款，单次还款满2000，随机立减1-88元"/>
    <m/>
    <m/>
    <s v="线下"/>
  </r>
  <r>
    <x v="16"/>
    <x v="1"/>
    <x v="0"/>
    <x v="27"/>
    <x v="0"/>
    <s v="欢乐暑假酒店优惠购"/>
    <d v="2021-06-25T00:00:00"/>
    <m/>
    <s v="微信"/>
    <s v="立减金"/>
    <s v="资产未达10万的客户在活动期间到达10万，可获得100元微信支付立减权益，通过周末酒店平台使用"/>
    <s v="出行（洗车+加油，网约车，火车航空）"/>
    <s v="佘山索菲特酒店"/>
    <s v="线下"/>
  </r>
  <r>
    <x v="16"/>
    <x v="1"/>
    <x v="1"/>
    <x v="26"/>
    <x v="3"/>
    <s v="别克分期购车"/>
    <d v="2021-05-01T00:00:00"/>
    <d v="2021-06-30T00:00:00"/>
    <s v="银联卡"/>
    <s v="票券礼品"/>
    <s v="在置顶合作经销商购买别克汽车并申请分期，满足绑卡、消费等要求后，可在上海银行app领取500或1000元红包抵减分期还款金"/>
    <s v="汽车"/>
    <s v="别克"/>
    <s v="线下"/>
  </r>
  <r>
    <x v="16"/>
    <x v="1"/>
    <x v="1"/>
    <x v="26"/>
    <x v="0"/>
    <s v="周五·美好生活"/>
    <d v="2021-06-17T00:00:00"/>
    <d v="2021-09-30T00:00:00"/>
    <s v="微信"/>
    <s v="随机立减"/>
    <s v="每周五微信绑定上银信用卡、借记卡再叮咚买菜app/微信小程序消费，可享满60元随机立减5-15元优惠"/>
    <s v="餐饮"/>
    <s v="叮咚买菜"/>
    <s v="线上"/>
  </r>
  <r>
    <x v="16"/>
    <x v="1"/>
    <x v="0"/>
    <x v="27"/>
    <x v="0"/>
    <s v="周五·美好生活"/>
    <d v="2021-06-17T00:00:00"/>
    <d v="2021-06-30T00:00:00"/>
    <s v="美团"/>
    <s v="满减"/>
    <s v="通过“美团支付”渠道使用上海银行卡完成在线支付，可享每笔订单满30元立减5元"/>
    <s v="餐饮"/>
    <s v="美团"/>
    <s v="线上"/>
  </r>
  <r>
    <x v="16"/>
    <x v="1"/>
    <x v="0"/>
    <x v="27"/>
    <x v="0"/>
    <s v="周五·美好生活"/>
    <d v="2021-06-17T00:00:00"/>
    <d v="2021-12-31T00:00:00"/>
    <s v="微信"/>
    <s v="票券折扣"/>
    <s v="每周五十点可通过上海银行杭州/苏州/n宁波分行微信公众号抢购5元洗车券"/>
    <s v="出行（洗车+加油，网约车，火车航空）"/>
    <s v="车点点、途虎养车"/>
    <s v="线下"/>
  </r>
  <r>
    <x v="16"/>
    <x v="1"/>
    <x v="1"/>
    <x v="26"/>
    <x v="2"/>
    <s v="周三美饮"/>
    <d v="2021-06-10T00:00:00"/>
    <d v="2021-08-31T00:00:00"/>
    <s v="微信"/>
    <s v="立减金"/>
    <s v="奈雪的茶微信绑卡支付享信用卡满30减10、借记卡满30减5，乐乐茶微信绑卡支付享信用卡满50减20、借记卡满50减8"/>
    <s v="餐饮"/>
    <s v="奈雪的茶、乐乐茶"/>
    <s v="线下"/>
  </r>
  <r>
    <x v="16"/>
    <x v="1"/>
    <x v="0"/>
    <x v="27"/>
    <x v="2"/>
    <s v="上银福利移动支付绑卡享立减优惠"/>
    <d v="2021-06-10T00:00:00"/>
    <d v="2021-12-31T00:00:00"/>
    <s v="微信"/>
    <s v="随机立减"/>
    <s v="通过微信、支付宝绑定上海银行借记卡可享首单满5.01立减5元优惠，也可享受部分商家满减活动，使用上银借记卡通过微信进行信用卡还款单笔2000元，还可享随机立减1-88元"/>
    <s v="餐饮"/>
    <s v="喜茶、Godiva、留夫鸭"/>
    <s v="线下"/>
  </r>
  <r>
    <x v="16"/>
    <x v="1"/>
    <x v="1"/>
    <x v="26"/>
    <x v="0"/>
    <s v="积分抵现乘地铁"/>
    <d v="2021-06-10T00:00:00"/>
    <d v="2021-09-30T00:00:00"/>
    <s v="云闪付+银行APP"/>
    <s v="多倍积分"/>
    <s v="在metro大都会上设置上银信用卡为默认支付卡，将默认扣款渠道定为“云闪付及银行卡支付”课开通“积分抵扣车费”，使用2000上海银行信用卡积分抵扣乘车费2元"/>
    <s v="出行（洗车+加油，网约车，火车航空）"/>
    <s v="metro大都会"/>
    <s v="线下"/>
  </r>
  <r>
    <x v="16"/>
    <x v="1"/>
    <x v="1"/>
    <x v="26"/>
    <x v="0"/>
    <s v="狂欢618，多重优惠嗨购全场"/>
    <d v="2021-06-03T00:00:00"/>
    <d v="2021-06-27T00:00:00"/>
    <s v="微信支付宝美团京东其中2种以上"/>
    <s v="票券折扣"/>
    <s v="登录支付宝可领取5元上海银行信用卡支付宝消费红包，通过支付宝微信消费超499元，可在美团app领取“超级5折现金券”"/>
    <s v="综合商场"/>
    <s v="支付宝、美团"/>
    <s v="线上"/>
  </r>
  <r>
    <x v="16"/>
    <x v="1"/>
    <x v="0"/>
    <x v="27"/>
    <x v="2"/>
    <s v="上银与你“童”乐"/>
    <d v="2021-05-27T00:00:00"/>
    <d v="2021-12-31T00:00:00"/>
    <s v="微信"/>
    <s v="随机立减"/>
    <s v="通过微信、支付宝绑定上海银行借记卡可享首单满5.01立减5元优惠，也可享受部分商家满减活动，使用上银借记卡通过微信进行信用卡还款单笔2000元，还可享随机立减1-88元"/>
    <s v="餐饮"/>
    <s v="喜茶、Godiva、留夫鸭"/>
    <s v="全场景"/>
  </r>
  <r>
    <x v="16"/>
    <x v="1"/>
    <x v="0"/>
    <x v="27"/>
    <x v="0"/>
    <s v="清凉一夏，瓜分好礼"/>
    <d v="2021-05-31T00:00:00"/>
    <d v="2021-06-27T00:00:00"/>
    <s v="微信支付宝美团京东其中2种以上"/>
    <s v="实物礼品"/>
    <s v="单周消费满3888元任意2周以上，可享礼品3选一奖励，使用上银信用卡通过支付宝、微信、云闪付每天累计消费88元，享1次抽奖资格"/>
    <s v="综合商场"/>
    <m/>
    <s v="全场景"/>
  </r>
  <r>
    <x v="16"/>
    <x v="1"/>
    <x v="1"/>
    <x v="26"/>
    <x v="0"/>
    <s v="五五购物节"/>
    <d v="2021-05-21T00:00:00"/>
    <d v="2021-07-31T00:00:00"/>
    <s v="云闪付+银行APP"/>
    <s v="满减"/>
    <s v="使用62开头上银信用卡，出示上海银行手机银行app、云闪付app付款码在指定商圈消费，可享零售类最高100元满减优惠"/>
    <s v="综合商场"/>
    <s v="百联又一城、上海宝山龙湖天街"/>
    <s v="线下"/>
  </r>
  <r>
    <x v="16"/>
    <x v="1"/>
    <x v="1"/>
    <x v="26"/>
    <x v="3"/>
    <s v="凯迪拉克分期购车"/>
    <d v="2021-05-01T00:00:00"/>
    <d v="2021-06-30T00:00:00"/>
    <s v="银联卡"/>
    <s v="票券礼品"/>
    <s v="在置顶合作经销商购买凯迪拉克汽车并申请分期，满足绑卡、消费等要求后，可在上海银行app领取500或1000元红包抵减分期还款金"/>
    <s v="汽车"/>
    <s v="凯迪拉克"/>
    <s v="线下"/>
  </r>
  <r>
    <x v="16"/>
    <x v="1"/>
    <x v="1"/>
    <x v="26"/>
    <x v="2"/>
    <s v="costa、tims40减5"/>
    <d v="2021-05-20T00:00:00"/>
    <d v="2021-08-31T00:00:00"/>
    <s v="微信"/>
    <s v="满减"/>
    <s v="微信绑定上银信用卡、借记卡在门店或小程序中每日满40减5"/>
    <s v="餐饮"/>
    <s v="Costa、Tims"/>
    <s v="线下"/>
  </r>
  <r>
    <x v="16"/>
    <x v="1"/>
    <x v="1"/>
    <x v="26"/>
    <x v="2"/>
    <s v="美食美饮，每时每刻"/>
    <d v="2021-05-20T00:00:00"/>
    <d v="2021-06-30T00:00:00"/>
    <s v="微信"/>
    <s v="满减"/>
    <s v="微信绑定上银信用卡、借记卡在茉沏、Godiva等门店消费可享满减优惠"/>
    <s v="餐饮"/>
    <s v="Godiva，巴黎贝甜"/>
    <s v="全场景"/>
  </r>
  <r>
    <x v="16"/>
    <x v="1"/>
    <x v="0"/>
    <x v="27"/>
    <x v="0"/>
    <s v="品美食，享立减"/>
    <d v="2021-05-13T00:00:00"/>
    <d v="2021-06-30T00:00:00"/>
    <s v="美团"/>
    <s v="随机立减"/>
    <s v="每天10点起，登录上银美好生活美团点评模块，使用上银银行卡完成支付可随机立减最高5元，满30元立减5元"/>
    <s v="餐饮"/>
    <s v="美团"/>
    <s v="线上"/>
  </r>
  <r>
    <x v="16"/>
    <x v="1"/>
    <x v="1"/>
    <x v="26"/>
    <x v="2"/>
    <s v="上银心愿流星雨"/>
    <d v="2021-05-13T00:00:00"/>
    <d v="2021-06-30T00:00:00"/>
    <s v="微信"/>
    <s v="满减"/>
    <s v="出示微信付款二维码绑卡支付即享优惠，包括满30减5，满40减10等满减活动"/>
    <s v="餐饮"/>
    <s v="满记甜品、巴黎贝甜"/>
    <s v="线下"/>
  </r>
  <r>
    <x v="16"/>
    <x v="1"/>
    <x v="1"/>
    <x v="26"/>
    <x v="3"/>
    <s v="55购车节"/>
    <d v="2021-05-01T00:00:00"/>
    <d v="2021-06-30T00:00:00"/>
    <s v="微信支付宝美团京东其中2种以上"/>
    <s v="票券礼品"/>
    <s v="活动期间内，申请直客式新能源汽车分期，完成分期金额大于10万元注册，微信支付宝支付满888元可领取1000元红包，抵减分期还款金"/>
    <s v="汽车"/>
    <s v="特斯拉，威马，比亚迪"/>
    <s v="线下"/>
  </r>
  <r>
    <x v="16"/>
    <x v="1"/>
    <x v="1"/>
    <x v="26"/>
    <x v="0"/>
    <s v="五一fun肆嗨，天天都有礼"/>
    <d v="2021-05-01T00:00:00"/>
    <d v="2021-05-07T00:00:00"/>
    <s v="微信支付宝美团京东其中2种以上"/>
    <s v="抽奖"/>
    <s v="使用上海银行信用卡通过支付宝、微信、云闪付渠道每天累计消费88元享一次抽奖资格"/>
    <s v="商超便利"/>
    <s v="kfc，腾讯视频"/>
    <s v="线上"/>
  </r>
  <r>
    <x v="16"/>
    <x v="1"/>
    <x v="1"/>
    <x v="26"/>
    <x v="2"/>
    <s v="美好骑行，月卡随心"/>
    <d v="2021-04-15T00:00:00"/>
    <m/>
    <s v="支付宝"/>
    <s v="票券礼品"/>
    <s v="在哈啰出行app或支付宝小程序内购买单车骑行月卡，并用支付宝绑定上海银行信用卡支付享5元购骑行月卡优惠"/>
    <s v="出行（洗车+加油，网约车，火车航空）"/>
    <s v="哈啰单车"/>
    <s v="线上"/>
  </r>
  <r>
    <x v="16"/>
    <x v="1"/>
    <x v="1"/>
    <x v="26"/>
    <x v="3"/>
    <s v="吉利分期购车"/>
    <d v="2021-04-15T00:00:00"/>
    <d v="2021-06-30T00:00:00"/>
    <s v="银联卡"/>
    <s v="满减"/>
    <s v="活动期间内，在上海银行合作经销商办理吉利汽车分期，最低可享0费率"/>
    <s v="汽车"/>
    <s v="吉利"/>
    <s v="线下"/>
  </r>
  <r>
    <x v="16"/>
    <x v="1"/>
    <x v="0"/>
    <x v="27"/>
    <x v="2"/>
    <s v="限时绑卡，人人有奖"/>
    <d v="2021-04-08T00:00:00"/>
    <d v="2021-04-15T00:00:00"/>
    <s v="银行自收单"/>
    <s v="抽奖"/>
    <s v="通过上银美好生活app注册并绑定借记卡后，可在活动专区进行抽奖1次"/>
    <m/>
    <m/>
    <s v="线上"/>
  </r>
  <r>
    <x v="16"/>
    <x v="1"/>
    <x v="1"/>
    <x v="26"/>
    <x v="2"/>
    <s v="移动支付惠生活"/>
    <d v="2021-04-01T00:00:00"/>
    <d v="2021-06-30T00:00:00"/>
    <s v="微信支付宝美团京东其中2种以上"/>
    <s v="满减"/>
    <s v="通过微信、支付宝绑定，立享5元立减金权益，每周六、日10点起，在苏宁易购app购买实物类商品，满99减10元，美团支付单笔最高抵20元"/>
    <s v="综合商场"/>
    <s v="苏宁、美团"/>
    <s v="线上"/>
  </r>
  <r>
    <x v="17"/>
    <x v="1"/>
    <x v="2"/>
    <x v="28"/>
    <x v="0"/>
    <s v="吃喝玩乐，一周京彩"/>
    <d v="2021-07-20T00:00:00"/>
    <d v="2021-07-28T00:00:00"/>
    <s v="支付宝"/>
    <s v="满减"/>
    <s v="在支付宝app搜索“超级银行周”进入活动页面，即可领取5元北京银行借记卡满减券，可在支付宝选择北京银行借记卡支付时抵扣且单笔交易实付金额需满10元"/>
    <s v="全种类"/>
    <s v="支付宝"/>
    <s v="线上"/>
  </r>
  <r>
    <x v="17"/>
    <x v="1"/>
    <x v="2"/>
    <x v="28"/>
    <x v="2"/>
    <s v="京致生活，美食美刻-首绑首刷"/>
    <d v="2021-07-01T00:00:00"/>
    <d v="2021-12-31T00:00:00"/>
    <s v="美团"/>
    <s v="满减"/>
    <s v="通过美团支付首次绑定北京银行借记卡，可享首笔订单立减6元优惠"/>
    <s v="全种类"/>
    <s v="美团"/>
    <s v="线上"/>
  </r>
  <r>
    <x v="17"/>
    <x v="1"/>
    <x v="2"/>
    <x v="28"/>
    <x v="0"/>
    <s v="京致生活，美食美刻-交易促动"/>
    <d v="2021-07-01T00:00:00"/>
    <d v="2021-12-31T00:00:00"/>
    <s v="美团"/>
    <s v="随机立减"/>
    <s v="在美团支付使用绑定的借记卡消费可享随机立减最高66元优惠"/>
    <s v="全种类"/>
    <s v="美团"/>
    <s v="线上"/>
  </r>
  <r>
    <x v="17"/>
    <x v="1"/>
    <x v="2"/>
    <x v="28"/>
    <x v="0"/>
    <s v="惠享畅饮"/>
    <d v="2021-07-01T00:00:00"/>
    <d v="2021-09-30T00:00:00"/>
    <s v="微信"/>
    <s v="满减"/>
    <s v="通过微信支付在瑞幸，奈雪，乐乐茶消费可享满30-6"/>
    <s v="餐饮"/>
    <s v="瑞幸，奈雪，乐乐茶"/>
    <s v="线上"/>
  </r>
  <r>
    <x v="17"/>
    <x v="1"/>
    <x v="2"/>
    <x v="28"/>
    <x v="0"/>
    <s v="畅领节日京喜-交易促动"/>
    <d v="2021-06-01T00:00:00"/>
    <d v="2021-06-18T00:00:00"/>
    <s v="支付宝"/>
    <s v="随机立减"/>
    <s v="在淘宝天猫通过支付宝使用北京银行借记卡支付，即可享受单笔订单随机立减1-61.8元优惠"/>
    <s v="全种类"/>
    <s v="淘宝，天猫"/>
    <s v="线上"/>
  </r>
  <r>
    <x v="17"/>
    <x v="1"/>
    <x v="2"/>
    <x v="28"/>
    <x v="2"/>
    <s v="畅领节日京喜-首绑首刷"/>
    <d v="2021-06-01T00:00:00"/>
    <d v="2021-06-18T00:00:00"/>
    <s v="支付宝"/>
    <s v="立减金"/>
    <s v="通过支付宝首次成功绑定北京银行借记卡可享首笔订单立减10元优惠"/>
    <s v="全种类"/>
    <s v="淘宝，天猫"/>
    <s v="线上"/>
  </r>
  <r>
    <x v="17"/>
    <x v="1"/>
    <x v="2"/>
    <x v="28"/>
    <x v="2"/>
    <s v="京东首绑京行卡"/>
    <d v="2021-05-20T00:00:00"/>
    <d v="2021-12-31T00:00:00"/>
    <s v="京东"/>
    <s v="立减金"/>
    <s v="通过京东支付首次成功绑定北京银行借记卡可享首笔订单立减10元优惠"/>
    <s v="全种类"/>
    <s v="京东"/>
    <s v="线上"/>
  </r>
  <r>
    <x v="17"/>
    <x v="1"/>
    <x v="2"/>
    <x v="28"/>
    <x v="2"/>
    <s v="绑卡支付，权益”多多“"/>
    <d v="2021-05-01T00:00:00"/>
    <d v="2021-12-31T00:00:00"/>
    <s v="拼多多"/>
    <s v="立减金"/>
    <s v="通过拼多多支付首次成功绑定北京银行借记卡可享首笔订单立减6元优惠"/>
    <s v="全种类"/>
    <s v="拼多多"/>
    <s v="线上"/>
  </r>
  <r>
    <x v="17"/>
    <x v="1"/>
    <x v="2"/>
    <x v="28"/>
    <x v="2"/>
    <s v="首绑有礼"/>
    <d v="2021-04-01T00:00:00"/>
    <d v="2021-06-30T00:00:00"/>
    <s v="微信支付宝美团京东其中2种以上"/>
    <s v="立减金"/>
    <s v="通过北京银行app京彩生活app一键绑卡入口，首次成功绑定支付宝或微信支付北京银行借记卡可获得10元优惠"/>
    <s v="全种类"/>
    <s v="支付宝，微信"/>
    <s v="线上"/>
  </r>
  <r>
    <x v="17"/>
    <x v="1"/>
    <x v="2"/>
    <x v="28"/>
    <x v="0"/>
    <s v="京选美食，满30-10"/>
    <d v="2021-04-16T00:00:00"/>
    <d v="2021-06-30T00:00:00"/>
    <s v="微信"/>
    <s v="满减"/>
    <s v="使用微信支付绑定借记卡在指定商户内消费的持卡人可享满30-10"/>
    <s v="餐饮"/>
    <s v="微信"/>
    <s v="线上"/>
  </r>
  <r>
    <x v="17"/>
    <x v="1"/>
    <x v="0"/>
    <x v="29"/>
    <x v="2"/>
    <s v="云闪付信用卡精彩上市-首绑首刷"/>
    <d v="2021-07-14T00:00:00"/>
    <d v="2021-12-31T00:00:00"/>
    <s v="云闪付+银行APP"/>
    <s v="刷卡金返现"/>
    <s v="成功申请云闪付无界信用卡的新用户，核卡后45天内激活卡片并绑定云闪付app，可获得交易金额6.2%（最高62元）的还款金"/>
    <s v="全种类"/>
    <m/>
    <s v="全场景"/>
  </r>
  <r>
    <x v="17"/>
    <x v="1"/>
    <x v="0"/>
    <x v="29"/>
    <x v="0"/>
    <s v="云闪付信用卡精彩上市-首绑首刷"/>
    <d v="2021-07-14T00:00:00"/>
    <d v="2021-12-31T00:00:00"/>
    <s v="云闪付+银行APP"/>
    <s v="刷卡金返现"/>
    <s v="客户将北京银行云闪付主题无界信用卡绑定至云闪付app，可享受云闪付支付消费金额1%的还款金"/>
    <s v="全种类"/>
    <m/>
    <s v="全场景"/>
  </r>
  <r>
    <x v="17"/>
    <x v="1"/>
    <x v="0"/>
    <x v="29"/>
    <x v="0"/>
    <s v="周一充电日-奈雪的茶"/>
    <d v="2021-07-14T00:00:00"/>
    <d v="2021-12-31T00:00:00"/>
    <s v="微信"/>
    <s v="满减"/>
    <s v="微信支付使用北京银行信用卡结算，每周一单笔订单满30-15"/>
    <s v="餐饮"/>
    <s v="奈雪"/>
    <s v="线上"/>
  </r>
  <r>
    <x v="17"/>
    <x v="1"/>
    <x v="0"/>
    <x v="29"/>
    <x v="0"/>
    <s v="周一充电日-奈雪的茶"/>
    <d v="2021-07-14T00:00:00"/>
    <d v="2021-12-31T00:00:00"/>
    <s v="微信"/>
    <s v="随机立减"/>
    <s v="微信支付使用北京银行信用卡结算，每二到周日单笔订单满20随机立减"/>
    <s v="餐饮"/>
    <s v="奈雪"/>
    <s v="线上"/>
  </r>
  <r>
    <x v="17"/>
    <x v="1"/>
    <x v="0"/>
    <x v="29"/>
    <x v="0"/>
    <s v="银联日海底捞满200-50"/>
    <d v="2021-06-18T00:00:00"/>
    <d v="2021-09-30T00:00:00"/>
    <s v="云闪付+银行APP"/>
    <s v="满减"/>
    <s v="每周二10-22点期间在海底捞买单以62开头的北京银行银联信用卡用户。使用掌上京彩app或云闪付app扫银联收款码后，使用北京银行银联信用卡支付即可享受满200-50"/>
    <s v="餐饮"/>
    <s v="海底捞"/>
    <s v="线下"/>
  </r>
  <r>
    <x v="17"/>
    <x v="1"/>
    <x v="0"/>
    <x v="29"/>
    <x v="2"/>
    <s v="新户首刷赠好礼"/>
    <d v="2021-05-20T00:00:00"/>
    <d v="2021-07-31T00:00:00"/>
    <s v="微信支付宝美团京东其中2种以上+云闪付"/>
    <s v="实物礼品"/>
    <s v="名下第一张核批的北京银行信用卡主卡，在激活的30天内使用该指定北京银行信用卡通过银联云闪付，美团支付，微信支付，支付宝支付，京东支付消费2笔，每笔99元即可领取实物礼品四选一"/>
    <s v="全种类"/>
    <s v="九阳，苏泊尔，沃莱，法国鲨鱼"/>
    <s v="线上"/>
  </r>
  <r>
    <x v="17"/>
    <x v="1"/>
    <x v="0"/>
    <x v="29"/>
    <x v="0"/>
    <s v="云闪付-北京地铁5折的秘密都在这里"/>
    <d v="2021-03-16T00:00:00"/>
    <d v="2021-04-30T00:00:00"/>
    <s v="云闪付"/>
    <s v="票券折扣"/>
    <s v="刷云闪付app地铁乘车码绑定北京银行信用卡可享5折优惠，单笔最高优惠2元"/>
    <s v="出行（洗车+加油，网约车，火车航空）"/>
    <s v="北京地铁"/>
    <s v="线下"/>
  </r>
</pivotCacheRecords>
</file>

<file path=xl/pivotCache/pivotCacheRecords2.xml><?xml version="1.0" encoding="utf-8"?>
<pivotCacheRecords xmlns="http://schemas.openxmlformats.org/spreadsheetml/2006/main" xmlns:r="http://schemas.openxmlformats.org/officeDocument/2006/relationships" count="626">
  <r>
    <x v="0"/>
    <x v="0"/>
    <x v="0"/>
    <x v="0"/>
    <x v="0"/>
    <x v="0"/>
    <x v="0"/>
    <x v="0"/>
    <x v="0"/>
    <x v="0"/>
    <x v="0"/>
    <x v="0"/>
    <x v="0"/>
    <x v="0"/>
    <x v="0"/>
  </r>
  <r>
    <x v="1"/>
    <x v="0"/>
    <x v="0"/>
    <x v="0"/>
    <x v="0"/>
    <x v="0"/>
    <x v="1"/>
    <x v="1"/>
    <x v="1"/>
    <x v="1"/>
    <x v="1"/>
    <x v="1"/>
    <x v="1"/>
    <x v="1"/>
    <x v="0"/>
  </r>
  <r>
    <x v="2"/>
    <x v="0"/>
    <x v="0"/>
    <x v="0"/>
    <x v="0"/>
    <x v="0"/>
    <x v="2"/>
    <x v="2"/>
    <x v="2"/>
    <x v="2"/>
    <x v="2"/>
    <x v="2"/>
    <x v="2"/>
    <x v="2"/>
    <x v="0"/>
  </r>
  <r>
    <x v="3"/>
    <x v="0"/>
    <x v="0"/>
    <x v="0"/>
    <x v="0"/>
    <x v="1"/>
    <x v="3"/>
    <x v="3"/>
    <x v="3"/>
    <x v="3"/>
    <x v="3"/>
    <x v="3"/>
    <x v="2"/>
    <x v="3"/>
    <x v="0"/>
  </r>
  <r>
    <x v="4"/>
    <x v="0"/>
    <x v="0"/>
    <x v="0"/>
    <x v="0"/>
    <x v="2"/>
    <x v="4"/>
    <x v="4"/>
    <x v="4"/>
    <x v="1"/>
    <x v="4"/>
    <x v="4"/>
    <x v="1"/>
    <x v="4"/>
    <x v="1"/>
  </r>
  <r>
    <x v="5"/>
    <x v="0"/>
    <x v="0"/>
    <x v="1"/>
    <x v="1"/>
    <x v="2"/>
    <x v="5"/>
    <x v="5"/>
    <x v="3"/>
    <x v="4"/>
    <x v="1"/>
    <x v="5"/>
    <x v="1"/>
    <x v="5"/>
    <x v="0"/>
  </r>
  <r>
    <x v="6"/>
    <x v="0"/>
    <x v="0"/>
    <x v="1"/>
    <x v="1"/>
    <x v="0"/>
    <x v="6"/>
    <x v="5"/>
    <x v="3"/>
    <x v="4"/>
    <x v="0"/>
    <x v="6"/>
    <x v="3"/>
    <x v="5"/>
    <x v="0"/>
  </r>
  <r>
    <x v="7"/>
    <x v="0"/>
    <x v="0"/>
    <x v="1"/>
    <x v="1"/>
    <x v="0"/>
    <x v="7"/>
    <x v="5"/>
    <x v="4"/>
    <x v="5"/>
    <x v="1"/>
    <x v="7"/>
    <x v="1"/>
    <x v="4"/>
    <x v="2"/>
  </r>
  <r>
    <x v="8"/>
    <x v="0"/>
    <x v="0"/>
    <x v="1"/>
    <x v="1"/>
    <x v="0"/>
    <x v="8"/>
    <x v="5"/>
    <x v="4"/>
    <x v="6"/>
    <x v="5"/>
    <x v="8"/>
    <x v="1"/>
    <x v="6"/>
    <x v="0"/>
  </r>
  <r>
    <x v="9"/>
    <x v="0"/>
    <x v="0"/>
    <x v="0"/>
    <x v="0"/>
    <x v="0"/>
    <x v="9"/>
    <x v="5"/>
    <x v="4"/>
    <x v="1"/>
    <x v="4"/>
    <x v="9"/>
    <x v="1"/>
    <x v="7"/>
    <x v="1"/>
  </r>
  <r>
    <x v="10"/>
    <x v="0"/>
    <x v="0"/>
    <x v="0"/>
    <x v="0"/>
    <x v="3"/>
    <x v="10"/>
    <x v="5"/>
    <x v="4"/>
    <x v="3"/>
    <x v="6"/>
    <x v="10"/>
    <x v="4"/>
    <x v="8"/>
    <x v="0"/>
  </r>
  <r>
    <x v="11"/>
    <x v="0"/>
    <x v="0"/>
    <x v="1"/>
    <x v="1"/>
    <x v="0"/>
    <x v="11"/>
    <x v="6"/>
    <x v="5"/>
    <x v="2"/>
    <x v="3"/>
    <x v="11"/>
    <x v="1"/>
    <x v="9"/>
    <x v="0"/>
  </r>
  <r>
    <x v="12"/>
    <x v="0"/>
    <x v="0"/>
    <x v="1"/>
    <x v="1"/>
    <x v="2"/>
    <x v="12"/>
    <x v="7"/>
    <x v="6"/>
    <x v="1"/>
    <x v="7"/>
    <x v="12"/>
    <x v="1"/>
    <x v="10"/>
    <x v="2"/>
  </r>
  <r>
    <x v="13"/>
    <x v="0"/>
    <x v="0"/>
    <x v="0"/>
    <x v="0"/>
    <x v="0"/>
    <x v="13"/>
    <x v="8"/>
    <x v="7"/>
    <x v="7"/>
    <x v="0"/>
    <x v="13"/>
    <x v="1"/>
    <x v="11"/>
    <x v="0"/>
  </r>
  <r>
    <x v="14"/>
    <x v="0"/>
    <x v="0"/>
    <x v="0"/>
    <x v="0"/>
    <x v="0"/>
    <x v="2"/>
    <x v="9"/>
    <x v="8"/>
    <x v="2"/>
    <x v="2"/>
    <x v="14"/>
    <x v="2"/>
    <x v="12"/>
    <x v="0"/>
  </r>
  <r>
    <x v="15"/>
    <x v="0"/>
    <x v="0"/>
    <x v="0"/>
    <x v="0"/>
    <x v="0"/>
    <x v="14"/>
    <x v="9"/>
    <x v="9"/>
    <x v="7"/>
    <x v="3"/>
    <x v="15"/>
    <x v="5"/>
    <x v="13"/>
    <x v="0"/>
  </r>
  <r>
    <x v="16"/>
    <x v="0"/>
    <x v="0"/>
    <x v="0"/>
    <x v="0"/>
    <x v="0"/>
    <x v="15"/>
    <x v="10"/>
    <x v="10"/>
    <x v="8"/>
    <x v="2"/>
    <x v="16"/>
    <x v="0"/>
    <x v="14"/>
    <x v="2"/>
  </r>
  <r>
    <x v="17"/>
    <x v="1"/>
    <x v="0"/>
    <x v="2"/>
    <x v="2"/>
    <x v="2"/>
    <x v="16"/>
    <x v="11"/>
    <x v="4"/>
    <x v="9"/>
    <x v="8"/>
    <x v="17"/>
    <x v="1"/>
    <x v="4"/>
    <x v="1"/>
  </r>
  <r>
    <x v="18"/>
    <x v="1"/>
    <x v="0"/>
    <x v="2"/>
    <x v="2"/>
    <x v="0"/>
    <x v="17"/>
    <x v="11"/>
    <x v="5"/>
    <x v="3"/>
    <x v="9"/>
    <x v="18"/>
    <x v="2"/>
    <x v="4"/>
    <x v="0"/>
  </r>
  <r>
    <x v="19"/>
    <x v="1"/>
    <x v="0"/>
    <x v="2"/>
    <x v="2"/>
    <x v="0"/>
    <x v="18"/>
    <x v="11"/>
    <x v="7"/>
    <x v="3"/>
    <x v="3"/>
    <x v="19"/>
    <x v="6"/>
    <x v="15"/>
    <x v="2"/>
  </r>
  <r>
    <x v="20"/>
    <x v="1"/>
    <x v="0"/>
    <x v="2"/>
    <x v="2"/>
    <x v="3"/>
    <x v="19"/>
    <x v="12"/>
    <x v="5"/>
    <x v="3"/>
    <x v="6"/>
    <x v="20"/>
    <x v="7"/>
    <x v="16"/>
    <x v="0"/>
  </r>
  <r>
    <x v="21"/>
    <x v="1"/>
    <x v="0"/>
    <x v="2"/>
    <x v="2"/>
    <x v="3"/>
    <x v="20"/>
    <x v="13"/>
    <x v="5"/>
    <x v="3"/>
    <x v="6"/>
    <x v="21"/>
    <x v="7"/>
    <x v="17"/>
    <x v="0"/>
  </r>
  <r>
    <x v="22"/>
    <x v="1"/>
    <x v="0"/>
    <x v="2"/>
    <x v="2"/>
    <x v="2"/>
    <x v="21"/>
    <x v="13"/>
    <x v="4"/>
    <x v="5"/>
    <x v="1"/>
    <x v="22"/>
    <x v="1"/>
    <x v="18"/>
    <x v="1"/>
  </r>
  <r>
    <x v="23"/>
    <x v="1"/>
    <x v="0"/>
    <x v="2"/>
    <x v="2"/>
    <x v="0"/>
    <x v="22"/>
    <x v="13"/>
    <x v="11"/>
    <x v="8"/>
    <x v="2"/>
    <x v="23"/>
    <x v="8"/>
    <x v="18"/>
    <x v="2"/>
  </r>
  <r>
    <x v="24"/>
    <x v="1"/>
    <x v="0"/>
    <x v="2"/>
    <x v="2"/>
    <x v="0"/>
    <x v="23"/>
    <x v="13"/>
    <x v="4"/>
    <x v="5"/>
    <x v="2"/>
    <x v="24"/>
    <x v="2"/>
    <x v="2"/>
    <x v="0"/>
  </r>
  <r>
    <x v="25"/>
    <x v="1"/>
    <x v="0"/>
    <x v="2"/>
    <x v="2"/>
    <x v="0"/>
    <x v="24"/>
    <x v="13"/>
    <x v="10"/>
    <x v="8"/>
    <x v="2"/>
    <x v="25"/>
    <x v="2"/>
    <x v="19"/>
    <x v="2"/>
  </r>
  <r>
    <x v="26"/>
    <x v="1"/>
    <x v="0"/>
    <x v="2"/>
    <x v="2"/>
    <x v="0"/>
    <x v="25"/>
    <x v="13"/>
    <x v="12"/>
    <x v="5"/>
    <x v="0"/>
    <x v="26"/>
    <x v="3"/>
    <x v="20"/>
    <x v="0"/>
  </r>
  <r>
    <x v="27"/>
    <x v="1"/>
    <x v="0"/>
    <x v="2"/>
    <x v="2"/>
    <x v="0"/>
    <x v="26"/>
    <x v="13"/>
    <x v="5"/>
    <x v="8"/>
    <x v="4"/>
    <x v="27"/>
    <x v="7"/>
    <x v="4"/>
    <x v="2"/>
  </r>
  <r>
    <x v="28"/>
    <x v="1"/>
    <x v="0"/>
    <x v="2"/>
    <x v="2"/>
    <x v="0"/>
    <x v="27"/>
    <x v="4"/>
    <x v="4"/>
    <x v="3"/>
    <x v="2"/>
    <x v="28"/>
    <x v="7"/>
    <x v="21"/>
    <x v="0"/>
  </r>
  <r>
    <x v="29"/>
    <x v="1"/>
    <x v="0"/>
    <x v="2"/>
    <x v="2"/>
    <x v="0"/>
    <x v="28"/>
    <x v="4"/>
    <x v="4"/>
    <x v="3"/>
    <x v="3"/>
    <x v="29"/>
    <x v="3"/>
    <x v="4"/>
    <x v="0"/>
  </r>
  <r>
    <x v="30"/>
    <x v="1"/>
    <x v="0"/>
    <x v="2"/>
    <x v="2"/>
    <x v="3"/>
    <x v="29"/>
    <x v="14"/>
    <x v="7"/>
    <x v="9"/>
    <x v="8"/>
    <x v="30"/>
    <x v="7"/>
    <x v="22"/>
    <x v="2"/>
  </r>
  <r>
    <x v="31"/>
    <x v="1"/>
    <x v="0"/>
    <x v="2"/>
    <x v="2"/>
    <x v="2"/>
    <x v="30"/>
    <x v="14"/>
    <x v="10"/>
    <x v="9"/>
    <x v="7"/>
    <x v="31"/>
    <x v="3"/>
    <x v="4"/>
    <x v="1"/>
  </r>
  <r>
    <x v="32"/>
    <x v="1"/>
    <x v="0"/>
    <x v="2"/>
    <x v="2"/>
    <x v="2"/>
    <x v="31"/>
    <x v="14"/>
    <x v="13"/>
    <x v="2"/>
    <x v="5"/>
    <x v="32"/>
    <x v="1"/>
    <x v="4"/>
    <x v="1"/>
  </r>
  <r>
    <x v="33"/>
    <x v="1"/>
    <x v="0"/>
    <x v="2"/>
    <x v="2"/>
    <x v="3"/>
    <x v="32"/>
    <x v="14"/>
    <x v="5"/>
    <x v="3"/>
    <x v="6"/>
    <x v="33"/>
    <x v="7"/>
    <x v="16"/>
    <x v="0"/>
  </r>
  <r>
    <x v="34"/>
    <x v="1"/>
    <x v="0"/>
    <x v="2"/>
    <x v="2"/>
    <x v="0"/>
    <x v="33"/>
    <x v="14"/>
    <x v="7"/>
    <x v="7"/>
    <x v="3"/>
    <x v="34"/>
    <x v="0"/>
    <x v="23"/>
    <x v="0"/>
  </r>
  <r>
    <x v="35"/>
    <x v="1"/>
    <x v="0"/>
    <x v="2"/>
    <x v="2"/>
    <x v="0"/>
    <x v="34"/>
    <x v="14"/>
    <x v="5"/>
    <x v="7"/>
    <x v="3"/>
    <x v="35"/>
    <x v="1"/>
    <x v="24"/>
    <x v="1"/>
  </r>
  <r>
    <x v="36"/>
    <x v="1"/>
    <x v="0"/>
    <x v="2"/>
    <x v="2"/>
    <x v="0"/>
    <x v="35"/>
    <x v="15"/>
    <x v="14"/>
    <x v="3"/>
    <x v="2"/>
    <x v="36"/>
    <x v="8"/>
    <x v="25"/>
    <x v="0"/>
  </r>
  <r>
    <x v="37"/>
    <x v="1"/>
    <x v="0"/>
    <x v="2"/>
    <x v="2"/>
    <x v="3"/>
    <x v="36"/>
    <x v="16"/>
    <x v="5"/>
    <x v="3"/>
    <x v="6"/>
    <x v="37"/>
    <x v="6"/>
    <x v="26"/>
    <x v="0"/>
  </r>
  <r>
    <x v="38"/>
    <x v="1"/>
    <x v="0"/>
    <x v="2"/>
    <x v="2"/>
    <x v="3"/>
    <x v="37"/>
    <x v="16"/>
    <x v="5"/>
    <x v="3"/>
    <x v="6"/>
    <x v="38"/>
    <x v="7"/>
    <x v="8"/>
    <x v="0"/>
  </r>
  <r>
    <x v="39"/>
    <x v="1"/>
    <x v="0"/>
    <x v="2"/>
    <x v="2"/>
    <x v="0"/>
    <x v="38"/>
    <x v="16"/>
    <x v="5"/>
    <x v="9"/>
    <x v="3"/>
    <x v="39"/>
    <x v="0"/>
    <x v="4"/>
    <x v="2"/>
  </r>
  <r>
    <x v="40"/>
    <x v="1"/>
    <x v="0"/>
    <x v="2"/>
    <x v="2"/>
    <x v="2"/>
    <x v="39"/>
    <x v="17"/>
    <x v="3"/>
    <x v="3"/>
    <x v="10"/>
    <x v="40"/>
    <x v="9"/>
    <x v="27"/>
    <x v="0"/>
  </r>
  <r>
    <x v="41"/>
    <x v="1"/>
    <x v="0"/>
    <x v="2"/>
    <x v="2"/>
    <x v="1"/>
    <x v="40"/>
    <x v="17"/>
    <x v="3"/>
    <x v="3"/>
    <x v="10"/>
    <x v="41"/>
    <x v="9"/>
    <x v="4"/>
    <x v="0"/>
  </r>
  <r>
    <x v="42"/>
    <x v="1"/>
    <x v="0"/>
    <x v="2"/>
    <x v="2"/>
    <x v="0"/>
    <x v="41"/>
    <x v="17"/>
    <x v="4"/>
    <x v="8"/>
    <x v="4"/>
    <x v="42"/>
    <x v="10"/>
    <x v="4"/>
    <x v="0"/>
  </r>
  <r>
    <x v="43"/>
    <x v="1"/>
    <x v="0"/>
    <x v="2"/>
    <x v="2"/>
    <x v="0"/>
    <x v="42"/>
    <x v="17"/>
    <x v="4"/>
    <x v="8"/>
    <x v="4"/>
    <x v="43"/>
    <x v="1"/>
    <x v="4"/>
    <x v="0"/>
  </r>
  <r>
    <x v="44"/>
    <x v="1"/>
    <x v="0"/>
    <x v="2"/>
    <x v="2"/>
    <x v="0"/>
    <x v="43"/>
    <x v="17"/>
    <x v="3"/>
    <x v="10"/>
    <x v="3"/>
    <x v="44"/>
    <x v="2"/>
    <x v="28"/>
    <x v="2"/>
  </r>
  <r>
    <x v="45"/>
    <x v="1"/>
    <x v="0"/>
    <x v="2"/>
    <x v="2"/>
    <x v="2"/>
    <x v="44"/>
    <x v="17"/>
    <x v="10"/>
    <x v="2"/>
    <x v="4"/>
    <x v="45"/>
    <x v="1"/>
    <x v="4"/>
    <x v="1"/>
  </r>
  <r>
    <x v="46"/>
    <x v="1"/>
    <x v="0"/>
    <x v="2"/>
    <x v="2"/>
    <x v="0"/>
    <x v="45"/>
    <x v="17"/>
    <x v="10"/>
    <x v="11"/>
    <x v="2"/>
    <x v="46"/>
    <x v="1"/>
    <x v="4"/>
    <x v="0"/>
  </r>
  <r>
    <x v="47"/>
    <x v="1"/>
    <x v="0"/>
    <x v="2"/>
    <x v="2"/>
    <x v="2"/>
    <x v="45"/>
    <x v="17"/>
    <x v="10"/>
    <x v="11"/>
    <x v="1"/>
    <x v="47"/>
    <x v="1"/>
    <x v="4"/>
    <x v="0"/>
  </r>
  <r>
    <x v="48"/>
    <x v="1"/>
    <x v="0"/>
    <x v="2"/>
    <x v="2"/>
    <x v="0"/>
    <x v="45"/>
    <x v="17"/>
    <x v="10"/>
    <x v="7"/>
    <x v="2"/>
    <x v="48"/>
    <x v="1"/>
    <x v="4"/>
    <x v="0"/>
  </r>
  <r>
    <x v="49"/>
    <x v="1"/>
    <x v="0"/>
    <x v="2"/>
    <x v="2"/>
    <x v="0"/>
    <x v="46"/>
    <x v="17"/>
    <x v="10"/>
    <x v="12"/>
    <x v="2"/>
    <x v="49"/>
    <x v="1"/>
    <x v="4"/>
    <x v="0"/>
  </r>
  <r>
    <x v="50"/>
    <x v="1"/>
    <x v="0"/>
    <x v="2"/>
    <x v="2"/>
    <x v="3"/>
    <x v="46"/>
    <x v="17"/>
    <x v="3"/>
    <x v="12"/>
    <x v="2"/>
    <x v="50"/>
    <x v="1"/>
    <x v="4"/>
    <x v="0"/>
  </r>
  <r>
    <x v="51"/>
    <x v="1"/>
    <x v="0"/>
    <x v="2"/>
    <x v="2"/>
    <x v="0"/>
    <x v="47"/>
    <x v="17"/>
    <x v="10"/>
    <x v="10"/>
    <x v="2"/>
    <x v="51"/>
    <x v="10"/>
    <x v="29"/>
    <x v="0"/>
  </r>
  <r>
    <x v="52"/>
    <x v="1"/>
    <x v="0"/>
    <x v="2"/>
    <x v="2"/>
    <x v="3"/>
    <x v="47"/>
    <x v="17"/>
    <x v="3"/>
    <x v="10"/>
    <x v="2"/>
    <x v="52"/>
    <x v="10"/>
    <x v="29"/>
    <x v="0"/>
  </r>
  <r>
    <x v="53"/>
    <x v="1"/>
    <x v="0"/>
    <x v="2"/>
    <x v="2"/>
    <x v="0"/>
    <x v="48"/>
    <x v="17"/>
    <x v="3"/>
    <x v="10"/>
    <x v="0"/>
    <x v="53"/>
    <x v="10"/>
    <x v="5"/>
    <x v="0"/>
  </r>
  <r>
    <x v="54"/>
    <x v="1"/>
    <x v="0"/>
    <x v="2"/>
    <x v="2"/>
    <x v="2"/>
    <x v="49"/>
    <x v="17"/>
    <x v="7"/>
    <x v="13"/>
    <x v="1"/>
    <x v="54"/>
    <x v="10"/>
    <x v="30"/>
    <x v="0"/>
  </r>
  <r>
    <x v="55"/>
    <x v="1"/>
    <x v="0"/>
    <x v="2"/>
    <x v="2"/>
    <x v="0"/>
    <x v="49"/>
    <x v="17"/>
    <x v="7"/>
    <x v="13"/>
    <x v="2"/>
    <x v="55"/>
    <x v="2"/>
    <x v="30"/>
    <x v="0"/>
  </r>
  <r>
    <x v="56"/>
    <x v="1"/>
    <x v="0"/>
    <x v="2"/>
    <x v="2"/>
    <x v="3"/>
    <x v="50"/>
    <x v="17"/>
    <x v="3"/>
    <x v="10"/>
    <x v="1"/>
    <x v="56"/>
    <x v="10"/>
    <x v="31"/>
    <x v="0"/>
  </r>
  <r>
    <x v="57"/>
    <x v="1"/>
    <x v="0"/>
    <x v="2"/>
    <x v="2"/>
    <x v="2"/>
    <x v="51"/>
    <x v="17"/>
    <x v="10"/>
    <x v="2"/>
    <x v="3"/>
    <x v="57"/>
    <x v="1"/>
    <x v="4"/>
    <x v="1"/>
  </r>
  <r>
    <x v="58"/>
    <x v="1"/>
    <x v="0"/>
    <x v="2"/>
    <x v="2"/>
    <x v="0"/>
    <x v="52"/>
    <x v="17"/>
    <x v="10"/>
    <x v="9"/>
    <x v="8"/>
    <x v="58"/>
    <x v="1"/>
    <x v="4"/>
    <x v="1"/>
  </r>
  <r>
    <x v="59"/>
    <x v="1"/>
    <x v="0"/>
    <x v="2"/>
    <x v="2"/>
    <x v="0"/>
    <x v="53"/>
    <x v="17"/>
    <x v="5"/>
    <x v="13"/>
    <x v="11"/>
    <x v="59"/>
    <x v="2"/>
    <x v="32"/>
    <x v="0"/>
  </r>
  <r>
    <x v="60"/>
    <x v="1"/>
    <x v="0"/>
    <x v="2"/>
    <x v="2"/>
    <x v="0"/>
    <x v="53"/>
    <x v="17"/>
    <x v="5"/>
    <x v="10"/>
    <x v="11"/>
    <x v="60"/>
    <x v="0"/>
    <x v="33"/>
    <x v="0"/>
  </r>
  <r>
    <x v="61"/>
    <x v="1"/>
    <x v="0"/>
    <x v="2"/>
    <x v="2"/>
    <x v="0"/>
    <x v="54"/>
    <x v="17"/>
    <x v="15"/>
    <x v="3"/>
    <x v="2"/>
    <x v="61"/>
    <x v="6"/>
    <x v="34"/>
    <x v="0"/>
  </r>
  <r>
    <x v="62"/>
    <x v="1"/>
    <x v="0"/>
    <x v="2"/>
    <x v="2"/>
    <x v="0"/>
    <x v="55"/>
    <x v="17"/>
    <x v="3"/>
    <x v="3"/>
    <x v="3"/>
    <x v="62"/>
    <x v="2"/>
    <x v="35"/>
    <x v="1"/>
  </r>
  <r>
    <x v="63"/>
    <x v="1"/>
    <x v="0"/>
    <x v="2"/>
    <x v="2"/>
    <x v="0"/>
    <x v="56"/>
    <x v="18"/>
    <x v="4"/>
    <x v="3"/>
    <x v="1"/>
    <x v="63"/>
    <x v="9"/>
    <x v="36"/>
    <x v="2"/>
  </r>
  <r>
    <x v="64"/>
    <x v="1"/>
    <x v="0"/>
    <x v="2"/>
    <x v="2"/>
    <x v="0"/>
    <x v="57"/>
    <x v="18"/>
    <x v="5"/>
    <x v="2"/>
    <x v="1"/>
    <x v="64"/>
    <x v="1"/>
    <x v="4"/>
    <x v="1"/>
  </r>
  <r>
    <x v="65"/>
    <x v="1"/>
    <x v="0"/>
    <x v="2"/>
    <x v="2"/>
    <x v="3"/>
    <x v="58"/>
    <x v="19"/>
    <x v="5"/>
    <x v="3"/>
    <x v="6"/>
    <x v="65"/>
    <x v="10"/>
    <x v="37"/>
    <x v="0"/>
  </r>
  <r>
    <x v="66"/>
    <x v="1"/>
    <x v="0"/>
    <x v="2"/>
    <x v="2"/>
    <x v="0"/>
    <x v="59"/>
    <x v="19"/>
    <x v="5"/>
    <x v="3"/>
    <x v="9"/>
    <x v="66"/>
    <x v="2"/>
    <x v="4"/>
    <x v="0"/>
  </r>
  <r>
    <x v="67"/>
    <x v="1"/>
    <x v="0"/>
    <x v="2"/>
    <x v="2"/>
    <x v="0"/>
    <x v="60"/>
    <x v="19"/>
    <x v="3"/>
    <x v="9"/>
    <x v="2"/>
    <x v="67"/>
    <x v="2"/>
    <x v="38"/>
    <x v="2"/>
  </r>
  <r>
    <x v="68"/>
    <x v="1"/>
    <x v="0"/>
    <x v="2"/>
    <x v="2"/>
    <x v="0"/>
    <x v="61"/>
    <x v="19"/>
    <x v="16"/>
    <x v="9"/>
    <x v="4"/>
    <x v="68"/>
    <x v="10"/>
    <x v="39"/>
    <x v="2"/>
  </r>
  <r>
    <x v="69"/>
    <x v="1"/>
    <x v="0"/>
    <x v="2"/>
    <x v="2"/>
    <x v="0"/>
    <x v="62"/>
    <x v="19"/>
    <x v="4"/>
    <x v="14"/>
    <x v="2"/>
    <x v="69"/>
    <x v="2"/>
    <x v="40"/>
    <x v="2"/>
  </r>
  <r>
    <x v="70"/>
    <x v="1"/>
    <x v="0"/>
    <x v="2"/>
    <x v="2"/>
    <x v="0"/>
    <x v="63"/>
    <x v="19"/>
    <x v="10"/>
    <x v="5"/>
    <x v="2"/>
    <x v="70"/>
    <x v="2"/>
    <x v="3"/>
    <x v="2"/>
  </r>
  <r>
    <x v="71"/>
    <x v="1"/>
    <x v="0"/>
    <x v="2"/>
    <x v="2"/>
    <x v="2"/>
    <x v="57"/>
    <x v="19"/>
    <x v="17"/>
    <x v="2"/>
    <x v="5"/>
    <x v="32"/>
    <x v="1"/>
    <x v="4"/>
    <x v="1"/>
  </r>
  <r>
    <x v="72"/>
    <x v="1"/>
    <x v="0"/>
    <x v="2"/>
    <x v="2"/>
    <x v="0"/>
    <x v="64"/>
    <x v="20"/>
    <x v="6"/>
    <x v="2"/>
    <x v="2"/>
    <x v="71"/>
    <x v="1"/>
    <x v="4"/>
    <x v="0"/>
  </r>
  <r>
    <x v="73"/>
    <x v="1"/>
    <x v="0"/>
    <x v="2"/>
    <x v="2"/>
    <x v="0"/>
    <x v="65"/>
    <x v="21"/>
    <x v="5"/>
    <x v="3"/>
    <x v="3"/>
    <x v="41"/>
    <x v="10"/>
    <x v="4"/>
    <x v="0"/>
  </r>
  <r>
    <x v="74"/>
    <x v="1"/>
    <x v="0"/>
    <x v="2"/>
    <x v="2"/>
    <x v="0"/>
    <x v="66"/>
    <x v="21"/>
    <x v="5"/>
    <x v="3"/>
    <x v="3"/>
    <x v="72"/>
    <x v="11"/>
    <x v="4"/>
    <x v="1"/>
  </r>
  <r>
    <x v="75"/>
    <x v="1"/>
    <x v="0"/>
    <x v="2"/>
    <x v="2"/>
    <x v="0"/>
    <x v="67"/>
    <x v="22"/>
    <x v="3"/>
    <x v="10"/>
    <x v="0"/>
    <x v="73"/>
    <x v="10"/>
    <x v="4"/>
    <x v="0"/>
  </r>
  <r>
    <x v="76"/>
    <x v="1"/>
    <x v="0"/>
    <x v="2"/>
    <x v="2"/>
    <x v="3"/>
    <x v="68"/>
    <x v="23"/>
    <x v="5"/>
    <x v="3"/>
    <x v="6"/>
    <x v="74"/>
    <x v="10"/>
    <x v="16"/>
    <x v="0"/>
  </r>
  <r>
    <x v="77"/>
    <x v="1"/>
    <x v="0"/>
    <x v="2"/>
    <x v="2"/>
    <x v="0"/>
    <x v="69"/>
    <x v="23"/>
    <x v="5"/>
    <x v="3"/>
    <x v="2"/>
    <x v="75"/>
    <x v="10"/>
    <x v="16"/>
    <x v="0"/>
  </r>
  <r>
    <x v="78"/>
    <x v="1"/>
    <x v="0"/>
    <x v="2"/>
    <x v="2"/>
    <x v="3"/>
    <x v="70"/>
    <x v="23"/>
    <x v="5"/>
    <x v="3"/>
    <x v="6"/>
    <x v="76"/>
    <x v="10"/>
    <x v="16"/>
    <x v="0"/>
  </r>
  <r>
    <x v="79"/>
    <x v="1"/>
    <x v="0"/>
    <x v="2"/>
    <x v="2"/>
    <x v="0"/>
    <x v="71"/>
    <x v="23"/>
    <x v="18"/>
    <x v="7"/>
    <x v="3"/>
    <x v="77"/>
    <x v="10"/>
    <x v="4"/>
    <x v="2"/>
  </r>
  <r>
    <x v="80"/>
    <x v="1"/>
    <x v="0"/>
    <x v="2"/>
    <x v="2"/>
    <x v="0"/>
    <x v="72"/>
    <x v="24"/>
    <x v="7"/>
    <x v="13"/>
    <x v="2"/>
    <x v="78"/>
    <x v="2"/>
    <x v="4"/>
    <x v="0"/>
  </r>
  <r>
    <x v="81"/>
    <x v="1"/>
    <x v="0"/>
    <x v="2"/>
    <x v="2"/>
    <x v="1"/>
    <x v="72"/>
    <x v="24"/>
    <x v="6"/>
    <x v="13"/>
    <x v="2"/>
    <x v="79"/>
    <x v="5"/>
    <x v="4"/>
    <x v="0"/>
  </r>
  <r>
    <x v="82"/>
    <x v="1"/>
    <x v="0"/>
    <x v="2"/>
    <x v="2"/>
    <x v="1"/>
    <x v="73"/>
    <x v="25"/>
    <x v="6"/>
    <x v="3"/>
    <x v="3"/>
    <x v="80"/>
    <x v="2"/>
    <x v="41"/>
    <x v="2"/>
  </r>
  <r>
    <x v="83"/>
    <x v="1"/>
    <x v="0"/>
    <x v="2"/>
    <x v="2"/>
    <x v="3"/>
    <x v="74"/>
    <x v="25"/>
    <x v="6"/>
    <x v="15"/>
    <x v="2"/>
    <x v="81"/>
    <x v="10"/>
    <x v="6"/>
    <x v="0"/>
  </r>
  <r>
    <x v="84"/>
    <x v="1"/>
    <x v="0"/>
    <x v="2"/>
    <x v="2"/>
    <x v="0"/>
    <x v="75"/>
    <x v="25"/>
    <x v="5"/>
    <x v="3"/>
    <x v="2"/>
    <x v="82"/>
    <x v="8"/>
    <x v="42"/>
    <x v="0"/>
  </r>
  <r>
    <x v="85"/>
    <x v="1"/>
    <x v="0"/>
    <x v="2"/>
    <x v="2"/>
    <x v="0"/>
    <x v="76"/>
    <x v="25"/>
    <x v="5"/>
    <x v="3"/>
    <x v="10"/>
    <x v="83"/>
    <x v="2"/>
    <x v="43"/>
    <x v="0"/>
  </r>
  <r>
    <x v="86"/>
    <x v="1"/>
    <x v="0"/>
    <x v="2"/>
    <x v="2"/>
    <x v="2"/>
    <x v="72"/>
    <x v="26"/>
    <x v="7"/>
    <x v="13"/>
    <x v="1"/>
    <x v="84"/>
    <x v="1"/>
    <x v="4"/>
    <x v="0"/>
  </r>
  <r>
    <x v="87"/>
    <x v="1"/>
    <x v="0"/>
    <x v="2"/>
    <x v="2"/>
    <x v="0"/>
    <x v="77"/>
    <x v="26"/>
    <x v="6"/>
    <x v="2"/>
    <x v="5"/>
    <x v="85"/>
    <x v="1"/>
    <x v="4"/>
    <x v="1"/>
  </r>
  <r>
    <x v="88"/>
    <x v="1"/>
    <x v="0"/>
    <x v="2"/>
    <x v="2"/>
    <x v="0"/>
    <x v="78"/>
    <x v="27"/>
    <x v="6"/>
    <x v="10"/>
    <x v="0"/>
    <x v="86"/>
    <x v="0"/>
    <x v="4"/>
    <x v="0"/>
  </r>
  <r>
    <x v="89"/>
    <x v="1"/>
    <x v="0"/>
    <x v="2"/>
    <x v="2"/>
    <x v="3"/>
    <x v="79"/>
    <x v="28"/>
    <x v="5"/>
    <x v="3"/>
    <x v="7"/>
    <x v="87"/>
    <x v="10"/>
    <x v="44"/>
    <x v="0"/>
  </r>
  <r>
    <x v="90"/>
    <x v="1"/>
    <x v="0"/>
    <x v="2"/>
    <x v="2"/>
    <x v="0"/>
    <x v="80"/>
    <x v="28"/>
    <x v="4"/>
    <x v="9"/>
    <x v="1"/>
    <x v="88"/>
    <x v="11"/>
    <x v="45"/>
    <x v="2"/>
  </r>
  <r>
    <x v="91"/>
    <x v="1"/>
    <x v="0"/>
    <x v="2"/>
    <x v="2"/>
    <x v="2"/>
    <x v="81"/>
    <x v="28"/>
    <x v="6"/>
    <x v="11"/>
    <x v="1"/>
    <x v="89"/>
    <x v="1"/>
    <x v="4"/>
    <x v="0"/>
  </r>
  <r>
    <x v="92"/>
    <x v="1"/>
    <x v="0"/>
    <x v="2"/>
    <x v="2"/>
    <x v="3"/>
    <x v="82"/>
    <x v="28"/>
    <x v="6"/>
    <x v="12"/>
    <x v="6"/>
    <x v="90"/>
    <x v="1"/>
    <x v="4"/>
    <x v="0"/>
  </r>
  <r>
    <x v="93"/>
    <x v="1"/>
    <x v="0"/>
    <x v="2"/>
    <x v="2"/>
    <x v="3"/>
    <x v="82"/>
    <x v="28"/>
    <x v="6"/>
    <x v="12"/>
    <x v="2"/>
    <x v="91"/>
    <x v="1"/>
    <x v="4"/>
    <x v="0"/>
  </r>
  <r>
    <x v="94"/>
    <x v="1"/>
    <x v="0"/>
    <x v="2"/>
    <x v="2"/>
    <x v="0"/>
    <x v="83"/>
    <x v="28"/>
    <x v="6"/>
    <x v="10"/>
    <x v="2"/>
    <x v="92"/>
    <x v="10"/>
    <x v="4"/>
    <x v="0"/>
  </r>
  <r>
    <x v="95"/>
    <x v="1"/>
    <x v="0"/>
    <x v="2"/>
    <x v="2"/>
    <x v="3"/>
    <x v="83"/>
    <x v="28"/>
    <x v="6"/>
    <x v="10"/>
    <x v="6"/>
    <x v="93"/>
    <x v="10"/>
    <x v="4"/>
    <x v="0"/>
  </r>
  <r>
    <x v="96"/>
    <x v="1"/>
    <x v="0"/>
    <x v="2"/>
    <x v="2"/>
    <x v="3"/>
    <x v="83"/>
    <x v="28"/>
    <x v="6"/>
    <x v="10"/>
    <x v="2"/>
    <x v="94"/>
    <x v="10"/>
    <x v="4"/>
    <x v="0"/>
  </r>
  <r>
    <x v="97"/>
    <x v="1"/>
    <x v="0"/>
    <x v="2"/>
    <x v="2"/>
    <x v="3"/>
    <x v="84"/>
    <x v="28"/>
    <x v="19"/>
    <x v="10"/>
    <x v="6"/>
    <x v="93"/>
    <x v="10"/>
    <x v="29"/>
    <x v="0"/>
  </r>
  <r>
    <x v="98"/>
    <x v="1"/>
    <x v="0"/>
    <x v="2"/>
    <x v="2"/>
    <x v="0"/>
    <x v="85"/>
    <x v="28"/>
    <x v="19"/>
    <x v="3"/>
    <x v="3"/>
    <x v="95"/>
    <x v="10"/>
    <x v="4"/>
    <x v="0"/>
  </r>
  <r>
    <x v="99"/>
    <x v="1"/>
    <x v="0"/>
    <x v="2"/>
    <x v="2"/>
    <x v="0"/>
    <x v="86"/>
    <x v="28"/>
    <x v="6"/>
    <x v="3"/>
    <x v="3"/>
    <x v="95"/>
    <x v="10"/>
    <x v="4"/>
    <x v="0"/>
  </r>
  <r>
    <x v="100"/>
    <x v="1"/>
    <x v="0"/>
    <x v="2"/>
    <x v="2"/>
    <x v="0"/>
    <x v="87"/>
    <x v="28"/>
    <x v="5"/>
    <x v="3"/>
    <x v="9"/>
    <x v="96"/>
    <x v="10"/>
    <x v="4"/>
    <x v="0"/>
  </r>
  <r>
    <x v="101"/>
    <x v="1"/>
    <x v="0"/>
    <x v="2"/>
    <x v="2"/>
    <x v="0"/>
    <x v="88"/>
    <x v="28"/>
    <x v="5"/>
    <x v="2"/>
    <x v="4"/>
    <x v="97"/>
    <x v="1"/>
    <x v="4"/>
    <x v="1"/>
  </r>
  <r>
    <x v="102"/>
    <x v="1"/>
    <x v="0"/>
    <x v="2"/>
    <x v="2"/>
    <x v="3"/>
    <x v="89"/>
    <x v="29"/>
    <x v="20"/>
    <x v="9"/>
    <x v="7"/>
    <x v="98"/>
    <x v="11"/>
    <x v="4"/>
    <x v="2"/>
  </r>
  <r>
    <x v="103"/>
    <x v="1"/>
    <x v="0"/>
    <x v="2"/>
    <x v="2"/>
    <x v="2"/>
    <x v="90"/>
    <x v="30"/>
    <x v="5"/>
    <x v="3"/>
    <x v="3"/>
    <x v="99"/>
    <x v="9"/>
    <x v="4"/>
    <x v="0"/>
  </r>
  <r>
    <x v="104"/>
    <x v="1"/>
    <x v="0"/>
    <x v="2"/>
    <x v="2"/>
    <x v="3"/>
    <x v="91"/>
    <x v="30"/>
    <x v="5"/>
    <x v="3"/>
    <x v="6"/>
    <x v="100"/>
    <x v="10"/>
    <x v="46"/>
    <x v="0"/>
  </r>
  <r>
    <x v="105"/>
    <x v="1"/>
    <x v="0"/>
    <x v="2"/>
    <x v="2"/>
    <x v="0"/>
    <x v="92"/>
    <x v="31"/>
    <x v="19"/>
    <x v="15"/>
    <x v="5"/>
    <x v="101"/>
    <x v="1"/>
    <x v="4"/>
    <x v="1"/>
  </r>
  <r>
    <x v="106"/>
    <x v="1"/>
    <x v="0"/>
    <x v="2"/>
    <x v="2"/>
    <x v="3"/>
    <x v="93"/>
    <x v="31"/>
    <x v="5"/>
    <x v="9"/>
    <x v="6"/>
    <x v="102"/>
    <x v="11"/>
    <x v="4"/>
    <x v="2"/>
  </r>
  <r>
    <x v="107"/>
    <x v="1"/>
    <x v="0"/>
    <x v="2"/>
    <x v="2"/>
    <x v="0"/>
    <x v="94"/>
    <x v="31"/>
    <x v="21"/>
    <x v="16"/>
    <x v="4"/>
    <x v="103"/>
    <x v="1"/>
    <x v="4"/>
    <x v="1"/>
  </r>
  <r>
    <x v="108"/>
    <x v="1"/>
    <x v="0"/>
    <x v="2"/>
    <x v="2"/>
    <x v="3"/>
    <x v="95"/>
    <x v="31"/>
    <x v="5"/>
    <x v="3"/>
    <x v="6"/>
    <x v="104"/>
    <x v="10"/>
    <x v="17"/>
    <x v="0"/>
  </r>
  <r>
    <x v="109"/>
    <x v="1"/>
    <x v="0"/>
    <x v="2"/>
    <x v="2"/>
    <x v="3"/>
    <x v="96"/>
    <x v="31"/>
    <x v="5"/>
    <x v="3"/>
    <x v="6"/>
    <x v="74"/>
    <x v="10"/>
    <x v="16"/>
    <x v="0"/>
  </r>
  <r>
    <x v="110"/>
    <x v="1"/>
    <x v="0"/>
    <x v="2"/>
    <x v="2"/>
    <x v="0"/>
    <x v="82"/>
    <x v="32"/>
    <x v="6"/>
    <x v="12"/>
    <x v="2"/>
    <x v="105"/>
    <x v="1"/>
    <x v="4"/>
    <x v="0"/>
  </r>
  <r>
    <x v="111"/>
    <x v="1"/>
    <x v="0"/>
    <x v="2"/>
    <x v="2"/>
    <x v="0"/>
    <x v="81"/>
    <x v="1"/>
    <x v="6"/>
    <x v="11"/>
    <x v="2"/>
    <x v="106"/>
    <x v="1"/>
    <x v="4"/>
    <x v="0"/>
  </r>
  <r>
    <x v="112"/>
    <x v="1"/>
    <x v="0"/>
    <x v="2"/>
    <x v="2"/>
    <x v="2"/>
    <x v="97"/>
    <x v="33"/>
    <x v="22"/>
    <x v="5"/>
    <x v="7"/>
    <x v="107"/>
    <x v="10"/>
    <x v="4"/>
    <x v="2"/>
  </r>
  <r>
    <x v="113"/>
    <x v="1"/>
    <x v="0"/>
    <x v="2"/>
    <x v="2"/>
    <x v="0"/>
    <x v="98"/>
    <x v="33"/>
    <x v="6"/>
    <x v="16"/>
    <x v="8"/>
    <x v="108"/>
    <x v="0"/>
    <x v="4"/>
    <x v="1"/>
  </r>
  <r>
    <x v="114"/>
    <x v="1"/>
    <x v="0"/>
    <x v="2"/>
    <x v="2"/>
    <x v="3"/>
    <x v="99"/>
    <x v="34"/>
    <x v="23"/>
    <x v="3"/>
    <x v="6"/>
    <x v="109"/>
    <x v="10"/>
    <x v="4"/>
    <x v="0"/>
  </r>
  <r>
    <x v="115"/>
    <x v="1"/>
    <x v="0"/>
    <x v="2"/>
    <x v="2"/>
    <x v="0"/>
    <x v="100"/>
    <x v="35"/>
    <x v="6"/>
    <x v="3"/>
    <x v="7"/>
    <x v="110"/>
    <x v="2"/>
    <x v="2"/>
    <x v="0"/>
  </r>
  <r>
    <x v="116"/>
    <x v="1"/>
    <x v="0"/>
    <x v="2"/>
    <x v="2"/>
    <x v="0"/>
    <x v="101"/>
    <x v="35"/>
    <x v="5"/>
    <x v="3"/>
    <x v="10"/>
    <x v="111"/>
    <x v="8"/>
    <x v="47"/>
    <x v="0"/>
  </r>
  <r>
    <x v="117"/>
    <x v="1"/>
    <x v="0"/>
    <x v="2"/>
    <x v="2"/>
    <x v="2"/>
    <x v="102"/>
    <x v="36"/>
    <x v="5"/>
    <x v="9"/>
    <x v="7"/>
    <x v="112"/>
    <x v="1"/>
    <x v="4"/>
    <x v="1"/>
  </r>
  <r>
    <x v="118"/>
    <x v="1"/>
    <x v="0"/>
    <x v="2"/>
    <x v="2"/>
    <x v="3"/>
    <x v="103"/>
    <x v="36"/>
    <x v="3"/>
    <x v="9"/>
    <x v="8"/>
    <x v="113"/>
    <x v="11"/>
    <x v="48"/>
    <x v="2"/>
  </r>
  <r>
    <x v="119"/>
    <x v="1"/>
    <x v="0"/>
    <x v="2"/>
    <x v="2"/>
    <x v="3"/>
    <x v="104"/>
    <x v="36"/>
    <x v="5"/>
    <x v="3"/>
    <x v="6"/>
    <x v="114"/>
    <x v="10"/>
    <x v="49"/>
    <x v="0"/>
  </r>
  <r>
    <x v="120"/>
    <x v="1"/>
    <x v="0"/>
    <x v="2"/>
    <x v="2"/>
    <x v="2"/>
    <x v="105"/>
    <x v="37"/>
    <x v="6"/>
    <x v="16"/>
    <x v="8"/>
    <x v="115"/>
    <x v="1"/>
    <x v="4"/>
    <x v="1"/>
  </r>
  <r>
    <x v="121"/>
    <x v="1"/>
    <x v="0"/>
    <x v="2"/>
    <x v="2"/>
    <x v="0"/>
    <x v="106"/>
    <x v="38"/>
    <x v="24"/>
    <x v="5"/>
    <x v="4"/>
    <x v="116"/>
    <x v="10"/>
    <x v="4"/>
    <x v="2"/>
  </r>
  <r>
    <x v="122"/>
    <x v="1"/>
    <x v="0"/>
    <x v="2"/>
    <x v="2"/>
    <x v="0"/>
    <x v="59"/>
    <x v="38"/>
    <x v="25"/>
    <x v="3"/>
    <x v="2"/>
    <x v="117"/>
    <x v="10"/>
    <x v="4"/>
    <x v="0"/>
  </r>
  <r>
    <x v="123"/>
    <x v="1"/>
    <x v="0"/>
    <x v="2"/>
    <x v="2"/>
    <x v="0"/>
    <x v="106"/>
    <x v="39"/>
    <x v="23"/>
    <x v="5"/>
    <x v="2"/>
    <x v="118"/>
    <x v="10"/>
    <x v="4"/>
    <x v="0"/>
  </r>
  <r>
    <x v="124"/>
    <x v="1"/>
    <x v="0"/>
    <x v="2"/>
    <x v="2"/>
    <x v="1"/>
    <x v="107"/>
    <x v="40"/>
    <x v="26"/>
    <x v="3"/>
    <x v="3"/>
    <x v="119"/>
    <x v="2"/>
    <x v="50"/>
    <x v="2"/>
  </r>
  <r>
    <x v="125"/>
    <x v="1"/>
    <x v="0"/>
    <x v="2"/>
    <x v="2"/>
    <x v="0"/>
    <x v="108"/>
    <x v="40"/>
    <x v="1"/>
    <x v="7"/>
    <x v="4"/>
    <x v="120"/>
    <x v="10"/>
    <x v="4"/>
    <x v="0"/>
  </r>
  <r>
    <x v="126"/>
    <x v="1"/>
    <x v="0"/>
    <x v="2"/>
    <x v="2"/>
    <x v="0"/>
    <x v="109"/>
    <x v="6"/>
    <x v="4"/>
    <x v="3"/>
    <x v="0"/>
    <x v="121"/>
    <x v="2"/>
    <x v="21"/>
    <x v="2"/>
  </r>
  <r>
    <x v="127"/>
    <x v="1"/>
    <x v="0"/>
    <x v="2"/>
    <x v="2"/>
    <x v="0"/>
    <x v="110"/>
    <x v="6"/>
    <x v="5"/>
    <x v="3"/>
    <x v="7"/>
    <x v="122"/>
    <x v="8"/>
    <x v="51"/>
    <x v="0"/>
  </r>
  <r>
    <x v="128"/>
    <x v="1"/>
    <x v="0"/>
    <x v="2"/>
    <x v="2"/>
    <x v="0"/>
    <x v="111"/>
    <x v="6"/>
    <x v="27"/>
    <x v="3"/>
    <x v="2"/>
    <x v="117"/>
    <x v="10"/>
    <x v="4"/>
    <x v="0"/>
  </r>
  <r>
    <x v="129"/>
    <x v="1"/>
    <x v="0"/>
    <x v="2"/>
    <x v="2"/>
    <x v="3"/>
    <x v="112"/>
    <x v="6"/>
    <x v="5"/>
    <x v="3"/>
    <x v="6"/>
    <x v="123"/>
    <x v="10"/>
    <x v="8"/>
    <x v="0"/>
  </r>
  <r>
    <x v="130"/>
    <x v="1"/>
    <x v="0"/>
    <x v="2"/>
    <x v="2"/>
    <x v="1"/>
    <x v="113"/>
    <x v="6"/>
    <x v="5"/>
    <x v="10"/>
    <x v="2"/>
    <x v="124"/>
    <x v="0"/>
    <x v="52"/>
    <x v="0"/>
  </r>
  <r>
    <x v="131"/>
    <x v="1"/>
    <x v="0"/>
    <x v="2"/>
    <x v="2"/>
    <x v="1"/>
    <x v="114"/>
    <x v="6"/>
    <x v="6"/>
    <x v="16"/>
    <x v="8"/>
    <x v="125"/>
    <x v="1"/>
    <x v="4"/>
    <x v="1"/>
  </r>
  <r>
    <x v="132"/>
    <x v="1"/>
    <x v="0"/>
    <x v="2"/>
    <x v="2"/>
    <x v="3"/>
    <x v="115"/>
    <x v="6"/>
    <x v="5"/>
    <x v="9"/>
    <x v="6"/>
    <x v="126"/>
    <x v="11"/>
    <x v="53"/>
    <x v="2"/>
  </r>
  <r>
    <x v="133"/>
    <x v="1"/>
    <x v="0"/>
    <x v="2"/>
    <x v="2"/>
    <x v="1"/>
    <x v="116"/>
    <x v="41"/>
    <x v="28"/>
    <x v="3"/>
    <x v="10"/>
    <x v="127"/>
    <x v="0"/>
    <x v="54"/>
    <x v="2"/>
  </r>
  <r>
    <x v="134"/>
    <x v="1"/>
    <x v="0"/>
    <x v="2"/>
    <x v="2"/>
    <x v="0"/>
    <x v="117"/>
    <x v="7"/>
    <x v="5"/>
    <x v="3"/>
    <x v="7"/>
    <x v="122"/>
    <x v="8"/>
    <x v="55"/>
    <x v="0"/>
  </r>
  <r>
    <x v="135"/>
    <x v="1"/>
    <x v="0"/>
    <x v="2"/>
    <x v="2"/>
    <x v="3"/>
    <x v="118"/>
    <x v="42"/>
    <x v="29"/>
    <x v="3"/>
    <x v="2"/>
    <x v="128"/>
    <x v="10"/>
    <x v="16"/>
    <x v="0"/>
  </r>
  <r>
    <x v="136"/>
    <x v="1"/>
    <x v="0"/>
    <x v="2"/>
    <x v="2"/>
    <x v="0"/>
    <x v="119"/>
    <x v="42"/>
    <x v="5"/>
    <x v="3"/>
    <x v="7"/>
    <x v="122"/>
    <x v="6"/>
    <x v="56"/>
    <x v="0"/>
  </r>
  <r>
    <x v="137"/>
    <x v="1"/>
    <x v="0"/>
    <x v="2"/>
    <x v="2"/>
    <x v="0"/>
    <x v="120"/>
    <x v="42"/>
    <x v="5"/>
    <x v="3"/>
    <x v="0"/>
    <x v="129"/>
    <x v="2"/>
    <x v="57"/>
    <x v="0"/>
  </r>
  <r>
    <x v="138"/>
    <x v="1"/>
    <x v="0"/>
    <x v="2"/>
    <x v="2"/>
    <x v="3"/>
    <x v="121"/>
    <x v="43"/>
    <x v="30"/>
    <x v="12"/>
    <x v="6"/>
    <x v="130"/>
    <x v="10"/>
    <x v="58"/>
    <x v="0"/>
  </r>
  <r>
    <x v="139"/>
    <x v="1"/>
    <x v="0"/>
    <x v="2"/>
    <x v="2"/>
    <x v="3"/>
    <x v="122"/>
    <x v="43"/>
    <x v="5"/>
    <x v="9"/>
    <x v="6"/>
    <x v="131"/>
    <x v="11"/>
    <x v="59"/>
    <x v="2"/>
  </r>
  <r>
    <x v="140"/>
    <x v="1"/>
    <x v="0"/>
    <x v="2"/>
    <x v="2"/>
    <x v="3"/>
    <x v="123"/>
    <x v="44"/>
    <x v="5"/>
    <x v="3"/>
    <x v="6"/>
    <x v="132"/>
    <x v="10"/>
    <x v="60"/>
    <x v="0"/>
  </r>
  <r>
    <x v="141"/>
    <x v="1"/>
    <x v="0"/>
    <x v="2"/>
    <x v="2"/>
    <x v="0"/>
    <x v="124"/>
    <x v="45"/>
    <x v="6"/>
    <x v="3"/>
    <x v="7"/>
    <x v="122"/>
    <x v="6"/>
    <x v="61"/>
    <x v="0"/>
  </r>
  <r>
    <x v="142"/>
    <x v="1"/>
    <x v="0"/>
    <x v="2"/>
    <x v="2"/>
    <x v="0"/>
    <x v="125"/>
    <x v="45"/>
    <x v="6"/>
    <x v="3"/>
    <x v="7"/>
    <x v="122"/>
    <x v="8"/>
    <x v="62"/>
    <x v="0"/>
  </r>
  <r>
    <x v="143"/>
    <x v="1"/>
    <x v="0"/>
    <x v="2"/>
    <x v="2"/>
    <x v="0"/>
    <x v="126"/>
    <x v="45"/>
    <x v="6"/>
    <x v="3"/>
    <x v="4"/>
    <x v="133"/>
    <x v="10"/>
    <x v="21"/>
    <x v="0"/>
  </r>
  <r>
    <x v="144"/>
    <x v="1"/>
    <x v="0"/>
    <x v="2"/>
    <x v="2"/>
    <x v="0"/>
    <x v="127"/>
    <x v="45"/>
    <x v="31"/>
    <x v="10"/>
    <x v="3"/>
    <x v="134"/>
    <x v="0"/>
    <x v="63"/>
    <x v="2"/>
  </r>
  <r>
    <x v="145"/>
    <x v="1"/>
    <x v="0"/>
    <x v="2"/>
    <x v="2"/>
    <x v="0"/>
    <x v="128"/>
    <x v="45"/>
    <x v="30"/>
    <x v="7"/>
    <x v="2"/>
    <x v="135"/>
    <x v="0"/>
    <x v="13"/>
    <x v="2"/>
  </r>
  <r>
    <x v="146"/>
    <x v="1"/>
    <x v="0"/>
    <x v="2"/>
    <x v="2"/>
    <x v="3"/>
    <x v="129"/>
    <x v="45"/>
    <x v="30"/>
    <x v="9"/>
    <x v="6"/>
    <x v="136"/>
    <x v="11"/>
    <x v="4"/>
    <x v="2"/>
  </r>
  <r>
    <x v="147"/>
    <x v="1"/>
    <x v="0"/>
    <x v="2"/>
    <x v="2"/>
    <x v="0"/>
    <x v="130"/>
    <x v="45"/>
    <x v="32"/>
    <x v="3"/>
    <x v="9"/>
    <x v="137"/>
    <x v="6"/>
    <x v="34"/>
    <x v="0"/>
  </r>
  <r>
    <x v="148"/>
    <x v="1"/>
    <x v="0"/>
    <x v="2"/>
    <x v="2"/>
    <x v="0"/>
    <x v="131"/>
    <x v="46"/>
    <x v="6"/>
    <x v="7"/>
    <x v="2"/>
    <x v="138"/>
    <x v="0"/>
    <x v="33"/>
    <x v="0"/>
  </r>
  <r>
    <x v="149"/>
    <x v="2"/>
    <x v="0"/>
    <x v="1"/>
    <x v="3"/>
    <x v="0"/>
    <x v="132"/>
    <x v="17"/>
    <x v="10"/>
    <x v="3"/>
    <x v="0"/>
    <x v="139"/>
    <x v="9"/>
    <x v="64"/>
    <x v="0"/>
  </r>
  <r>
    <x v="150"/>
    <x v="2"/>
    <x v="0"/>
    <x v="1"/>
    <x v="3"/>
    <x v="0"/>
    <x v="133"/>
    <x v="28"/>
    <x v="3"/>
    <x v="3"/>
    <x v="10"/>
    <x v="140"/>
    <x v="9"/>
    <x v="65"/>
    <x v="0"/>
  </r>
  <r>
    <x v="151"/>
    <x v="2"/>
    <x v="0"/>
    <x v="1"/>
    <x v="3"/>
    <x v="0"/>
    <x v="134"/>
    <x v="8"/>
    <x v="33"/>
    <x v="10"/>
    <x v="0"/>
    <x v="141"/>
    <x v="10"/>
    <x v="66"/>
    <x v="0"/>
  </r>
  <r>
    <x v="152"/>
    <x v="2"/>
    <x v="0"/>
    <x v="1"/>
    <x v="3"/>
    <x v="0"/>
    <x v="135"/>
    <x v="17"/>
    <x v="4"/>
    <x v="2"/>
    <x v="2"/>
    <x v="142"/>
    <x v="2"/>
    <x v="67"/>
    <x v="0"/>
  </r>
  <r>
    <x v="153"/>
    <x v="2"/>
    <x v="0"/>
    <x v="1"/>
    <x v="3"/>
    <x v="1"/>
    <x v="136"/>
    <x v="28"/>
    <x v="6"/>
    <x v="3"/>
    <x v="9"/>
    <x v="143"/>
    <x v="5"/>
    <x v="68"/>
    <x v="0"/>
  </r>
  <r>
    <x v="154"/>
    <x v="2"/>
    <x v="0"/>
    <x v="1"/>
    <x v="3"/>
    <x v="0"/>
    <x v="137"/>
    <x v="28"/>
    <x v="6"/>
    <x v="3"/>
    <x v="0"/>
    <x v="144"/>
    <x v="10"/>
    <x v="69"/>
    <x v="0"/>
  </r>
  <r>
    <x v="155"/>
    <x v="2"/>
    <x v="0"/>
    <x v="1"/>
    <x v="3"/>
    <x v="0"/>
    <x v="138"/>
    <x v="28"/>
    <x v="6"/>
    <x v="3"/>
    <x v="2"/>
    <x v="145"/>
    <x v="2"/>
    <x v="70"/>
    <x v="0"/>
  </r>
  <r>
    <x v="156"/>
    <x v="2"/>
    <x v="0"/>
    <x v="1"/>
    <x v="3"/>
    <x v="0"/>
    <x v="139"/>
    <x v="28"/>
    <x v="3"/>
    <x v="3"/>
    <x v="2"/>
    <x v="146"/>
    <x v="2"/>
    <x v="71"/>
    <x v="0"/>
  </r>
  <r>
    <x v="157"/>
    <x v="2"/>
    <x v="0"/>
    <x v="1"/>
    <x v="3"/>
    <x v="0"/>
    <x v="140"/>
    <x v="28"/>
    <x v="34"/>
    <x v="3"/>
    <x v="2"/>
    <x v="147"/>
    <x v="2"/>
    <x v="72"/>
    <x v="0"/>
  </r>
  <r>
    <x v="158"/>
    <x v="2"/>
    <x v="0"/>
    <x v="1"/>
    <x v="3"/>
    <x v="1"/>
    <x v="141"/>
    <x v="19"/>
    <x v="5"/>
    <x v="3"/>
    <x v="3"/>
    <x v="148"/>
    <x v="12"/>
    <x v="73"/>
    <x v="0"/>
  </r>
  <r>
    <x v="159"/>
    <x v="2"/>
    <x v="0"/>
    <x v="1"/>
    <x v="3"/>
    <x v="1"/>
    <x v="142"/>
    <x v="19"/>
    <x v="7"/>
    <x v="3"/>
    <x v="3"/>
    <x v="149"/>
    <x v="5"/>
    <x v="74"/>
    <x v="0"/>
  </r>
  <r>
    <x v="160"/>
    <x v="2"/>
    <x v="0"/>
    <x v="1"/>
    <x v="3"/>
    <x v="0"/>
    <x v="143"/>
    <x v="28"/>
    <x v="6"/>
    <x v="3"/>
    <x v="2"/>
    <x v="150"/>
    <x v="8"/>
    <x v="75"/>
    <x v="0"/>
  </r>
  <r>
    <x v="161"/>
    <x v="2"/>
    <x v="0"/>
    <x v="1"/>
    <x v="3"/>
    <x v="2"/>
    <x v="144"/>
    <x v="47"/>
    <x v="4"/>
    <x v="15"/>
    <x v="1"/>
    <x v="151"/>
    <x v="1"/>
    <x v="76"/>
    <x v="0"/>
  </r>
  <r>
    <x v="162"/>
    <x v="2"/>
    <x v="0"/>
    <x v="1"/>
    <x v="3"/>
    <x v="1"/>
    <x v="145"/>
    <x v="28"/>
    <x v="7"/>
    <x v="3"/>
    <x v="2"/>
    <x v="152"/>
    <x v="5"/>
    <x v="77"/>
    <x v="0"/>
  </r>
  <r>
    <x v="163"/>
    <x v="2"/>
    <x v="0"/>
    <x v="1"/>
    <x v="3"/>
    <x v="0"/>
    <x v="146"/>
    <x v="45"/>
    <x v="6"/>
    <x v="3"/>
    <x v="0"/>
    <x v="153"/>
    <x v="9"/>
    <x v="64"/>
    <x v="0"/>
  </r>
  <r>
    <x v="164"/>
    <x v="2"/>
    <x v="0"/>
    <x v="1"/>
    <x v="3"/>
    <x v="0"/>
    <x v="147"/>
    <x v="40"/>
    <x v="1"/>
    <x v="3"/>
    <x v="2"/>
    <x v="154"/>
    <x v="2"/>
    <x v="78"/>
    <x v="0"/>
  </r>
  <r>
    <x v="165"/>
    <x v="2"/>
    <x v="0"/>
    <x v="1"/>
    <x v="3"/>
    <x v="1"/>
    <x v="148"/>
    <x v="33"/>
    <x v="1"/>
    <x v="3"/>
    <x v="11"/>
    <x v="155"/>
    <x v="5"/>
    <x v="79"/>
    <x v="0"/>
  </r>
  <r>
    <x v="166"/>
    <x v="2"/>
    <x v="0"/>
    <x v="1"/>
    <x v="3"/>
    <x v="1"/>
    <x v="149"/>
    <x v="48"/>
    <x v="6"/>
    <x v="3"/>
    <x v="3"/>
    <x v="156"/>
    <x v="12"/>
    <x v="80"/>
    <x v="0"/>
  </r>
  <r>
    <x v="167"/>
    <x v="2"/>
    <x v="0"/>
    <x v="1"/>
    <x v="3"/>
    <x v="1"/>
    <x v="150"/>
    <x v="49"/>
    <x v="5"/>
    <x v="3"/>
    <x v="11"/>
    <x v="157"/>
    <x v="13"/>
    <x v="64"/>
    <x v="0"/>
  </r>
  <r>
    <x v="168"/>
    <x v="2"/>
    <x v="0"/>
    <x v="1"/>
    <x v="3"/>
    <x v="1"/>
    <x v="151"/>
    <x v="40"/>
    <x v="5"/>
    <x v="3"/>
    <x v="3"/>
    <x v="158"/>
    <x v="0"/>
    <x v="81"/>
    <x v="0"/>
  </r>
  <r>
    <x v="169"/>
    <x v="2"/>
    <x v="0"/>
    <x v="1"/>
    <x v="3"/>
    <x v="0"/>
    <x v="152"/>
    <x v="40"/>
    <x v="5"/>
    <x v="3"/>
    <x v="2"/>
    <x v="159"/>
    <x v="5"/>
    <x v="82"/>
    <x v="0"/>
  </r>
  <r>
    <x v="170"/>
    <x v="2"/>
    <x v="0"/>
    <x v="1"/>
    <x v="3"/>
    <x v="0"/>
    <x v="153"/>
    <x v="50"/>
    <x v="5"/>
    <x v="3"/>
    <x v="2"/>
    <x v="160"/>
    <x v="2"/>
    <x v="83"/>
    <x v="0"/>
  </r>
  <r>
    <x v="171"/>
    <x v="2"/>
    <x v="0"/>
    <x v="1"/>
    <x v="3"/>
    <x v="0"/>
    <x v="154"/>
    <x v="40"/>
    <x v="5"/>
    <x v="3"/>
    <x v="0"/>
    <x v="161"/>
    <x v="0"/>
    <x v="64"/>
    <x v="0"/>
  </r>
  <r>
    <x v="172"/>
    <x v="2"/>
    <x v="0"/>
    <x v="1"/>
    <x v="3"/>
    <x v="0"/>
    <x v="155"/>
    <x v="7"/>
    <x v="35"/>
    <x v="3"/>
    <x v="9"/>
    <x v="162"/>
    <x v="6"/>
    <x v="64"/>
    <x v="0"/>
  </r>
  <r>
    <x v="173"/>
    <x v="2"/>
    <x v="0"/>
    <x v="1"/>
    <x v="3"/>
    <x v="1"/>
    <x v="156"/>
    <x v="40"/>
    <x v="26"/>
    <x v="3"/>
    <x v="0"/>
    <x v="163"/>
    <x v="5"/>
    <x v="82"/>
    <x v="0"/>
  </r>
  <r>
    <x v="174"/>
    <x v="2"/>
    <x v="0"/>
    <x v="1"/>
    <x v="3"/>
    <x v="2"/>
    <x v="157"/>
    <x v="40"/>
    <x v="4"/>
    <x v="2"/>
    <x v="1"/>
    <x v="164"/>
    <x v="1"/>
    <x v="84"/>
    <x v="0"/>
  </r>
  <r>
    <x v="175"/>
    <x v="2"/>
    <x v="0"/>
    <x v="1"/>
    <x v="3"/>
    <x v="1"/>
    <x v="158"/>
    <x v="7"/>
    <x v="6"/>
    <x v="3"/>
    <x v="2"/>
    <x v="165"/>
    <x v="0"/>
    <x v="64"/>
    <x v="0"/>
  </r>
  <r>
    <x v="176"/>
    <x v="2"/>
    <x v="0"/>
    <x v="1"/>
    <x v="3"/>
    <x v="1"/>
    <x v="159"/>
    <x v="49"/>
    <x v="5"/>
    <x v="3"/>
    <x v="3"/>
    <x v="166"/>
    <x v="0"/>
    <x v="81"/>
    <x v="0"/>
  </r>
  <r>
    <x v="177"/>
    <x v="2"/>
    <x v="0"/>
    <x v="1"/>
    <x v="3"/>
    <x v="0"/>
    <x v="160"/>
    <x v="45"/>
    <x v="30"/>
    <x v="3"/>
    <x v="0"/>
    <x v="167"/>
    <x v="10"/>
    <x v="42"/>
    <x v="0"/>
  </r>
  <r>
    <x v="178"/>
    <x v="2"/>
    <x v="0"/>
    <x v="1"/>
    <x v="3"/>
    <x v="0"/>
    <x v="161"/>
    <x v="51"/>
    <x v="1"/>
    <x v="3"/>
    <x v="2"/>
    <x v="168"/>
    <x v="2"/>
    <x v="21"/>
    <x v="0"/>
  </r>
  <r>
    <x v="179"/>
    <x v="2"/>
    <x v="0"/>
    <x v="0"/>
    <x v="4"/>
    <x v="0"/>
    <x v="162"/>
    <x v="52"/>
    <x v="4"/>
    <x v="8"/>
    <x v="2"/>
    <x v="169"/>
    <x v="0"/>
    <x v="85"/>
    <x v="2"/>
  </r>
  <r>
    <x v="180"/>
    <x v="2"/>
    <x v="0"/>
    <x v="0"/>
    <x v="4"/>
    <x v="0"/>
    <x v="163"/>
    <x v="17"/>
    <x v="4"/>
    <x v="15"/>
    <x v="5"/>
    <x v="170"/>
    <x v="1"/>
    <x v="4"/>
    <x v="0"/>
  </r>
  <r>
    <x v="181"/>
    <x v="2"/>
    <x v="0"/>
    <x v="0"/>
    <x v="4"/>
    <x v="3"/>
    <x v="164"/>
    <x v="45"/>
    <x v="36"/>
    <x v="3"/>
    <x v="5"/>
    <x v="171"/>
    <x v="1"/>
    <x v="4"/>
    <x v="0"/>
  </r>
  <r>
    <x v="182"/>
    <x v="2"/>
    <x v="0"/>
    <x v="0"/>
    <x v="4"/>
    <x v="0"/>
    <x v="165"/>
    <x v="17"/>
    <x v="37"/>
    <x v="2"/>
    <x v="2"/>
    <x v="172"/>
    <x v="14"/>
    <x v="86"/>
    <x v="0"/>
  </r>
  <r>
    <x v="183"/>
    <x v="2"/>
    <x v="0"/>
    <x v="0"/>
    <x v="4"/>
    <x v="2"/>
    <x v="166"/>
    <x v="28"/>
    <x v="6"/>
    <x v="11"/>
    <x v="2"/>
    <x v="173"/>
    <x v="10"/>
    <x v="64"/>
    <x v="0"/>
  </r>
  <r>
    <x v="184"/>
    <x v="2"/>
    <x v="0"/>
    <x v="0"/>
    <x v="4"/>
    <x v="0"/>
    <x v="167"/>
    <x v="28"/>
    <x v="6"/>
    <x v="11"/>
    <x v="2"/>
    <x v="174"/>
    <x v="10"/>
    <x v="64"/>
    <x v="0"/>
  </r>
  <r>
    <x v="185"/>
    <x v="2"/>
    <x v="0"/>
    <x v="0"/>
    <x v="4"/>
    <x v="0"/>
    <x v="168"/>
    <x v="28"/>
    <x v="6"/>
    <x v="11"/>
    <x v="0"/>
    <x v="175"/>
    <x v="10"/>
    <x v="64"/>
    <x v="0"/>
  </r>
  <r>
    <x v="186"/>
    <x v="2"/>
    <x v="0"/>
    <x v="0"/>
    <x v="4"/>
    <x v="0"/>
    <x v="169"/>
    <x v="28"/>
    <x v="6"/>
    <x v="11"/>
    <x v="9"/>
    <x v="176"/>
    <x v="10"/>
    <x v="64"/>
    <x v="0"/>
  </r>
  <r>
    <x v="187"/>
    <x v="2"/>
    <x v="0"/>
    <x v="0"/>
    <x v="4"/>
    <x v="3"/>
    <x v="170"/>
    <x v="24"/>
    <x v="38"/>
    <x v="3"/>
    <x v="12"/>
    <x v="177"/>
    <x v="1"/>
    <x v="84"/>
    <x v="0"/>
  </r>
  <r>
    <x v="188"/>
    <x v="2"/>
    <x v="0"/>
    <x v="0"/>
    <x v="4"/>
    <x v="0"/>
    <x v="171"/>
    <x v="21"/>
    <x v="39"/>
    <x v="2"/>
    <x v="2"/>
    <x v="178"/>
    <x v="10"/>
    <x v="87"/>
    <x v="0"/>
  </r>
  <r>
    <x v="189"/>
    <x v="2"/>
    <x v="0"/>
    <x v="0"/>
    <x v="4"/>
    <x v="0"/>
    <x v="172"/>
    <x v="25"/>
    <x v="40"/>
    <x v="8"/>
    <x v="2"/>
    <x v="179"/>
    <x v="2"/>
    <x v="18"/>
    <x v="2"/>
  </r>
  <r>
    <x v="190"/>
    <x v="2"/>
    <x v="0"/>
    <x v="0"/>
    <x v="4"/>
    <x v="2"/>
    <x v="173"/>
    <x v="28"/>
    <x v="6"/>
    <x v="15"/>
    <x v="0"/>
    <x v="180"/>
    <x v="1"/>
    <x v="84"/>
    <x v="0"/>
  </r>
  <r>
    <x v="191"/>
    <x v="2"/>
    <x v="0"/>
    <x v="0"/>
    <x v="4"/>
    <x v="0"/>
    <x v="174"/>
    <x v="28"/>
    <x v="41"/>
    <x v="2"/>
    <x v="2"/>
    <x v="181"/>
    <x v="2"/>
    <x v="88"/>
    <x v="0"/>
  </r>
  <r>
    <x v="192"/>
    <x v="2"/>
    <x v="0"/>
    <x v="0"/>
    <x v="4"/>
    <x v="2"/>
    <x v="175"/>
    <x v="51"/>
    <x v="4"/>
    <x v="17"/>
    <x v="5"/>
    <x v="182"/>
    <x v="1"/>
    <x v="84"/>
    <x v="0"/>
  </r>
  <r>
    <x v="193"/>
    <x v="2"/>
    <x v="0"/>
    <x v="0"/>
    <x v="4"/>
    <x v="0"/>
    <x v="176"/>
    <x v="53"/>
    <x v="36"/>
    <x v="7"/>
    <x v="4"/>
    <x v="183"/>
    <x v="1"/>
    <x v="84"/>
    <x v="1"/>
  </r>
  <r>
    <x v="194"/>
    <x v="2"/>
    <x v="0"/>
    <x v="0"/>
    <x v="4"/>
    <x v="0"/>
    <x v="177"/>
    <x v="40"/>
    <x v="4"/>
    <x v="7"/>
    <x v="10"/>
    <x v="184"/>
    <x v="1"/>
    <x v="84"/>
    <x v="1"/>
  </r>
  <r>
    <x v="195"/>
    <x v="2"/>
    <x v="0"/>
    <x v="0"/>
    <x v="4"/>
    <x v="0"/>
    <x v="178"/>
    <x v="40"/>
    <x v="10"/>
    <x v="7"/>
    <x v="4"/>
    <x v="185"/>
    <x v="1"/>
    <x v="84"/>
    <x v="0"/>
  </r>
  <r>
    <x v="196"/>
    <x v="2"/>
    <x v="0"/>
    <x v="0"/>
    <x v="4"/>
    <x v="0"/>
    <x v="179"/>
    <x v="40"/>
    <x v="36"/>
    <x v="7"/>
    <x v="4"/>
    <x v="186"/>
    <x v="14"/>
    <x v="89"/>
    <x v="0"/>
  </r>
  <r>
    <x v="197"/>
    <x v="2"/>
    <x v="0"/>
    <x v="0"/>
    <x v="4"/>
    <x v="2"/>
    <x v="180"/>
    <x v="54"/>
    <x v="6"/>
    <x v="2"/>
    <x v="1"/>
    <x v="187"/>
    <x v="1"/>
    <x v="64"/>
    <x v="0"/>
  </r>
  <r>
    <x v="198"/>
    <x v="3"/>
    <x v="0"/>
    <x v="2"/>
    <x v="5"/>
    <x v="0"/>
    <x v="181"/>
    <x v="14"/>
    <x v="3"/>
    <x v="3"/>
    <x v="2"/>
    <x v="188"/>
    <x v="2"/>
    <x v="90"/>
    <x v="0"/>
  </r>
  <r>
    <x v="199"/>
    <x v="3"/>
    <x v="0"/>
    <x v="2"/>
    <x v="5"/>
    <x v="0"/>
    <x v="182"/>
    <x v="14"/>
    <x v="42"/>
    <x v="3"/>
    <x v="9"/>
    <x v="189"/>
    <x v="5"/>
    <x v="91"/>
    <x v="0"/>
  </r>
  <r>
    <x v="200"/>
    <x v="3"/>
    <x v="0"/>
    <x v="2"/>
    <x v="5"/>
    <x v="2"/>
    <x v="183"/>
    <x v="55"/>
    <x v="4"/>
    <x v="15"/>
    <x v="0"/>
    <x v="190"/>
    <x v="1"/>
    <x v="64"/>
    <x v="0"/>
  </r>
  <r>
    <x v="201"/>
    <x v="3"/>
    <x v="0"/>
    <x v="2"/>
    <x v="5"/>
    <x v="0"/>
    <x v="184"/>
    <x v="56"/>
    <x v="15"/>
    <x v="3"/>
    <x v="2"/>
    <x v="191"/>
    <x v="2"/>
    <x v="92"/>
    <x v="0"/>
  </r>
  <r>
    <x v="202"/>
    <x v="3"/>
    <x v="0"/>
    <x v="2"/>
    <x v="5"/>
    <x v="0"/>
    <x v="185"/>
    <x v="20"/>
    <x v="38"/>
    <x v="3"/>
    <x v="0"/>
    <x v="192"/>
    <x v="10"/>
    <x v="64"/>
    <x v="0"/>
  </r>
  <r>
    <x v="203"/>
    <x v="3"/>
    <x v="0"/>
    <x v="2"/>
    <x v="5"/>
    <x v="0"/>
    <x v="186"/>
    <x v="18"/>
    <x v="6"/>
    <x v="3"/>
    <x v="5"/>
    <x v="193"/>
    <x v="0"/>
    <x v="93"/>
    <x v="0"/>
  </r>
  <r>
    <x v="204"/>
    <x v="3"/>
    <x v="0"/>
    <x v="2"/>
    <x v="5"/>
    <x v="0"/>
    <x v="187"/>
    <x v="25"/>
    <x v="38"/>
    <x v="2"/>
    <x v="10"/>
    <x v="194"/>
    <x v="1"/>
    <x v="64"/>
    <x v="0"/>
  </r>
  <r>
    <x v="205"/>
    <x v="3"/>
    <x v="0"/>
    <x v="2"/>
    <x v="5"/>
    <x v="0"/>
    <x v="188"/>
    <x v="57"/>
    <x v="43"/>
    <x v="11"/>
    <x v="2"/>
    <x v="195"/>
    <x v="10"/>
    <x v="64"/>
    <x v="0"/>
  </r>
  <r>
    <x v="206"/>
    <x v="3"/>
    <x v="0"/>
    <x v="2"/>
    <x v="5"/>
    <x v="0"/>
    <x v="189"/>
    <x v="58"/>
    <x v="38"/>
    <x v="3"/>
    <x v="10"/>
    <x v="196"/>
    <x v="9"/>
    <x v="64"/>
    <x v="0"/>
  </r>
  <r>
    <x v="207"/>
    <x v="3"/>
    <x v="0"/>
    <x v="2"/>
    <x v="5"/>
    <x v="0"/>
    <x v="190"/>
    <x v="59"/>
    <x v="19"/>
    <x v="3"/>
    <x v="8"/>
    <x v="197"/>
    <x v="10"/>
    <x v="64"/>
    <x v="0"/>
  </r>
  <r>
    <x v="208"/>
    <x v="3"/>
    <x v="0"/>
    <x v="2"/>
    <x v="5"/>
    <x v="0"/>
    <x v="191"/>
    <x v="26"/>
    <x v="38"/>
    <x v="14"/>
    <x v="2"/>
    <x v="198"/>
    <x v="10"/>
    <x v="94"/>
    <x v="0"/>
  </r>
  <r>
    <x v="209"/>
    <x v="3"/>
    <x v="0"/>
    <x v="2"/>
    <x v="5"/>
    <x v="1"/>
    <x v="192"/>
    <x v="28"/>
    <x v="4"/>
    <x v="7"/>
    <x v="3"/>
    <x v="199"/>
    <x v="15"/>
    <x v="95"/>
    <x v="0"/>
  </r>
  <r>
    <x v="210"/>
    <x v="3"/>
    <x v="0"/>
    <x v="2"/>
    <x v="5"/>
    <x v="0"/>
    <x v="193"/>
    <x v="60"/>
    <x v="44"/>
    <x v="3"/>
    <x v="2"/>
    <x v="200"/>
    <x v="2"/>
    <x v="96"/>
    <x v="0"/>
  </r>
  <r>
    <x v="211"/>
    <x v="3"/>
    <x v="0"/>
    <x v="2"/>
    <x v="5"/>
    <x v="2"/>
    <x v="194"/>
    <x v="33"/>
    <x v="4"/>
    <x v="15"/>
    <x v="1"/>
    <x v="201"/>
    <x v="1"/>
    <x v="64"/>
    <x v="0"/>
  </r>
  <r>
    <x v="212"/>
    <x v="3"/>
    <x v="0"/>
    <x v="2"/>
    <x v="5"/>
    <x v="3"/>
    <x v="195"/>
    <x v="34"/>
    <x v="6"/>
    <x v="14"/>
    <x v="8"/>
    <x v="202"/>
    <x v="10"/>
    <x v="97"/>
    <x v="0"/>
  </r>
  <r>
    <x v="213"/>
    <x v="3"/>
    <x v="0"/>
    <x v="2"/>
    <x v="5"/>
    <x v="0"/>
    <x v="196"/>
    <x v="61"/>
    <x v="35"/>
    <x v="3"/>
    <x v="2"/>
    <x v="203"/>
    <x v="2"/>
    <x v="98"/>
    <x v="0"/>
  </r>
  <r>
    <x v="214"/>
    <x v="3"/>
    <x v="0"/>
    <x v="2"/>
    <x v="5"/>
    <x v="0"/>
    <x v="197"/>
    <x v="36"/>
    <x v="45"/>
    <x v="3"/>
    <x v="9"/>
    <x v="204"/>
    <x v="5"/>
    <x v="99"/>
    <x v="0"/>
  </r>
  <r>
    <x v="215"/>
    <x v="3"/>
    <x v="0"/>
    <x v="2"/>
    <x v="5"/>
    <x v="2"/>
    <x v="198"/>
    <x v="62"/>
    <x v="44"/>
    <x v="2"/>
    <x v="8"/>
    <x v="205"/>
    <x v="9"/>
    <x v="64"/>
    <x v="0"/>
  </r>
  <r>
    <x v="216"/>
    <x v="3"/>
    <x v="0"/>
    <x v="2"/>
    <x v="5"/>
    <x v="0"/>
    <x v="199"/>
    <x v="39"/>
    <x v="28"/>
    <x v="3"/>
    <x v="2"/>
    <x v="206"/>
    <x v="10"/>
    <x v="100"/>
    <x v="0"/>
  </r>
  <r>
    <x v="217"/>
    <x v="3"/>
    <x v="0"/>
    <x v="2"/>
    <x v="5"/>
    <x v="0"/>
    <x v="200"/>
    <x v="63"/>
    <x v="46"/>
    <x v="2"/>
    <x v="10"/>
    <x v="207"/>
    <x v="1"/>
    <x v="64"/>
    <x v="0"/>
  </r>
  <r>
    <x v="218"/>
    <x v="3"/>
    <x v="0"/>
    <x v="2"/>
    <x v="5"/>
    <x v="0"/>
    <x v="201"/>
    <x v="40"/>
    <x v="26"/>
    <x v="14"/>
    <x v="2"/>
    <x v="208"/>
    <x v="5"/>
    <x v="101"/>
    <x v="0"/>
  </r>
  <r>
    <x v="219"/>
    <x v="3"/>
    <x v="0"/>
    <x v="2"/>
    <x v="5"/>
    <x v="0"/>
    <x v="202"/>
    <x v="40"/>
    <x v="6"/>
    <x v="14"/>
    <x v="2"/>
    <x v="209"/>
    <x v="2"/>
    <x v="102"/>
    <x v="0"/>
  </r>
  <r>
    <x v="220"/>
    <x v="3"/>
    <x v="0"/>
    <x v="2"/>
    <x v="5"/>
    <x v="0"/>
    <x v="203"/>
    <x v="40"/>
    <x v="26"/>
    <x v="14"/>
    <x v="2"/>
    <x v="210"/>
    <x v="0"/>
    <x v="64"/>
    <x v="0"/>
  </r>
  <r>
    <x v="221"/>
    <x v="3"/>
    <x v="0"/>
    <x v="2"/>
    <x v="5"/>
    <x v="1"/>
    <x v="204"/>
    <x v="64"/>
    <x v="26"/>
    <x v="13"/>
    <x v="3"/>
    <x v="211"/>
    <x v="5"/>
    <x v="64"/>
    <x v="0"/>
  </r>
  <r>
    <x v="222"/>
    <x v="3"/>
    <x v="0"/>
    <x v="2"/>
    <x v="5"/>
    <x v="0"/>
    <x v="205"/>
    <x v="41"/>
    <x v="25"/>
    <x v="3"/>
    <x v="2"/>
    <x v="212"/>
    <x v="10"/>
    <x v="103"/>
    <x v="0"/>
  </r>
  <r>
    <x v="223"/>
    <x v="3"/>
    <x v="0"/>
    <x v="2"/>
    <x v="5"/>
    <x v="0"/>
    <x v="206"/>
    <x v="63"/>
    <x v="46"/>
    <x v="2"/>
    <x v="10"/>
    <x v="213"/>
    <x v="1"/>
    <x v="64"/>
    <x v="0"/>
  </r>
  <r>
    <x v="224"/>
    <x v="3"/>
    <x v="0"/>
    <x v="2"/>
    <x v="5"/>
    <x v="0"/>
    <x v="207"/>
    <x v="53"/>
    <x v="6"/>
    <x v="3"/>
    <x v="2"/>
    <x v="214"/>
    <x v="0"/>
    <x v="64"/>
    <x v="0"/>
  </r>
  <r>
    <x v="225"/>
    <x v="3"/>
    <x v="0"/>
    <x v="2"/>
    <x v="5"/>
    <x v="2"/>
    <x v="208"/>
    <x v="62"/>
    <x v="30"/>
    <x v="2"/>
    <x v="8"/>
    <x v="215"/>
    <x v="9"/>
    <x v="64"/>
    <x v="0"/>
  </r>
  <r>
    <x v="226"/>
    <x v="3"/>
    <x v="0"/>
    <x v="2"/>
    <x v="5"/>
    <x v="0"/>
    <x v="209"/>
    <x v="65"/>
    <x v="6"/>
    <x v="3"/>
    <x v="5"/>
    <x v="216"/>
    <x v="1"/>
    <x v="64"/>
    <x v="2"/>
  </r>
  <r>
    <x v="227"/>
    <x v="3"/>
    <x v="0"/>
    <x v="2"/>
    <x v="5"/>
    <x v="0"/>
    <x v="210"/>
    <x v="66"/>
    <x v="47"/>
    <x v="3"/>
    <x v="9"/>
    <x v="217"/>
    <x v="2"/>
    <x v="104"/>
    <x v="0"/>
  </r>
  <r>
    <x v="228"/>
    <x v="3"/>
    <x v="0"/>
    <x v="2"/>
    <x v="5"/>
    <x v="1"/>
    <x v="211"/>
    <x v="67"/>
    <x v="6"/>
    <x v="3"/>
    <x v="3"/>
    <x v="218"/>
    <x v="2"/>
    <x v="12"/>
    <x v="0"/>
  </r>
  <r>
    <x v="229"/>
    <x v="3"/>
    <x v="0"/>
    <x v="2"/>
    <x v="5"/>
    <x v="0"/>
    <x v="212"/>
    <x v="68"/>
    <x v="30"/>
    <x v="3"/>
    <x v="2"/>
    <x v="219"/>
    <x v="2"/>
    <x v="2"/>
    <x v="0"/>
  </r>
  <r>
    <x v="230"/>
    <x v="3"/>
    <x v="0"/>
    <x v="2"/>
    <x v="5"/>
    <x v="0"/>
    <x v="213"/>
    <x v="68"/>
    <x v="27"/>
    <x v="3"/>
    <x v="2"/>
    <x v="220"/>
    <x v="5"/>
    <x v="105"/>
    <x v="0"/>
  </r>
  <r>
    <x v="231"/>
    <x v="3"/>
    <x v="0"/>
    <x v="2"/>
    <x v="5"/>
    <x v="0"/>
    <x v="214"/>
    <x v="68"/>
    <x v="1"/>
    <x v="3"/>
    <x v="2"/>
    <x v="221"/>
    <x v="10"/>
    <x v="106"/>
    <x v="0"/>
  </r>
  <r>
    <x v="232"/>
    <x v="3"/>
    <x v="0"/>
    <x v="2"/>
    <x v="5"/>
    <x v="0"/>
    <x v="215"/>
    <x v="65"/>
    <x v="30"/>
    <x v="3"/>
    <x v="9"/>
    <x v="222"/>
    <x v="1"/>
    <x v="107"/>
    <x v="0"/>
  </r>
  <r>
    <x v="233"/>
    <x v="3"/>
    <x v="0"/>
    <x v="2"/>
    <x v="5"/>
    <x v="0"/>
    <x v="216"/>
    <x v="69"/>
    <x v="48"/>
    <x v="3"/>
    <x v="2"/>
    <x v="223"/>
    <x v="2"/>
    <x v="108"/>
    <x v="0"/>
  </r>
  <r>
    <x v="234"/>
    <x v="4"/>
    <x v="0"/>
    <x v="0"/>
    <x v="6"/>
    <x v="0"/>
    <x v="217"/>
    <x v="4"/>
    <x v="49"/>
    <x v="9"/>
    <x v="2"/>
    <x v="224"/>
    <x v="10"/>
    <x v="109"/>
    <x v="1"/>
  </r>
  <r>
    <x v="235"/>
    <x v="4"/>
    <x v="0"/>
    <x v="0"/>
    <x v="6"/>
    <x v="0"/>
    <x v="218"/>
    <x v="14"/>
    <x v="50"/>
    <x v="3"/>
    <x v="2"/>
    <x v="225"/>
    <x v="2"/>
    <x v="110"/>
    <x v="0"/>
  </r>
  <r>
    <x v="236"/>
    <x v="4"/>
    <x v="0"/>
    <x v="0"/>
    <x v="6"/>
    <x v="3"/>
    <x v="219"/>
    <x v="52"/>
    <x v="4"/>
    <x v="10"/>
    <x v="10"/>
    <x v="226"/>
    <x v="11"/>
    <x v="111"/>
    <x v="0"/>
  </r>
  <r>
    <x v="237"/>
    <x v="4"/>
    <x v="0"/>
    <x v="0"/>
    <x v="6"/>
    <x v="0"/>
    <x v="220"/>
    <x v="70"/>
    <x v="10"/>
    <x v="3"/>
    <x v="0"/>
    <x v="227"/>
    <x v="9"/>
    <x v="4"/>
    <x v="0"/>
  </r>
  <r>
    <x v="238"/>
    <x v="4"/>
    <x v="0"/>
    <x v="0"/>
    <x v="6"/>
    <x v="0"/>
    <x v="221"/>
    <x v="70"/>
    <x v="3"/>
    <x v="3"/>
    <x v="9"/>
    <x v="228"/>
    <x v="0"/>
    <x v="112"/>
    <x v="0"/>
  </r>
  <r>
    <x v="239"/>
    <x v="4"/>
    <x v="0"/>
    <x v="1"/>
    <x v="7"/>
    <x v="0"/>
    <x v="222"/>
    <x v="56"/>
    <x v="10"/>
    <x v="2"/>
    <x v="0"/>
    <x v="229"/>
    <x v="0"/>
    <x v="113"/>
    <x v="2"/>
  </r>
  <r>
    <x v="240"/>
    <x v="4"/>
    <x v="0"/>
    <x v="0"/>
    <x v="6"/>
    <x v="0"/>
    <x v="223"/>
    <x v="17"/>
    <x v="4"/>
    <x v="3"/>
    <x v="0"/>
    <x v="230"/>
    <x v="2"/>
    <x v="72"/>
    <x v="0"/>
  </r>
  <r>
    <x v="241"/>
    <x v="4"/>
    <x v="0"/>
    <x v="0"/>
    <x v="6"/>
    <x v="0"/>
    <x v="224"/>
    <x v="17"/>
    <x v="4"/>
    <x v="9"/>
    <x v="1"/>
    <x v="231"/>
    <x v="8"/>
    <x v="114"/>
    <x v="2"/>
  </r>
  <r>
    <x v="242"/>
    <x v="4"/>
    <x v="0"/>
    <x v="0"/>
    <x v="6"/>
    <x v="0"/>
    <x v="225"/>
    <x v="17"/>
    <x v="4"/>
    <x v="9"/>
    <x v="5"/>
    <x v="232"/>
    <x v="1"/>
    <x v="4"/>
    <x v="2"/>
  </r>
  <r>
    <x v="243"/>
    <x v="4"/>
    <x v="0"/>
    <x v="0"/>
    <x v="6"/>
    <x v="0"/>
    <x v="226"/>
    <x v="17"/>
    <x v="4"/>
    <x v="7"/>
    <x v="4"/>
    <x v="233"/>
    <x v="6"/>
    <x v="115"/>
    <x v="0"/>
  </r>
  <r>
    <x v="244"/>
    <x v="4"/>
    <x v="0"/>
    <x v="0"/>
    <x v="6"/>
    <x v="0"/>
    <x v="227"/>
    <x v="17"/>
    <x v="4"/>
    <x v="7"/>
    <x v="4"/>
    <x v="234"/>
    <x v="10"/>
    <x v="116"/>
    <x v="0"/>
  </r>
  <r>
    <x v="245"/>
    <x v="4"/>
    <x v="0"/>
    <x v="0"/>
    <x v="6"/>
    <x v="0"/>
    <x v="228"/>
    <x v="17"/>
    <x v="4"/>
    <x v="9"/>
    <x v="4"/>
    <x v="235"/>
    <x v="10"/>
    <x v="117"/>
    <x v="2"/>
  </r>
  <r>
    <x v="246"/>
    <x v="4"/>
    <x v="0"/>
    <x v="0"/>
    <x v="6"/>
    <x v="0"/>
    <x v="229"/>
    <x v="17"/>
    <x v="4"/>
    <x v="9"/>
    <x v="4"/>
    <x v="236"/>
    <x v="10"/>
    <x v="118"/>
    <x v="2"/>
  </r>
  <r>
    <x v="247"/>
    <x v="4"/>
    <x v="0"/>
    <x v="0"/>
    <x v="6"/>
    <x v="0"/>
    <x v="230"/>
    <x v="17"/>
    <x v="4"/>
    <x v="9"/>
    <x v="4"/>
    <x v="237"/>
    <x v="10"/>
    <x v="118"/>
    <x v="2"/>
  </r>
  <r>
    <x v="248"/>
    <x v="4"/>
    <x v="0"/>
    <x v="1"/>
    <x v="7"/>
    <x v="2"/>
    <x v="231"/>
    <x v="71"/>
    <x v="7"/>
    <x v="3"/>
    <x v="3"/>
    <x v="238"/>
    <x v="2"/>
    <x v="41"/>
    <x v="2"/>
  </r>
  <r>
    <x v="249"/>
    <x v="4"/>
    <x v="0"/>
    <x v="0"/>
    <x v="6"/>
    <x v="0"/>
    <x v="232"/>
    <x v="23"/>
    <x v="4"/>
    <x v="10"/>
    <x v="2"/>
    <x v="239"/>
    <x v="10"/>
    <x v="69"/>
    <x v="0"/>
  </r>
  <r>
    <x v="250"/>
    <x v="4"/>
    <x v="0"/>
    <x v="0"/>
    <x v="6"/>
    <x v="0"/>
    <x v="233"/>
    <x v="23"/>
    <x v="4"/>
    <x v="10"/>
    <x v="2"/>
    <x v="240"/>
    <x v="10"/>
    <x v="69"/>
    <x v="0"/>
  </r>
  <r>
    <x v="251"/>
    <x v="4"/>
    <x v="0"/>
    <x v="1"/>
    <x v="7"/>
    <x v="0"/>
    <x v="234"/>
    <x v="27"/>
    <x v="51"/>
    <x v="8"/>
    <x v="2"/>
    <x v="241"/>
    <x v="8"/>
    <x v="18"/>
    <x v="2"/>
  </r>
  <r>
    <x v="252"/>
    <x v="4"/>
    <x v="0"/>
    <x v="0"/>
    <x v="6"/>
    <x v="0"/>
    <x v="235"/>
    <x v="72"/>
    <x v="4"/>
    <x v="10"/>
    <x v="2"/>
    <x v="242"/>
    <x v="10"/>
    <x v="5"/>
    <x v="0"/>
  </r>
  <r>
    <x v="253"/>
    <x v="4"/>
    <x v="0"/>
    <x v="0"/>
    <x v="6"/>
    <x v="0"/>
    <x v="236"/>
    <x v="28"/>
    <x v="4"/>
    <x v="10"/>
    <x v="2"/>
    <x v="243"/>
    <x v="10"/>
    <x v="29"/>
    <x v="0"/>
  </r>
  <r>
    <x v="254"/>
    <x v="4"/>
    <x v="0"/>
    <x v="1"/>
    <x v="7"/>
    <x v="0"/>
    <x v="237"/>
    <x v="35"/>
    <x v="52"/>
    <x v="8"/>
    <x v="2"/>
    <x v="244"/>
    <x v="8"/>
    <x v="119"/>
    <x v="2"/>
  </r>
  <r>
    <x v="255"/>
    <x v="4"/>
    <x v="0"/>
    <x v="0"/>
    <x v="6"/>
    <x v="0"/>
    <x v="238"/>
    <x v="73"/>
    <x v="3"/>
    <x v="10"/>
    <x v="2"/>
    <x v="245"/>
    <x v="2"/>
    <x v="72"/>
    <x v="0"/>
  </r>
  <r>
    <x v="256"/>
    <x v="4"/>
    <x v="0"/>
    <x v="0"/>
    <x v="6"/>
    <x v="0"/>
    <x v="239"/>
    <x v="74"/>
    <x v="53"/>
    <x v="8"/>
    <x v="3"/>
    <x v="246"/>
    <x v="16"/>
    <x v="120"/>
    <x v="2"/>
  </r>
  <r>
    <x v="257"/>
    <x v="4"/>
    <x v="0"/>
    <x v="0"/>
    <x v="6"/>
    <x v="0"/>
    <x v="240"/>
    <x v="74"/>
    <x v="10"/>
    <x v="2"/>
    <x v="2"/>
    <x v="247"/>
    <x v="10"/>
    <x v="16"/>
    <x v="0"/>
  </r>
  <r>
    <x v="258"/>
    <x v="4"/>
    <x v="0"/>
    <x v="0"/>
    <x v="6"/>
    <x v="3"/>
    <x v="241"/>
    <x v="75"/>
    <x v="7"/>
    <x v="10"/>
    <x v="2"/>
    <x v="248"/>
    <x v="10"/>
    <x v="58"/>
    <x v="0"/>
  </r>
  <r>
    <x v="259"/>
    <x v="4"/>
    <x v="0"/>
    <x v="0"/>
    <x v="6"/>
    <x v="3"/>
    <x v="242"/>
    <x v="75"/>
    <x v="7"/>
    <x v="10"/>
    <x v="2"/>
    <x v="249"/>
    <x v="10"/>
    <x v="58"/>
    <x v="2"/>
  </r>
  <r>
    <x v="260"/>
    <x v="4"/>
    <x v="0"/>
    <x v="0"/>
    <x v="6"/>
    <x v="0"/>
    <x v="243"/>
    <x v="51"/>
    <x v="4"/>
    <x v="15"/>
    <x v="5"/>
    <x v="250"/>
    <x v="10"/>
    <x v="11"/>
    <x v="0"/>
  </r>
  <r>
    <x v="261"/>
    <x v="4"/>
    <x v="0"/>
    <x v="0"/>
    <x v="6"/>
    <x v="0"/>
    <x v="244"/>
    <x v="51"/>
    <x v="4"/>
    <x v="15"/>
    <x v="4"/>
    <x v="251"/>
    <x v="10"/>
    <x v="109"/>
    <x v="1"/>
  </r>
  <r>
    <x v="262"/>
    <x v="5"/>
    <x v="0"/>
    <x v="1"/>
    <x v="8"/>
    <x v="0"/>
    <x v="245"/>
    <x v="19"/>
    <x v="54"/>
    <x v="14"/>
    <x v="2"/>
    <x v="252"/>
    <x v="2"/>
    <x v="121"/>
    <x v="0"/>
  </r>
  <r>
    <x v="263"/>
    <x v="5"/>
    <x v="0"/>
    <x v="1"/>
    <x v="8"/>
    <x v="0"/>
    <x v="246"/>
    <x v="76"/>
    <x v="55"/>
    <x v="5"/>
    <x v="9"/>
    <x v="253"/>
    <x v="8"/>
    <x v="4"/>
    <x v="0"/>
  </r>
  <r>
    <x v="264"/>
    <x v="5"/>
    <x v="0"/>
    <x v="1"/>
    <x v="8"/>
    <x v="0"/>
    <x v="247"/>
    <x v="55"/>
    <x v="6"/>
    <x v="18"/>
    <x v="9"/>
    <x v="254"/>
    <x v="5"/>
    <x v="122"/>
    <x v="0"/>
  </r>
  <r>
    <x v="265"/>
    <x v="5"/>
    <x v="0"/>
    <x v="1"/>
    <x v="8"/>
    <x v="2"/>
    <x v="248"/>
    <x v="24"/>
    <x v="56"/>
    <x v="11"/>
    <x v="2"/>
    <x v="255"/>
    <x v="8"/>
    <x v="6"/>
    <x v="0"/>
  </r>
  <r>
    <x v="266"/>
    <x v="5"/>
    <x v="0"/>
    <x v="1"/>
    <x v="8"/>
    <x v="0"/>
    <x v="249"/>
    <x v="45"/>
    <x v="6"/>
    <x v="18"/>
    <x v="10"/>
    <x v="256"/>
    <x v="8"/>
    <x v="123"/>
    <x v="0"/>
  </r>
  <r>
    <x v="267"/>
    <x v="5"/>
    <x v="0"/>
    <x v="1"/>
    <x v="8"/>
    <x v="0"/>
    <x v="250"/>
    <x v="27"/>
    <x v="57"/>
    <x v="18"/>
    <x v="10"/>
    <x v="257"/>
    <x v="8"/>
    <x v="4"/>
    <x v="0"/>
  </r>
  <r>
    <x v="268"/>
    <x v="5"/>
    <x v="0"/>
    <x v="1"/>
    <x v="8"/>
    <x v="1"/>
    <x v="251"/>
    <x v="28"/>
    <x v="3"/>
    <x v="18"/>
    <x v="3"/>
    <x v="258"/>
    <x v="0"/>
    <x v="4"/>
    <x v="0"/>
  </r>
  <r>
    <x v="269"/>
    <x v="5"/>
    <x v="0"/>
    <x v="1"/>
    <x v="8"/>
    <x v="2"/>
    <x v="252"/>
    <x v="28"/>
    <x v="19"/>
    <x v="11"/>
    <x v="2"/>
    <x v="259"/>
    <x v="8"/>
    <x v="6"/>
    <x v="0"/>
  </r>
  <r>
    <x v="270"/>
    <x v="5"/>
    <x v="0"/>
    <x v="1"/>
    <x v="8"/>
    <x v="3"/>
    <x v="253"/>
    <x v="27"/>
    <x v="7"/>
    <x v="18"/>
    <x v="1"/>
    <x v="260"/>
    <x v="17"/>
    <x v="124"/>
    <x v="2"/>
  </r>
  <r>
    <x v="271"/>
    <x v="5"/>
    <x v="0"/>
    <x v="1"/>
    <x v="8"/>
    <x v="2"/>
    <x v="254"/>
    <x v="51"/>
    <x v="1"/>
    <x v="14"/>
    <x v="4"/>
    <x v="261"/>
    <x v="9"/>
    <x v="11"/>
    <x v="0"/>
  </r>
  <r>
    <x v="272"/>
    <x v="5"/>
    <x v="0"/>
    <x v="1"/>
    <x v="8"/>
    <x v="0"/>
    <x v="255"/>
    <x v="33"/>
    <x v="5"/>
    <x v="18"/>
    <x v="9"/>
    <x v="262"/>
    <x v="6"/>
    <x v="4"/>
    <x v="0"/>
  </r>
  <r>
    <x v="273"/>
    <x v="5"/>
    <x v="0"/>
    <x v="1"/>
    <x v="8"/>
    <x v="3"/>
    <x v="256"/>
    <x v="36"/>
    <x v="1"/>
    <x v="18"/>
    <x v="4"/>
    <x v="263"/>
    <x v="18"/>
    <x v="4"/>
    <x v="0"/>
  </r>
  <r>
    <x v="274"/>
    <x v="5"/>
    <x v="0"/>
    <x v="1"/>
    <x v="8"/>
    <x v="0"/>
    <x v="257"/>
    <x v="45"/>
    <x v="6"/>
    <x v="13"/>
    <x v="0"/>
    <x v="264"/>
    <x v="2"/>
    <x v="125"/>
    <x v="0"/>
  </r>
  <r>
    <x v="275"/>
    <x v="5"/>
    <x v="0"/>
    <x v="1"/>
    <x v="8"/>
    <x v="3"/>
    <x v="258"/>
    <x v="36"/>
    <x v="4"/>
    <x v="9"/>
    <x v="1"/>
    <x v="265"/>
    <x v="17"/>
    <x v="126"/>
    <x v="2"/>
  </r>
  <r>
    <x v="276"/>
    <x v="5"/>
    <x v="0"/>
    <x v="1"/>
    <x v="8"/>
    <x v="0"/>
    <x v="259"/>
    <x v="74"/>
    <x v="58"/>
    <x v="18"/>
    <x v="9"/>
    <x v="266"/>
    <x v="8"/>
    <x v="4"/>
    <x v="0"/>
  </r>
  <r>
    <x v="277"/>
    <x v="5"/>
    <x v="0"/>
    <x v="1"/>
    <x v="8"/>
    <x v="2"/>
    <x v="260"/>
    <x v="40"/>
    <x v="1"/>
    <x v="15"/>
    <x v="1"/>
    <x v="267"/>
    <x v="8"/>
    <x v="5"/>
    <x v="0"/>
  </r>
  <r>
    <x v="278"/>
    <x v="5"/>
    <x v="0"/>
    <x v="1"/>
    <x v="8"/>
    <x v="0"/>
    <x v="249"/>
    <x v="45"/>
    <x v="6"/>
    <x v="18"/>
    <x v="10"/>
    <x v="256"/>
    <x v="8"/>
    <x v="123"/>
    <x v="0"/>
  </r>
  <r>
    <x v="279"/>
    <x v="5"/>
    <x v="0"/>
    <x v="1"/>
    <x v="8"/>
    <x v="0"/>
    <x v="261"/>
    <x v="77"/>
    <x v="30"/>
    <x v="18"/>
    <x v="9"/>
    <x v="268"/>
    <x v="8"/>
    <x v="4"/>
    <x v="0"/>
  </r>
  <r>
    <x v="280"/>
    <x v="5"/>
    <x v="0"/>
    <x v="1"/>
    <x v="8"/>
    <x v="2"/>
    <x v="262"/>
    <x v="46"/>
    <x v="1"/>
    <x v="15"/>
    <x v="8"/>
    <x v="269"/>
    <x v="0"/>
    <x v="127"/>
    <x v="0"/>
  </r>
  <r>
    <x v="281"/>
    <x v="5"/>
    <x v="0"/>
    <x v="1"/>
    <x v="8"/>
    <x v="2"/>
    <x v="263"/>
    <x v="51"/>
    <x v="1"/>
    <x v="14"/>
    <x v="8"/>
    <x v="261"/>
    <x v="9"/>
    <x v="11"/>
    <x v="0"/>
  </r>
  <r>
    <x v="282"/>
    <x v="5"/>
    <x v="0"/>
    <x v="1"/>
    <x v="8"/>
    <x v="0"/>
    <x v="264"/>
    <x v="45"/>
    <x v="20"/>
    <x v="13"/>
    <x v="2"/>
    <x v="270"/>
    <x v="2"/>
    <x v="30"/>
    <x v="0"/>
  </r>
  <r>
    <x v="283"/>
    <x v="6"/>
    <x v="1"/>
    <x v="1"/>
    <x v="9"/>
    <x v="0"/>
    <x v="265"/>
    <x v="16"/>
    <x v="41"/>
    <x v="3"/>
    <x v="9"/>
    <x v="271"/>
    <x v="10"/>
    <x v="128"/>
    <x v="0"/>
  </r>
  <r>
    <x v="284"/>
    <x v="6"/>
    <x v="1"/>
    <x v="1"/>
    <x v="9"/>
    <x v="0"/>
    <x v="266"/>
    <x v="30"/>
    <x v="59"/>
    <x v="3"/>
    <x v="9"/>
    <x v="272"/>
    <x v="2"/>
    <x v="129"/>
    <x v="0"/>
  </r>
  <r>
    <x v="285"/>
    <x v="6"/>
    <x v="1"/>
    <x v="1"/>
    <x v="9"/>
    <x v="0"/>
    <x v="267"/>
    <x v="64"/>
    <x v="28"/>
    <x v="3"/>
    <x v="9"/>
    <x v="273"/>
    <x v="6"/>
    <x v="130"/>
    <x v="0"/>
  </r>
  <r>
    <x v="286"/>
    <x v="6"/>
    <x v="1"/>
    <x v="1"/>
    <x v="9"/>
    <x v="2"/>
    <x v="268"/>
    <x v="40"/>
    <x v="1"/>
    <x v="3"/>
    <x v="2"/>
    <x v="274"/>
    <x v="0"/>
    <x v="131"/>
    <x v="0"/>
  </r>
  <r>
    <x v="287"/>
    <x v="6"/>
    <x v="1"/>
    <x v="1"/>
    <x v="9"/>
    <x v="0"/>
    <x v="269"/>
    <x v="50"/>
    <x v="21"/>
    <x v="3"/>
    <x v="0"/>
    <x v="275"/>
    <x v="0"/>
    <x v="131"/>
    <x v="0"/>
  </r>
  <r>
    <x v="288"/>
    <x v="6"/>
    <x v="1"/>
    <x v="1"/>
    <x v="9"/>
    <x v="2"/>
    <x v="270"/>
    <x v="45"/>
    <x v="6"/>
    <x v="2"/>
    <x v="1"/>
    <x v="276"/>
    <x v="1"/>
    <x v="64"/>
    <x v="0"/>
  </r>
  <r>
    <x v="289"/>
    <x v="6"/>
    <x v="1"/>
    <x v="1"/>
    <x v="9"/>
    <x v="2"/>
    <x v="271"/>
    <x v="44"/>
    <x v="4"/>
    <x v="19"/>
    <x v="8"/>
    <x v="277"/>
    <x v="1"/>
    <x v="64"/>
    <x v="0"/>
  </r>
  <r>
    <x v="290"/>
    <x v="6"/>
    <x v="1"/>
    <x v="1"/>
    <x v="9"/>
    <x v="0"/>
    <x v="272"/>
    <x v="67"/>
    <x v="47"/>
    <x v="14"/>
    <x v="2"/>
    <x v="278"/>
    <x v="0"/>
    <x v="132"/>
    <x v="0"/>
  </r>
  <r>
    <x v="291"/>
    <x v="6"/>
    <x v="1"/>
    <x v="1"/>
    <x v="9"/>
    <x v="0"/>
    <x v="273"/>
    <x v="45"/>
    <x v="30"/>
    <x v="10"/>
    <x v="0"/>
    <x v="279"/>
    <x v="5"/>
    <x v="133"/>
    <x v="0"/>
  </r>
  <r>
    <x v="292"/>
    <x v="6"/>
    <x v="1"/>
    <x v="1"/>
    <x v="9"/>
    <x v="0"/>
    <x v="274"/>
    <x v="44"/>
    <x v="60"/>
    <x v="3"/>
    <x v="9"/>
    <x v="280"/>
    <x v="2"/>
    <x v="134"/>
    <x v="0"/>
  </r>
  <r>
    <x v="293"/>
    <x v="6"/>
    <x v="1"/>
    <x v="0"/>
    <x v="10"/>
    <x v="0"/>
    <x v="275"/>
    <x v="78"/>
    <x v="4"/>
    <x v="8"/>
    <x v="2"/>
    <x v="281"/>
    <x v="0"/>
    <x v="64"/>
    <x v="2"/>
  </r>
  <r>
    <x v="294"/>
    <x v="6"/>
    <x v="1"/>
    <x v="0"/>
    <x v="10"/>
    <x v="0"/>
    <x v="276"/>
    <x v="17"/>
    <x v="3"/>
    <x v="3"/>
    <x v="7"/>
    <x v="282"/>
    <x v="1"/>
    <x v="64"/>
    <x v="0"/>
  </r>
  <r>
    <x v="295"/>
    <x v="6"/>
    <x v="1"/>
    <x v="0"/>
    <x v="10"/>
    <x v="0"/>
    <x v="277"/>
    <x v="17"/>
    <x v="10"/>
    <x v="3"/>
    <x v="0"/>
    <x v="283"/>
    <x v="5"/>
    <x v="64"/>
    <x v="0"/>
  </r>
  <r>
    <x v="296"/>
    <x v="6"/>
    <x v="1"/>
    <x v="0"/>
    <x v="10"/>
    <x v="3"/>
    <x v="278"/>
    <x v="28"/>
    <x v="3"/>
    <x v="3"/>
    <x v="13"/>
    <x v="284"/>
    <x v="1"/>
    <x v="64"/>
    <x v="0"/>
  </r>
  <r>
    <x v="297"/>
    <x v="6"/>
    <x v="1"/>
    <x v="0"/>
    <x v="10"/>
    <x v="3"/>
    <x v="279"/>
    <x v="64"/>
    <x v="3"/>
    <x v="7"/>
    <x v="4"/>
    <x v="285"/>
    <x v="1"/>
    <x v="64"/>
    <x v="1"/>
  </r>
  <r>
    <x v="298"/>
    <x v="6"/>
    <x v="1"/>
    <x v="0"/>
    <x v="10"/>
    <x v="0"/>
    <x v="280"/>
    <x v="71"/>
    <x v="7"/>
    <x v="20"/>
    <x v="10"/>
    <x v="286"/>
    <x v="1"/>
    <x v="64"/>
    <x v="1"/>
  </r>
  <r>
    <x v="299"/>
    <x v="6"/>
    <x v="1"/>
    <x v="0"/>
    <x v="10"/>
    <x v="0"/>
    <x v="281"/>
    <x v="40"/>
    <x v="7"/>
    <x v="20"/>
    <x v="5"/>
    <x v="287"/>
    <x v="1"/>
    <x v="64"/>
    <x v="1"/>
  </r>
  <r>
    <x v="300"/>
    <x v="6"/>
    <x v="1"/>
    <x v="0"/>
    <x v="10"/>
    <x v="1"/>
    <x v="282"/>
    <x v="40"/>
    <x v="7"/>
    <x v="3"/>
    <x v="3"/>
    <x v="288"/>
    <x v="2"/>
    <x v="64"/>
    <x v="0"/>
  </r>
  <r>
    <x v="301"/>
    <x v="7"/>
    <x v="1"/>
    <x v="0"/>
    <x v="11"/>
    <x v="3"/>
    <x v="283"/>
    <x v="79"/>
    <x v="5"/>
    <x v="3"/>
    <x v="6"/>
    <x v="289"/>
    <x v="10"/>
    <x v="8"/>
    <x v="0"/>
  </r>
  <r>
    <x v="302"/>
    <x v="7"/>
    <x v="1"/>
    <x v="1"/>
    <x v="12"/>
    <x v="0"/>
    <x v="284"/>
    <x v="80"/>
    <x v="5"/>
    <x v="3"/>
    <x v="1"/>
    <x v="290"/>
    <x v="0"/>
    <x v="135"/>
    <x v="0"/>
  </r>
  <r>
    <x v="303"/>
    <x v="7"/>
    <x v="1"/>
    <x v="1"/>
    <x v="12"/>
    <x v="0"/>
    <x v="285"/>
    <x v="80"/>
    <x v="5"/>
    <x v="3"/>
    <x v="1"/>
    <x v="291"/>
    <x v="10"/>
    <x v="4"/>
    <x v="0"/>
  </r>
  <r>
    <x v="304"/>
    <x v="7"/>
    <x v="1"/>
    <x v="1"/>
    <x v="12"/>
    <x v="0"/>
    <x v="286"/>
    <x v="81"/>
    <x v="61"/>
    <x v="20"/>
    <x v="1"/>
    <x v="292"/>
    <x v="1"/>
    <x v="4"/>
    <x v="0"/>
  </r>
  <r>
    <x v="305"/>
    <x v="7"/>
    <x v="1"/>
    <x v="1"/>
    <x v="12"/>
    <x v="2"/>
    <x v="287"/>
    <x v="17"/>
    <x v="3"/>
    <x v="3"/>
    <x v="3"/>
    <x v="293"/>
    <x v="1"/>
    <x v="136"/>
    <x v="0"/>
  </r>
  <r>
    <x v="306"/>
    <x v="7"/>
    <x v="1"/>
    <x v="0"/>
    <x v="11"/>
    <x v="0"/>
    <x v="288"/>
    <x v="17"/>
    <x v="10"/>
    <x v="20"/>
    <x v="4"/>
    <x v="294"/>
    <x v="1"/>
    <x v="4"/>
    <x v="0"/>
  </r>
  <r>
    <x v="307"/>
    <x v="7"/>
    <x v="1"/>
    <x v="0"/>
    <x v="11"/>
    <x v="0"/>
    <x v="289"/>
    <x v="18"/>
    <x v="5"/>
    <x v="3"/>
    <x v="1"/>
    <x v="295"/>
    <x v="10"/>
    <x v="4"/>
    <x v="0"/>
  </r>
  <r>
    <x v="308"/>
    <x v="7"/>
    <x v="1"/>
    <x v="0"/>
    <x v="11"/>
    <x v="1"/>
    <x v="290"/>
    <x v="82"/>
    <x v="4"/>
    <x v="3"/>
    <x v="3"/>
    <x v="296"/>
    <x v="8"/>
    <x v="4"/>
    <x v="0"/>
  </r>
  <r>
    <x v="309"/>
    <x v="7"/>
    <x v="1"/>
    <x v="0"/>
    <x v="11"/>
    <x v="1"/>
    <x v="291"/>
    <x v="82"/>
    <x v="62"/>
    <x v="3"/>
    <x v="3"/>
    <x v="297"/>
    <x v="2"/>
    <x v="137"/>
    <x v="1"/>
  </r>
  <r>
    <x v="310"/>
    <x v="7"/>
    <x v="1"/>
    <x v="0"/>
    <x v="11"/>
    <x v="0"/>
    <x v="292"/>
    <x v="82"/>
    <x v="7"/>
    <x v="15"/>
    <x v="4"/>
    <x v="298"/>
    <x v="10"/>
    <x v="138"/>
    <x v="2"/>
  </r>
  <r>
    <x v="311"/>
    <x v="7"/>
    <x v="1"/>
    <x v="0"/>
    <x v="11"/>
    <x v="0"/>
    <x v="293"/>
    <x v="82"/>
    <x v="4"/>
    <x v="15"/>
    <x v="2"/>
    <x v="299"/>
    <x v="0"/>
    <x v="139"/>
    <x v="2"/>
  </r>
  <r>
    <x v="312"/>
    <x v="7"/>
    <x v="1"/>
    <x v="0"/>
    <x v="11"/>
    <x v="0"/>
    <x v="294"/>
    <x v="26"/>
    <x v="4"/>
    <x v="10"/>
    <x v="2"/>
    <x v="300"/>
    <x v="0"/>
    <x v="33"/>
    <x v="0"/>
  </r>
  <r>
    <x v="313"/>
    <x v="7"/>
    <x v="1"/>
    <x v="0"/>
    <x v="11"/>
    <x v="3"/>
    <x v="295"/>
    <x v="59"/>
    <x v="10"/>
    <x v="3"/>
    <x v="4"/>
    <x v="301"/>
    <x v="11"/>
    <x v="4"/>
    <x v="2"/>
  </r>
  <r>
    <x v="314"/>
    <x v="7"/>
    <x v="1"/>
    <x v="1"/>
    <x v="12"/>
    <x v="0"/>
    <x v="296"/>
    <x v="27"/>
    <x v="5"/>
    <x v="3"/>
    <x v="2"/>
    <x v="302"/>
    <x v="6"/>
    <x v="140"/>
    <x v="0"/>
  </r>
  <r>
    <x v="315"/>
    <x v="7"/>
    <x v="1"/>
    <x v="0"/>
    <x v="11"/>
    <x v="0"/>
    <x v="297"/>
    <x v="28"/>
    <x v="7"/>
    <x v="10"/>
    <x v="2"/>
    <x v="303"/>
    <x v="0"/>
    <x v="141"/>
    <x v="0"/>
  </r>
  <r>
    <x v="316"/>
    <x v="7"/>
    <x v="1"/>
    <x v="0"/>
    <x v="11"/>
    <x v="0"/>
    <x v="297"/>
    <x v="28"/>
    <x v="7"/>
    <x v="10"/>
    <x v="2"/>
    <x v="304"/>
    <x v="0"/>
    <x v="33"/>
    <x v="0"/>
  </r>
  <r>
    <x v="317"/>
    <x v="7"/>
    <x v="1"/>
    <x v="0"/>
    <x v="11"/>
    <x v="0"/>
    <x v="297"/>
    <x v="28"/>
    <x v="7"/>
    <x v="10"/>
    <x v="2"/>
    <x v="305"/>
    <x v="0"/>
    <x v="142"/>
    <x v="0"/>
  </r>
  <r>
    <x v="318"/>
    <x v="7"/>
    <x v="1"/>
    <x v="0"/>
    <x v="11"/>
    <x v="0"/>
    <x v="297"/>
    <x v="28"/>
    <x v="7"/>
    <x v="10"/>
    <x v="2"/>
    <x v="306"/>
    <x v="0"/>
    <x v="139"/>
    <x v="0"/>
  </r>
  <r>
    <x v="319"/>
    <x v="7"/>
    <x v="1"/>
    <x v="0"/>
    <x v="11"/>
    <x v="0"/>
    <x v="298"/>
    <x v="28"/>
    <x v="4"/>
    <x v="7"/>
    <x v="4"/>
    <x v="307"/>
    <x v="10"/>
    <x v="4"/>
    <x v="2"/>
  </r>
  <r>
    <x v="320"/>
    <x v="7"/>
    <x v="1"/>
    <x v="0"/>
    <x v="11"/>
    <x v="0"/>
    <x v="299"/>
    <x v="28"/>
    <x v="43"/>
    <x v="10"/>
    <x v="2"/>
    <x v="308"/>
    <x v="10"/>
    <x v="58"/>
    <x v="1"/>
  </r>
  <r>
    <x v="321"/>
    <x v="7"/>
    <x v="1"/>
    <x v="0"/>
    <x v="11"/>
    <x v="0"/>
    <x v="300"/>
    <x v="28"/>
    <x v="3"/>
    <x v="3"/>
    <x v="1"/>
    <x v="309"/>
    <x v="10"/>
    <x v="138"/>
    <x v="2"/>
  </r>
  <r>
    <x v="322"/>
    <x v="7"/>
    <x v="1"/>
    <x v="0"/>
    <x v="11"/>
    <x v="0"/>
    <x v="301"/>
    <x v="28"/>
    <x v="43"/>
    <x v="7"/>
    <x v="2"/>
    <x v="310"/>
    <x v="6"/>
    <x v="6"/>
    <x v="2"/>
  </r>
  <r>
    <x v="323"/>
    <x v="7"/>
    <x v="1"/>
    <x v="0"/>
    <x v="11"/>
    <x v="0"/>
    <x v="302"/>
    <x v="1"/>
    <x v="34"/>
    <x v="14"/>
    <x v="2"/>
    <x v="311"/>
    <x v="2"/>
    <x v="143"/>
    <x v="0"/>
  </r>
  <r>
    <x v="324"/>
    <x v="7"/>
    <x v="1"/>
    <x v="0"/>
    <x v="11"/>
    <x v="0"/>
    <x v="303"/>
    <x v="1"/>
    <x v="3"/>
    <x v="2"/>
    <x v="2"/>
    <x v="312"/>
    <x v="10"/>
    <x v="138"/>
    <x v="1"/>
  </r>
  <r>
    <x v="325"/>
    <x v="7"/>
    <x v="1"/>
    <x v="0"/>
    <x v="11"/>
    <x v="0"/>
    <x v="304"/>
    <x v="1"/>
    <x v="34"/>
    <x v="14"/>
    <x v="2"/>
    <x v="313"/>
    <x v="2"/>
    <x v="2"/>
    <x v="0"/>
  </r>
  <r>
    <x v="326"/>
    <x v="7"/>
    <x v="1"/>
    <x v="1"/>
    <x v="12"/>
    <x v="0"/>
    <x v="305"/>
    <x v="33"/>
    <x v="5"/>
    <x v="3"/>
    <x v="2"/>
    <x v="314"/>
    <x v="10"/>
    <x v="144"/>
    <x v="0"/>
  </r>
  <r>
    <x v="327"/>
    <x v="7"/>
    <x v="1"/>
    <x v="0"/>
    <x v="11"/>
    <x v="1"/>
    <x v="306"/>
    <x v="34"/>
    <x v="19"/>
    <x v="11"/>
    <x v="3"/>
    <x v="315"/>
    <x v="10"/>
    <x v="6"/>
    <x v="0"/>
  </r>
  <r>
    <x v="328"/>
    <x v="7"/>
    <x v="1"/>
    <x v="0"/>
    <x v="11"/>
    <x v="0"/>
    <x v="307"/>
    <x v="34"/>
    <x v="6"/>
    <x v="11"/>
    <x v="1"/>
    <x v="316"/>
    <x v="10"/>
    <x v="6"/>
    <x v="0"/>
  </r>
  <r>
    <x v="329"/>
    <x v="7"/>
    <x v="1"/>
    <x v="0"/>
    <x v="11"/>
    <x v="0"/>
    <x v="308"/>
    <x v="83"/>
    <x v="4"/>
    <x v="10"/>
    <x v="2"/>
    <x v="317"/>
    <x v="0"/>
    <x v="142"/>
    <x v="0"/>
  </r>
  <r>
    <x v="330"/>
    <x v="7"/>
    <x v="1"/>
    <x v="0"/>
    <x v="11"/>
    <x v="0"/>
    <x v="309"/>
    <x v="83"/>
    <x v="21"/>
    <x v="3"/>
    <x v="1"/>
    <x v="318"/>
    <x v="0"/>
    <x v="139"/>
    <x v="2"/>
  </r>
  <r>
    <x v="331"/>
    <x v="7"/>
    <x v="1"/>
    <x v="0"/>
    <x v="11"/>
    <x v="0"/>
    <x v="310"/>
    <x v="73"/>
    <x v="34"/>
    <x v="10"/>
    <x v="2"/>
    <x v="319"/>
    <x v="0"/>
    <x v="141"/>
    <x v="1"/>
  </r>
  <r>
    <x v="332"/>
    <x v="7"/>
    <x v="1"/>
    <x v="0"/>
    <x v="11"/>
    <x v="3"/>
    <x v="311"/>
    <x v="73"/>
    <x v="10"/>
    <x v="3"/>
    <x v="4"/>
    <x v="320"/>
    <x v="1"/>
    <x v="4"/>
    <x v="1"/>
  </r>
  <r>
    <x v="333"/>
    <x v="7"/>
    <x v="1"/>
    <x v="0"/>
    <x v="11"/>
    <x v="0"/>
    <x v="312"/>
    <x v="37"/>
    <x v="34"/>
    <x v="10"/>
    <x v="2"/>
    <x v="321"/>
    <x v="0"/>
    <x v="33"/>
    <x v="1"/>
  </r>
  <r>
    <x v="334"/>
    <x v="7"/>
    <x v="1"/>
    <x v="0"/>
    <x v="11"/>
    <x v="0"/>
    <x v="313"/>
    <x v="38"/>
    <x v="34"/>
    <x v="10"/>
    <x v="2"/>
    <x v="322"/>
    <x v="0"/>
    <x v="142"/>
    <x v="1"/>
  </r>
  <r>
    <x v="335"/>
    <x v="7"/>
    <x v="1"/>
    <x v="1"/>
    <x v="12"/>
    <x v="0"/>
    <x v="314"/>
    <x v="40"/>
    <x v="1"/>
    <x v="3"/>
    <x v="3"/>
    <x v="323"/>
    <x v="1"/>
    <x v="4"/>
    <x v="1"/>
  </r>
  <r>
    <x v="336"/>
    <x v="7"/>
    <x v="1"/>
    <x v="0"/>
    <x v="11"/>
    <x v="0"/>
    <x v="315"/>
    <x v="40"/>
    <x v="3"/>
    <x v="7"/>
    <x v="4"/>
    <x v="324"/>
    <x v="5"/>
    <x v="145"/>
    <x v="2"/>
  </r>
  <r>
    <x v="337"/>
    <x v="7"/>
    <x v="1"/>
    <x v="1"/>
    <x v="12"/>
    <x v="0"/>
    <x v="316"/>
    <x v="64"/>
    <x v="5"/>
    <x v="3"/>
    <x v="2"/>
    <x v="325"/>
    <x v="10"/>
    <x v="4"/>
    <x v="1"/>
  </r>
  <r>
    <x v="338"/>
    <x v="7"/>
    <x v="1"/>
    <x v="0"/>
    <x v="11"/>
    <x v="0"/>
    <x v="317"/>
    <x v="41"/>
    <x v="34"/>
    <x v="10"/>
    <x v="2"/>
    <x v="326"/>
    <x v="0"/>
    <x v="139"/>
    <x v="0"/>
  </r>
  <r>
    <x v="339"/>
    <x v="7"/>
    <x v="1"/>
    <x v="1"/>
    <x v="12"/>
    <x v="0"/>
    <x v="318"/>
    <x v="66"/>
    <x v="5"/>
    <x v="3"/>
    <x v="1"/>
    <x v="327"/>
    <x v="2"/>
    <x v="4"/>
    <x v="1"/>
  </r>
  <r>
    <x v="340"/>
    <x v="7"/>
    <x v="1"/>
    <x v="1"/>
    <x v="12"/>
    <x v="0"/>
    <x v="319"/>
    <x v="66"/>
    <x v="61"/>
    <x v="20"/>
    <x v="1"/>
    <x v="328"/>
    <x v="1"/>
    <x v="4"/>
    <x v="1"/>
  </r>
  <r>
    <x v="341"/>
    <x v="7"/>
    <x v="1"/>
    <x v="1"/>
    <x v="12"/>
    <x v="0"/>
    <x v="320"/>
    <x v="43"/>
    <x v="30"/>
    <x v="3"/>
    <x v="3"/>
    <x v="329"/>
    <x v="10"/>
    <x v="136"/>
    <x v="1"/>
  </r>
  <r>
    <x v="342"/>
    <x v="7"/>
    <x v="1"/>
    <x v="1"/>
    <x v="12"/>
    <x v="0"/>
    <x v="321"/>
    <x v="43"/>
    <x v="5"/>
    <x v="3"/>
    <x v="7"/>
    <x v="330"/>
    <x v="2"/>
    <x v="4"/>
    <x v="0"/>
  </r>
  <r>
    <x v="343"/>
    <x v="7"/>
    <x v="1"/>
    <x v="0"/>
    <x v="11"/>
    <x v="0"/>
    <x v="322"/>
    <x v="69"/>
    <x v="30"/>
    <x v="2"/>
    <x v="2"/>
    <x v="331"/>
    <x v="10"/>
    <x v="146"/>
    <x v="0"/>
  </r>
  <r>
    <x v="344"/>
    <x v="7"/>
    <x v="1"/>
    <x v="1"/>
    <x v="12"/>
    <x v="0"/>
    <x v="323"/>
    <x v="45"/>
    <x v="5"/>
    <x v="3"/>
    <x v="2"/>
    <x v="332"/>
    <x v="2"/>
    <x v="4"/>
    <x v="0"/>
  </r>
  <r>
    <x v="345"/>
    <x v="7"/>
    <x v="1"/>
    <x v="0"/>
    <x v="11"/>
    <x v="2"/>
    <x v="324"/>
    <x v="45"/>
    <x v="44"/>
    <x v="7"/>
    <x v="3"/>
    <x v="333"/>
    <x v="10"/>
    <x v="4"/>
    <x v="2"/>
  </r>
  <r>
    <x v="346"/>
    <x v="7"/>
    <x v="1"/>
    <x v="0"/>
    <x v="11"/>
    <x v="0"/>
    <x v="325"/>
    <x v="45"/>
    <x v="1"/>
    <x v="3"/>
    <x v="0"/>
    <x v="334"/>
    <x v="9"/>
    <x v="4"/>
    <x v="2"/>
  </r>
  <r>
    <x v="347"/>
    <x v="7"/>
    <x v="1"/>
    <x v="0"/>
    <x v="11"/>
    <x v="0"/>
    <x v="326"/>
    <x v="84"/>
    <x v="4"/>
    <x v="14"/>
    <x v="2"/>
    <x v="335"/>
    <x v="2"/>
    <x v="72"/>
    <x v="1"/>
  </r>
  <r>
    <x v="348"/>
    <x v="7"/>
    <x v="1"/>
    <x v="0"/>
    <x v="11"/>
    <x v="0"/>
    <x v="327"/>
    <x v="84"/>
    <x v="4"/>
    <x v="5"/>
    <x v="2"/>
    <x v="336"/>
    <x v="2"/>
    <x v="110"/>
    <x v="1"/>
  </r>
  <r>
    <x v="349"/>
    <x v="7"/>
    <x v="1"/>
    <x v="0"/>
    <x v="11"/>
    <x v="0"/>
    <x v="328"/>
    <x v="84"/>
    <x v="4"/>
    <x v="3"/>
    <x v="2"/>
    <x v="337"/>
    <x v="0"/>
    <x v="142"/>
    <x v="0"/>
  </r>
  <r>
    <x v="350"/>
    <x v="7"/>
    <x v="1"/>
    <x v="0"/>
    <x v="11"/>
    <x v="0"/>
    <x v="329"/>
    <x v="85"/>
    <x v="6"/>
    <x v="11"/>
    <x v="2"/>
    <x v="338"/>
    <x v="10"/>
    <x v="6"/>
    <x v="1"/>
  </r>
  <r>
    <x v="351"/>
    <x v="7"/>
    <x v="1"/>
    <x v="0"/>
    <x v="11"/>
    <x v="0"/>
    <x v="330"/>
    <x v="86"/>
    <x v="6"/>
    <x v="13"/>
    <x v="2"/>
    <x v="339"/>
    <x v="2"/>
    <x v="30"/>
    <x v="1"/>
  </r>
  <r>
    <x v="352"/>
    <x v="7"/>
    <x v="1"/>
    <x v="0"/>
    <x v="11"/>
    <x v="0"/>
    <x v="331"/>
    <x v="87"/>
    <x v="10"/>
    <x v="3"/>
    <x v="3"/>
    <x v="340"/>
    <x v="2"/>
    <x v="72"/>
    <x v="1"/>
  </r>
  <r>
    <x v="353"/>
    <x v="7"/>
    <x v="1"/>
    <x v="0"/>
    <x v="11"/>
    <x v="3"/>
    <x v="332"/>
    <x v="51"/>
    <x v="4"/>
    <x v="10"/>
    <x v="2"/>
    <x v="341"/>
    <x v="10"/>
    <x v="58"/>
    <x v="1"/>
  </r>
  <r>
    <x v="354"/>
    <x v="7"/>
    <x v="1"/>
    <x v="0"/>
    <x v="11"/>
    <x v="0"/>
    <x v="333"/>
    <x v="88"/>
    <x v="4"/>
    <x v="15"/>
    <x v="5"/>
    <x v="342"/>
    <x v="10"/>
    <x v="30"/>
    <x v="0"/>
  </r>
  <r>
    <x v="355"/>
    <x v="7"/>
    <x v="1"/>
    <x v="0"/>
    <x v="11"/>
    <x v="0"/>
    <x v="334"/>
    <x v="89"/>
    <x v="1"/>
    <x v="10"/>
    <x v="2"/>
    <x v="343"/>
    <x v="0"/>
    <x v="142"/>
    <x v="2"/>
  </r>
  <r>
    <x v="356"/>
    <x v="7"/>
    <x v="1"/>
    <x v="0"/>
    <x v="11"/>
    <x v="0"/>
    <x v="334"/>
    <x v="89"/>
    <x v="1"/>
    <x v="10"/>
    <x v="2"/>
    <x v="344"/>
    <x v="0"/>
    <x v="141"/>
    <x v="0"/>
  </r>
  <r>
    <x v="357"/>
    <x v="7"/>
    <x v="1"/>
    <x v="0"/>
    <x v="11"/>
    <x v="0"/>
    <x v="335"/>
    <x v="89"/>
    <x v="1"/>
    <x v="10"/>
    <x v="2"/>
    <x v="345"/>
    <x v="0"/>
    <x v="139"/>
    <x v="2"/>
  </r>
  <r>
    <x v="358"/>
    <x v="7"/>
    <x v="1"/>
    <x v="0"/>
    <x v="11"/>
    <x v="0"/>
    <x v="336"/>
    <x v="89"/>
    <x v="1"/>
    <x v="3"/>
    <x v="2"/>
    <x v="346"/>
    <x v="0"/>
    <x v="33"/>
    <x v="1"/>
  </r>
  <r>
    <x v="359"/>
    <x v="8"/>
    <x v="1"/>
    <x v="1"/>
    <x v="13"/>
    <x v="2"/>
    <x v="337"/>
    <x v="38"/>
    <x v="1"/>
    <x v="21"/>
    <x v="1"/>
    <x v="347"/>
    <x v="5"/>
    <x v="133"/>
    <x v="0"/>
  </r>
  <r>
    <x v="360"/>
    <x v="8"/>
    <x v="1"/>
    <x v="1"/>
    <x v="13"/>
    <x v="0"/>
    <x v="338"/>
    <x v="38"/>
    <x v="1"/>
    <x v="21"/>
    <x v="0"/>
    <x v="348"/>
    <x v="5"/>
    <x v="133"/>
    <x v="0"/>
  </r>
  <r>
    <x v="361"/>
    <x v="8"/>
    <x v="1"/>
    <x v="1"/>
    <x v="13"/>
    <x v="2"/>
    <x v="337"/>
    <x v="35"/>
    <x v="3"/>
    <x v="3"/>
    <x v="0"/>
    <x v="349"/>
    <x v="9"/>
    <x v="147"/>
    <x v="0"/>
  </r>
  <r>
    <x v="362"/>
    <x v="8"/>
    <x v="1"/>
    <x v="1"/>
    <x v="13"/>
    <x v="0"/>
    <x v="339"/>
    <x v="38"/>
    <x v="1"/>
    <x v="2"/>
    <x v="0"/>
    <x v="350"/>
    <x v="8"/>
    <x v="148"/>
    <x v="0"/>
  </r>
  <r>
    <x v="363"/>
    <x v="8"/>
    <x v="1"/>
    <x v="0"/>
    <x v="14"/>
    <x v="3"/>
    <x v="340"/>
    <x v="4"/>
    <x v="5"/>
    <x v="3"/>
    <x v="6"/>
    <x v="351"/>
    <x v="6"/>
    <x v="149"/>
    <x v="0"/>
  </r>
  <r>
    <x v="364"/>
    <x v="8"/>
    <x v="1"/>
    <x v="0"/>
    <x v="14"/>
    <x v="0"/>
    <x v="341"/>
    <x v="5"/>
    <x v="3"/>
    <x v="3"/>
    <x v="2"/>
    <x v="352"/>
    <x v="8"/>
    <x v="150"/>
    <x v="2"/>
  </r>
  <r>
    <x v="365"/>
    <x v="8"/>
    <x v="1"/>
    <x v="0"/>
    <x v="14"/>
    <x v="2"/>
    <x v="342"/>
    <x v="17"/>
    <x v="63"/>
    <x v="11"/>
    <x v="2"/>
    <x v="353"/>
    <x v="4"/>
    <x v="6"/>
    <x v="0"/>
  </r>
  <r>
    <x v="366"/>
    <x v="8"/>
    <x v="1"/>
    <x v="0"/>
    <x v="14"/>
    <x v="0"/>
    <x v="343"/>
    <x v="17"/>
    <x v="63"/>
    <x v="11"/>
    <x v="0"/>
    <x v="354"/>
    <x v="4"/>
    <x v="6"/>
    <x v="0"/>
  </r>
  <r>
    <x v="367"/>
    <x v="8"/>
    <x v="1"/>
    <x v="0"/>
    <x v="14"/>
    <x v="0"/>
    <x v="344"/>
    <x v="38"/>
    <x v="63"/>
    <x v="2"/>
    <x v="2"/>
    <x v="355"/>
    <x v="8"/>
    <x v="151"/>
    <x v="0"/>
  </r>
  <r>
    <x v="368"/>
    <x v="8"/>
    <x v="1"/>
    <x v="0"/>
    <x v="14"/>
    <x v="3"/>
    <x v="345"/>
    <x v="28"/>
    <x v="19"/>
    <x v="9"/>
    <x v="6"/>
    <x v="356"/>
    <x v="4"/>
    <x v="29"/>
    <x v="0"/>
  </r>
  <r>
    <x v="369"/>
    <x v="8"/>
    <x v="1"/>
    <x v="0"/>
    <x v="14"/>
    <x v="2"/>
    <x v="346"/>
    <x v="21"/>
    <x v="10"/>
    <x v="15"/>
    <x v="3"/>
    <x v="357"/>
    <x v="6"/>
    <x v="152"/>
    <x v="0"/>
  </r>
  <r>
    <x v="370"/>
    <x v="8"/>
    <x v="1"/>
    <x v="0"/>
    <x v="14"/>
    <x v="2"/>
    <x v="347"/>
    <x v="58"/>
    <x v="64"/>
    <x v="3"/>
    <x v="3"/>
    <x v="358"/>
    <x v="0"/>
    <x v="11"/>
    <x v="0"/>
  </r>
  <r>
    <x v="371"/>
    <x v="8"/>
    <x v="1"/>
    <x v="0"/>
    <x v="14"/>
    <x v="0"/>
    <x v="348"/>
    <x v="90"/>
    <x v="1"/>
    <x v="8"/>
    <x v="4"/>
    <x v="359"/>
    <x v="10"/>
    <x v="4"/>
    <x v="1"/>
  </r>
  <r>
    <x v="372"/>
    <x v="8"/>
    <x v="1"/>
    <x v="0"/>
    <x v="14"/>
    <x v="0"/>
    <x v="349"/>
    <x v="90"/>
    <x v="1"/>
    <x v="5"/>
    <x v="0"/>
    <x v="360"/>
    <x v="10"/>
    <x v="4"/>
    <x v="0"/>
  </r>
  <r>
    <x v="373"/>
    <x v="8"/>
    <x v="1"/>
    <x v="0"/>
    <x v="14"/>
    <x v="2"/>
    <x v="350"/>
    <x v="43"/>
    <x v="6"/>
    <x v="14"/>
    <x v="1"/>
    <x v="361"/>
    <x v="1"/>
    <x v="11"/>
    <x v="0"/>
  </r>
  <r>
    <x v="374"/>
    <x v="9"/>
    <x v="1"/>
    <x v="1"/>
    <x v="15"/>
    <x v="0"/>
    <x v="351"/>
    <x v="4"/>
    <x v="65"/>
    <x v="3"/>
    <x v="1"/>
    <x v="362"/>
    <x v="10"/>
    <x v="153"/>
    <x v="0"/>
  </r>
  <r>
    <x v="375"/>
    <x v="9"/>
    <x v="1"/>
    <x v="1"/>
    <x v="15"/>
    <x v="2"/>
    <x v="352"/>
    <x v="80"/>
    <x v="4"/>
    <x v="10"/>
    <x v="3"/>
    <x v="363"/>
    <x v="2"/>
    <x v="30"/>
    <x v="0"/>
  </r>
  <r>
    <x v="376"/>
    <x v="9"/>
    <x v="1"/>
    <x v="1"/>
    <x v="15"/>
    <x v="0"/>
    <x v="353"/>
    <x v="80"/>
    <x v="15"/>
    <x v="3"/>
    <x v="1"/>
    <x v="364"/>
    <x v="10"/>
    <x v="17"/>
    <x v="0"/>
  </r>
  <r>
    <x v="377"/>
    <x v="9"/>
    <x v="1"/>
    <x v="1"/>
    <x v="15"/>
    <x v="0"/>
    <x v="354"/>
    <x v="16"/>
    <x v="66"/>
    <x v="3"/>
    <x v="1"/>
    <x v="365"/>
    <x v="2"/>
    <x v="154"/>
    <x v="0"/>
  </r>
  <r>
    <x v="378"/>
    <x v="9"/>
    <x v="1"/>
    <x v="1"/>
    <x v="15"/>
    <x v="0"/>
    <x v="355"/>
    <x v="81"/>
    <x v="4"/>
    <x v="8"/>
    <x v="2"/>
    <x v="366"/>
    <x v="0"/>
    <x v="4"/>
    <x v="2"/>
  </r>
  <r>
    <x v="379"/>
    <x v="9"/>
    <x v="1"/>
    <x v="1"/>
    <x v="15"/>
    <x v="2"/>
    <x v="356"/>
    <x v="81"/>
    <x v="7"/>
    <x v="15"/>
    <x v="3"/>
    <x v="367"/>
    <x v="1"/>
    <x v="11"/>
    <x v="1"/>
  </r>
  <r>
    <x v="380"/>
    <x v="9"/>
    <x v="1"/>
    <x v="1"/>
    <x v="15"/>
    <x v="0"/>
    <x v="357"/>
    <x v="18"/>
    <x v="67"/>
    <x v="5"/>
    <x v="2"/>
    <x v="368"/>
    <x v="2"/>
    <x v="2"/>
    <x v="1"/>
  </r>
  <r>
    <x v="381"/>
    <x v="9"/>
    <x v="1"/>
    <x v="0"/>
    <x v="16"/>
    <x v="2"/>
    <x v="358"/>
    <x v="19"/>
    <x v="3"/>
    <x v="15"/>
    <x v="2"/>
    <x v="369"/>
    <x v="1"/>
    <x v="107"/>
    <x v="1"/>
  </r>
  <r>
    <x v="382"/>
    <x v="9"/>
    <x v="1"/>
    <x v="1"/>
    <x v="15"/>
    <x v="2"/>
    <x v="359"/>
    <x v="55"/>
    <x v="5"/>
    <x v="9"/>
    <x v="9"/>
    <x v="370"/>
    <x v="10"/>
    <x v="109"/>
    <x v="1"/>
  </r>
  <r>
    <x v="383"/>
    <x v="9"/>
    <x v="1"/>
    <x v="1"/>
    <x v="15"/>
    <x v="0"/>
    <x v="360"/>
    <x v="55"/>
    <x v="6"/>
    <x v="11"/>
    <x v="3"/>
    <x v="371"/>
    <x v="10"/>
    <x v="6"/>
    <x v="1"/>
  </r>
  <r>
    <x v="384"/>
    <x v="9"/>
    <x v="1"/>
    <x v="0"/>
    <x v="16"/>
    <x v="0"/>
    <x v="361"/>
    <x v="91"/>
    <x v="62"/>
    <x v="8"/>
    <x v="4"/>
    <x v="372"/>
    <x v="0"/>
    <x v="4"/>
    <x v="2"/>
  </r>
  <r>
    <x v="385"/>
    <x v="9"/>
    <x v="1"/>
    <x v="0"/>
    <x v="16"/>
    <x v="0"/>
    <x v="362"/>
    <x v="26"/>
    <x v="3"/>
    <x v="15"/>
    <x v="3"/>
    <x v="373"/>
    <x v="10"/>
    <x v="138"/>
    <x v="1"/>
  </r>
  <r>
    <x v="386"/>
    <x v="9"/>
    <x v="1"/>
    <x v="0"/>
    <x v="16"/>
    <x v="0"/>
    <x v="363"/>
    <x v="26"/>
    <x v="43"/>
    <x v="7"/>
    <x v="2"/>
    <x v="374"/>
    <x v="10"/>
    <x v="6"/>
    <x v="0"/>
  </r>
  <r>
    <x v="387"/>
    <x v="9"/>
    <x v="1"/>
    <x v="1"/>
    <x v="15"/>
    <x v="2"/>
    <x v="364"/>
    <x v="27"/>
    <x v="3"/>
    <x v="15"/>
    <x v="8"/>
    <x v="375"/>
    <x v="1"/>
    <x v="138"/>
    <x v="1"/>
  </r>
  <r>
    <x v="388"/>
    <x v="9"/>
    <x v="1"/>
    <x v="1"/>
    <x v="15"/>
    <x v="0"/>
    <x v="365"/>
    <x v="28"/>
    <x v="53"/>
    <x v="3"/>
    <x v="10"/>
    <x v="376"/>
    <x v="1"/>
    <x v="4"/>
    <x v="1"/>
  </r>
  <r>
    <x v="389"/>
    <x v="9"/>
    <x v="1"/>
    <x v="0"/>
    <x v="16"/>
    <x v="0"/>
    <x v="366"/>
    <x v="28"/>
    <x v="3"/>
    <x v="20"/>
    <x v="4"/>
    <x v="377"/>
    <x v="1"/>
    <x v="4"/>
    <x v="1"/>
  </r>
  <r>
    <x v="390"/>
    <x v="9"/>
    <x v="1"/>
    <x v="0"/>
    <x v="16"/>
    <x v="3"/>
    <x v="367"/>
    <x v="28"/>
    <x v="6"/>
    <x v="10"/>
    <x v="3"/>
    <x v="378"/>
    <x v="10"/>
    <x v="16"/>
    <x v="0"/>
  </r>
  <r>
    <x v="391"/>
    <x v="9"/>
    <x v="1"/>
    <x v="0"/>
    <x v="16"/>
    <x v="3"/>
    <x v="368"/>
    <x v="31"/>
    <x v="68"/>
    <x v="10"/>
    <x v="0"/>
    <x v="379"/>
    <x v="0"/>
    <x v="33"/>
    <x v="0"/>
  </r>
  <r>
    <x v="392"/>
    <x v="9"/>
    <x v="1"/>
    <x v="0"/>
    <x v="16"/>
    <x v="0"/>
    <x v="369"/>
    <x v="31"/>
    <x v="6"/>
    <x v="3"/>
    <x v="3"/>
    <x v="380"/>
    <x v="0"/>
    <x v="155"/>
    <x v="0"/>
  </r>
  <r>
    <x v="393"/>
    <x v="9"/>
    <x v="1"/>
    <x v="0"/>
    <x v="16"/>
    <x v="0"/>
    <x v="370"/>
    <x v="31"/>
    <x v="6"/>
    <x v="9"/>
    <x v="3"/>
    <x v="381"/>
    <x v="2"/>
    <x v="156"/>
    <x v="2"/>
  </r>
  <r>
    <x v="394"/>
    <x v="9"/>
    <x v="1"/>
    <x v="0"/>
    <x v="16"/>
    <x v="0"/>
    <x v="371"/>
    <x v="31"/>
    <x v="6"/>
    <x v="9"/>
    <x v="3"/>
    <x v="382"/>
    <x v="5"/>
    <x v="4"/>
    <x v="2"/>
  </r>
  <r>
    <x v="395"/>
    <x v="9"/>
    <x v="1"/>
    <x v="0"/>
    <x v="16"/>
    <x v="0"/>
    <x v="372"/>
    <x v="31"/>
    <x v="4"/>
    <x v="9"/>
    <x v="3"/>
    <x v="383"/>
    <x v="10"/>
    <x v="157"/>
    <x v="1"/>
  </r>
  <r>
    <x v="396"/>
    <x v="9"/>
    <x v="1"/>
    <x v="0"/>
    <x v="16"/>
    <x v="0"/>
    <x v="373"/>
    <x v="92"/>
    <x v="69"/>
    <x v="3"/>
    <x v="3"/>
    <x v="384"/>
    <x v="2"/>
    <x v="4"/>
    <x v="1"/>
  </r>
  <r>
    <x v="397"/>
    <x v="9"/>
    <x v="1"/>
    <x v="1"/>
    <x v="15"/>
    <x v="2"/>
    <x v="374"/>
    <x v="35"/>
    <x v="5"/>
    <x v="3"/>
    <x v="1"/>
    <x v="385"/>
    <x v="8"/>
    <x v="4"/>
    <x v="0"/>
  </r>
  <r>
    <x v="398"/>
    <x v="9"/>
    <x v="1"/>
    <x v="0"/>
    <x v="16"/>
    <x v="2"/>
    <x v="375"/>
    <x v="35"/>
    <x v="58"/>
    <x v="2"/>
    <x v="1"/>
    <x v="386"/>
    <x v="10"/>
    <x v="138"/>
    <x v="1"/>
  </r>
  <r>
    <x v="399"/>
    <x v="9"/>
    <x v="1"/>
    <x v="0"/>
    <x v="16"/>
    <x v="2"/>
    <x v="376"/>
    <x v="74"/>
    <x v="70"/>
    <x v="11"/>
    <x v="8"/>
    <x v="387"/>
    <x v="10"/>
    <x v="6"/>
    <x v="1"/>
  </r>
  <r>
    <x v="400"/>
    <x v="9"/>
    <x v="1"/>
    <x v="0"/>
    <x v="16"/>
    <x v="0"/>
    <x v="377"/>
    <x v="40"/>
    <x v="7"/>
    <x v="5"/>
    <x v="0"/>
    <x v="388"/>
    <x v="10"/>
    <x v="158"/>
    <x v="1"/>
  </r>
  <r>
    <x v="401"/>
    <x v="9"/>
    <x v="1"/>
    <x v="1"/>
    <x v="15"/>
    <x v="2"/>
    <x v="378"/>
    <x v="6"/>
    <x v="5"/>
    <x v="9"/>
    <x v="3"/>
    <x v="389"/>
    <x v="8"/>
    <x v="18"/>
    <x v="1"/>
  </r>
  <r>
    <x v="402"/>
    <x v="9"/>
    <x v="1"/>
    <x v="0"/>
    <x v="16"/>
    <x v="1"/>
    <x v="379"/>
    <x v="6"/>
    <x v="28"/>
    <x v="3"/>
    <x v="3"/>
    <x v="390"/>
    <x v="5"/>
    <x v="4"/>
    <x v="0"/>
  </r>
  <r>
    <x v="403"/>
    <x v="9"/>
    <x v="1"/>
    <x v="0"/>
    <x v="16"/>
    <x v="0"/>
    <x v="380"/>
    <x v="6"/>
    <x v="6"/>
    <x v="3"/>
    <x v="7"/>
    <x v="391"/>
    <x v="2"/>
    <x v="4"/>
    <x v="2"/>
  </r>
  <r>
    <x v="404"/>
    <x v="9"/>
    <x v="1"/>
    <x v="0"/>
    <x v="16"/>
    <x v="0"/>
    <x v="381"/>
    <x v="6"/>
    <x v="4"/>
    <x v="7"/>
    <x v="3"/>
    <x v="392"/>
    <x v="5"/>
    <x v="4"/>
    <x v="0"/>
  </r>
  <r>
    <x v="405"/>
    <x v="9"/>
    <x v="1"/>
    <x v="0"/>
    <x v="16"/>
    <x v="0"/>
    <x v="382"/>
    <x v="41"/>
    <x v="71"/>
    <x v="2"/>
    <x v="0"/>
    <x v="393"/>
    <x v="0"/>
    <x v="107"/>
    <x v="2"/>
  </r>
  <r>
    <x v="406"/>
    <x v="9"/>
    <x v="1"/>
    <x v="0"/>
    <x v="16"/>
    <x v="0"/>
    <x v="383"/>
    <x v="66"/>
    <x v="28"/>
    <x v="9"/>
    <x v="3"/>
    <x v="394"/>
    <x v="1"/>
    <x v="4"/>
    <x v="1"/>
  </r>
  <r>
    <x v="407"/>
    <x v="9"/>
    <x v="1"/>
    <x v="0"/>
    <x v="16"/>
    <x v="0"/>
    <x v="384"/>
    <x v="68"/>
    <x v="72"/>
    <x v="3"/>
    <x v="8"/>
    <x v="395"/>
    <x v="10"/>
    <x v="29"/>
    <x v="0"/>
  </r>
  <r>
    <x v="408"/>
    <x v="9"/>
    <x v="1"/>
    <x v="0"/>
    <x v="16"/>
    <x v="0"/>
    <x v="385"/>
    <x v="68"/>
    <x v="30"/>
    <x v="3"/>
    <x v="2"/>
    <x v="396"/>
    <x v="10"/>
    <x v="159"/>
    <x v="2"/>
  </r>
  <r>
    <x v="409"/>
    <x v="9"/>
    <x v="1"/>
    <x v="0"/>
    <x v="16"/>
    <x v="0"/>
    <x v="386"/>
    <x v="68"/>
    <x v="29"/>
    <x v="3"/>
    <x v="3"/>
    <x v="397"/>
    <x v="10"/>
    <x v="159"/>
    <x v="2"/>
  </r>
  <r>
    <x v="410"/>
    <x v="9"/>
    <x v="1"/>
    <x v="1"/>
    <x v="15"/>
    <x v="0"/>
    <x v="387"/>
    <x v="93"/>
    <x v="71"/>
    <x v="5"/>
    <x v="2"/>
    <x v="398"/>
    <x v="2"/>
    <x v="2"/>
    <x v="1"/>
  </r>
  <r>
    <x v="411"/>
    <x v="9"/>
    <x v="1"/>
    <x v="0"/>
    <x v="16"/>
    <x v="0"/>
    <x v="388"/>
    <x v="93"/>
    <x v="47"/>
    <x v="7"/>
    <x v="9"/>
    <x v="399"/>
    <x v="2"/>
    <x v="160"/>
    <x v="2"/>
  </r>
  <r>
    <x v="412"/>
    <x v="9"/>
    <x v="1"/>
    <x v="0"/>
    <x v="16"/>
    <x v="2"/>
    <x v="389"/>
    <x v="43"/>
    <x v="34"/>
    <x v="9"/>
    <x v="3"/>
    <x v="400"/>
    <x v="2"/>
    <x v="161"/>
    <x v="2"/>
  </r>
  <r>
    <x v="413"/>
    <x v="9"/>
    <x v="1"/>
    <x v="0"/>
    <x v="16"/>
    <x v="0"/>
    <x v="390"/>
    <x v="45"/>
    <x v="30"/>
    <x v="3"/>
    <x v="2"/>
    <x v="401"/>
    <x v="2"/>
    <x v="4"/>
    <x v="2"/>
  </r>
  <r>
    <x v="414"/>
    <x v="10"/>
    <x v="1"/>
    <x v="0"/>
    <x v="17"/>
    <x v="0"/>
    <x v="391"/>
    <x v="40"/>
    <x v="73"/>
    <x v="18"/>
    <x v="9"/>
    <x v="402"/>
    <x v="8"/>
    <x v="162"/>
    <x v="0"/>
  </r>
  <r>
    <x v="415"/>
    <x v="10"/>
    <x v="1"/>
    <x v="0"/>
    <x v="17"/>
    <x v="0"/>
    <x v="392"/>
    <x v="28"/>
    <x v="7"/>
    <x v="18"/>
    <x v="8"/>
    <x v="403"/>
    <x v="0"/>
    <x v="163"/>
    <x v="0"/>
  </r>
  <r>
    <x v="416"/>
    <x v="10"/>
    <x v="1"/>
    <x v="1"/>
    <x v="18"/>
    <x v="1"/>
    <x v="393"/>
    <x v="33"/>
    <x v="74"/>
    <x v="18"/>
    <x v="3"/>
    <x v="404"/>
    <x v="6"/>
    <x v="4"/>
    <x v="0"/>
  </r>
  <r>
    <x v="417"/>
    <x v="10"/>
    <x v="1"/>
    <x v="0"/>
    <x v="17"/>
    <x v="2"/>
    <x v="394"/>
    <x v="35"/>
    <x v="73"/>
    <x v="18"/>
    <x v="0"/>
    <x v="405"/>
    <x v="0"/>
    <x v="164"/>
    <x v="2"/>
  </r>
  <r>
    <x v="418"/>
    <x v="10"/>
    <x v="1"/>
    <x v="1"/>
    <x v="18"/>
    <x v="3"/>
    <x v="395"/>
    <x v="34"/>
    <x v="1"/>
    <x v="18"/>
    <x v="3"/>
    <x v="406"/>
    <x v="9"/>
    <x v="4"/>
    <x v="0"/>
  </r>
  <r>
    <x v="419"/>
    <x v="10"/>
    <x v="1"/>
    <x v="1"/>
    <x v="18"/>
    <x v="0"/>
    <x v="396"/>
    <x v="73"/>
    <x v="23"/>
    <x v="18"/>
    <x v="9"/>
    <x v="407"/>
    <x v="8"/>
    <x v="4"/>
    <x v="0"/>
  </r>
  <r>
    <x v="420"/>
    <x v="10"/>
    <x v="1"/>
    <x v="1"/>
    <x v="18"/>
    <x v="0"/>
    <x v="397"/>
    <x v="48"/>
    <x v="27"/>
    <x v="18"/>
    <x v="9"/>
    <x v="408"/>
    <x v="8"/>
    <x v="4"/>
    <x v="0"/>
  </r>
  <r>
    <x v="421"/>
    <x v="10"/>
    <x v="1"/>
    <x v="0"/>
    <x v="17"/>
    <x v="0"/>
    <x v="398"/>
    <x v="42"/>
    <x v="6"/>
    <x v="18"/>
    <x v="3"/>
    <x v="409"/>
    <x v="0"/>
    <x v="165"/>
    <x v="2"/>
  </r>
  <r>
    <x v="422"/>
    <x v="10"/>
    <x v="1"/>
    <x v="0"/>
    <x v="17"/>
    <x v="1"/>
    <x v="399"/>
    <x v="93"/>
    <x v="5"/>
    <x v="18"/>
    <x v="3"/>
    <x v="410"/>
    <x v="0"/>
    <x v="166"/>
    <x v="2"/>
  </r>
  <r>
    <x v="423"/>
    <x v="11"/>
    <x v="1"/>
    <x v="0"/>
    <x v="19"/>
    <x v="0"/>
    <x v="400"/>
    <x v="0"/>
    <x v="75"/>
    <x v="3"/>
    <x v="3"/>
    <x v="411"/>
    <x v="2"/>
    <x v="134"/>
    <x v="0"/>
  </r>
  <r>
    <x v="424"/>
    <x v="11"/>
    <x v="1"/>
    <x v="0"/>
    <x v="19"/>
    <x v="0"/>
    <x v="401"/>
    <x v="4"/>
    <x v="3"/>
    <x v="3"/>
    <x v="2"/>
    <x v="412"/>
    <x v="6"/>
    <x v="34"/>
    <x v="0"/>
  </r>
  <r>
    <x v="425"/>
    <x v="11"/>
    <x v="1"/>
    <x v="0"/>
    <x v="19"/>
    <x v="0"/>
    <x v="402"/>
    <x v="79"/>
    <x v="73"/>
    <x v="3"/>
    <x v="3"/>
    <x v="413"/>
    <x v="1"/>
    <x v="4"/>
    <x v="0"/>
  </r>
  <r>
    <x v="426"/>
    <x v="11"/>
    <x v="1"/>
    <x v="0"/>
    <x v="19"/>
    <x v="3"/>
    <x v="403"/>
    <x v="94"/>
    <x v="7"/>
    <x v="10"/>
    <x v="2"/>
    <x v="414"/>
    <x v="10"/>
    <x v="29"/>
    <x v="0"/>
  </r>
  <r>
    <x v="427"/>
    <x v="11"/>
    <x v="1"/>
    <x v="1"/>
    <x v="20"/>
    <x v="2"/>
    <x v="404"/>
    <x v="17"/>
    <x v="3"/>
    <x v="15"/>
    <x v="10"/>
    <x v="415"/>
    <x v="1"/>
    <x v="30"/>
    <x v="1"/>
  </r>
  <r>
    <x v="428"/>
    <x v="11"/>
    <x v="1"/>
    <x v="1"/>
    <x v="20"/>
    <x v="0"/>
    <x v="405"/>
    <x v="17"/>
    <x v="3"/>
    <x v="15"/>
    <x v="3"/>
    <x v="416"/>
    <x v="16"/>
    <x v="107"/>
    <x v="2"/>
  </r>
  <r>
    <x v="429"/>
    <x v="11"/>
    <x v="1"/>
    <x v="1"/>
    <x v="20"/>
    <x v="0"/>
    <x v="406"/>
    <x v="17"/>
    <x v="3"/>
    <x v="8"/>
    <x v="10"/>
    <x v="417"/>
    <x v="16"/>
    <x v="167"/>
    <x v="2"/>
  </r>
  <r>
    <x v="430"/>
    <x v="11"/>
    <x v="1"/>
    <x v="1"/>
    <x v="20"/>
    <x v="0"/>
    <x v="407"/>
    <x v="17"/>
    <x v="73"/>
    <x v="3"/>
    <x v="3"/>
    <x v="418"/>
    <x v="5"/>
    <x v="4"/>
    <x v="0"/>
  </r>
  <r>
    <x v="431"/>
    <x v="11"/>
    <x v="1"/>
    <x v="1"/>
    <x v="20"/>
    <x v="0"/>
    <x v="408"/>
    <x v="17"/>
    <x v="3"/>
    <x v="3"/>
    <x v="4"/>
    <x v="419"/>
    <x v="16"/>
    <x v="168"/>
    <x v="2"/>
  </r>
  <r>
    <x v="432"/>
    <x v="11"/>
    <x v="1"/>
    <x v="1"/>
    <x v="20"/>
    <x v="2"/>
    <x v="409"/>
    <x v="17"/>
    <x v="3"/>
    <x v="3"/>
    <x v="3"/>
    <x v="420"/>
    <x v="2"/>
    <x v="4"/>
    <x v="0"/>
  </r>
  <r>
    <x v="433"/>
    <x v="11"/>
    <x v="1"/>
    <x v="1"/>
    <x v="20"/>
    <x v="0"/>
    <x v="410"/>
    <x v="17"/>
    <x v="3"/>
    <x v="3"/>
    <x v="3"/>
    <x v="421"/>
    <x v="9"/>
    <x v="4"/>
    <x v="0"/>
  </r>
  <r>
    <x v="434"/>
    <x v="11"/>
    <x v="1"/>
    <x v="1"/>
    <x v="20"/>
    <x v="0"/>
    <x v="411"/>
    <x v="17"/>
    <x v="5"/>
    <x v="3"/>
    <x v="10"/>
    <x v="422"/>
    <x v="2"/>
    <x v="35"/>
    <x v="0"/>
  </r>
  <r>
    <x v="435"/>
    <x v="11"/>
    <x v="1"/>
    <x v="0"/>
    <x v="19"/>
    <x v="0"/>
    <x v="412"/>
    <x v="17"/>
    <x v="73"/>
    <x v="3"/>
    <x v="3"/>
    <x v="423"/>
    <x v="10"/>
    <x v="4"/>
    <x v="0"/>
  </r>
  <r>
    <x v="436"/>
    <x v="11"/>
    <x v="1"/>
    <x v="0"/>
    <x v="19"/>
    <x v="0"/>
    <x v="413"/>
    <x v="17"/>
    <x v="73"/>
    <x v="3"/>
    <x v="3"/>
    <x v="424"/>
    <x v="10"/>
    <x v="4"/>
    <x v="0"/>
  </r>
  <r>
    <x v="437"/>
    <x v="11"/>
    <x v="1"/>
    <x v="0"/>
    <x v="19"/>
    <x v="3"/>
    <x v="414"/>
    <x v="17"/>
    <x v="34"/>
    <x v="9"/>
    <x v="7"/>
    <x v="425"/>
    <x v="11"/>
    <x v="169"/>
    <x v="2"/>
  </r>
  <r>
    <x v="438"/>
    <x v="11"/>
    <x v="1"/>
    <x v="1"/>
    <x v="20"/>
    <x v="0"/>
    <x v="415"/>
    <x v="28"/>
    <x v="6"/>
    <x v="8"/>
    <x v="10"/>
    <x v="426"/>
    <x v="10"/>
    <x v="11"/>
    <x v="1"/>
  </r>
  <r>
    <x v="439"/>
    <x v="11"/>
    <x v="1"/>
    <x v="1"/>
    <x v="20"/>
    <x v="2"/>
    <x v="416"/>
    <x v="30"/>
    <x v="3"/>
    <x v="10"/>
    <x v="1"/>
    <x v="427"/>
    <x v="0"/>
    <x v="107"/>
    <x v="2"/>
  </r>
  <r>
    <x v="440"/>
    <x v="11"/>
    <x v="1"/>
    <x v="0"/>
    <x v="19"/>
    <x v="0"/>
    <x v="417"/>
    <x v="31"/>
    <x v="3"/>
    <x v="3"/>
    <x v="3"/>
    <x v="428"/>
    <x v="0"/>
    <x v="4"/>
    <x v="2"/>
  </r>
  <r>
    <x v="441"/>
    <x v="11"/>
    <x v="1"/>
    <x v="1"/>
    <x v="20"/>
    <x v="0"/>
    <x v="418"/>
    <x v="36"/>
    <x v="5"/>
    <x v="3"/>
    <x v="9"/>
    <x v="429"/>
    <x v="6"/>
    <x v="170"/>
    <x v="0"/>
  </r>
  <r>
    <x v="442"/>
    <x v="11"/>
    <x v="1"/>
    <x v="0"/>
    <x v="19"/>
    <x v="3"/>
    <x v="419"/>
    <x v="66"/>
    <x v="7"/>
    <x v="9"/>
    <x v="4"/>
    <x v="430"/>
    <x v="10"/>
    <x v="8"/>
    <x v="1"/>
  </r>
  <r>
    <x v="443"/>
    <x v="11"/>
    <x v="1"/>
    <x v="1"/>
    <x v="20"/>
    <x v="0"/>
    <x v="420"/>
    <x v="49"/>
    <x v="5"/>
    <x v="3"/>
    <x v="10"/>
    <x v="431"/>
    <x v="0"/>
    <x v="52"/>
    <x v="0"/>
  </r>
  <r>
    <x v="444"/>
    <x v="12"/>
    <x v="1"/>
    <x v="1"/>
    <x v="21"/>
    <x v="1"/>
    <x v="421"/>
    <x v="4"/>
    <x v="12"/>
    <x v="2"/>
    <x v="3"/>
    <x v="432"/>
    <x v="19"/>
    <x v="171"/>
    <x v="0"/>
  </r>
  <r>
    <x v="445"/>
    <x v="12"/>
    <x v="1"/>
    <x v="1"/>
    <x v="21"/>
    <x v="0"/>
    <x v="422"/>
    <x v="4"/>
    <x v="7"/>
    <x v="2"/>
    <x v="9"/>
    <x v="433"/>
    <x v="2"/>
    <x v="64"/>
    <x v="0"/>
  </r>
  <r>
    <x v="446"/>
    <x v="12"/>
    <x v="1"/>
    <x v="1"/>
    <x v="21"/>
    <x v="0"/>
    <x v="423"/>
    <x v="18"/>
    <x v="12"/>
    <x v="2"/>
    <x v="9"/>
    <x v="434"/>
    <x v="20"/>
    <x v="172"/>
    <x v="2"/>
  </r>
  <r>
    <x v="447"/>
    <x v="12"/>
    <x v="1"/>
    <x v="1"/>
    <x v="21"/>
    <x v="0"/>
    <x v="424"/>
    <x v="18"/>
    <x v="12"/>
    <x v="15"/>
    <x v="5"/>
    <x v="435"/>
    <x v="1"/>
    <x v="64"/>
    <x v="1"/>
  </r>
  <r>
    <x v="448"/>
    <x v="12"/>
    <x v="1"/>
    <x v="1"/>
    <x v="21"/>
    <x v="0"/>
    <x v="425"/>
    <x v="18"/>
    <x v="6"/>
    <x v="8"/>
    <x v="3"/>
    <x v="436"/>
    <x v="16"/>
    <x v="64"/>
    <x v="2"/>
  </r>
  <r>
    <x v="449"/>
    <x v="12"/>
    <x v="1"/>
    <x v="1"/>
    <x v="21"/>
    <x v="0"/>
    <x v="426"/>
    <x v="49"/>
    <x v="5"/>
    <x v="3"/>
    <x v="9"/>
    <x v="437"/>
    <x v="2"/>
    <x v="173"/>
    <x v="0"/>
  </r>
  <r>
    <x v="450"/>
    <x v="12"/>
    <x v="1"/>
    <x v="1"/>
    <x v="21"/>
    <x v="0"/>
    <x v="427"/>
    <x v="25"/>
    <x v="43"/>
    <x v="3"/>
    <x v="9"/>
    <x v="438"/>
    <x v="2"/>
    <x v="174"/>
    <x v="0"/>
  </r>
  <r>
    <x v="451"/>
    <x v="12"/>
    <x v="1"/>
    <x v="1"/>
    <x v="21"/>
    <x v="0"/>
    <x v="428"/>
    <x v="30"/>
    <x v="59"/>
    <x v="3"/>
    <x v="9"/>
    <x v="439"/>
    <x v="6"/>
    <x v="175"/>
    <x v="0"/>
  </r>
  <r>
    <x v="452"/>
    <x v="12"/>
    <x v="1"/>
    <x v="1"/>
    <x v="21"/>
    <x v="0"/>
    <x v="429"/>
    <x v="95"/>
    <x v="1"/>
    <x v="22"/>
    <x v="2"/>
    <x v="440"/>
    <x v="0"/>
    <x v="176"/>
    <x v="0"/>
  </r>
  <r>
    <x v="453"/>
    <x v="12"/>
    <x v="1"/>
    <x v="0"/>
    <x v="22"/>
    <x v="0"/>
    <x v="430"/>
    <x v="52"/>
    <x v="10"/>
    <x v="5"/>
    <x v="0"/>
    <x v="441"/>
    <x v="1"/>
    <x v="64"/>
    <x v="2"/>
  </r>
  <r>
    <x v="454"/>
    <x v="12"/>
    <x v="1"/>
    <x v="0"/>
    <x v="22"/>
    <x v="2"/>
    <x v="431"/>
    <x v="52"/>
    <x v="10"/>
    <x v="8"/>
    <x v="8"/>
    <x v="442"/>
    <x v="1"/>
    <x v="64"/>
    <x v="0"/>
  </r>
  <r>
    <x v="455"/>
    <x v="12"/>
    <x v="1"/>
    <x v="0"/>
    <x v="22"/>
    <x v="0"/>
    <x v="432"/>
    <x v="17"/>
    <x v="3"/>
    <x v="5"/>
    <x v="10"/>
    <x v="443"/>
    <x v="1"/>
    <x v="64"/>
    <x v="1"/>
  </r>
  <r>
    <x v="456"/>
    <x v="12"/>
    <x v="1"/>
    <x v="0"/>
    <x v="22"/>
    <x v="0"/>
    <x v="433"/>
    <x v="49"/>
    <x v="5"/>
    <x v="3"/>
    <x v="9"/>
    <x v="444"/>
    <x v="0"/>
    <x v="177"/>
    <x v="0"/>
  </r>
  <r>
    <x v="457"/>
    <x v="12"/>
    <x v="1"/>
    <x v="0"/>
    <x v="22"/>
    <x v="3"/>
    <x v="434"/>
    <x v="49"/>
    <x v="5"/>
    <x v="3"/>
    <x v="1"/>
    <x v="445"/>
    <x v="17"/>
    <x v="178"/>
    <x v="0"/>
  </r>
  <r>
    <x v="458"/>
    <x v="12"/>
    <x v="1"/>
    <x v="0"/>
    <x v="22"/>
    <x v="3"/>
    <x v="435"/>
    <x v="49"/>
    <x v="5"/>
    <x v="3"/>
    <x v="9"/>
    <x v="446"/>
    <x v="21"/>
    <x v="179"/>
    <x v="0"/>
  </r>
  <r>
    <x v="459"/>
    <x v="12"/>
    <x v="1"/>
    <x v="0"/>
    <x v="22"/>
    <x v="0"/>
    <x v="436"/>
    <x v="49"/>
    <x v="5"/>
    <x v="15"/>
    <x v="5"/>
    <x v="447"/>
    <x v="10"/>
    <x v="180"/>
    <x v="0"/>
  </r>
  <r>
    <x v="460"/>
    <x v="12"/>
    <x v="1"/>
    <x v="0"/>
    <x v="22"/>
    <x v="3"/>
    <x v="437"/>
    <x v="49"/>
    <x v="5"/>
    <x v="3"/>
    <x v="9"/>
    <x v="448"/>
    <x v="21"/>
    <x v="16"/>
    <x v="0"/>
  </r>
  <r>
    <x v="461"/>
    <x v="12"/>
    <x v="1"/>
    <x v="0"/>
    <x v="22"/>
    <x v="0"/>
    <x v="438"/>
    <x v="19"/>
    <x v="12"/>
    <x v="10"/>
    <x v="2"/>
    <x v="449"/>
    <x v="10"/>
    <x v="181"/>
    <x v="0"/>
  </r>
  <r>
    <x v="462"/>
    <x v="12"/>
    <x v="1"/>
    <x v="0"/>
    <x v="22"/>
    <x v="0"/>
    <x v="439"/>
    <x v="40"/>
    <x v="3"/>
    <x v="23"/>
    <x v="4"/>
    <x v="450"/>
    <x v="1"/>
    <x v="64"/>
    <x v="1"/>
  </r>
  <r>
    <x v="463"/>
    <x v="12"/>
    <x v="1"/>
    <x v="0"/>
    <x v="22"/>
    <x v="1"/>
    <x v="440"/>
    <x v="49"/>
    <x v="5"/>
    <x v="3"/>
    <x v="3"/>
    <x v="451"/>
    <x v="22"/>
    <x v="182"/>
    <x v="0"/>
  </r>
  <r>
    <x v="464"/>
    <x v="12"/>
    <x v="1"/>
    <x v="0"/>
    <x v="22"/>
    <x v="0"/>
    <x v="441"/>
    <x v="49"/>
    <x v="5"/>
    <x v="3"/>
    <x v="9"/>
    <x v="452"/>
    <x v="6"/>
    <x v="183"/>
    <x v="0"/>
  </r>
  <r>
    <x v="465"/>
    <x v="12"/>
    <x v="1"/>
    <x v="0"/>
    <x v="22"/>
    <x v="0"/>
    <x v="442"/>
    <x v="35"/>
    <x v="76"/>
    <x v="3"/>
    <x v="9"/>
    <x v="453"/>
    <x v="23"/>
    <x v="184"/>
    <x v="0"/>
  </r>
  <r>
    <x v="466"/>
    <x v="12"/>
    <x v="1"/>
    <x v="0"/>
    <x v="22"/>
    <x v="3"/>
    <x v="443"/>
    <x v="73"/>
    <x v="77"/>
    <x v="3"/>
    <x v="10"/>
    <x v="454"/>
    <x v="10"/>
    <x v="64"/>
    <x v="0"/>
  </r>
  <r>
    <x v="467"/>
    <x v="12"/>
    <x v="1"/>
    <x v="0"/>
    <x v="22"/>
    <x v="0"/>
    <x v="444"/>
    <x v="49"/>
    <x v="5"/>
    <x v="3"/>
    <x v="3"/>
    <x v="455"/>
    <x v="5"/>
    <x v="185"/>
    <x v="0"/>
  </r>
  <r>
    <x v="468"/>
    <x v="12"/>
    <x v="1"/>
    <x v="0"/>
    <x v="22"/>
    <x v="3"/>
    <x v="445"/>
    <x v="49"/>
    <x v="5"/>
    <x v="3"/>
    <x v="9"/>
    <x v="456"/>
    <x v="10"/>
    <x v="186"/>
    <x v="0"/>
  </r>
  <r>
    <x v="469"/>
    <x v="13"/>
    <x v="1"/>
    <x v="1"/>
    <x v="23"/>
    <x v="0"/>
    <x v="446"/>
    <x v="15"/>
    <x v="7"/>
    <x v="14"/>
    <x v="2"/>
    <x v="457"/>
    <x v="2"/>
    <x v="187"/>
    <x v="0"/>
  </r>
  <r>
    <x v="470"/>
    <x v="13"/>
    <x v="1"/>
    <x v="1"/>
    <x v="23"/>
    <x v="0"/>
    <x v="447"/>
    <x v="15"/>
    <x v="2"/>
    <x v="8"/>
    <x v="0"/>
    <x v="458"/>
    <x v="2"/>
    <x v="188"/>
    <x v="2"/>
  </r>
  <r>
    <x v="471"/>
    <x v="13"/>
    <x v="1"/>
    <x v="1"/>
    <x v="23"/>
    <x v="0"/>
    <x v="448"/>
    <x v="16"/>
    <x v="3"/>
    <x v="15"/>
    <x v="10"/>
    <x v="459"/>
    <x v="1"/>
    <x v="64"/>
    <x v="0"/>
  </r>
  <r>
    <x v="472"/>
    <x v="13"/>
    <x v="1"/>
    <x v="1"/>
    <x v="23"/>
    <x v="2"/>
    <x v="449"/>
    <x v="96"/>
    <x v="3"/>
    <x v="11"/>
    <x v="0"/>
    <x v="460"/>
    <x v="10"/>
    <x v="64"/>
    <x v="0"/>
  </r>
  <r>
    <x v="473"/>
    <x v="13"/>
    <x v="1"/>
    <x v="1"/>
    <x v="23"/>
    <x v="0"/>
    <x v="450"/>
    <x v="17"/>
    <x v="3"/>
    <x v="11"/>
    <x v="2"/>
    <x v="461"/>
    <x v="10"/>
    <x v="64"/>
    <x v="0"/>
  </r>
  <r>
    <x v="474"/>
    <x v="13"/>
    <x v="1"/>
    <x v="1"/>
    <x v="23"/>
    <x v="0"/>
    <x v="451"/>
    <x v="96"/>
    <x v="66"/>
    <x v="3"/>
    <x v="9"/>
    <x v="462"/>
    <x v="10"/>
    <x v="189"/>
    <x v="0"/>
  </r>
  <r>
    <x v="475"/>
    <x v="13"/>
    <x v="1"/>
    <x v="1"/>
    <x v="23"/>
    <x v="0"/>
    <x v="452"/>
    <x v="28"/>
    <x v="4"/>
    <x v="3"/>
    <x v="9"/>
    <x v="463"/>
    <x v="8"/>
    <x v="190"/>
    <x v="0"/>
  </r>
  <r>
    <x v="476"/>
    <x v="13"/>
    <x v="1"/>
    <x v="1"/>
    <x v="23"/>
    <x v="0"/>
    <x v="453"/>
    <x v="76"/>
    <x v="78"/>
    <x v="3"/>
    <x v="9"/>
    <x v="464"/>
    <x v="0"/>
    <x v="64"/>
    <x v="0"/>
  </r>
  <r>
    <x v="477"/>
    <x v="13"/>
    <x v="1"/>
    <x v="1"/>
    <x v="23"/>
    <x v="0"/>
    <x v="454"/>
    <x v="49"/>
    <x v="5"/>
    <x v="3"/>
    <x v="9"/>
    <x v="465"/>
    <x v="6"/>
    <x v="191"/>
    <x v="0"/>
  </r>
  <r>
    <x v="478"/>
    <x v="13"/>
    <x v="1"/>
    <x v="1"/>
    <x v="23"/>
    <x v="0"/>
    <x v="455"/>
    <x v="21"/>
    <x v="6"/>
    <x v="15"/>
    <x v="10"/>
    <x v="466"/>
    <x v="1"/>
    <x v="64"/>
    <x v="0"/>
  </r>
  <r>
    <x v="479"/>
    <x v="13"/>
    <x v="1"/>
    <x v="1"/>
    <x v="23"/>
    <x v="0"/>
    <x v="456"/>
    <x v="29"/>
    <x v="17"/>
    <x v="3"/>
    <x v="0"/>
    <x v="467"/>
    <x v="0"/>
    <x v="139"/>
    <x v="0"/>
  </r>
  <r>
    <x v="480"/>
    <x v="13"/>
    <x v="1"/>
    <x v="1"/>
    <x v="23"/>
    <x v="0"/>
    <x v="457"/>
    <x v="21"/>
    <x v="19"/>
    <x v="2"/>
    <x v="0"/>
    <x v="468"/>
    <x v="6"/>
    <x v="192"/>
    <x v="0"/>
  </r>
  <r>
    <x v="481"/>
    <x v="13"/>
    <x v="1"/>
    <x v="1"/>
    <x v="23"/>
    <x v="0"/>
    <x v="458"/>
    <x v="55"/>
    <x v="6"/>
    <x v="3"/>
    <x v="9"/>
    <x v="469"/>
    <x v="6"/>
    <x v="193"/>
    <x v="0"/>
  </r>
  <r>
    <x v="482"/>
    <x v="13"/>
    <x v="1"/>
    <x v="1"/>
    <x v="23"/>
    <x v="0"/>
    <x v="459"/>
    <x v="26"/>
    <x v="6"/>
    <x v="3"/>
    <x v="9"/>
    <x v="470"/>
    <x v="10"/>
    <x v="64"/>
    <x v="0"/>
  </r>
  <r>
    <x v="483"/>
    <x v="13"/>
    <x v="1"/>
    <x v="1"/>
    <x v="23"/>
    <x v="0"/>
    <x v="460"/>
    <x v="97"/>
    <x v="68"/>
    <x v="3"/>
    <x v="9"/>
    <x v="471"/>
    <x v="10"/>
    <x v="64"/>
    <x v="0"/>
  </r>
  <r>
    <x v="484"/>
    <x v="13"/>
    <x v="1"/>
    <x v="1"/>
    <x v="23"/>
    <x v="0"/>
    <x v="461"/>
    <x v="9"/>
    <x v="79"/>
    <x v="3"/>
    <x v="0"/>
    <x v="472"/>
    <x v="21"/>
    <x v="16"/>
    <x v="0"/>
  </r>
  <r>
    <x v="485"/>
    <x v="13"/>
    <x v="1"/>
    <x v="1"/>
    <x v="23"/>
    <x v="0"/>
    <x v="462"/>
    <x v="28"/>
    <x v="6"/>
    <x v="11"/>
    <x v="2"/>
    <x v="473"/>
    <x v="1"/>
    <x v="64"/>
    <x v="0"/>
  </r>
  <r>
    <x v="486"/>
    <x v="13"/>
    <x v="1"/>
    <x v="1"/>
    <x v="23"/>
    <x v="0"/>
    <x v="463"/>
    <x v="26"/>
    <x v="6"/>
    <x v="3"/>
    <x v="2"/>
    <x v="474"/>
    <x v="10"/>
    <x v="64"/>
    <x v="0"/>
  </r>
  <r>
    <x v="487"/>
    <x v="13"/>
    <x v="1"/>
    <x v="1"/>
    <x v="23"/>
    <x v="0"/>
    <x v="464"/>
    <x v="27"/>
    <x v="3"/>
    <x v="24"/>
    <x v="2"/>
    <x v="475"/>
    <x v="2"/>
    <x v="194"/>
    <x v="0"/>
  </r>
  <r>
    <x v="488"/>
    <x v="13"/>
    <x v="1"/>
    <x v="1"/>
    <x v="23"/>
    <x v="0"/>
    <x v="465"/>
    <x v="30"/>
    <x v="6"/>
    <x v="2"/>
    <x v="2"/>
    <x v="476"/>
    <x v="2"/>
    <x v="195"/>
    <x v="0"/>
  </r>
  <r>
    <x v="489"/>
    <x v="13"/>
    <x v="1"/>
    <x v="1"/>
    <x v="23"/>
    <x v="1"/>
    <x v="466"/>
    <x v="37"/>
    <x v="1"/>
    <x v="14"/>
    <x v="3"/>
    <x v="477"/>
    <x v="10"/>
    <x v="196"/>
    <x v="0"/>
  </r>
  <r>
    <x v="490"/>
    <x v="13"/>
    <x v="1"/>
    <x v="1"/>
    <x v="23"/>
    <x v="0"/>
    <x v="467"/>
    <x v="32"/>
    <x v="80"/>
    <x v="3"/>
    <x v="9"/>
    <x v="478"/>
    <x v="2"/>
    <x v="197"/>
    <x v="0"/>
  </r>
  <r>
    <x v="491"/>
    <x v="13"/>
    <x v="1"/>
    <x v="1"/>
    <x v="23"/>
    <x v="0"/>
    <x v="468"/>
    <x v="40"/>
    <x v="6"/>
    <x v="3"/>
    <x v="9"/>
    <x v="479"/>
    <x v="2"/>
    <x v="198"/>
    <x v="0"/>
  </r>
  <r>
    <x v="492"/>
    <x v="13"/>
    <x v="1"/>
    <x v="1"/>
    <x v="23"/>
    <x v="0"/>
    <x v="469"/>
    <x v="68"/>
    <x v="4"/>
    <x v="3"/>
    <x v="9"/>
    <x v="480"/>
    <x v="10"/>
    <x v="199"/>
    <x v="0"/>
  </r>
  <r>
    <x v="493"/>
    <x v="13"/>
    <x v="1"/>
    <x v="1"/>
    <x v="23"/>
    <x v="0"/>
    <x v="470"/>
    <x v="28"/>
    <x v="6"/>
    <x v="5"/>
    <x v="2"/>
    <x v="481"/>
    <x v="0"/>
    <x v="200"/>
    <x v="0"/>
  </r>
  <r>
    <x v="494"/>
    <x v="13"/>
    <x v="1"/>
    <x v="1"/>
    <x v="23"/>
    <x v="0"/>
    <x v="471"/>
    <x v="28"/>
    <x v="6"/>
    <x v="5"/>
    <x v="14"/>
    <x v="482"/>
    <x v="0"/>
    <x v="200"/>
    <x v="0"/>
  </r>
  <r>
    <x v="495"/>
    <x v="13"/>
    <x v="1"/>
    <x v="1"/>
    <x v="23"/>
    <x v="0"/>
    <x v="472"/>
    <x v="33"/>
    <x v="81"/>
    <x v="15"/>
    <x v="1"/>
    <x v="483"/>
    <x v="1"/>
    <x v="64"/>
    <x v="0"/>
  </r>
  <r>
    <x v="496"/>
    <x v="13"/>
    <x v="1"/>
    <x v="1"/>
    <x v="23"/>
    <x v="0"/>
    <x v="473"/>
    <x v="34"/>
    <x v="35"/>
    <x v="3"/>
    <x v="0"/>
    <x v="484"/>
    <x v="10"/>
    <x v="64"/>
    <x v="0"/>
  </r>
  <r>
    <x v="497"/>
    <x v="13"/>
    <x v="1"/>
    <x v="1"/>
    <x v="23"/>
    <x v="0"/>
    <x v="474"/>
    <x v="33"/>
    <x v="6"/>
    <x v="2"/>
    <x v="0"/>
    <x v="485"/>
    <x v="0"/>
    <x v="64"/>
    <x v="0"/>
  </r>
  <r>
    <x v="498"/>
    <x v="13"/>
    <x v="1"/>
    <x v="1"/>
    <x v="23"/>
    <x v="0"/>
    <x v="475"/>
    <x v="33"/>
    <x v="24"/>
    <x v="3"/>
    <x v="9"/>
    <x v="486"/>
    <x v="10"/>
    <x v="64"/>
    <x v="0"/>
  </r>
  <r>
    <x v="499"/>
    <x v="13"/>
    <x v="1"/>
    <x v="1"/>
    <x v="23"/>
    <x v="0"/>
    <x v="476"/>
    <x v="38"/>
    <x v="21"/>
    <x v="3"/>
    <x v="2"/>
    <x v="487"/>
    <x v="0"/>
    <x v="64"/>
    <x v="0"/>
  </r>
  <r>
    <x v="500"/>
    <x v="13"/>
    <x v="1"/>
    <x v="1"/>
    <x v="23"/>
    <x v="0"/>
    <x v="477"/>
    <x v="36"/>
    <x v="4"/>
    <x v="3"/>
    <x v="9"/>
    <x v="488"/>
    <x v="8"/>
    <x v="64"/>
    <x v="0"/>
  </r>
  <r>
    <x v="501"/>
    <x v="13"/>
    <x v="1"/>
    <x v="1"/>
    <x v="23"/>
    <x v="3"/>
    <x v="478"/>
    <x v="38"/>
    <x v="21"/>
    <x v="3"/>
    <x v="1"/>
    <x v="489"/>
    <x v="10"/>
    <x v="64"/>
    <x v="0"/>
  </r>
  <r>
    <x v="502"/>
    <x v="13"/>
    <x v="1"/>
    <x v="1"/>
    <x v="23"/>
    <x v="0"/>
    <x v="479"/>
    <x v="49"/>
    <x v="5"/>
    <x v="3"/>
    <x v="0"/>
    <x v="490"/>
    <x v="21"/>
    <x v="8"/>
    <x v="0"/>
  </r>
  <r>
    <x v="503"/>
    <x v="13"/>
    <x v="1"/>
    <x v="1"/>
    <x v="23"/>
    <x v="1"/>
    <x v="480"/>
    <x v="37"/>
    <x v="1"/>
    <x v="14"/>
    <x v="3"/>
    <x v="491"/>
    <x v="10"/>
    <x v="201"/>
    <x v="0"/>
  </r>
  <r>
    <x v="504"/>
    <x v="13"/>
    <x v="1"/>
    <x v="1"/>
    <x v="23"/>
    <x v="0"/>
    <x v="481"/>
    <x v="40"/>
    <x v="1"/>
    <x v="3"/>
    <x v="9"/>
    <x v="492"/>
    <x v="6"/>
    <x v="202"/>
    <x v="0"/>
  </r>
  <r>
    <x v="505"/>
    <x v="13"/>
    <x v="1"/>
    <x v="1"/>
    <x v="23"/>
    <x v="0"/>
    <x v="482"/>
    <x v="41"/>
    <x v="82"/>
    <x v="3"/>
    <x v="1"/>
    <x v="493"/>
    <x v="0"/>
    <x v="64"/>
    <x v="0"/>
  </r>
  <r>
    <x v="506"/>
    <x v="13"/>
    <x v="1"/>
    <x v="1"/>
    <x v="23"/>
    <x v="0"/>
    <x v="483"/>
    <x v="40"/>
    <x v="1"/>
    <x v="3"/>
    <x v="9"/>
    <x v="494"/>
    <x v="10"/>
    <x v="203"/>
    <x v="0"/>
  </r>
  <r>
    <x v="507"/>
    <x v="13"/>
    <x v="1"/>
    <x v="1"/>
    <x v="23"/>
    <x v="1"/>
    <x v="484"/>
    <x v="40"/>
    <x v="26"/>
    <x v="14"/>
    <x v="3"/>
    <x v="495"/>
    <x v="10"/>
    <x v="204"/>
    <x v="0"/>
  </r>
  <r>
    <x v="508"/>
    <x v="13"/>
    <x v="1"/>
    <x v="1"/>
    <x v="23"/>
    <x v="0"/>
    <x v="485"/>
    <x v="40"/>
    <x v="26"/>
    <x v="8"/>
    <x v="2"/>
    <x v="496"/>
    <x v="10"/>
    <x v="205"/>
    <x v="2"/>
  </r>
  <r>
    <x v="509"/>
    <x v="13"/>
    <x v="1"/>
    <x v="1"/>
    <x v="23"/>
    <x v="0"/>
    <x v="486"/>
    <x v="6"/>
    <x v="6"/>
    <x v="3"/>
    <x v="2"/>
    <x v="497"/>
    <x v="24"/>
    <x v="206"/>
    <x v="0"/>
  </r>
  <r>
    <x v="510"/>
    <x v="13"/>
    <x v="1"/>
    <x v="1"/>
    <x v="23"/>
    <x v="0"/>
    <x v="487"/>
    <x v="41"/>
    <x v="1"/>
    <x v="3"/>
    <x v="9"/>
    <x v="498"/>
    <x v="25"/>
    <x v="207"/>
    <x v="0"/>
  </r>
  <r>
    <x v="511"/>
    <x v="13"/>
    <x v="1"/>
    <x v="1"/>
    <x v="23"/>
    <x v="1"/>
    <x v="488"/>
    <x v="45"/>
    <x v="83"/>
    <x v="3"/>
    <x v="3"/>
    <x v="499"/>
    <x v="0"/>
    <x v="139"/>
    <x v="0"/>
  </r>
  <r>
    <x v="512"/>
    <x v="13"/>
    <x v="1"/>
    <x v="1"/>
    <x v="23"/>
    <x v="0"/>
    <x v="489"/>
    <x v="40"/>
    <x v="44"/>
    <x v="3"/>
    <x v="2"/>
    <x v="500"/>
    <x v="6"/>
    <x v="208"/>
    <x v="0"/>
  </r>
  <r>
    <x v="513"/>
    <x v="13"/>
    <x v="1"/>
    <x v="1"/>
    <x v="23"/>
    <x v="0"/>
    <x v="490"/>
    <x v="40"/>
    <x v="44"/>
    <x v="3"/>
    <x v="9"/>
    <x v="501"/>
    <x v="10"/>
    <x v="64"/>
    <x v="0"/>
  </r>
  <r>
    <x v="514"/>
    <x v="13"/>
    <x v="1"/>
    <x v="1"/>
    <x v="23"/>
    <x v="1"/>
    <x v="491"/>
    <x v="42"/>
    <x v="30"/>
    <x v="2"/>
    <x v="2"/>
    <x v="502"/>
    <x v="5"/>
    <x v="64"/>
    <x v="0"/>
  </r>
  <r>
    <x v="515"/>
    <x v="13"/>
    <x v="1"/>
    <x v="1"/>
    <x v="23"/>
    <x v="0"/>
    <x v="492"/>
    <x v="53"/>
    <x v="3"/>
    <x v="2"/>
    <x v="0"/>
    <x v="503"/>
    <x v="10"/>
    <x v="64"/>
    <x v="0"/>
  </r>
  <r>
    <x v="516"/>
    <x v="13"/>
    <x v="1"/>
    <x v="1"/>
    <x v="23"/>
    <x v="0"/>
    <x v="493"/>
    <x v="45"/>
    <x v="30"/>
    <x v="15"/>
    <x v="10"/>
    <x v="504"/>
    <x v="1"/>
    <x v="64"/>
    <x v="0"/>
  </r>
  <r>
    <x v="517"/>
    <x v="13"/>
    <x v="1"/>
    <x v="1"/>
    <x v="23"/>
    <x v="0"/>
    <x v="494"/>
    <x v="45"/>
    <x v="6"/>
    <x v="8"/>
    <x v="2"/>
    <x v="505"/>
    <x v="2"/>
    <x v="209"/>
    <x v="2"/>
  </r>
  <r>
    <x v="518"/>
    <x v="13"/>
    <x v="1"/>
    <x v="0"/>
    <x v="24"/>
    <x v="1"/>
    <x v="495"/>
    <x v="17"/>
    <x v="10"/>
    <x v="3"/>
    <x v="3"/>
    <x v="506"/>
    <x v="26"/>
    <x v="210"/>
    <x v="0"/>
  </r>
  <r>
    <x v="519"/>
    <x v="13"/>
    <x v="1"/>
    <x v="0"/>
    <x v="24"/>
    <x v="1"/>
    <x v="496"/>
    <x v="17"/>
    <x v="7"/>
    <x v="3"/>
    <x v="0"/>
    <x v="507"/>
    <x v="5"/>
    <x v="64"/>
    <x v="0"/>
  </r>
  <r>
    <x v="520"/>
    <x v="13"/>
    <x v="1"/>
    <x v="0"/>
    <x v="24"/>
    <x v="3"/>
    <x v="497"/>
    <x v="17"/>
    <x v="7"/>
    <x v="9"/>
    <x v="12"/>
    <x v="508"/>
    <x v="17"/>
    <x v="211"/>
    <x v="2"/>
  </r>
  <r>
    <x v="521"/>
    <x v="13"/>
    <x v="1"/>
    <x v="0"/>
    <x v="24"/>
    <x v="0"/>
    <x v="498"/>
    <x v="14"/>
    <x v="10"/>
    <x v="9"/>
    <x v="0"/>
    <x v="509"/>
    <x v="16"/>
    <x v="64"/>
    <x v="2"/>
  </r>
  <r>
    <x v="522"/>
    <x v="13"/>
    <x v="1"/>
    <x v="0"/>
    <x v="24"/>
    <x v="0"/>
    <x v="499"/>
    <x v="17"/>
    <x v="10"/>
    <x v="22"/>
    <x v="4"/>
    <x v="510"/>
    <x v="16"/>
    <x v="64"/>
    <x v="2"/>
  </r>
  <r>
    <x v="523"/>
    <x v="13"/>
    <x v="1"/>
    <x v="0"/>
    <x v="24"/>
    <x v="1"/>
    <x v="500"/>
    <x v="6"/>
    <x v="42"/>
    <x v="14"/>
    <x v="3"/>
    <x v="511"/>
    <x v="16"/>
    <x v="64"/>
    <x v="0"/>
  </r>
  <r>
    <x v="524"/>
    <x v="13"/>
    <x v="1"/>
    <x v="0"/>
    <x v="24"/>
    <x v="3"/>
    <x v="501"/>
    <x v="14"/>
    <x v="84"/>
    <x v="3"/>
    <x v="9"/>
    <x v="512"/>
    <x v="10"/>
    <x v="64"/>
    <x v="0"/>
  </r>
  <r>
    <x v="525"/>
    <x v="13"/>
    <x v="1"/>
    <x v="0"/>
    <x v="24"/>
    <x v="0"/>
    <x v="502"/>
    <x v="8"/>
    <x v="7"/>
    <x v="8"/>
    <x v="2"/>
    <x v="513"/>
    <x v="10"/>
    <x v="212"/>
    <x v="2"/>
  </r>
  <r>
    <x v="526"/>
    <x v="13"/>
    <x v="1"/>
    <x v="0"/>
    <x v="24"/>
    <x v="0"/>
    <x v="503"/>
    <x v="17"/>
    <x v="3"/>
    <x v="7"/>
    <x v="8"/>
    <x v="514"/>
    <x v="1"/>
    <x v="64"/>
    <x v="1"/>
  </r>
  <r>
    <x v="527"/>
    <x v="13"/>
    <x v="1"/>
    <x v="0"/>
    <x v="24"/>
    <x v="1"/>
    <x v="504"/>
    <x v="17"/>
    <x v="3"/>
    <x v="25"/>
    <x v="9"/>
    <x v="515"/>
    <x v="2"/>
    <x v="213"/>
    <x v="0"/>
  </r>
  <r>
    <x v="528"/>
    <x v="13"/>
    <x v="1"/>
    <x v="0"/>
    <x v="24"/>
    <x v="0"/>
    <x v="505"/>
    <x v="17"/>
    <x v="3"/>
    <x v="26"/>
    <x v="4"/>
    <x v="516"/>
    <x v="1"/>
    <x v="64"/>
    <x v="1"/>
  </r>
  <r>
    <x v="529"/>
    <x v="13"/>
    <x v="1"/>
    <x v="0"/>
    <x v="24"/>
    <x v="0"/>
    <x v="506"/>
    <x v="16"/>
    <x v="7"/>
    <x v="8"/>
    <x v="2"/>
    <x v="517"/>
    <x v="10"/>
    <x v="212"/>
    <x v="2"/>
  </r>
  <r>
    <x v="530"/>
    <x v="13"/>
    <x v="1"/>
    <x v="0"/>
    <x v="24"/>
    <x v="0"/>
    <x v="507"/>
    <x v="49"/>
    <x v="5"/>
    <x v="7"/>
    <x v="9"/>
    <x v="518"/>
    <x v="0"/>
    <x v="214"/>
    <x v="1"/>
  </r>
  <r>
    <x v="531"/>
    <x v="13"/>
    <x v="1"/>
    <x v="0"/>
    <x v="24"/>
    <x v="3"/>
    <x v="508"/>
    <x v="45"/>
    <x v="6"/>
    <x v="3"/>
    <x v="12"/>
    <x v="519"/>
    <x v="1"/>
    <x v="64"/>
    <x v="0"/>
  </r>
  <r>
    <x v="532"/>
    <x v="13"/>
    <x v="1"/>
    <x v="0"/>
    <x v="24"/>
    <x v="2"/>
    <x v="509"/>
    <x v="23"/>
    <x v="70"/>
    <x v="20"/>
    <x v="8"/>
    <x v="520"/>
    <x v="1"/>
    <x v="64"/>
    <x v="1"/>
  </r>
  <r>
    <x v="533"/>
    <x v="13"/>
    <x v="1"/>
    <x v="0"/>
    <x v="24"/>
    <x v="3"/>
    <x v="510"/>
    <x v="25"/>
    <x v="6"/>
    <x v="2"/>
    <x v="15"/>
    <x v="521"/>
    <x v="21"/>
    <x v="29"/>
    <x v="0"/>
  </r>
  <r>
    <x v="534"/>
    <x v="13"/>
    <x v="1"/>
    <x v="0"/>
    <x v="24"/>
    <x v="3"/>
    <x v="511"/>
    <x v="26"/>
    <x v="85"/>
    <x v="3"/>
    <x v="4"/>
    <x v="522"/>
    <x v="10"/>
    <x v="215"/>
    <x v="0"/>
  </r>
  <r>
    <x v="535"/>
    <x v="13"/>
    <x v="1"/>
    <x v="0"/>
    <x v="24"/>
    <x v="3"/>
    <x v="512"/>
    <x v="28"/>
    <x v="6"/>
    <x v="3"/>
    <x v="12"/>
    <x v="523"/>
    <x v="17"/>
    <x v="216"/>
    <x v="0"/>
  </r>
  <r>
    <x v="536"/>
    <x v="13"/>
    <x v="1"/>
    <x v="0"/>
    <x v="24"/>
    <x v="0"/>
    <x v="513"/>
    <x v="28"/>
    <x v="20"/>
    <x v="20"/>
    <x v="4"/>
    <x v="524"/>
    <x v="1"/>
    <x v="64"/>
    <x v="0"/>
  </r>
  <r>
    <x v="537"/>
    <x v="13"/>
    <x v="1"/>
    <x v="0"/>
    <x v="24"/>
    <x v="0"/>
    <x v="514"/>
    <x v="28"/>
    <x v="6"/>
    <x v="5"/>
    <x v="2"/>
    <x v="481"/>
    <x v="0"/>
    <x v="217"/>
    <x v="0"/>
  </r>
  <r>
    <x v="538"/>
    <x v="13"/>
    <x v="1"/>
    <x v="0"/>
    <x v="24"/>
    <x v="0"/>
    <x v="515"/>
    <x v="28"/>
    <x v="21"/>
    <x v="20"/>
    <x v="8"/>
    <x v="525"/>
    <x v="1"/>
    <x v="64"/>
    <x v="1"/>
  </r>
  <r>
    <x v="539"/>
    <x v="13"/>
    <x v="1"/>
    <x v="0"/>
    <x v="24"/>
    <x v="0"/>
    <x v="516"/>
    <x v="27"/>
    <x v="79"/>
    <x v="20"/>
    <x v="9"/>
    <x v="526"/>
    <x v="10"/>
    <x v="64"/>
    <x v="0"/>
  </r>
  <r>
    <x v="540"/>
    <x v="13"/>
    <x v="1"/>
    <x v="0"/>
    <x v="24"/>
    <x v="3"/>
    <x v="517"/>
    <x v="31"/>
    <x v="86"/>
    <x v="3"/>
    <x v="4"/>
    <x v="522"/>
    <x v="21"/>
    <x v="218"/>
    <x v="0"/>
  </r>
  <r>
    <x v="541"/>
    <x v="13"/>
    <x v="1"/>
    <x v="0"/>
    <x v="24"/>
    <x v="1"/>
    <x v="518"/>
    <x v="45"/>
    <x v="6"/>
    <x v="3"/>
    <x v="3"/>
    <x v="527"/>
    <x v="2"/>
    <x v="219"/>
    <x v="0"/>
  </r>
  <r>
    <x v="542"/>
    <x v="13"/>
    <x v="1"/>
    <x v="0"/>
    <x v="24"/>
    <x v="3"/>
    <x v="519"/>
    <x v="38"/>
    <x v="1"/>
    <x v="3"/>
    <x v="2"/>
    <x v="528"/>
    <x v="10"/>
    <x v="64"/>
    <x v="0"/>
  </r>
  <r>
    <x v="543"/>
    <x v="13"/>
    <x v="1"/>
    <x v="0"/>
    <x v="24"/>
    <x v="0"/>
    <x v="520"/>
    <x v="40"/>
    <x v="1"/>
    <x v="20"/>
    <x v="4"/>
    <x v="529"/>
    <x v="1"/>
    <x v="64"/>
    <x v="0"/>
  </r>
  <r>
    <x v="544"/>
    <x v="13"/>
    <x v="1"/>
    <x v="0"/>
    <x v="24"/>
    <x v="0"/>
    <x v="521"/>
    <x v="68"/>
    <x v="6"/>
    <x v="26"/>
    <x v="4"/>
    <x v="530"/>
    <x v="1"/>
    <x v="64"/>
    <x v="0"/>
  </r>
  <r>
    <x v="545"/>
    <x v="13"/>
    <x v="1"/>
    <x v="0"/>
    <x v="24"/>
    <x v="0"/>
    <x v="522"/>
    <x v="40"/>
    <x v="87"/>
    <x v="20"/>
    <x v="4"/>
    <x v="531"/>
    <x v="1"/>
    <x v="64"/>
    <x v="1"/>
  </r>
  <r>
    <x v="546"/>
    <x v="13"/>
    <x v="1"/>
    <x v="0"/>
    <x v="24"/>
    <x v="0"/>
    <x v="523"/>
    <x v="40"/>
    <x v="26"/>
    <x v="8"/>
    <x v="2"/>
    <x v="532"/>
    <x v="10"/>
    <x v="220"/>
    <x v="2"/>
  </r>
  <r>
    <x v="547"/>
    <x v="13"/>
    <x v="1"/>
    <x v="0"/>
    <x v="24"/>
    <x v="0"/>
    <x v="524"/>
    <x v="98"/>
    <x v="6"/>
    <x v="8"/>
    <x v="2"/>
    <x v="533"/>
    <x v="10"/>
    <x v="221"/>
    <x v="2"/>
  </r>
  <r>
    <x v="548"/>
    <x v="13"/>
    <x v="1"/>
    <x v="0"/>
    <x v="24"/>
    <x v="0"/>
    <x v="525"/>
    <x v="6"/>
    <x v="6"/>
    <x v="27"/>
    <x v="7"/>
    <x v="534"/>
    <x v="1"/>
    <x v="64"/>
    <x v="0"/>
  </r>
  <r>
    <x v="549"/>
    <x v="13"/>
    <x v="1"/>
    <x v="0"/>
    <x v="24"/>
    <x v="0"/>
    <x v="526"/>
    <x v="99"/>
    <x v="6"/>
    <x v="28"/>
    <x v="0"/>
    <x v="535"/>
    <x v="0"/>
    <x v="222"/>
    <x v="1"/>
  </r>
  <r>
    <x v="550"/>
    <x v="13"/>
    <x v="1"/>
    <x v="0"/>
    <x v="24"/>
    <x v="2"/>
    <x v="527"/>
    <x v="40"/>
    <x v="3"/>
    <x v="7"/>
    <x v="4"/>
    <x v="536"/>
    <x v="1"/>
    <x v="64"/>
    <x v="1"/>
  </r>
  <r>
    <x v="551"/>
    <x v="13"/>
    <x v="1"/>
    <x v="0"/>
    <x v="24"/>
    <x v="2"/>
    <x v="528"/>
    <x v="40"/>
    <x v="7"/>
    <x v="7"/>
    <x v="0"/>
    <x v="537"/>
    <x v="1"/>
    <x v="64"/>
    <x v="0"/>
  </r>
  <r>
    <x v="552"/>
    <x v="13"/>
    <x v="1"/>
    <x v="0"/>
    <x v="24"/>
    <x v="2"/>
    <x v="529"/>
    <x v="40"/>
    <x v="7"/>
    <x v="7"/>
    <x v="0"/>
    <x v="538"/>
    <x v="1"/>
    <x v="64"/>
    <x v="0"/>
  </r>
  <r>
    <x v="553"/>
    <x v="13"/>
    <x v="1"/>
    <x v="0"/>
    <x v="24"/>
    <x v="4"/>
    <x v="530"/>
    <x v="45"/>
    <x v="1"/>
    <x v="3"/>
    <x v="9"/>
    <x v="539"/>
    <x v="2"/>
    <x v="223"/>
    <x v="0"/>
  </r>
  <r>
    <x v="554"/>
    <x v="13"/>
    <x v="1"/>
    <x v="0"/>
    <x v="24"/>
    <x v="0"/>
    <x v="531"/>
    <x v="100"/>
    <x v="88"/>
    <x v="29"/>
    <x v="10"/>
    <x v="540"/>
    <x v="1"/>
    <x v="64"/>
    <x v="1"/>
  </r>
  <r>
    <x v="555"/>
    <x v="13"/>
    <x v="1"/>
    <x v="0"/>
    <x v="24"/>
    <x v="0"/>
    <x v="532"/>
    <x v="45"/>
    <x v="89"/>
    <x v="3"/>
    <x v="2"/>
    <x v="541"/>
    <x v="0"/>
    <x v="64"/>
    <x v="0"/>
  </r>
  <r>
    <x v="556"/>
    <x v="13"/>
    <x v="1"/>
    <x v="0"/>
    <x v="24"/>
    <x v="0"/>
    <x v="533"/>
    <x v="45"/>
    <x v="4"/>
    <x v="5"/>
    <x v="2"/>
    <x v="542"/>
    <x v="16"/>
    <x v="64"/>
    <x v="2"/>
  </r>
  <r>
    <x v="557"/>
    <x v="13"/>
    <x v="1"/>
    <x v="0"/>
    <x v="24"/>
    <x v="0"/>
    <x v="534"/>
    <x v="45"/>
    <x v="30"/>
    <x v="9"/>
    <x v="3"/>
    <x v="543"/>
    <x v="16"/>
    <x v="64"/>
    <x v="2"/>
  </r>
  <r>
    <x v="558"/>
    <x v="13"/>
    <x v="1"/>
    <x v="0"/>
    <x v="24"/>
    <x v="0"/>
    <x v="535"/>
    <x v="49"/>
    <x v="5"/>
    <x v="3"/>
    <x v="9"/>
    <x v="544"/>
    <x v="5"/>
    <x v="224"/>
    <x v="0"/>
  </r>
  <r>
    <x v="559"/>
    <x v="14"/>
    <x v="1"/>
    <x v="2"/>
    <x v="25"/>
    <x v="0"/>
    <x v="536"/>
    <x v="81"/>
    <x v="10"/>
    <x v="3"/>
    <x v="0"/>
    <x v="545"/>
    <x v="0"/>
    <x v="225"/>
    <x v="0"/>
  </r>
  <r>
    <x v="560"/>
    <x v="14"/>
    <x v="1"/>
    <x v="2"/>
    <x v="25"/>
    <x v="2"/>
    <x v="537"/>
    <x v="49"/>
    <x v="5"/>
    <x v="3"/>
    <x v="2"/>
    <x v="546"/>
    <x v="8"/>
    <x v="72"/>
    <x v="0"/>
  </r>
  <r>
    <x v="561"/>
    <x v="14"/>
    <x v="1"/>
    <x v="2"/>
    <x v="25"/>
    <x v="2"/>
    <x v="538"/>
    <x v="40"/>
    <x v="4"/>
    <x v="9"/>
    <x v="7"/>
    <x v="547"/>
    <x v="1"/>
    <x v="226"/>
    <x v="1"/>
  </r>
  <r>
    <x v="562"/>
    <x v="14"/>
    <x v="1"/>
    <x v="2"/>
    <x v="25"/>
    <x v="2"/>
    <x v="539"/>
    <x v="45"/>
    <x v="4"/>
    <x v="30"/>
    <x v="3"/>
    <x v="548"/>
    <x v="0"/>
    <x v="227"/>
    <x v="1"/>
  </r>
  <r>
    <x v="563"/>
    <x v="14"/>
    <x v="1"/>
    <x v="2"/>
    <x v="25"/>
    <x v="0"/>
    <x v="540"/>
    <x v="45"/>
    <x v="4"/>
    <x v="30"/>
    <x v="3"/>
    <x v="549"/>
    <x v="0"/>
    <x v="227"/>
    <x v="1"/>
  </r>
  <r>
    <x v="564"/>
    <x v="14"/>
    <x v="1"/>
    <x v="2"/>
    <x v="25"/>
    <x v="3"/>
    <x v="541"/>
    <x v="49"/>
    <x v="5"/>
    <x v="3"/>
    <x v="6"/>
    <x v="550"/>
    <x v="1"/>
    <x v="29"/>
    <x v="1"/>
  </r>
  <r>
    <x v="565"/>
    <x v="14"/>
    <x v="1"/>
    <x v="2"/>
    <x v="25"/>
    <x v="0"/>
    <x v="542"/>
    <x v="17"/>
    <x v="7"/>
    <x v="2"/>
    <x v="3"/>
    <x v="551"/>
    <x v="8"/>
    <x v="18"/>
    <x v="0"/>
  </r>
  <r>
    <x v="566"/>
    <x v="14"/>
    <x v="1"/>
    <x v="2"/>
    <x v="25"/>
    <x v="0"/>
    <x v="543"/>
    <x v="49"/>
    <x v="5"/>
    <x v="2"/>
    <x v="3"/>
    <x v="552"/>
    <x v="1"/>
    <x v="228"/>
    <x v="0"/>
  </r>
  <r>
    <x v="567"/>
    <x v="14"/>
    <x v="1"/>
    <x v="2"/>
    <x v="25"/>
    <x v="0"/>
    <x v="544"/>
    <x v="49"/>
    <x v="5"/>
    <x v="2"/>
    <x v="3"/>
    <x v="552"/>
    <x v="1"/>
    <x v="229"/>
    <x v="0"/>
  </r>
  <r>
    <x v="568"/>
    <x v="14"/>
    <x v="1"/>
    <x v="2"/>
    <x v="25"/>
    <x v="0"/>
    <x v="545"/>
    <x v="49"/>
    <x v="5"/>
    <x v="2"/>
    <x v="16"/>
    <x v="553"/>
    <x v="1"/>
    <x v="230"/>
    <x v="0"/>
  </r>
  <r>
    <x v="569"/>
    <x v="14"/>
    <x v="1"/>
    <x v="2"/>
    <x v="25"/>
    <x v="0"/>
    <x v="546"/>
    <x v="49"/>
    <x v="5"/>
    <x v="2"/>
    <x v="3"/>
    <x v="552"/>
    <x v="1"/>
    <x v="231"/>
    <x v="0"/>
  </r>
  <r>
    <x v="570"/>
    <x v="14"/>
    <x v="1"/>
    <x v="2"/>
    <x v="25"/>
    <x v="0"/>
    <x v="547"/>
    <x v="40"/>
    <x v="10"/>
    <x v="2"/>
    <x v="3"/>
    <x v="552"/>
    <x v="1"/>
    <x v="232"/>
    <x v="0"/>
  </r>
  <r>
    <x v="571"/>
    <x v="14"/>
    <x v="1"/>
    <x v="2"/>
    <x v="25"/>
    <x v="0"/>
    <x v="548"/>
    <x v="49"/>
    <x v="5"/>
    <x v="2"/>
    <x v="3"/>
    <x v="552"/>
    <x v="1"/>
    <x v="233"/>
    <x v="0"/>
  </r>
  <r>
    <x v="572"/>
    <x v="14"/>
    <x v="1"/>
    <x v="2"/>
    <x v="25"/>
    <x v="0"/>
    <x v="549"/>
    <x v="14"/>
    <x v="7"/>
    <x v="2"/>
    <x v="10"/>
    <x v="554"/>
    <x v="0"/>
    <x v="33"/>
    <x v="0"/>
  </r>
  <r>
    <x v="573"/>
    <x v="14"/>
    <x v="1"/>
    <x v="2"/>
    <x v="25"/>
    <x v="2"/>
    <x v="550"/>
    <x v="14"/>
    <x v="7"/>
    <x v="2"/>
    <x v="2"/>
    <x v="555"/>
    <x v="0"/>
    <x v="33"/>
    <x v="0"/>
  </r>
  <r>
    <x v="574"/>
    <x v="14"/>
    <x v="1"/>
    <x v="2"/>
    <x v="25"/>
    <x v="0"/>
    <x v="551"/>
    <x v="14"/>
    <x v="7"/>
    <x v="2"/>
    <x v="2"/>
    <x v="556"/>
    <x v="8"/>
    <x v="234"/>
    <x v="0"/>
  </r>
  <r>
    <x v="575"/>
    <x v="14"/>
    <x v="1"/>
    <x v="2"/>
    <x v="25"/>
    <x v="0"/>
    <x v="552"/>
    <x v="14"/>
    <x v="7"/>
    <x v="2"/>
    <x v="2"/>
    <x v="557"/>
    <x v="5"/>
    <x v="235"/>
    <x v="0"/>
  </r>
  <r>
    <x v="576"/>
    <x v="14"/>
    <x v="1"/>
    <x v="2"/>
    <x v="25"/>
    <x v="0"/>
    <x v="553"/>
    <x v="14"/>
    <x v="7"/>
    <x v="15"/>
    <x v="2"/>
    <x v="558"/>
    <x v="1"/>
    <x v="236"/>
    <x v="0"/>
  </r>
  <r>
    <x v="577"/>
    <x v="14"/>
    <x v="1"/>
    <x v="2"/>
    <x v="25"/>
    <x v="2"/>
    <x v="554"/>
    <x v="17"/>
    <x v="7"/>
    <x v="15"/>
    <x v="2"/>
    <x v="559"/>
    <x v="1"/>
    <x v="236"/>
    <x v="0"/>
  </r>
  <r>
    <x v="578"/>
    <x v="14"/>
    <x v="1"/>
    <x v="2"/>
    <x v="25"/>
    <x v="2"/>
    <x v="555"/>
    <x v="17"/>
    <x v="7"/>
    <x v="15"/>
    <x v="7"/>
    <x v="560"/>
    <x v="1"/>
    <x v="237"/>
    <x v="0"/>
  </r>
  <r>
    <x v="579"/>
    <x v="14"/>
    <x v="1"/>
    <x v="2"/>
    <x v="25"/>
    <x v="2"/>
    <x v="556"/>
    <x v="92"/>
    <x v="7"/>
    <x v="9"/>
    <x v="3"/>
    <x v="561"/>
    <x v="2"/>
    <x v="72"/>
    <x v="0"/>
  </r>
  <r>
    <x v="580"/>
    <x v="14"/>
    <x v="1"/>
    <x v="2"/>
    <x v="25"/>
    <x v="0"/>
    <x v="557"/>
    <x v="92"/>
    <x v="7"/>
    <x v="9"/>
    <x v="3"/>
    <x v="562"/>
    <x v="2"/>
    <x v="72"/>
    <x v="0"/>
  </r>
  <r>
    <x v="581"/>
    <x v="14"/>
    <x v="1"/>
    <x v="2"/>
    <x v="25"/>
    <x v="2"/>
    <x v="558"/>
    <x v="17"/>
    <x v="7"/>
    <x v="9"/>
    <x v="7"/>
    <x v="563"/>
    <x v="5"/>
    <x v="238"/>
    <x v="0"/>
  </r>
  <r>
    <x v="582"/>
    <x v="15"/>
    <x v="1"/>
    <x v="1"/>
    <x v="26"/>
    <x v="0"/>
    <x v="559"/>
    <x v="101"/>
    <x v="90"/>
    <x v="8"/>
    <x v="2"/>
    <x v="564"/>
    <x v="10"/>
    <x v="239"/>
    <x v="2"/>
  </r>
  <r>
    <x v="583"/>
    <x v="15"/>
    <x v="1"/>
    <x v="1"/>
    <x v="26"/>
    <x v="2"/>
    <x v="560"/>
    <x v="17"/>
    <x v="4"/>
    <x v="15"/>
    <x v="2"/>
    <x v="565"/>
    <x v="18"/>
    <x v="4"/>
    <x v="0"/>
  </r>
  <r>
    <x v="584"/>
    <x v="15"/>
    <x v="1"/>
    <x v="1"/>
    <x v="26"/>
    <x v="0"/>
    <x v="560"/>
    <x v="17"/>
    <x v="7"/>
    <x v="9"/>
    <x v="2"/>
    <x v="566"/>
    <x v="2"/>
    <x v="240"/>
    <x v="2"/>
  </r>
  <r>
    <x v="585"/>
    <x v="15"/>
    <x v="1"/>
    <x v="0"/>
    <x v="27"/>
    <x v="0"/>
    <x v="560"/>
    <x v="17"/>
    <x v="7"/>
    <x v="2"/>
    <x v="0"/>
    <x v="567"/>
    <x v="18"/>
    <x v="4"/>
    <x v="2"/>
  </r>
  <r>
    <x v="586"/>
    <x v="15"/>
    <x v="1"/>
    <x v="0"/>
    <x v="27"/>
    <x v="0"/>
    <x v="561"/>
    <x v="18"/>
    <x v="5"/>
    <x v="2"/>
    <x v="1"/>
    <x v="568"/>
    <x v="0"/>
    <x v="241"/>
    <x v="2"/>
  </r>
  <r>
    <x v="587"/>
    <x v="15"/>
    <x v="1"/>
    <x v="1"/>
    <x v="26"/>
    <x v="3"/>
    <x v="562"/>
    <x v="40"/>
    <x v="6"/>
    <x v="9"/>
    <x v="8"/>
    <x v="569"/>
    <x v="17"/>
    <x v="242"/>
    <x v="2"/>
  </r>
  <r>
    <x v="588"/>
    <x v="15"/>
    <x v="1"/>
    <x v="1"/>
    <x v="26"/>
    <x v="0"/>
    <x v="563"/>
    <x v="55"/>
    <x v="10"/>
    <x v="2"/>
    <x v="0"/>
    <x v="570"/>
    <x v="2"/>
    <x v="243"/>
    <x v="0"/>
  </r>
  <r>
    <x v="589"/>
    <x v="15"/>
    <x v="1"/>
    <x v="0"/>
    <x v="27"/>
    <x v="0"/>
    <x v="563"/>
    <x v="55"/>
    <x v="6"/>
    <x v="13"/>
    <x v="2"/>
    <x v="571"/>
    <x v="2"/>
    <x v="30"/>
    <x v="0"/>
  </r>
  <r>
    <x v="590"/>
    <x v="15"/>
    <x v="1"/>
    <x v="0"/>
    <x v="27"/>
    <x v="0"/>
    <x v="563"/>
    <x v="55"/>
    <x v="4"/>
    <x v="2"/>
    <x v="3"/>
    <x v="572"/>
    <x v="0"/>
    <x v="244"/>
    <x v="2"/>
  </r>
  <r>
    <x v="591"/>
    <x v="15"/>
    <x v="1"/>
    <x v="1"/>
    <x v="26"/>
    <x v="2"/>
    <x v="564"/>
    <x v="26"/>
    <x v="7"/>
    <x v="2"/>
    <x v="1"/>
    <x v="573"/>
    <x v="2"/>
    <x v="245"/>
    <x v="2"/>
  </r>
  <r>
    <x v="592"/>
    <x v="15"/>
    <x v="1"/>
    <x v="0"/>
    <x v="27"/>
    <x v="2"/>
    <x v="565"/>
    <x v="26"/>
    <x v="4"/>
    <x v="2"/>
    <x v="0"/>
    <x v="574"/>
    <x v="2"/>
    <x v="246"/>
    <x v="2"/>
  </r>
  <r>
    <x v="593"/>
    <x v="15"/>
    <x v="1"/>
    <x v="1"/>
    <x v="26"/>
    <x v="0"/>
    <x v="566"/>
    <x v="26"/>
    <x v="10"/>
    <x v="8"/>
    <x v="5"/>
    <x v="575"/>
    <x v="0"/>
    <x v="247"/>
    <x v="2"/>
  </r>
  <r>
    <x v="594"/>
    <x v="15"/>
    <x v="1"/>
    <x v="1"/>
    <x v="26"/>
    <x v="0"/>
    <x v="567"/>
    <x v="27"/>
    <x v="38"/>
    <x v="15"/>
    <x v="3"/>
    <x v="576"/>
    <x v="10"/>
    <x v="248"/>
    <x v="0"/>
  </r>
  <r>
    <x v="595"/>
    <x v="15"/>
    <x v="1"/>
    <x v="0"/>
    <x v="27"/>
    <x v="2"/>
    <x v="568"/>
    <x v="31"/>
    <x v="4"/>
    <x v="2"/>
    <x v="0"/>
    <x v="574"/>
    <x v="2"/>
    <x v="246"/>
    <x v="1"/>
  </r>
  <r>
    <x v="596"/>
    <x v="15"/>
    <x v="1"/>
    <x v="0"/>
    <x v="27"/>
    <x v="0"/>
    <x v="569"/>
    <x v="29"/>
    <x v="38"/>
    <x v="15"/>
    <x v="7"/>
    <x v="577"/>
    <x v="10"/>
    <x v="4"/>
    <x v="1"/>
  </r>
  <r>
    <x v="597"/>
    <x v="15"/>
    <x v="1"/>
    <x v="1"/>
    <x v="26"/>
    <x v="0"/>
    <x v="570"/>
    <x v="1"/>
    <x v="3"/>
    <x v="8"/>
    <x v="2"/>
    <x v="564"/>
    <x v="10"/>
    <x v="249"/>
    <x v="2"/>
  </r>
  <r>
    <x v="598"/>
    <x v="15"/>
    <x v="1"/>
    <x v="1"/>
    <x v="26"/>
    <x v="3"/>
    <x v="571"/>
    <x v="40"/>
    <x v="6"/>
    <x v="9"/>
    <x v="8"/>
    <x v="578"/>
    <x v="17"/>
    <x v="250"/>
    <x v="2"/>
  </r>
  <r>
    <x v="599"/>
    <x v="15"/>
    <x v="1"/>
    <x v="1"/>
    <x v="26"/>
    <x v="2"/>
    <x v="572"/>
    <x v="33"/>
    <x v="7"/>
    <x v="2"/>
    <x v="2"/>
    <x v="579"/>
    <x v="2"/>
    <x v="251"/>
    <x v="2"/>
  </r>
  <r>
    <x v="600"/>
    <x v="15"/>
    <x v="1"/>
    <x v="1"/>
    <x v="26"/>
    <x v="2"/>
    <x v="573"/>
    <x v="33"/>
    <x v="6"/>
    <x v="2"/>
    <x v="2"/>
    <x v="580"/>
    <x v="2"/>
    <x v="252"/>
    <x v="1"/>
  </r>
  <r>
    <x v="601"/>
    <x v="15"/>
    <x v="1"/>
    <x v="0"/>
    <x v="27"/>
    <x v="0"/>
    <x v="574"/>
    <x v="36"/>
    <x v="6"/>
    <x v="13"/>
    <x v="0"/>
    <x v="581"/>
    <x v="2"/>
    <x v="30"/>
    <x v="0"/>
  </r>
  <r>
    <x v="602"/>
    <x v="15"/>
    <x v="1"/>
    <x v="1"/>
    <x v="26"/>
    <x v="2"/>
    <x v="575"/>
    <x v="36"/>
    <x v="6"/>
    <x v="2"/>
    <x v="2"/>
    <x v="582"/>
    <x v="2"/>
    <x v="253"/>
    <x v="2"/>
  </r>
  <r>
    <x v="603"/>
    <x v="15"/>
    <x v="1"/>
    <x v="1"/>
    <x v="26"/>
    <x v="3"/>
    <x v="576"/>
    <x v="40"/>
    <x v="6"/>
    <x v="15"/>
    <x v="8"/>
    <x v="583"/>
    <x v="17"/>
    <x v="254"/>
    <x v="2"/>
  </r>
  <r>
    <x v="604"/>
    <x v="15"/>
    <x v="1"/>
    <x v="1"/>
    <x v="26"/>
    <x v="0"/>
    <x v="577"/>
    <x v="40"/>
    <x v="46"/>
    <x v="15"/>
    <x v="10"/>
    <x v="584"/>
    <x v="8"/>
    <x v="255"/>
    <x v="0"/>
  </r>
  <r>
    <x v="605"/>
    <x v="15"/>
    <x v="1"/>
    <x v="1"/>
    <x v="26"/>
    <x v="2"/>
    <x v="578"/>
    <x v="68"/>
    <x v="5"/>
    <x v="14"/>
    <x v="8"/>
    <x v="585"/>
    <x v="0"/>
    <x v="256"/>
    <x v="0"/>
  </r>
  <r>
    <x v="606"/>
    <x v="15"/>
    <x v="1"/>
    <x v="1"/>
    <x v="26"/>
    <x v="3"/>
    <x v="579"/>
    <x v="68"/>
    <x v="6"/>
    <x v="9"/>
    <x v="2"/>
    <x v="586"/>
    <x v="17"/>
    <x v="257"/>
    <x v="2"/>
  </r>
  <r>
    <x v="607"/>
    <x v="15"/>
    <x v="1"/>
    <x v="0"/>
    <x v="27"/>
    <x v="2"/>
    <x v="580"/>
    <x v="43"/>
    <x v="32"/>
    <x v="3"/>
    <x v="10"/>
    <x v="587"/>
    <x v="18"/>
    <x v="4"/>
    <x v="0"/>
  </r>
  <r>
    <x v="608"/>
    <x v="15"/>
    <x v="1"/>
    <x v="1"/>
    <x v="26"/>
    <x v="2"/>
    <x v="581"/>
    <x v="45"/>
    <x v="6"/>
    <x v="15"/>
    <x v="2"/>
    <x v="588"/>
    <x v="10"/>
    <x v="258"/>
    <x v="0"/>
  </r>
  <r>
    <x v="609"/>
    <x v="16"/>
    <x v="1"/>
    <x v="2"/>
    <x v="28"/>
    <x v="0"/>
    <x v="582"/>
    <x v="0"/>
    <x v="0"/>
    <x v="14"/>
    <x v="2"/>
    <x v="589"/>
    <x v="1"/>
    <x v="11"/>
    <x v="0"/>
  </r>
  <r>
    <x v="610"/>
    <x v="16"/>
    <x v="1"/>
    <x v="2"/>
    <x v="28"/>
    <x v="2"/>
    <x v="583"/>
    <x v="17"/>
    <x v="4"/>
    <x v="13"/>
    <x v="2"/>
    <x v="590"/>
    <x v="1"/>
    <x v="30"/>
    <x v="0"/>
  </r>
  <r>
    <x v="611"/>
    <x v="16"/>
    <x v="1"/>
    <x v="2"/>
    <x v="28"/>
    <x v="0"/>
    <x v="584"/>
    <x v="17"/>
    <x v="4"/>
    <x v="13"/>
    <x v="0"/>
    <x v="591"/>
    <x v="1"/>
    <x v="30"/>
    <x v="0"/>
  </r>
  <r>
    <x v="612"/>
    <x v="16"/>
    <x v="1"/>
    <x v="2"/>
    <x v="28"/>
    <x v="0"/>
    <x v="585"/>
    <x v="17"/>
    <x v="10"/>
    <x v="2"/>
    <x v="2"/>
    <x v="592"/>
    <x v="2"/>
    <x v="259"/>
    <x v="0"/>
  </r>
  <r>
    <x v="613"/>
    <x v="16"/>
    <x v="1"/>
    <x v="2"/>
    <x v="28"/>
    <x v="0"/>
    <x v="586"/>
    <x v="28"/>
    <x v="43"/>
    <x v="14"/>
    <x v="0"/>
    <x v="593"/>
    <x v="1"/>
    <x v="260"/>
    <x v="0"/>
  </r>
  <r>
    <x v="614"/>
    <x v="16"/>
    <x v="1"/>
    <x v="2"/>
    <x v="28"/>
    <x v="2"/>
    <x v="587"/>
    <x v="28"/>
    <x v="43"/>
    <x v="14"/>
    <x v="1"/>
    <x v="594"/>
    <x v="1"/>
    <x v="260"/>
    <x v="0"/>
  </r>
  <r>
    <x v="615"/>
    <x v="16"/>
    <x v="1"/>
    <x v="2"/>
    <x v="28"/>
    <x v="2"/>
    <x v="588"/>
    <x v="33"/>
    <x v="4"/>
    <x v="11"/>
    <x v="1"/>
    <x v="595"/>
    <x v="1"/>
    <x v="6"/>
    <x v="0"/>
  </r>
  <r>
    <x v="616"/>
    <x v="16"/>
    <x v="1"/>
    <x v="2"/>
    <x v="28"/>
    <x v="2"/>
    <x v="589"/>
    <x v="40"/>
    <x v="4"/>
    <x v="4"/>
    <x v="1"/>
    <x v="596"/>
    <x v="1"/>
    <x v="5"/>
    <x v="0"/>
  </r>
  <r>
    <x v="617"/>
    <x v="16"/>
    <x v="1"/>
    <x v="2"/>
    <x v="28"/>
    <x v="2"/>
    <x v="590"/>
    <x v="45"/>
    <x v="6"/>
    <x v="15"/>
    <x v="1"/>
    <x v="597"/>
    <x v="1"/>
    <x v="261"/>
    <x v="0"/>
  </r>
  <r>
    <x v="618"/>
    <x v="16"/>
    <x v="1"/>
    <x v="2"/>
    <x v="28"/>
    <x v="0"/>
    <x v="591"/>
    <x v="42"/>
    <x v="6"/>
    <x v="2"/>
    <x v="2"/>
    <x v="598"/>
    <x v="2"/>
    <x v="138"/>
    <x v="0"/>
  </r>
  <r>
    <x v="619"/>
    <x v="16"/>
    <x v="1"/>
    <x v="0"/>
    <x v="29"/>
    <x v="2"/>
    <x v="592"/>
    <x v="5"/>
    <x v="4"/>
    <x v="8"/>
    <x v="4"/>
    <x v="599"/>
    <x v="1"/>
    <x v="4"/>
    <x v="1"/>
  </r>
  <r>
    <x v="620"/>
    <x v="16"/>
    <x v="1"/>
    <x v="0"/>
    <x v="29"/>
    <x v="0"/>
    <x v="592"/>
    <x v="5"/>
    <x v="4"/>
    <x v="8"/>
    <x v="4"/>
    <x v="600"/>
    <x v="1"/>
    <x v="4"/>
    <x v="1"/>
  </r>
  <r>
    <x v="621"/>
    <x v="16"/>
    <x v="1"/>
    <x v="0"/>
    <x v="29"/>
    <x v="0"/>
    <x v="593"/>
    <x v="5"/>
    <x v="4"/>
    <x v="2"/>
    <x v="2"/>
    <x v="601"/>
    <x v="2"/>
    <x v="262"/>
    <x v="0"/>
  </r>
  <r>
    <x v="622"/>
    <x v="16"/>
    <x v="1"/>
    <x v="0"/>
    <x v="29"/>
    <x v="0"/>
    <x v="593"/>
    <x v="5"/>
    <x v="4"/>
    <x v="2"/>
    <x v="0"/>
    <x v="602"/>
    <x v="2"/>
    <x v="262"/>
    <x v="0"/>
  </r>
  <r>
    <x v="623"/>
    <x v="16"/>
    <x v="1"/>
    <x v="0"/>
    <x v="29"/>
    <x v="0"/>
    <x v="594"/>
    <x v="21"/>
    <x v="10"/>
    <x v="8"/>
    <x v="2"/>
    <x v="603"/>
    <x v="2"/>
    <x v="19"/>
    <x v="2"/>
  </r>
  <r>
    <x v="624"/>
    <x v="16"/>
    <x v="1"/>
    <x v="0"/>
    <x v="29"/>
    <x v="2"/>
    <x v="595"/>
    <x v="33"/>
    <x v="3"/>
    <x v="31"/>
    <x v="7"/>
    <x v="604"/>
    <x v="1"/>
    <x v="263"/>
    <x v="0"/>
  </r>
  <r>
    <x v="625"/>
    <x v="16"/>
    <x v="1"/>
    <x v="0"/>
    <x v="29"/>
    <x v="0"/>
    <x v="596"/>
    <x v="102"/>
    <x v="30"/>
    <x v="5"/>
    <x v="3"/>
    <x v="605"/>
    <x v="0"/>
    <x v="26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7" minRefreshableVersion="3" createdVersion="5" useAutoFormatting="1" compact="0" indent="0" outline="1" compactData="0" outlineData="1" multipleFieldFilters="0">
  <location ref="A3:B22" firstHeaderRow="1" firstDataRow="1" firstDataCol="1"/>
  <pivotFields count="14">
    <pivotField axis="axisRow" compact="0" showAll="0">
      <items count="19">
        <item x="17"/>
        <item x="0"/>
        <item x="8"/>
        <item x="11"/>
        <item x="9"/>
        <item x="4"/>
        <item x="5"/>
        <item x="10"/>
        <item x="2"/>
        <item x="15"/>
        <item x="14"/>
        <item x="16"/>
        <item x="13"/>
        <item x="6"/>
        <item x="12"/>
        <item x="3"/>
        <item x="7"/>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计数项:场景" fld="13"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2" cacheId="0" autoFormatId="1" applyNumberFormats="0" applyBorderFormats="0" applyFontFormats="0" applyPatternFormats="0" applyAlignmentFormats="0" applyWidthHeightFormats="1" dataCaption="值" updatedVersion="7" minRefreshableVersion="3" createdVersion="5" useAutoFormatting="1" compact="0" indent="0" outline="1" compactData="0" outlineData="1" multipleFieldFilters="0">
  <location ref="I3:J6" firstHeaderRow="1" firstDataRow="1" firstDataCol="1"/>
  <pivotFields count="14">
    <pivotField compact="0" showAll="0">
      <items count="19">
        <item x="17"/>
        <item x="0"/>
        <item x="8"/>
        <item x="11"/>
        <item x="9"/>
        <item x="4"/>
        <item x="5"/>
        <item x="10"/>
        <item x="2"/>
        <item x="15"/>
        <item x="14"/>
        <item x="16"/>
        <item x="13"/>
        <item x="6"/>
        <item x="12"/>
        <item x="1"/>
        <item x="3"/>
        <item x="7"/>
        <item t="default"/>
      </items>
    </pivotField>
    <pivotField axis="axisRow"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s>
  <rowFields count="1">
    <field x="1"/>
  </rowFields>
  <rowItems count="3">
    <i>
      <x/>
    </i>
    <i>
      <x v="1"/>
    </i>
    <i t="grand">
      <x/>
    </i>
  </rowItems>
  <colItems count="1">
    <i/>
  </colItems>
  <dataFields count="1">
    <dataField name="计数项:场景" fld="13" subtotal="count" baseField="0" baseItem="0"/>
  </dataFields>
  <formats count="7">
    <format dxfId="0">
      <pivotArea dataOnly="0" labelOnly="1" grandRow="1" fieldPosition="0"/>
    </format>
    <format dxfId="1">
      <pivotArea grandRow="1" collapsedLevelsAreSubtotals="1" fieldPosition="0"/>
    </format>
    <format dxfId="2">
      <pivotArea field="1" type="button" dataOnly="0" labelOnly="1" outline="0" fieldPosition="0"/>
    </format>
    <format dxfId="3">
      <pivotArea dataOnly="0" labelOnly="1" fieldPosition="0">
        <references count="1">
          <reference field="1" count="1">
            <x v="0"/>
          </reference>
        </references>
      </pivotArea>
    </format>
    <format dxfId="4">
      <pivotArea dataOnly="0" labelOnly="1" fieldPosition="0">
        <references count="1">
          <reference field="1" count="1">
            <x v="1"/>
          </reference>
        </references>
      </pivotArea>
    </format>
    <format dxfId="5">
      <pivotArea collapsedLevelsAreSubtotals="1" fieldPosition="0">
        <references count="1">
          <reference field="1" count="1" selected="0">
            <x v="0"/>
          </reference>
        </references>
      </pivotArea>
    </format>
    <format dxfId="6">
      <pivotArea collapsedLevelsAreSubtotals="1" fieldPosition="0">
        <references count="1">
          <reference field="1" count="1" selected="0">
            <x v="1"/>
          </reference>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3" cacheId="0" autoFormatId="1" applyNumberFormats="0" applyBorderFormats="0" applyFontFormats="0" applyPatternFormats="0" applyAlignmentFormats="0" applyWidthHeightFormats="1" dataCaption="值" updatedVersion="7" minRefreshableVersion="3" createdVersion="5" useAutoFormatting="1" compact="0" indent="0" outline="1" compactData="0" outlineData="1" multipleFieldFilters="0">
  <location ref="I12:J19" firstHeaderRow="1" firstDataRow="1" firstDataCol="1"/>
  <pivotFields count="14">
    <pivotField compact="0" showAll="0">
      <items count="19">
        <item x="17"/>
        <item x="0"/>
        <item x="8"/>
        <item x="11"/>
        <item x="9"/>
        <item x="4"/>
        <item x="5"/>
        <item x="10"/>
        <item x="2"/>
        <item x="15"/>
        <item x="14"/>
        <item x="16"/>
        <item x="13"/>
        <item x="6"/>
        <item x="12"/>
        <item x="1"/>
        <item x="3"/>
        <item x="7"/>
        <item t="default"/>
      </items>
    </pivotField>
    <pivotField dataField="1" compact="0" showAll="0">
      <items count="3">
        <item x="0"/>
        <item x="1"/>
        <item t="default"/>
      </items>
    </pivotField>
    <pivotField compact="0" showAll="0"/>
    <pivotField compact="0" showAll="0"/>
    <pivotField axis="axisRow" compact="0" showAll="0">
      <items count="7">
        <item x="0"/>
        <item x="1"/>
        <item x="2"/>
        <item x="3"/>
        <item x="4"/>
        <item x="5"/>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4"/>
  </rowFields>
  <rowItems count="7">
    <i>
      <x/>
    </i>
    <i>
      <x v="1"/>
    </i>
    <i>
      <x v="2"/>
    </i>
    <i>
      <x v="3"/>
    </i>
    <i>
      <x v="4"/>
    </i>
    <i>
      <x v="5"/>
    </i>
    <i t="grand">
      <x/>
    </i>
  </rowItems>
  <colItems count="1">
    <i/>
  </colItems>
  <dataFields count="1">
    <dataField name="计数项:银行类别" fld="1"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数据透视表8" cacheId="0" autoFormatId="1" applyNumberFormats="0" applyBorderFormats="0" applyFontFormats="0" applyPatternFormats="0" applyAlignmentFormats="0" applyWidthHeightFormats="1" dataCaption="值" updatedVersion="7" minRefreshableVersion="3" createdVersion="5" useAutoFormatting="1" compact="0" indent="0" outline="1" compactData="0" outlineData="1" multipleFieldFilters="0">
  <location ref="N3:P37" firstHeaderRow="1" firstDataRow="1" firstDataCol="2"/>
  <pivotFields count="14">
    <pivotField compact="0" showAll="0">
      <items count="19">
        <item x="17"/>
        <item x="0"/>
        <item x="8"/>
        <item x="11"/>
        <item x="9"/>
        <item x="4"/>
        <item x="5"/>
        <item x="10"/>
        <item x="2"/>
        <item x="15"/>
        <item x="14"/>
        <item x="16"/>
        <item x="13"/>
        <item x="6"/>
        <item x="12"/>
        <item x="1"/>
        <item x="3"/>
        <item x="7"/>
        <item t="default"/>
      </items>
    </pivotField>
    <pivotField compact="0" showAll="0"/>
    <pivotField axis="axisRow" compact="0" showAll="0">
      <items count="4">
        <item x="0"/>
        <item x="1"/>
        <item x="2"/>
        <item t="default"/>
      </items>
    </pivotField>
    <pivotField axis="axisRow" dataField="1" compact="0"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2">
    <field x="2"/>
    <field x="3"/>
  </rowFields>
  <rowItems count="34">
    <i>
      <x/>
    </i>
    <i r="1">
      <x/>
    </i>
    <i r="1">
      <x v="4"/>
    </i>
    <i r="1">
      <x v="6"/>
    </i>
    <i r="1">
      <x v="10"/>
    </i>
    <i r="1">
      <x v="11"/>
    </i>
    <i r="1">
      <x v="14"/>
    </i>
    <i r="1">
      <x v="16"/>
    </i>
    <i r="1">
      <x v="17"/>
    </i>
    <i r="1">
      <x v="19"/>
    </i>
    <i r="1">
      <x v="22"/>
    </i>
    <i r="1">
      <x v="24"/>
    </i>
    <i r="1">
      <x v="27"/>
    </i>
    <i r="1">
      <x v="29"/>
    </i>
    <i>
      <x v="1"/>
    </i>
    <i r="1">
      <x v="1"/>
    </i>
    <i r="1">
      <x v="3"/>
    </i>
    <i r="1">
      <x v="7"/>
    </i>
    <i r="1">
      <x v="8"/>
    </i>
    <i r="1">
      <x v="9"/>
    </i>
    <i r="1">
      <x v="12"/>
    </i>
    <i r="1">
      <x v="13"/>
    </i>
    <i r="1">
      <x v="15"/>
    </i>
    <i r="1">
      <x v="18"/>
    </i>
    <i r="1">
      <x v="20"/>
    </i>
    <i r="1">
      <x v="21"/>
    </i>
    <i r="1">
      <x v="23"/>
    </i>
    <i r="1">
      <x v="26"/>
    </i>
    <i>
      <x v="2"/>
    </i>
    <i r="1">
      <x v="2"/>
    </i>
    <i r="1">
      <x v="5"/>
    </i>
    <i r="1">
      <x v="25"/>
    </i>
    <i r="1">
      <x v="28"/>
    </i>
    <i t="grand">
      <x/>
    </i>
  </rowItems>
  <colItems count="1">
    <i/>
  </colItems>
  <dataFields count="1">
    <dataField name="计数项:APP名称" fld="3"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 autoFormatId="1" applyNumberFormats="0" applyBorderFormats="0" applyFontFormats="0" applyPatternFormats="0" applyAlignmentFormats="0" applyWidthHeightFormats="1" dataCaption="Values" updatedVersion="5" minRefreshableVersion="3" createdVersion="7" useAutoFormatting="1" indent="0" outline="1" outlineData="1" multipleFieldFilters="0">
  <location ref="A3:G22" firstHeaderRow="1" firstDataRow="2" firstDataCol="1"/>
  <pivotFields count="15">
    <pivotField showAll="0">
      <items count="6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t="default"/>
      </items>
    </pivotField>
    <pivotField axis="axisRow" sortType="ascending" showAll="0">
      <items count="19">
        <item x="16"/>
        <item x="0"/>
        <item x="7"/>
        <item x="10"/>
        <item x="8"/>
        <item x="3"/>
        <item x="4"/>
        <item x="9"/>
        <item x="1"/>
        <item x="14"/>
        <item x="13"/>
        <item x="15"/>
        <item x="12"/>
        <item x="5"/>
        <item x="11"/>
        <item m="1" x="17"/>
        <item x="2"/>
        <item x="6"/>
        <item t="default"/>
      </items>
    </pivotField>
    <pivotField showAll="0"/>
    <pivotField showAll="0"/>
    <pivotField showAll="0"/>
    <pivotField axis="axisCol" dataField="1" showAll="0">
      <items count="7">
        <item x="0"/>
        <item x="3"/>
        <item x="4"/>
        <item x="1"/>
        <item x="2"/>
        <item m="1" x="5"/>
        <item t="default"/>
      </items>
    </pivotField>
    <pivotField showAll="0"/>
    <pivotField showAll="0"/>
    <pivotField showAll="0"/>
    <pivotField showAll="0"/>
    <pivotField showAll="0"/>
    <pivotField showAll="0"/>
    <pivotField showAll="0"/>
    <pivotField showAll="0"/>
    <pivotField showAll="0"/>
  </pivotFields>
  <rowFields count="1">
    <field x="1"/>
  </rowFields>
  <rowItems count="18">
    <i>
      <x/>
    </i>
    <i>
      <x v="1"/>
    </i>
    <i>
      <x v="2"/>
    </i>
    <i>
      <x v="3"/>
    </i>
    <i>
      <x v="4"/>
    </i>
    <i>
      <x v="5"/>
    </i>
    <i>
      <x v="6"/>
    </i>
    <i>
      <x v="7"/>
    </i>
    <i>
      <x v="8"/>
    </i>
    <i>
      <x v="9"/>
    </i>
    <i>
      <x v="10"/>
    </i>
    <i>
      <x v="11"/>
    </i>
    <i>
      <x v="12"/>
    </i>
    <i>
      <x v="13"/>
    </i>
    <i>
      <x v="14"/>
    </i>
    <i>
      <x v="16"/>
    </i>
    <i>
      <x v="17"/>
    </i>
    <i t="grand">
      <x/>
    </i>
  </rowItems>
  <colFields count="1">
    <field x="5"/>
  </colFields>
  <colItems count="6">
    <i>
      <x/>
    </i>
    <i>
      <x v="1"/>
    </i>
    <i>
      <x v="2"/>
    </i>
    <i>
      <x v="3"/>
    </i>
    <i>
      <x v="4"/>
    </i>
    <i t="grand">
      <x/>
    </i>
  </colItems>
  <dataFields count="1">
    <dataField name="Count of 活动类型" fld="5"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1" autoFormatId="1" applyNumberFormats="0" applyBorderFormats="0" applyFontFormats="0" applyPatternFormats="0" applyAlignmentFormats="0" applyWidthHeightFormats="1" dataCaption="Values" updatedVersion="5" minRefreshableVersion="3" createdVersion="7" useAutoFormatting="1" indent="0" outline="1" outlineData="1" multipleFieldFilters="0">
  <location ref="A3:S22" firstHeaderRow="1" firstDataRow="2" firstDataCol="1"/>
  <pivotFields count="15">
    <pivotField showAll="0">
      <items count="6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t="default"/>
      </items>
    </pivotField>
    <pivotField axis="axisRow" showAll="0">
      <items count="19">
        <item x="15"/>
        <item x="6"/>
        <item x="2"/>
        <item x="4"/>
        <item x="7"/>
        <item x="12"/>
        <item x="1"/>
        <item x="16"/>
        <item x="8"/>
        <item x="0"/>
        <item x="14"/>
        <item x="10"/>
        <item x="3"/>
        <item x="11"/>
        <item x="9"/>
        <item x="13"/>
        <item x="5"/>
        <item m="1" x="17"/>
        <item t="default"/>
      </items>
    </pivotField>
    <pivotField showAll="0"/>
    <pivotField showAll="0"/>
    <pivotField showAll="0"/>
    <pivotField showAll="0"/>
    <pivotField showAll="0"/>
    <pivotField showAll="0"/>
    <pivotField showAll="0"/>
    <pivotField showAll="0"/>
    <pivotField axis="axisCol" showAll="0">
      <items count="18">
        <item x="6"/>
        <item x="4"/>
        <item x="9"/>
        <item x="5"/>
        <item x="7"/>
        <item x="12"/>
        <item x="13"/>
        <item x="10"/>
        <item x="2"/>
        <item x="15"/>
        <item x="3"/>
        <item x="8"/>
        <item x="11"/>
        <item x="1"/>
        <item x="14"/>
        <item x="0"/>
        <item x="16"/>
        <item t="default"/>
      </items>
    </pivotField>
    <pivotField showAll="0"/>
    <pivotField showAll="0"/>
    <pivotField showAll="0"/>
    <pivotField dataField="1" showAll="0">
      <items count="5">
        <item x="1"/>
        <item x="0"/>
        <item x="2"/>
        <item m="1" x="3"/>
        <item t="default"/>
      </items>
    </pivotField>
  </pivotFields>
  <rowFields count="1">
    <field x="1"/>
  </rowFields>
  <rowItems count="18">
    <i>
      <x/>
    </i>
    <i>
      <x v="1"/>
    </i>
    <i>
      <x v="2"/>
    </i>
    <i>
      <x v="3"/>
    </i>
    <i>
      <x v="4"/>
    </i>
    <i>
      <x v="5"/>
    </i>
    <i>
      <x v="6"/>
    </i>
    <i>
      <x v="7"/>
    </i>
    <i>
      <x v="8"/>
    </i>
    <i>
      <x v="9"/>
    </i>
    <i>
      <x v="10"/>
    </i>
    <i>
      <x v="11"/>
    </i>
    <i>
      <x v="12"/>
    </i>
    <i>
      <x v="13"/>
    </i>
    <i>
      <x v="14"/>
    </i>
    <i>
      <x v="15"/>
    </i>
    <i>
      <x v="16"/>
    </i>
    <i t="grand">
      <x/>
    </i>
  </rowItems>
  <colFields count="1">
    <field x="10"/>
  </colFields>
  <colItems count="18">
    <i>
      <x/>
    </i>
    <i>
      <x v="1"/>
    </i>
    <i>
      <x v="2"/>
    </i>
    <i>
      <x v="3"/>
    </i>
    <i>
      <x v="4"/>
    </i>
    <i>
      <x v="5"/>
    </i>
    <i>
      <x v="6"/>
    </i>
    <i>
      <x v="7"/>
    </i>
    <i>
      <x v="8"/>
    </i>
    <i>
      <x v="9"/>
    </i>
    <i>
      <x v="10"/>
    </i>
    <i>
      <x v="11"/>
    </i>
    <i>
      <x v="12"/>
    </i>
    <i>
      <x v="13"/>
    </i>
    <i>
      <x v="14"/>
    </i>
    <i>
      <x v="15"/>
    </i>
    <i>
      <x v="16"/>
    </i>
    <i t="grand">
      <x/>
    </i>
  </colItems>
  <dataFields count="1">
    <dataField name="Count of 场景" fld="14"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1" autoFormatId="1" applyNumberFormats="0" applyBorderFormats="0" applyFontFormats="0" applyPatternFormats="0" applyAlignmentFormats="0" applyWidthHeightFormats="1" dataCaption="Values" updatedVersion="5" minRefreshableVersion="3" createdVersion="7" useAutoFormatting="1" indent="0" outline="1" outlineData="1" multipleFieldFilters="0">
  <location ref="A3:AC22" firstHeaderRow="1" firstDataRow="2" firstDataCol="1"/>
  <pivotFields count="15">
    <pivotField showAll="0">
      <items count="6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t="default"/>
      </items>
    </pivotField>
    <pivotField axis="axisRow" showAll="0">
      <items count="19">
        <item x="15"/>
        <item x="6"/>
        <item x="2"/>
        <item x="4"/>
        <item x="7"/>
        <item x="12"/>
        <item x="1"/>
        <item x="16"/>
        <item x="8"/>
        <item x="0"/>
        <item x="14"/>
        <item x="10"/>
        <item x="3"/>
        <item x="11"/>
        <item x="9"/>
        <item x="13"/>
        <item x="5"/>
        <item m="1" x="17"/>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32">
        <item m="1" x="29"/>
        <item m="1" x="27"/>
        <item x="1"/>
        <item x="0"/>
        <item x="22"/>
        <item m="1" x="28"/>
        <item x="8"/>
        <item x="16"/>
        <item x="11"/>
        <item x="13"/>
        <item x="12"/>
        <item x="21"/>
        <item x="17"/>
        <item x="9"/>
        <item x="4"/>
        <item x="5"/>
        <item m="1" x="30"/>
        <item x="10"/>
        <item x="23"/>
        <item x="6"/>
        <item x="2"/>
        <item x="20"/>
        <item x="14"/>
        <item x="15"/>
        <item x="24"/>
        <item x="25"/>
        <item x="26"/>
        <item x="18"/>
        <item x="3"/>
        <item x="19"/>
        <item x="7"/>
        <item t="default"/>
      </items>
    </pivotField>
    <pivotField showAll="0"/>
    <pivotField showAll="0"/>
  </pivotFields>
  <rowFields count="1">
    <field x="1"/>
  </rowFields>
  <rowItems count="18">
    <i>
      <x/>
    </i>
    <i>
      <x v="1"/>
    </i>
    <i>
      <x v="2"/>
    </i>
    <i>
      <x v="3"/>
    </i>
    <i>
      <x v="4"/>
    </i>
    <i>
      <x v="5"/>
    </i>
    <i>
      <x v="6"/>
    </i>
    <i>
      <x v="7"/>
    </i>
    <i>
      <x v="8"/>
    </i>
    <i>
      <x v="9"/>
    </i>
    <i>
      <x v="10"/>
    </i>
    <i>
      <x v="11"/>
    </i>
    <i>
      <x v="12"/>
    </i>
    <i>
      <x v="13"/>
    </i>
    <i>
      <x v="14"/>
    </i>
    <i>
      <x v="15"/>
    </i>
    <i>
      <x v="16"/>
    </i>
    <i t="grand">
      <x/>
    </i>
  </rowItems>
  <colFields count="1">
    <field x="12"/>
  </colFields>
  <colItems count="28">
    <i>
      <x v="2"/>
    </i>
    <i>
      <x v="3"/>
    </i>
    <i>
      <x v="4"/>
    </i>
    <i>
      <x v="6"/>
    </i>
    <i>
      <x v="7"/>
    </i>
    <i>
      <x v="8"/>
    </i>
    <i>
      <x v="9"/>
    </i>
    <i>
      <x v="10"/>
    </i>
    <i>
      <x v="11"/>
    </i>
    <i>
      <x v="12"/>
    </i>
    <i>
      <x v="13"/>
    </i>
    <i>
      <x v="14"/>
    </i>
    <i>
      <x v="15"/>
    </i>
    <i>
      <x v="17"/>
    </i>
    <i>
      <x v="18"/>
    </i>
    <i>
      <x v="19"/>
    </i>
    <i>
      <x v="20"/>
    </i>
    <i>
      <x v="21"/>
    </i>
    <i>
      <x v="22"/>
    </i>
    <i>
      <x v="23"/>
    </i>
    <i>
      <x v="24"/>
    </i>
    <i>
      <x v="25"/>
    </i>
    <i>
      <x v="26"/>
    </i>
    <i>
      <x v="27"/>
    </i>
    <i>
      <x v="28"/>
    </i>
    <i>
      <x v="29"/>
    </i>
    <i>
      <x v="30"/>
    </i>
    <i t="grand">
      <x/>
    </i>
  </colItems>
  <dataFields count="1">
    <dataField name="Count of 参与活动商户类型" fld="12"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场景" cacheId="1" autoFormatId="1" applyNumberFormats="0" applyBorderFormats="0" applyFontFormats="0" applyPatternFormats="0" applyAlignmentFormats="0" applyWidthHeightFormats="1" dataCaption="Values" updatedVersion="5" minRefreshableVersion="3" createdVersion="7" useAutoFormatting="1" indent="0" outline="1" outlineData="1" multipleFieldFilters="0" chartFormat="6">
  <location ref="A3:E22" firstHeaderRow="1" firstDataRow="2" firstDataCol="1"/>
  <pivotFields count="15">
    <pivotField showAll="0">
      <items count="62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t="default"/>
      </items>
    </pivotField>
    <pivotField axis="axisRow" showAll="0">
      <items count="19">
        <item x="15"/>
        <item x="6"/>
        <item x="2"/>
        <item x="4"/>
        <item x="7"/>
        <item x="12"/>
        <item x="1"/>
        <item x="16"/>
        <item x="8"/>
        <item x="0"/>
        <item x="14"/>
        <item x="10"/>
        <item x="3"/>
        <item x="11"/>
        <item x="9"/>
        <item x="13"/>
        <item x="5"/>
        <item m="1" x="17"/>
        <item t="default"/>
      </items>
    </pivotField>
    <pivotField showAll="0">
      <items count="3">
        <item x="0"/>
        <item x="1"/>
        <item t="default"/>
      </items>
    </pivotField>
    <pivotField showAll="0">
      <items count="4">
        <item x="1"/>
        <item x="0"/>
        <item x="2"/>
        <item t="default"/>
      </items>
    </pivotField>
    <pivotField showAll="0">
      <items count="31">
        <item x="4"/>
        <item x="10"/>
        <item x="17"/>
        <item x="0"/>
        <item x="12"/>
        <item x="18"/>
        <item x="22"/>
        <item x="14"/>
        <item x="13"/>
        <item x="5"/>
        <item x="7"/>
        <item x="28"/>
        <item x="6"/>
        <item x="15"/>
        <item x="25"/>
        <item x="24"/>
        <item x="23"/>
        <item x="16"/>
        <item x="26"/>
        <item x="27"/>
        <item x="21"/>
        <item x="11"/>
        <item x="8"/>
        <item x="29"/>
        <item x="19"/>
        <item x="20"/>
        <item x="1"/>
        <item x="2"/>
        <item x="3"/>
        <item x="9"/>
        <item t="default"/>
      </items>
    </pivotField>
    <pivotField showAll="0">
      <items count="7">
        <item x="3"/>
        <item x="0"/>
        <item x="1"/>
        <item m="1" x="5"/>
        <item x="2"/>
        <item x="4"/>
        <item t="default"/>
      </items>
    </pivotField>
    <pivotField showAll="0">
      <items count="598">
        <item x="153"/>
        <item x="152"/>
        <item x="151"/>
        <item x="154"/>
        <item x="146"/>
        <item x="132"/>
        <item x="319"/>
        <item x="323"/>
        <item x="139"/>
        <item x="178"/>
        <item x="177"/>
        <item x="176"/>
        <item x="179"/>
        <item x="355"/>
        <item x="421"/>
        <item x="101"/>
        <item x="256"/>
        <item x="68"/>
        <item x="395"/>
        <item x="439"/>
        <item x="116"/>
        <item x="375"/>
        <item x="420"/>
        <item x="513"/>
        <item x="389"/>
        <item x="331"/>
        <item x="141"/>
        <item x="149"/>
        <item x="142"/>
        <item x="207"/>
        <item x="208"/>
        <item x="209"/>
        <item x="244"/>
        <item x="223"/>
        <item x="225"/>
        <item x="235"/>
        <item x="232"/>
        <item x="233"/>
        <item x="227"/>
        <item x="226"/>
        <item x="229"/>
        <item x="230"/>
        <item x="228"/>
        <item x="219"/>
        <item x="224"/>
        <item x="236"/>
        <item x="243"/>
        <item x="123"/>
        <item x="520"/>
        <item x="521"/>
        <item x="373"/>
        <item x="255"/>
        <item x="194"/>
        <item x="99"/>
        <item x="441"/>
        <item x="473"/>
        <item x="474"/>
        <item x="472"/>
        <item x="405"/>
        <item x="576"/>
        <item x="239"/>
        <item x="314"/>
        <item x="390"/>
        <item x="14"/>
        <item x="456"/>
        <item x="455"/>
        <item x="457"/>
        <item x="458"/>
        <item x="94"/>
        <item x="360"/>
        <item x="345"/>
        <item x="247"/>
        <item x="559"/>
        <item x="28"/>
        <item x="388"/>
        <item x="276"/>
        <item x="251"/>
        <item x="281"/>
        <item x="277"/>
        <item x="115"/>
        <item x="37"/>
        <item x="283"/>
        <item x="10"/>
        <item x="419"/>
        <item x="572"/>
        <item x="30"/>
        <item x="112"/>
        <item x="411"/>
        <item x="104"/>
        <item x="253"/>
        <item x="503"/>
        <item x="315"/>
        <item x="372"/>
        <item x="95"/>
        <item x="20"/>
        <item x="353"/>
        <item x="479"/>
        <item x="475"/>
        <item x="481"/>
        <item x="461"/>
        <item x="459"/>
        <item x="454"/>
        <item x="487"/>
        <item x="464"/>
        <item x="483"/>
        <item x="205"/>
        <item x="216"/>
        <item x="199"/>
        <item x="193"/>
        <item x="185"/>
        <item x="184"/>
        <item x="197"/>
        <item x="181"/>
        <item x="196"/>
        <item x="210"/>
        <item x="143"/>
        <item x="160"/>
        <item x="266"/>
        <item x="267"/>
        <item x="274"/>
        <item x="265"/>
        <item x="268"/>
        <item x="269"/>
        <item x="9"/>
        <item x="1"/>
        <item x="182"/>
        <item x="124"/>
        <item x="174"/>
        <item x="29"/>
        <item x="369"/>
        <item x="346"/>
        <item x="531"/>
        <item x="254"/>
        <item x="263"/>
        <item x="589"/>
        <item x="147"/>
        <item x="296"/>
        <item x="218"/>
        <item x="292"/>
        <item x="280"/>
        <item x="415"/>
        <item x="291"/>
        <item x="435"/>
        <item x="75"/>
        <item x="341"/>
        <item x="562"/>
        <item x="290"/>
        <item x="586"/>
        <item x="587"/>
        <item x="431"/>
        <item x="430"/>
        <item x="432"/>
        <item x="231"/>
        <item x="310"/>
        <item x="312"/>
        <item x="313"/>
        <item x="317"/>
        <item x="394"/>
        <item x="492"/>
        <item x="351"/>
        <item x="286"/>
        <item x="416"/>
        <item x="347"/>
        <item x="582"/>
        <item x="264"/>
        <item x="100"/>
        <item x="446"/>
        <item x="447"/>
        <item x="220"/>
        <item x="480"/>
        <item x="262"/>
        <item x="429"/>
        <item x="119"/>
        <item x="259"/>
        <item x="406"/>
        <item x="320"/>
        <item x="552"/>
        <item x="321"/>
        <item x="102"/>
        <item x="107"/>
        <item x="36"/>
        <item x="463"/>
        <item x="436"/>
        <item x="56"/>
        <item x="442"/>
        <item x="491"/>
        <item x="73"/>
        <item x="460"/>
        <item x="462"/>
        <item x="509"/>
        <item x="35"/>
        <item x="344"/>
        <item x="134"/>
        <item x="535"/>
        <item x="537"/>
        <item x="140"/>
        <item x="326"/>
        <item x="238"/>
        <item x="304"/>
        <item x="4"/>
        <item x="409"/>
        <item x="380"/>
        <item x="170"/>
        <item x="213"/>
        <item x="288"/>
        <item x="448"/>
        <item x="150"/>
        <item x="536"/>
        <item x="7"/>
        <item x="426"/>
        <item x="511"/>
        <item x="12"/>
        <item x="295"/>
        <item x="324"/>
        <item x="293"/>
        <item x="328"/>
        <item x="398"/>
        <item x="399"/>
        <item x="443"/>
        <item x="391"/>
        <item x="171"/>
        <item x="24"/>
        <item x="303"/>
        <item x="348"/>
        <item x="349"/>
        <item x="298"/>
        <item x="76"/>
        <item x="377"/>
        <item x="428"/>
        <item x="87"/>
        <item x="365"/>
        <item x="32"/>
        <item x="367"/>
        <item x="69"/>
        <item x="70"/>
        <item x="240"/>
        <item x="118"/>
        <item x="396"/>
        <item x="339"/>
        <item x="338"/>
        <item x="337"/>
        <item x="325"/>
        <item x="561"/>
        <item x="495"/>
        <item x="173"/>
        <item x="585"/>
        <item x="172"/>
        <item x="234"/>
        <item x="237"/>
        <item x="476"/>
        <item x="478"/>
        <item x="477"/>
        <item x="467"/>
        <item x="469"/>
        <item x="468"/>
        <item x="489"/>
        <item x="490"/>
        <item x="488"/>
        <item x="482"/>
        <item x="250"/>
        <item x="566"/>
        <item x="278"/>
        <item x="579"/>
        <item x="540"/>
        <item x="539"/>
        <item x="361"/>
        <item x="111"/>
        <item x="204"/>
        <item x="156"/>
        <item x="381"/>
        <item x="275"/>
        <item x="397"/>
        <item x="408"/>
        <item x="189"/>
        <item x="133"/>
        <item x="190"/>
        <item x="306"/>
        <item x="307"/>
        <item x="167"/>
        <item x="166"/>
        <item x="168"/>
        <item x="169"/>
        <item x="588"/>
        <item x="248"/>
        <item x="343"/>
        <item x="342"/>
        <item x="591"/>
        <item x="584"/>
        <item x="583"/>
        <item x="282"/>
        <item x="17"/>
        <item x="571"/>
        <item x="305"/>
        <item x="302"/>
        <item x="543"/>
        <item x="544"/>
        <item x="547"/>
        <item x="545"/>
        <item x="546"/>
        <item x="548"/>
        <item x="175"/>
        <item x="356"/>
        <item x="567"/>
        <item x="188"/>
        <item x="551"/>
        <item x="96"/>
        <item x="93"/>
        <item x="71"/>
        <item x="534"/>
        <item x="532"/>
        <item x="533"/>
        <item x="514"/>
        <item x="471"/>
        <item x="470"/>
        <item x="145"/>
        <item x="0"/>
        <item x="427"/>
        <item x="434"/>
        <item x="358"/>
        <item x="88"/>
        <item x="407"/>
        <item x="385"/>
        <item x="386"/>
        <item x="515"/>
        <item x="211"/>
        <item x="214"/>
        <item x="425"/>
        <item x="387"/>
        <item x="414"/>
        <item x="279"/>
        <item x="54"/>
        <item x="578"/>
        <item x="573"/>
        <item x="330"/>
        <item x="301"/>
        <item x="297"/>
        <item x="198"/>
        <item x="129"/>
        <item x="382"/>
        <item x="383"/>
        <item x="25"/>
        <item x="92"/>
        <item x="65"/>
        <item x="86"/>
        <item x="161"/>
        <item x="27"/>
        <item x="33"/>
        <item x="97"/>
        <item x="26"/>
        <item x="38"/>
        <item x="121"/>
        <item x="108"/>
        <item x="43"/>
        <item x="106"/>
        <item x="31"/>
        <item x="18"/>
        <item x="50"/>
        <item x="45"/>
        <item x="49"/>
        <item x="48"/>
        <item x="46"/>
        <item x="47"/>
        <item x="85"/>
        <item x="126"/>
        <item x="41"/>
        <item x="44"/>
        <item x="401"/>
        <item x="260"/>
        <item x="5"/>
        <item x="6"/>
        <item x="574"/>
        <item x="558"/>
        <item x="538"/>
        <item x="493"/>
        <item x="502"/>
        <item x="486"/>
        <item x="484"/>
        <item x="485"/>
        <item x="466"/>
        <item x="465"/>
        <item x="159"/>
        <item x="512"/>
        <item x="16"/>
        <item x="384"/>
        <item x="221"/>
        <item x="569"/>
        <item x="109"/>
        <item x="64"/>
        <item x="192"/>
        <item x="22"/>
        <item x="89"/>
        <item x="58"/>
        <item x="289"/>
        <item x="91"/>
        <item x="413"/>
        <item x="412"/>
        <item x="378"/>
        <item x="444"/>
        <item x="78"/>
        <item x="81"/>
        <item x="72"/>
        <item x="67"/>
        <item x="82"/>
        <item x="57"/>
        <item x="83"/>
        <item x="74"/>
        <item x="437"/>
        <item x="560"/>
        <item x="565"/>
        <item x="575"/>
        <item x="568"/>
        <item x="98"/>
        <item x="60"/>
        <item x="61"/>
        <item x="62"/>
        <item x="63"/>
        <item x="114"/>
        <item x="77"/>
        <item x="507"/>
        <item x="506"/>
        <item x="410"/>
        <item x="327"/>
        <item x="155"/>
        <item x="287"/>
        <item x="590"/>
        <item x="527"/>
        <item x="528"/>
        <item x="529"/>
        <item x="284"/>
        <item x="309"/>
        <item x="517"/>
        <item x="557"/>
        <item x="556"/>
        <item x="113"/>
        <item x="363"/>
        <item x="261"/>
        <item x="241"/>
        <item x="242"/>
        <item x="299"/>
        <item x="438"/>
        <item x="212"/>
        <item x="322"/>
        <item x="294"/>
        <item x="354"/>
        <item x="148"/>
        <item x="445"/>
        <item x="222"/>
        <item x="79"/>
        <item x="433"/>
        <item x="352"/>
        <item x="19"/>
        <item x="333"/>
        <item x="300"/>
        <item x="8"/>
        <item x="542"/>
        <item x="180"/>
        <item x="187"/>
        <item x="11"/>
        <item x="103"/>
        <item x="200"/>
        <item x="201"/>
        <item x="203"/>
        <item x="202"/>
        <item x="217"/>
        <item x="164"/>
        <item x="570"/>
        <item x="523"/>
        <item x="524"/>
        <item x="525"/>
        <item x="577"/>
        <item x="128"/>
        <item x="131"/>
        <item x="127"/>
        <item x="110"/>
        <item x="379"/>
        <item x="329"/>
        <item x="332"/>
        <item x="335"/>
        <item x="336"/>
        <item x="334"/>
        <item x="417"/>
        <item x="400"/>
        <item x="162"/>
        <item x="418"/>
        <item x="191"/>
        <item x="165"/>
        <item x="402"/>
        <item x="340"/>
        <item x="501"/>
        <item x="422"/>
        <item x="453"/>
        <item x="450"/>
        <item x="452"/>
        <item x="449"/>
        <item x="451"/>
        <item x="59"/>
        <item x="498"/>
        <item x="499"/>
        <item x="500"/>
        <item x="580"/>
        <item x="105"/>
        <item x="516"/>
        <item x="206"/>
        <item x="362"/>
        <item x="42"/>
        <item x="249"/>
        <item x="311"/>
        <item x="125"/>
        <item x="117"/>
        <item x="66"/>
        <item x="84"/>
        <item x="510"/>
        <item x="403"/>
        <item x="541"/>
        <item x="496"/>
        <item x="368"/>
        <item x="549"/>
        <item x="550"/>
        <item x="505"/>
        <item x="504"/>
        <item x="519"/>
        <item x="554"/>
        <item x="595"/>
        <item x="90"/>
        <item x="40"/>
        <item x="39"/>
        <item x="357"/>
        <item x="23"/>
        <item x="423"/>
        <item x="424"/>
        <item x="163"/>
        <item x="51"/>
        <item x="52"/>
        <item x="53"/>
        <item x="186"/>
        <item x="21"/>
        <item x="183"/>
        <item x="3"/>
        <item x="122"/>
        <item x="553"/>
        <item x="581"/>
        <item x="404"/>
        <item x="393"/>
        <item x="526"/>
        <item x="594"/>
        <item x="318"/>
        <item x="316"/>
        <item x="15"/>
        <item x="392"/>
        <item x="34"/>
        <item x="257"/>
        <item x="245"/>
        <item x="371"/>
        <item x="370"/>
        <item x="497"/>
        <item x="252"/>
        <item x="555"/>
        <item x="596"/>
        <item x="592"/>
        <item x="494"/>
        <item x="530"/>
        <item x="518"/>
        <item x="258"/>
        <item x="120"/>
        <item x="246"/>
        <item x="374"/>
        <item x="440"/>
        <item x="376"/>
        <item x="285"/>
        <item x="364"/>
        <item x="13"/>
        <item x="350"/>
        <item x="271"/>
        <item x="272"/>
        <item x="273"/>
        <item x="270"/>
        <item x="522"/>
        <item x="308"/>
        <item x="158"/>
        <item x="144"/>
        <item x="157"/>
        <item x="135"/>
        <item x="508"/>
        <item x="130"/>
        <item x="138"/>
        <item x="137"/>
        <item x="136"/>
        <item x="564"/>
        <item x="563"/>
        <item x="2"/>
        <item x="593"/>
        <item x="215"/>
        <item x="195"/>
        <item x="80"/>
        <item x="55"/>
        <item x="359"/>
        <item x="366"/>
        <item t="default"/>
      </items>
    </pivotField>
    <pivotField showAll="0">
      <items count="104">
        <item x="89"/>
        <item x="88"/>
        <item x="47"/>
        <item x="51"/>
        <item x="87"/>
        <item x="86"/>
        <item x="62"/>
        <item x="85"/>
        <item x="65"/>
        <item x="84"/>
        <item x="46"/>
        <item x="75"/>
        <item x="102"/>
        <item x="100"/>
        <item x="54"/>
        <item x="67"/>
        <item x="99"/>
        <item x="45"/>
        <item x="44"/>
        <item x="69"/>
        <item x="43"/>
        <item x="93"/>
        <item x="48"/>
        <item x="95"/>
        <item x="90"/>
        <item x="68"/>
        <item x="42"/>
        <item x="63"/>
        <item x="66"/>
        <item x="53"/>
        <item x="7"/>
        <item x="98"/>
        <item x="77"/>
        <item x="101"/>
        <item x="41"/>
        <item x="64"/>
        <item x="6"/>
        <item x="40"/>
        <item x="50"/>
        <item x="39"/>
        <item x="38"/>
        <item x="74"/>
        <item x="37"/>
        <item x="73"/>
        <item x="83"/>
        <item x="10"/>
        <item x="36"/>
        <item x="35"/>
        <item x="92"/>
        <item x="61"/>
        <item x="34"/>
        <item x="33"/>
        <item x="1"/>
        <item x="32"/>
        <item x="60"/>
        <item x="31"/>
        <item x="30"/>
        <item x="29"/>
        <item x="28"/>
        <item x="72"/>
        <item x="27"/>
        <item x="58"/>
        <item x="97"/>
        <item x="9"/>
        <item x="59"/>
        <item x="57"/>
        <item x="26"/>
        <item x="25"/>
        <item x="24"/>
        <item x="23"/>
        <item x="22"/>
        <item x="91"/>
        <item x="55"/>
        <item x="21"/>
        <item x="20"/>
        <item x="82"/>
        <item x="76"/>
        <item x="19"/>
        <item x="18"/>
        <item x="71"/>
        <item x="96"/>
        <item x="17"/>
        <item x="81"/>
        <item x="78"/>
        <item x="56"/>
        <item x="8"/>
        <item x="70"/>
        <item x="16"/>
        <item x="52"/>
        <item x="94"/>
        <item x="80"/>
        <item x="15"/>
        <item x="79"/>
        <item x="5"/>
        <item x="14"/>
        <item x="4"/>
        <item x="3"/>
        <item x="2"/>
        <item x="0"/>
        <item x="13"/>
        <item x="12"/>
        <item x="11"/>
        <item x="49"/>
        <item t="default"/>
      </items>
    </pivotField>
    <pivotField showAll="0">
      <items count="92">
        <item x="60"/>
        <item x="89"/>
        <item x="48"/>
        <item x="88"/>
        <item x="32"/>
        <item x="29"/>
        <item x="72"/>
        <item x="47"/>
        <item x="31"/>
        <item x="30"/>
        <item x="87"/>
        <item x="26"/>
        <item x="27"/>
        <item x="46"/>
        <item x="83"/>
        <item x="28"/>
        <item x="82"/>
        <item x="25"/>
        <item x="77"/>
        <item x="69"/>
        <item x="45"/>
        <item x="35"/>
        <item x="76"/>
        <item x="81"/>
        <item x="23"/>
        <item x="24"/>
        <item x="71"/>
        <item x="44"/>
        <item x="1"/>
        <item x="21"/>
        <item x="86"/>
        <item x="59"/>
        <item x="80"/>
        <item x="58"/>
        <item x="9"/>
        <item x="20"/>
        <item x="64"/>
        <item x="70"/>
        <item x="68"/>
        <item x="85"/>
        <item x="43"/>
        <item x="19"/>
        <item x="74"/>
        <item x="79"/>
        <item x="57"/>
        <item x="38"/>
        <item x="55"/>
        <item x="6"/>
        <item x="17"/>
        <item x="22"/>
        <item x="78"/>
        <item x="66"/>
        <item x="15"/>
        <item x="65"/>
        <item x="41"/>
        <item x="42"/>
        <item x="84"/>
        <item x="50"/>
        <item x="75"/>
        <item x="0"/>
        <item x="73"/>
        <item x="3"/>
        <item x="14"/>
        <item x="53"/>
        <item x="49"/>
        <item x="52"/>
        <item x="61"/>
        <item x="8"/>
        <item x="11"/>
        <item x="2"/>
        <item x="7"/>
        <item x="67"/>
        <item x="16"/>
        <item x="90"/>
        <item x="10"/>
        <item x="13"/>
        <item x="63"/>
        <item x="34"/>
        <item x="51"/>
        <item x="40"/>
        <item x="56"/>
        <item x="12"/>
        <item x="33"/>
        <item x="39"/>
        <item x="37"/>
        <item x="18"/>
        <item x="4"/>
        <item x="54"/>
        <item x="36"/>
        <item x="62"/>
        <item x="5"/>
        <item t="default"/>
      </items>
    </pivotField>
    <pivotField showAll="0">
      <items count="33">
        <item x="20"/>
        <item x="21"/>
        <item x="11"/>
        <item x="13"/>
        <item x="4"/>
        <item x="10"/>
        <item x="1"/>
        <item x="16"/>
        <item x="12"/>
        <item x="7"/>
        <item x="2"/>
        <item x="0"/>
        <item x="6"/>
        <item x="15"/>
        <item x="17"/>
        <item x="27"/>
        <item x="29"/>
        <item x="19"/>
        <item x="31"/>
        <item x="9"/>
        <item x="23"/>
        <item x="28"/>
        <item x="30"/>
        <item x="18"/>
        <item x="3"/>
        <item x="24"/>
        <item x="25"/>
        <item x="26"/>
        <item x="5"/>
        <item x="22"/>
        <item x="8"/>
        <item x="14"/>
        <item t="default"/>
      </items>
    </pivotField>
    <pivotField showAll="0">
      <items count="18">
        <item x="10"/>
        <item x="5"/>
        <item x="16"/>
        <item x="6"/>
        <item x="11"/>
        <item x="1"/>
        <item x="14"/>
        <item x="2"/>
        <item x="15"/>
        <item x="8"/>
        <item x="3"/>
        <item x="9"/>
        <item x="7"/>
        <item x="12"/>
        <item x="13"/>
        <item x="4"/>
        <item x="0"/>
        <item t="default"/>
      </items>
    </pivotField>
    <pivotField showAll="0">
      <items count="607">
        <item x="435"/>
        <item x="107"/>
        <item x="396"/>
        <item x="526"/>
        <item x="474"/>
        <item x="410"/>
        <item x="547"/>
        <item x="387"/>
        <item x="389"/>
        <item x="370"/>
        <item x="97"/>
        <item x="458"/>
        <item x="98"/>
        <item x="307"/>
        <item x="17"/>
        <item x="12"/>
        <item x="599"/>
        <item x="543"/>
        <item x="202"/>
        <item x="134"/>
        <item x="512"/>
        <item x="510"/>
        <item x="528"/>
        <item x="531"/>
        <item x="520"/>
        <item x="525"/>
        <item x="251"/>
        <item x="360"/>
        <item x="372"/>
        <item x="514"/>
        <item x="530"/>
        <item x="522"/>
        <item x="516"/>
        <item x="250"/>
        <item x="507"/>
        <item x="234"/>
        <item x="233"/>
        <item x="509"/>
        <item x="511"/>
        <item x="540"/>
        <item x="171"/>
        <item x="506"/>
        <item x="236"/>
        <item x="237"/>
        <item x="235"/>
        <item x="336"/>
        <item x="382"/>
        <item x="226"/>
        <item x="380"/>
        <item x="44"/>
        <item x="73"/>
        <item x="224"/>
        <item x="243"/>
        <item x="379"/>
        <item x="346"/>
        <item x="381"/>
        <item x="377"/>
        <item x="318"/>
        <item x="297"/>
        <item x="185"/>
        <item x="183"/>
        <item x="186"/>
        <item x="582"/>
        <item x="455"/>
        <item x="402"/>
        <item x="457"/>
        <item x="148"/>
        <item x="125"/>
        <item x="232"/>
        <item x="577"/>
        <item x="256"/>
        <item x="285"/>
        <item x="178"/>
        <item x="3"/>
        <item x="149"/>
        <item x="155"/>
        <item x="163"/>
        <item x="150"/>
        <item x="140"/>
        <item x="156"/>
        <item x="152"/>
        <item x="165"/>
        <item x="139"/>
        <item x="154"/>
        <item x="0"/>
        <item x="323"/>
        <item x="329"/>
        <item x="576"/>
        <item x="309"/>
        <item x="313"/>
        <item x="294"/>
        <item x="8"/>
        <item x="555"/>
        <item x="254"/>
        <item x="316"/>
        <item x="344"/>
        <item x="343"/>
        <item x="345"/>
        <item x="339"/>
        <item x="319"/>
        <item x="303"/>
        <item x="334"/>
        <item x="299"/>
        <item x="326"/>
        <item x="306"/>
        <item x="321"/>
        <item x="304"/>
        <item x="331"/>
        <item x="322"/>
        <item x="305"/>
        <item x="548"/>
        <item x="562"/>
        <item x="351"/>
        <item x="357"/>
        <item x="356"/>
        <item x="337"/>
        <item x="257"/>
        <item x="138"/>
        <item x="262"/>
        <item x="491"/>
        <item x="583"/>
        <item x="586"/>
        <item x="215"/>
        <item x="70"/>
        <item x="282"/>
        <item x="205"/>
        <item x="221"/>
        <item x="246"/>
        <item x="247"/>
        <item x="515"/>
        <item x="404"/>
        <item x="268"/>
        <item x="222"/>
        <item x="214"/>
        <item x="554"/>
        <item x="159"/>
        <item x="158"/>
        <item x="160"/>
        <item x="161"/>
        <item x="176"/>
        <item x="174"/>
        <item x="190"/>
        <item x="47"/>
        <item x="175"/>
        <item x="473"/>
        <item x="112"/>
        <item x="88"/>
        <item x="407"/>
        <item x="408"/>
        <item x="153"/>
        <item x="342"/>
        <item x="600"/>
        <item x="409"/>
        <item x="406"/>
        <item x="367"/>
        <item x="315"/>
        <item x="317"/>
        <item x="108"/>
        <item x="405"/>
        <item x="376"/>
        <item x="441"/>
        <item x="141"/>
        <item x="109"/>
        <item x="366"/>
        <item x="142"/>
        <item x="557"/>
        <item x="553"/>
        <item x="552"/>
        <item x="549"/>
        <item x="460"/>
        <item x="563"/>
        <item x="199"/>
        <item x="195"/>
        <item x="211"/>
        <item x="494"/>
        <item x="216"/>
        <item x="340"/>
        <item x="581"/>
        <item x="527"/>
        <item x="503"/>
        <item x="447"/>
        <item x="603"/>
        <item x="146"/>
        <item x="145"/>
        <item x="143"/>
        <item x="144"/>
        <item x="172"/>
        <item x="477"/>
        <item x="292"/>
        <item x="572"/>
        <item x="570"/>
        <item x="231"/>
        <item x="14"/>
        <item x="2"/>
        <item x="539"/>
        <item x="166"/>
        <item x="55"/>
        <item x="54"/>
        <item x="392"/>
        <item x="383"/>
        <item x="399"/>
        <item x="368"/>
        <item x="398"/>
        <item x="393"/>
        <item x="386"/>
        <item x="395"/>
        <item x="391"/>
        <item x="378"/>
        <item x="397"/>
        <item x="375"/>
        <item x="371"/>
        <item x="373"/>
        <item x="604"/>
        <item x="1"/>
        <item x="573"/>
        <item x="450"/>
        <item x="116"/>
        <item x="51"/>
        <item x="50"/>
        <item x="77"/>
        <item x="35"/>
        <item x="120"/>
        <item x="67"/>
        <item x="69"/>
        <item x="43"/>
        <item x="38"/>
        <item x="49"/>
        <item x="19"/>
        <item x="64"/>
        <item x="102"/>
        <item x="126"/>
        <item x="39"/>
        <item x="53"/>
        <item x="131"/>
        <item x="61"/>
        <item x="16"/>
        <item x="534"/>
        <item x="541"/>
        <item x="517"/>
        <item x="513"/>
        <item x="481"/>
        <item x="482"/>
        <item x="532"/>
        <item x="533"/>
        <item x="497"/>
        <item x="485"/>
        <item x="483"/>
        <item x="466"/>
        <item x="521"/>
        <item x="471"/>
        <item x="498"/>
        <item x="486"/>
        <item x="492"/>
        <item x="394"/>
        <item x="127"/>
        <item x="9"/>
        <item x="333"/>
        <item x="363"/>
        <item x="68"/>
        <item x="437"/>
        <item x="564"/>
        <item x="118"/>
        <item x="7"/>
        <item x="6"/>
        <item x="10"/>
        <item x="13"/>
        <item x="324"/>
        <item x="328"/>
        <item x="403"/>
        <item x="352"/>
        <item x="359"/>
        <item x="546"/>
        <item x="191"/>
        <item x="189"/>
        <item x="218"/>
        <item x="48"/>
        <item x="106"/>
        <item x="46"/>
        <item x="79"/>
        <item x="78"/>
        <item x="105"/>
        <item x="545"/>
        <item x="558"/>
        <item x="504"/>
        <item x="465"/>
        <item x="584"/>
        <item x="567"/>
        <item x="566"/>
        <item x="194"/>
        <item x="598"/>
        <item x="11"/>
        <item x="433"/>
        <item x="443"/>
        <item x="253"/>
        <item x="252"/>
        <item x="419"/>
        <item x="170"/>
        <item x="182"/>
        <item x="179"/>
        <item x="286"/>
        <item x="57"/>
        <item x="58"/>
        <item x="267"/>
        <item x="4"/>
        <item x="151"/>
        <item x="115"/>
        <item x="561"/>
        <item x="269"/>
        <item x="358"/>
        <item x="5"/>
        <item x="187"/>
        <item x="41"/>
        <item x="40"/>
        <item x="519"/>
        <item x="605"/>
        <item x="208"/>
        <item x="89"/>
        <item x="571"/>
        <item x="82"/>
        <item x="80"/>
        <item x="72"/>
        <item x="87"/>
        <item x="133"/>
        <item x="83"/>
        <item x="238"/>
        <item x="29"/>
        <item x="42"/>
        <item x="28"/>
        <item x="597"/>
        <item x="86"/>
        <item x="320"/>
        <item x="444"/>
        <item x="197"/>
        <item x="595"/>
        <item x="255"/>
        <item x="590"/>
        <item x="596"/>
        <item x="559"/>
        <item x="560"/>
        <item x="206"/>
        <item x="587"/>
        <item x="177"/>
        <item x="266"/>
        <item x="349"/>
        <item x="588"/>
        <item x="574"/>
        <item x="85"/>
        <item x="592"/>
        <item x="260"/>
        <item x="258"/>
        <item x="537"/>
        <item x="261"/>
        <item x="594"/>
        <item x="103"/>
        <item x="167"/>
        <item x="168"/>
        <item x="169"/>
        <item x="413"/>
        <item x="135"/>
        <item x="579"/>
        <item x="580"/>
        <item x="180"/>
        <item x="602"/>
        <item x="601"/>
        <item x="201"/>
        <item x="207"/>
        <item x="220"/>
        <item x="101"/>
        <item x="361"/>
        <item x="415"/>
        <item x="263"/>
        <item x="277"/>
        <item x="427"/>
        <item x="436"/>
        <item x="442"/>
        <item x="432"/>
        <item x="434"/>
        <item x="454"/>
        <item x="453"/>
        <item x="265"/>
        <item x="348"/>
        <item x="400"/>
        <item x="31"/>
        <item x="45"/>
        <item x="275"/>
        <item x="274"/>
        <item x="538"/>
        <item x="22"/>
        <item x="459"/>
        <item x="279"/>
        <item x="25"/>
        <item x="196"/>
        <item x="461"/>
        <item x="26"/>
        <item x="30"/>
        <item x="37"/>
        <item x="33"/>
        <item x="18"/>
        <item x="21"/>
        <item x="36"/>
        <item x="23"/>
        <item x="449"/>
        <item x="27"/>
        <item x="119"/>
        <item x="71"/>
        <item x="124"/>
        <item x="24"/>
        <item x="62"/>
        <item x="137"/>
        <item x="132"/>
        <item x="114"/>
        <item x="104"/>
        <item x="74"/>
        <item x="76"/>
        <item x="65"/>
        <item x="100"/>
        <item x="75"/>
        <item x="66"/>
        <item x="416"/>
        <item x="440"/>
        <item x="20"/>
        <item x="518"/>
        <item x="468"/>
        <item x="542"/>
        <item x="536"/>
        <item x="32"/>
        <item x="431"/>
        <item x="99"/>
        <item x="128"/>
        <item x="110"/>
        <item x="122"/>
        <item x="129"/>
        <item x="111"/>
        <item x="445"/>
        <item x="575"/>
        <item x="290"/>
        <item x="63"/>
        <item x="284"/>
        <item x="283"/>
        <item x="347"/>
        <item x="355"/>
        <item x="245"/>
        <item x="327"/>
        <item x="293"/>
        <item x="332"/>
        <item x="291"/>
        <item x="325"/>
        <item x="330"/>
        <item x="302"/>
        <item x="314"/>
        <item x="585"/>
        <item x="312"/>
        <item x="451"/>
        <item x="470"/>
        <item x="310"/>
        <item x="369"/>
        <item x="81"/>
        <item x="374"/>
        <item x="259"/>
        <item x="338"/>
        <item x="354"/>
        <item x="353"/>
        <item x="505"/>
        <item x="230"/>
        <item x="59"/>
        <item x="84"/>
        <item x="591"/>
        <item x="365"/>
        <item x="364"/>
        <item x="385"/>
        <item x="362"/>
        <item x="121"/>
        <item x="136"/>
        <item x="502"/>
        <item x="242"/>
        <item x="524"/>
        <item x="544"/>
        <item x="529"/>
        <item x="523"/>
        <item x="500"/>
        <item x="488"/>
        <item x="484"/>
        <item x="469"/>
        <item x="489"/>
        <item x="464"/>
        <item x="467"/>
        <item x="487"/>
        <item x="499"/>
        <item x="478"/>
        <item x="472"/>
        <item x="480"/>
        <item x="463"/>
        <item x="462"/>
        <item x="479"/>
        <item x="493"/>
        <item x="501"/>
        <item x="508"/>
        <item x="490"/>
        <item x="193"/>
        <item x="209"/>
        <item x="551"/>
        <item x="241"/>
        <item x="401"/>
        <item x="390"/>
        <item x="384"/>
        <item x="212"/>
        <item x="223"/>
        <item x="204"/>
        <item x="217"/>
        <item x="203"/>
        <item x="192"/>
        <item x="200"/>
        <item x="181"/>
        <item x="438"/>
        <item x="439"/>
        <item x="308"/>
        <item x="130"/>
        <item x="341"/>
        <item x="248"/>
        <item x="90"/>
        <item x="91"/>
        <item x="593"/>
        <item x="556"/>
        <item x="298"/>
        <item x="276"/>
        <item x="239"/>
        <item x="240"/>
        <item x="225"/>
        <item x="228"/>
        <item x="227"/>
        <item x="475"/>
        <item x="249"/>
        <item x="92"/>
        <item x="93"/>
        <item x="94"/>
        <item x="60"/>
        <item x="300"/>
        <item x="535"/>
        <item x="219"/>
        <item x="448"/>
        <item x="446"/>
        <item x="456"/>
        <item x="452"/>
        <item x="296"/>
        <item x="301"/>
        <item x="289"/>
        <item x="295"/>
        <item x="244"/>
        <item x="270"/>
        <item x="188"/>
        <item x="388"/>
        <item x="424"/>
        <item x="428"/>
        <item x="412"/>
        <item x="423"/>
        <item x="411"/>
        <item x="430"/>
        <item x="96"/>
        <item x="117"/>
        <item x="123"/>
        <item x="95"/>
        <item x="429"/>
        <item x="418"/>
        <item x="422"/>
        <item x="421"/>
        <item x="589"/>
        <item x="426"/>
        <item x="550"/>
        <item x="417"/>
        <item x="425"/>
        <item x="476"/>
        <item x="350"/>
        <item x="213"/>
        <item x="229"/>
        <item x="569"/>
        <item x="578"/>
        <item x="162"/>
        <item x="420"/>
        <item x="414"/>
        <item x="335"/>
        <item x="495"/>
        <item x="311"/>
        <item x="565"/>
        <item x="210"/>
        <item x="113"/>
        <item x="496"/>
        <item x="198"/>
        <item x="15"/>
        <item x="52"/>
        <item x="56"/>
        <item x="34"/>
        <item x="157"/>
        <item x="184"/>
        <item x="173"/>
        <item x="271"/>
        <item x="272"/>
        <item x="273"/>
        <item x="280"/>
        <item x="278"/>
        <item x="288"/>
        <item x="287"/>
        <item x="147"/>
        <item x="164"/>
        <item x="264"/>
        <item x="281"/>
        <item x="568"/>
        <item t="default"/>
      </items>
    </pivotField>
    <pivotField showAll="0">
      <items count="32">
        <item m="1" x="29"/>
        <item m="1" x="27"/>
        <item x="2"/>
        <item x="14"/>
        <item x="15"/>
        <item x="26"/>
        <item x="24"/>
        <item x="25"/>
        <item x="20"/>
        <item x="0"/>
        <item x="22"/>
        <item x="11"/>
        <item x="16"/>
        <item x="5"/>
        <item m="1" x="30"/>
        <item x="4"/>
        <item x="13"/>
        <item x="12"/>
        <item x="6"/>
        <item x="17"/>
        <item x="1"/>
        <item x="8"/>
        <item x="19"/>
        <item m="1" x="28"/>
        <item x="9"/>
        <item x="21"/>
        <item x="3"/>
        <item x="7"/>
        <item x="10"/>
        <item x="23"/>
        <item x="18"/>
        <item t="default"/>
      </items>
    </pivotField>
    <pivotField showAll="0">
      <items count="266">
        <item x="52"/>
        <item x="64"/>
        <item x="76"/>
        <item x="53"/>
        <item x="8"/>
        <item x="223"/>
        <item x="251"/>
        <item x="190"/>
        <item x="60"/>
        <item x="252"/>
        <item x="183"/>
        <item x="116"/>
        <item x="255"/>
        <item x="115"/>
        <item x="247"/>
        <item x="207"/>
        <item x="49"/>
        <item x="128"/>
        <item x="145"/>
        <item x="89"/>
        <item x="17"/>
        <item x="129"/>
        <item x="7"/>
        <item x="153"/>
        <item x="184"/>
        <item x="95"/>
        <item x="224"/>
        <item x="91"/>
        <item x="135"/>
        <item x="118"/>
        <item x="117"/>
        <item x="249"/>
        <item x="239"/>
        <item x="264"/>
        <item x="28"/>
        <item x="110"/>
        <item x="137"/>
        <item x="238"/>
        <item x="242"/>
        <item x="73"/>
        <item x="51"/>
        <item x="244"/>
        <item x="163"/>
        <item x="235"/>
        <item x="88"/>
        <item x="159"/>
        <item x="26"/>
        <item x="107"/>
        <item x="164"/>
        <item x="13"/>
        <item x="127"/>
        <item x="243"/>
        <item x="160"/>
        <item x="22"/>
        <item x="23"/>
        <item x="133"/>
        <item x="151"/>
        <item x="66"/>
        <item x="199"/>
        <item x="121"/>
        <item x="72"/>
        <item x="155"/>
        <item x="141"/>
        <item x="180"/>
        <item x="202"/>
        <item x="193"/>
        <item x="208"/>
        <item x="124"/>
        <item x="225"/>
        <item x="113"/>
        <item x="31"/>
        <item x="256"/>
        <item x="19"/>
        <item x="1"/>
        <item x="87"/>
        <item x="102"/>
        <item x="221"/>
        <item x="217"/>
        <item x="106"/>
        <item x="196"/>
        <item x="201"/>
        <item x="70"/>
        <item x="71"/>
        <item x="96"/>
        <item x="98"/>
        <item x="43"/>
        <item x="61"/>
        <item x="42"/>
        <item x="165"/>
        <item x="172"/>
        <item x="16"/>
        <item x="147"/>
        <item x="204"/>
        <item x="257"/>
        <item x="130"/>
        <item x="74"/>
        <item x="189"/>
        <item x="233"/>
        <item x="62"/>
        <item x="55"/>
        <item x="6"/>
        <item x="123"/>
        <item x="228"/>
        <item x="231"/>
        <item x="263"/>
        <item x="250"/>
        <item x="144"/>
        <item x="197"/>
        <item x="35"/>
        <item x="210"/>
        <item x="78"/>
        <item x="213"/>
        <item x="143"/>
        <item x="234"/>
        <item x="209"/>
        <item x="75"/>
        <item x="149"/>
        <item x="100"/>
        <item x="170"/>
        <item x="111"/>
        <item x="174"/>
        <item x="219"/>
        <item x="178"/>
        <item x="92"/>
        <item x="114"/>
        <item x="150"/>
        <item x="3"/>
        <item x="253"/>
        <item x="47"/>
        <item x="82"/>
        <item x="30"/>
        <item x="125"/>
        <item x="157"/>
        <item x="81"/>
        <item x="32"/>
        <item x="171"/>
        <item x="203"/>
        <item x="173"/>
        <item x="94"/>
        <item x="126"/>
        <item x="20"/>
        <item x="262"/>
        <item x="161"/>
        <item x="198"/>
        <item x="240"/>
        <item x="245"/>
        <item x="132"/>
        <item x="21"/>
        <item x="34"/>
        <item x="192"/>
        <item x="45"/>
        <item x="5"/>
        <item x="179"/>
        <item x="211"/>
        <item x="112"/>
        <item x="93"/>
        <item x="15"/>
        <item x="18"/>
        <item x="216"/>
        <item x="84"/>
        <item x="37"/>
        <item x="12"/>
        <item x="259"/>
        <item x="41"/>
        <item x="175"/>
        <item x="57"/>
        <item x="46"/>
        <item x="212"/>
        <item x="24"/>
        <item x="50"/>
        <item x="83"/>
        <item x="167"/>
        <item x="77"/>
        <item x="120"/>
        <item x="168"/>
        <item x="220"/>
        <item x="169"/>
        <item x="38"/>
        <item x="200"/>
        <item x="195"/>
        <item x="241"/>
        <item x="25"/>
        <item x="80"/>
        <item x="9"/>
        <item x="58"/>
        <item x="258"/>
        <item x="181"/>
        <item x="40"/>
        <item x="188"/>
        <item x="206"/>
        <item x="97"/>
        <item x="260"/>
        <item x="101"/>
        <item x="232"/>
        <item x="254"/>
        <item x="79"/>
        <item x="68"/>
        <item x="65"/>
        <item x="182"/>
        <item x="122"/>
        <item x="226"/>
        <item x="186"/>
        <item x="108"/>
        <item x="177"/>
        <item x="139"/>
        <item x="156"/>
        <item x="136"/>
        <item x="99"/>
        <item x="138"/>
        <item x="236"/>
        <item x="69"/>
        <item x="104"/>
        <item x="48"/>
        <item x="109"/>
        <item x="134"/>
        <item x="36"/>
        <item x="86"/>
        <item x="246"/>
        <item x="105"/>
        <item x="185"/>
        <item x="29"/>
        <item x="218"/>
        <item x="237"/>
        <item x="230"/>
        <item x="33"/>
        <item x="176"/>
        <item x="222"/>
        <item x="14"/>
        <item x="2"/>
        <item x="67"/>
        <item x="229"/>
        <item x="162"/>
        <item x="39"/>
        <item x="131"/>
        <item x="191"/>
        <item x="166"/>
        <item x="214"/>
        <item x="59"/>
        <item x="194"/>
        <item x="148"/>
        <item x="119"/>
        <item x="227"/>
        <item x="140"/>
        <item x="90"/>
        <item x="215"/>
        <item x="158"/>
        <item x="205"/>
        <item x="11"/>
        <item x="261"/>
        <item x="248"/>
        <item x="27"/>
        <item x="103"/>
        <item x="63"/>
        <item x="146"/>
        <item x="154"/>
        <item x="152"/>
        <item x="44"/>
        <item x="142"/>
        <item x="0"/>
        <item x="54"/>
        <item x="85"/>
        <item x="10"/>
        <item x="187"/>
        <item x="56"/>
        <item x="4"/>
        <item t="default"/>
      </items>
    </pivotField>
    <pivotField axis="axisCol" dataField="1" showAll="0">
      <items count="5">
        <item x="1"/>
        <item x="0"/>
        <item x="2"/>
        <item m="1" x="3"/>
        <item t="default"/>
      </items>
    </pivotField>
  </pivotFields>
  <rowFields count="1">
    <field x="1"/>
  </rowFields>
  <rowItems count="18">
    <i>
      <x/>
    </i>
    <i>
      <x v="1"/>
    </i>
    <i>
      <x v="2"/>
    </i>
    <i>
      <x v="3"/>
    </i>
    <i>
      <x v="4"/>
    </i>
    <i>
      <x v="5"/>
    </i>
    <i>
      <x v="6"/>
    </i>
    <i>
      <x v="7"/>
    </i>
    <i>
      <x v="8"/>
    </i>
    <i>
      <x v="9"/>
    </i>
    <i>
      <x v="10"/>
    </i>
    <i>
      <x v="11"/>
    </i>
    <i>
      <x v="12"/>
    </i>
    <i>
      <x v="13"/>
    </i>
    <i>
      <x v="14"/>
    </i>
    <i>
      <x v="15"/>
    </i>
    <i>
      <x v="16"/>
    </i>
    <i t="grand">
      <x/>
    </i>
  </rowItems>
  <colFields count="1">
    <field x="14"/>
  </colFields>
  <colItems count="4">
    <i>
      <x/>
    </i>
    <i>
      <x v="1"/>
    </i>
    <i>
      <x v="2"/>
    </i>
    <i t="grand">
      <x/>
    </i>
  </colItems>
  <dataFields count="1">
    <dataField name="Count of 场景" fld="14"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drawing" Target="../drawings/drawing1.xml"/><Relationship Id="rId4" Type="http://schemas.openxmlformats.org/officeDocument/2006/relationships/pivotTable" Target="../pivotTables/pivotTable4.xml"/><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3:U37"/>
  <sheetViews>
    <sheetView workbookViewId="0">
      <selection activeCell="B13" sqref="B13"/>
    </sheetView>
  </sheetViews>
  <sheetFormatPr defaultColWidth="9" defaultRowHeight="13.2"/>
  <cols>
    <col min="1" max="1" width="13.1666666666667" customWidth="1"/>
    <col min="2" max="2" width="11.6666666666667" customWidth="1"/>
    <col min="9" max="9" width="13.1666666666667" customWidth="1"/>
    <col min="10" max="10" width="15.6666666666667" customWidth="1"/>
    <col min="11" max="11" width="13.1666666666667" customWidth="1"/>
    <col min="12" max="12" width="12.6666666666667"/>
    <col min="14" max="14" width="11"/>
    <col min="15" max="15" width="20.3333333333333" customWidth="1"/>
    <col min="16" max="16" width="15" customWidth="1"/>
    <col min="18" max="18" width="13" customWidth="1"/>
    <col min="19" max="19" width="14.5" customWidth="1"/>
    <col min="21" max="21" width="20.1666666666667" customWidth="1"/>
  </cols>
  <sheetData>
    <row r="3" spans="1:16">
      <c r="A3" t="s">
        <v>0</v>
      </c>
      <c r="B3" t="s">
        <v>1</v>
      </c>
      <c r="E3" s="73" t="s">
        <v>0</v>
      </c>
      <c r="F3" s="73" t="s">
        <v>2</v>
      </c>
      <c r="I3" t="s">
        <v>3</v>
      </c>
      <c r="J3" t="s">
        <v>1</v>
      </c>
      <c r="K3" s="74"/>
      <c r="N3" t="s">
        <v>4</v>
      </c>
      <c r="O3" t="s">
        <v>5</v>
      </c>
      <c r="P3" t="s">
        <v>6</v>
      </c>
    </row>
    <row r="4" spans="1:21">
      <c r="A4" t="s">
        <v>7</v>
      </c>
      <c r="B4" s="3">
        <v>17</v>
      </c>
      <c r="E4" s="73" t="s">
        <v>8</v>
      </c>
      <c r="F4" s="73">
        <v>90</v>
      </c>
      <c r="I4" s="75" t="s">
        <v>9</v>
      </c>
      <c r="J4" s="76">
        <v>287</v>
      </c>
      <c r="K4" s="74"/>
      <c r="N4" t="s">
        <v>10</v>
      </c>
      <c r="P4" s="3">
        <v>231</v>
      </c>
      <c r="R4" s="74" t="s">
        <v>11</v>
      </c>
      <c r="S4" s="74" t="s">
        <v>12</v>
      </c>
      <c r="T4" s="74" t="s">
        <v>13</v>
      </c>
      <c r="U4" s="74" t="s">
        <v>14</v>
      </c>
    </row>
    <row r="5" spans="1:21">
      <c r="A5" t="s">
        <v>15</v>
      </c>
      <c r="B5" s="3">
        <v>17</v>
      </c>
      <c r="E5" s="73" t="s">
        <v>16</v>
      </c>
      <c r="F5" s="73">
        <v>58</v>
      </c>
      <c r="I5" s="75" t="s">
        <v>17</v>
      </c>
      <c r="J5" s="76">
        <v>343</v>
      </c>
      <c r="K5" s="74"/>
      <c r="O5" t="s">
        <v>18</v>
      </c>
      <c r="P5" s="3">
        <v>11</v>
      </c>
      <c r="R5" s="74" t="s">
        <v>10</v>
      </c>
      <c r="S5" s="74"/>
      <c r="T5" s="74">
        <v>14</v>
      </c>
      <c r="U5" s="74"/>
    </row>
    <row r="6" spans="1:21">
      <c r="A6" t="s">
        <v>19</v>
      </c>
      <c r="B6" s="3">
        <v>58</v>
      </c>
      <c r="E6" s="73" t="s">
        <v>20</v>
      </c>
      <c r="F6" s="73">
        <v>49</v>
      </c>
      <c r="I6" s="11" t="s">
        <v>21</v>
      </c>
      <c r="J6" s="77">
        <v>630</v>
      </c>
      <c r="O6" t="s">
        <v>22</v>
      </c>
      <c r="P6" s="3">
        <v>19</v>
      </c>
      <c r="R6" s="74" t="s">
        <v>23</v>
      </c>
      <c r="S6" s="74"/>
      <c r="T6" s="74">
        <v>13</v>
      </c>
      <c r="U6" s="74"/>
    </row>
    <row r="7" spans="1:21">
      <c r="A7" t="s">
        <v>24</v>
      </c>
      <c r="B7" s="3">
        <v>9</v>
      </c>
      <c r="E7" s="73" t="s">
        <v>25</v>
      </c>
      <c r="F7" s="73">
        <v>40</v>
      </c>
      <c r="O7" t="s">
        <v>26</v>
      </c>
      <c r="P7" s="3">
        <v>24</v>
      </c>
      <c r="R7" s="74" t="s">
        <v>27</v>
      </c>
      <c r="S7" s="74"/>
      <c r="T7" s="74">
        <v>4</v>
      </c>
      <c r="U7" s="74"/>
    </row>
    <row r="8" spans="1:16">
      <c r="A8" t="s">
        <v>28</v>
      </c>
      <c r="B8" s="3">
        <v>15</v>
      </c>
      <c r="E8" s="73" t="s">
        <v>29</v>
      </c>
      <c r="F8" s="73">
        <v>36</v>
      </c>
      <c r="I8" s="74" t="s">
        <v>3</v>
      </c>
      <c r="J8" s="74" t="s">
        <v>1</v>
      </c>
      <c r="K8" s="74" t="s">
        <v>30</v>
      </c>
      <c r="O8" t="s">
        <v>31</v>
      </c>
      <c r="P8" s="3">
        <v>8</v>
      </c>
    </row>
    <row r="9" spans="1:16">
      <c r="A9" t="s">
        <v>32</v>
      </c>
      <c r="B9" s="3">
        <v>36</v>
      </c>
      <c r="E9" s="73" t="s">
        <v>33</v>
      </c>
      <c r="F9" s="73">
        <v>28</v>
      </c>
      <c r="I9" s="74" t="s">
        <v>9</v>
      </c>
      <c r="J9" s="74">
        <v>178</v>
      </c>
      <c r="K9" s="78">
        <f>J9/6</f>
        <v>29.6666666666667</v>
      </c>
      <c r="O9" t="s">
        <v>34</v>
      </c>
      <c r="P9" s="3">
        <v>45</v>
      </c>
    </row>
    <row r="10" spans="1:16">
      <c r="A10" t="s">
        <v>35</v>
      </c>
      <c r="B10" s="3">
        <v>28</v>
      </c>
      <c r="E10" s="73" t="s">
        <v>36</v>
      </c>
      <c r="F10" s="73">
        <v>27</v>
      </c>
      <c r="I10" s="74" t="s">
        <v>17</v>
      </c>
      <c r="J10" s="74">
        <v>328</v>
      </c>
      <c r="K10" s="78">
        <f>J10/11</f>
        <v>29.8181818181818</v>
      </c>
      <c r="O10" t="s">
        <v>37</v>
      </c>
      <c r="P10" s="3">
        <v>11</v>
      </c>
    </row>
    <row r="11" spans="1:16">
      <c r="A11" t="s">
        <v>38</v>
      </c>
      <c r="B11" s="3">
        <v>40</v>
      </c>
      <c r="E11" s="73" t="s">
        <v>39</v>
      </c>
      <c r="F11" s="73">
        <v>26</v>
      </c>
      <c r="O11" t="s">
        <v>40</v>
      </c>
      <c r="P11" s="3">
        <v>26</v>
      </c>
    </row>
    <row r="12" spans="1:16">
      <c r="A12" t="s">
        <v>41</v>
      </c>
      <c r="B12" s="3">
        <v>25</v>
      </c>
      <c r="E12" s="73" t="s">
        <v>42</v>
      </c>
      <c r="F12" s="73">
        <v>25</v>
      </c>
      <c r="I12" t="s">
        <v>43</v>
      </c>
      <c r="J12" t="s">
        <v>44</v>
      </c>
      <c r="O12" t="s">
        <v>45</v>
      </c>
      <c r="P12" s="3">
        <v>5</v>
      </c>
    </row>
    <row r="13" spans="1:16">
      <c r="A13" t="s">
        <v>46</v>
      </c>
      <c r="B13" s="3">
        <v>23</v>
      </c>
      <c r="E13" s="73" t="s">
        <v>47</v>
      </c>
      <c r="F13" s="73">
        <v>22</v>
      </c>
      <c r="I13" t="s">
        <v>48</v>
      </c>
      <c r="J13" s="3">
        <v>418</v>
      </c>
      <c r="O13" t="s">
        <v>49</v>
      </c>
      <c r="P13" s="3">
        <v>9</v>
      </c>
    </row>
    <row r="14" spans="1:16">
      <c r="A14" t="s">
        <v>50</v>
      </c>
      <c r="B14" s="3">
        <v>90</v>
      </c>
      <c r="E14" s="73" t="s">
        <v>51</v>
      </c>
      <c r="F14" s="73">
        <v>21</v>
      </c>
      <c r="I14" t="s">
        <v>52</v>
      </c>
      <c r="J14" s="3">
        <v>42</v>
      </c>
      <c r="O14" t="s">
        <v>53</v>
      </c>
      <c r="P14" s="3">
        <v>16</v>
      </c>
    </row>
    <row r="15" spans="1:16">
      <c r="A15" t="s">
        <v>54</v>
      </c>
      <c r="B15" s="3">
        <v>27</v>
      </c>
      <c r="E15" s="73" t="s">
        <v>55</v>
      </c>
      <c r="F15" s="73">
        <v>18</v>
      </c>
      <c r="I15" t="s">
        <v>56</v>
      </c>
      <c r="J15" s="3">
        <v>91</v>
      </c>
      <c r="O15" t="s">
        <v>57</v>
      </c>
      <c r="P15" s="3">
        <v>41</v>
      </c>
    </row>
    <row r="16" spans="1:16">
      <c r="A16" t="s">
        <v>58</v>
      </c>
      <c r="B16" s="3">
        <v>25</v>
      </c>
      <c r="E16" s="73" t="s">
        <v>59</v>
      </c>
      <c r="F16" s="73">
        <v>17</v>
      </c>
      <c r="I16" t="s">
        <v>60</v>
      </c>
      <c r="J16" s="3">
        <v>78</v>
      </c>
      <c r="O16" t="s">
        <v>61</v>
      </c>
      <c r="P16" s="3">
        <v>9</v>
      </c>
    </row>
    <row r="17" spans="1:16">
      <c r="A17" t="s">
        <v>62</v>
      </c>
      <c r="B17" s="3">
        <v>22</v>
      </c>
      <c r="E17" s="73" t="s">
        <v>63</v>
      </c>
      <c r="F17" s="73">
        <v>17</v>
      </c>
      <c r="I17" t="s">
        <v>64</v>
      </c>
      <c r="J17" s="3">
        <v>1</v>
      </c>
      <c r="O17" t="s">
        <v>65</v>
      </c>
      <c r="P17" s="3">
        <v>7</v>
      </c>
    </row>
    <row r="18" spans="1:16">
      <c r="A18" t="s">
        <v>66</v>
      </c>
      <c r="B18" s="3">
        <v>21</v>
      </c>
      <c r="E18" s="73" t="s">
        <v>67</v>
      </c>
      <c r="F18" s="73">
        <v>15</v>
      </c>
      <c r="I18" t="s">
        <v>68</v>
      </c>
      <c r="J18" s="3">
        <v>1</v>
      </c>
      <c r="N18" t="s">
        <v>23</v>
      </c>
      <c r="P18" s="3">
        <v>195</v>
      </c>
    </row>
    <row r="19" spans="1:16">
      <c r="A19" t="s">
        <v>69</v>
      </c>
      <c r="B19" s="3">
        <v>49</v>
      </c>
      <c r="E19" s="73" t="s">
        <v>70</v>
      </c>
      <c r="F19" s="73">
        <v>9</v>
      </c>
      <c r="I19" t="s">
        <v>21</v>
      </c>
      <c r="J19" s="3">
        <v>631</v>
      </c>
      <c r="O19" t="s">
        <v>71</v>
      </c>
      <c r="P19" s="3">
        <v>6</v>
      </c>
    </row>
    <row r="20" spans="1:16">
      <c r="A20" t="s">
        <v>72</v>
      </c>
      <c r="B20" s="3">
        <v>18</v>
      </c>
      <c r="E20" s="73" t="s">
        <v>73</v>
      </c>
      <c r="F20" s="73">
        <v>8</v>
      </c>
      <c r="O20" t="s">
        <v>69</v>
      </c>
      <c r="P20" s="3">
        <v>30</v>
      </c>
    </row>
    <row r="21" spans="1:16">
      <c r="A21" t="s">
        <v>74</v>
      </c>
      <c r="B21" s="3">
        <v>110</v>
      </c>
      <c r="O21" t="s">
        <v>35</v>
      </c>
      <c r="P21" s="3">
        <v>4</v>
      </c>
    </row>
    <row r="22" spans="1:16">
      <c r="A22" t="s">
        <v>21</v>
      </c>
      <c r="B22" s="3">
        <v>630</v>
      </c>
      <c r="J22" s="79" t="s">
        <v>43</v>
      </c>
      <c r="K22" s="79" t="s">
        <v>75</v>
      </c>
      <c r="L22" s="79" t="s">
        <v>76</v>
      </c>
      <c r="O22" t="s">
        <v>62</v>
      </c>
      <c r="P22" s="3">
        <v>22</v>
      </c>
    </row>
    <row r="23" spans="10:16">
      <c r="J23" s="79" t="s">
        <v>48</v>
      </c>
      <c r="K23" s="80">
        <v>346</v>
      </c>
      <c r="L23" s="81">
        <f>K23/(SUM($K$23:$K$26))</f>
        <v>0.685148514851485</v>
      </c>
      <c r="O23" t="s">
        <v>72</v>
      </c>
      <c r="P23" s="3">
        <v>10</v>
      </c>
    </row>
    <row r="24" spans="10:16">
      <c r="J24" s="79" t="s">
        <v>60</v>
      </c>
      <c r="K24" s="80">
        <v>47</v>
      </c>
      <c r="L24" s="81">
        <f>K24/(SUM($K$23:$K$26))</f>
        <v>0.0930693069306931</v>
      </c>
      <c r="O24" t="s">
        <v>19</v>
      </c>
      <c r="P24" s="3">
        <v>13</v>
      </c>
    </row>
    <row r="25" spans="10:16">
      <c r="J25" s="79" t="s">
        <v>52</v>
      </c>
      <c r="K25" s="80">
        <v>40</v>
      </c>
      <c r="L25" s="81">
        <f>K25/(SUM($K$23:$K$26))</f>
        <v>0.0792079207920792</v>
      </c>
      <c r="O25" t="s">
        <v>28</v>
      </c>
      <c r="P25" s="3">
        <v>4</v>
      </c>
    </row>
    <row r="26" spans="10:16">
      <c r="J26" s="79" t="s">
        <v>56</v>
      </c>
      <c r="K26" s="80">
        <v>72</v>
      </c>
      <c r="L26" s="81">
        <f>K26/(SUM($K$23:$K$26))</f>
        <v>0.142574257425743</v>
      </c>
      <c r="O26" t="s">
        <v>38</v>
      </c>
      <c r="P26" s="3">
        <v>14</v>
      </c>
    </row>
    <row r="27" spans="15:16">
      <c r="O27" t="s">
        <v>24</v>
      </c>
      <c r="P27" s="3">
        <v>4</v>
      </c>
    </row>
    <row r="28" spans="10:16">
      <c r="J28" s="79" t="s">
        <v>43</v>
      </c>
      <c r="K28" s="79" t="s">
        <v>76</v>
      </c>
      <c r="O28" t="s">
        <v>66</v>
      </c>
      <c r="P28" s="3">
        <v>12</v>
      </c>
    </row>
    <row r="29" spans="10:16">
      <c r="J29" s="79" t="s">
        <v>48</v>
      </c>
      <c r="K29" s="82">
        <v>0.685148514851485</v>
      </c>
      <c r="O29" t="s">
        <v>58</v>
      </c>
      <c r="P29" s="3">
        <v>9</v>
      </c>
    </row>
    <row r="30" spans="10:16">
      <c r="J30" s="79" t="s">
        <v>60</v>
      </c>
      <c r="K30" s="82">
        <v>0.0930693069306931</v>
      </c>
      <c r="O30" t="s">
        <v>50</v>
      </c>
      <c r="P30" s="3">
        <v>49</v>
      </c>
    </row>
    <row r="31" spans="10:16">
      <c r="J31" s="79" t="s">
        <v>52</v>
      </c>
      <c r="K31" s="82">
        <v>0.0792079207920792</v>
      </c>
      <c r="O31" t="s">
        <v>54</v>
      </c>
      <c r="P31" s="3">
        <v>18</v>
      </c>
    </row>
    <row r="32" spans="10:16">
      <c r="J32" s="79" t="s">
        <v>56</v>
      </c>
      <c r="K32" s="82">
        <v>0.142574257425743</v>
      </c>
      <c r="N32" t="s">
        <v>27</v>
      </c>
      <c r="P32" s="3">
        <v>205</v>
      </c>
    </row>
    <row r="33" spans="15:16">
      <c r="O33" t="s">
        <v>74</v>
      </c>
      <c r="P33" s="3">
        <v>136</v>
      </c>
    </row>
    <row r="34" spans="15:16">
      <c r="O34" t="s">
        <v>32</v>
      </c>
      <c r="P34" s="3">
        <v>36</v>
      </c>
    </row>
    <row r="35" spans="15:16">
      <c r="O35" t="s">
        <v>77</v>
      </c>
      <c r="P35" s="3">
        <v>23</v>
      </c>
    </row>
    <row r="36" spans="15:16">
      <c r="O36" t="s">
        <v>78</v>
      </c>
      <c r="P36" s="3">
        <v>10</v>
      </c>
    </row>
    <row r="37" spans="14:16">
      <c r="N37" t="s">
        <v>21</v>
      </c>
      <c r="P37" s="3">
        <v>631</v>
      </c>
    </row>
  </sheetData>
  <sortState ref="E4:F20">
    <sortCondition ref="F4:F20" descending="1"/>
  </sortState>
  <pageMargins left="0.75" right="0.75" top="1" bottom="1" header="0.5" footer="0.5"/>
  <headerFooter/>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P636"/>
  <sheetViews>
    <sheetView tabSelected="1" zoomScale="82" zoomScaleNormal="82" topLeftCell="J1" workbookViewId="0">
      <selection activeCell="A2" sqref="A2:O19"/>
    </sheetView>
  </sheetViews>
  <sheetFormatPr defaultColWidth="9" defaultRowHeight="13.2"/>
  <cols>
    <col min="1" max="1" width="9.16666666666667" style="12" customWidth="1"/>
    <col min="2" max="3" width="17.1666666666667" style="12" customWidth="1"/>
    <col min="4" max="4" width="17.5" style="12" customWidth="1"/>
    <col min="5" max="5" width="19.5" customWidth="1"/>
    <col min="6" max="6" width="13" customWidth="1"/>
    <col min="7" max="7" width="61.1666666666667" customWidth="1"/>
    <col min="8" max="8" width="15.6666666666667" style="13" customWidth="1"/>
    <col min="9" max="9" width="17" style="13" customWidth="1"/>
    <col min="10" max="10" width="30.5" style="12" customWidth="1"/>
    <col min="11" max="11" width="14" style="12" customWidth="1"/>
    <col min="12" max="12" width="50.6666666666667" customWidth="1"/>
    <col min="13" max="13" width="36.6666666666667" style="12" customWidth="1"/>
    <col min="14" max="14" width="31.5" style="12" customWidth="1"/>
    <col min="15" max="15" width="7.5" style="12" customWidth="1"/>
  </cols>
  <sheetData>
    <row r="1" s="10" customFormat="1" ht="14.4" spans="1:15">
      <c r="A1" s="14" t="s">
        <v>79</v>
      </c>
      <c r="B1" s="14"/>
      <c r="C1" s="14"/>
      <c r="D1" s="14"/>
      <c r="E1" s="14"/>
      <c r="F1" s="14"/>
      <c r="G1" s="14"/>
      <c r="H1" s="14"/>
      <c r="I1" s="14"/>
      <c r="J1" s="14"/>
      <c r="K1" s="14"/>
      <c r="L1" s="14"/>
      <c r="M1" s="14"/>
      <c r="N1" s="14"/>
      <c r="O1" s="14"/>
    </row>
    <row r="2" s="10" customFormat="1" spans="1:15">
      <c r="A2" s="15" t="s">
        <v>80</v>
      </c>
      <c r="B2" s="15" t="s">
        <v>0</v>
      </c>
      <c r="C2" s="15" t="s">
        <v>3</v>
      </c>
      <c r="D2" s="15" t="s">
        <v>4</v>
      </c>
      <c r="E2" s="15" t="s">
        <v>5</v>
      </c>
      <c r="F2" s="15" t="s">
        <v>43</v>
      </c>
      <c r="G2" s="15" t="s">
        <v>81</v>
      </c>
      <c r="H2" s="19" t="s">
        <v>82</v>
      </c>
      <c r="I2" s="19" t="s">
        <v>83</v>
      </c>
      <c r="J2" s="15" t="s">
        <v>84</v>
      </c>
      <c r="K2" s="15" t="s">
        <v>85</v>
      </c>
      <c r="L2" s="15" t="s">
        <v>86</v>
      </c>
      <c r="M2" s="15" t="s">
        <v>87</v>
      </c>
      <c r="N2" s="26" t="s">
        <v>88</v>
      </c>
      <c r="O2" s="15" t="s">
        <v>89</v>
      </c>
    </row>
    <row r="3" s="11" customFormat="1" ht="38" spans="1:15">
      <c r="A3" s="16">
        <v>1</v>
      </c>
      <c r="B3" s="17" t="s">
        <v>15</v>
      </c>
      <c r="C3" s="17" t="s">
        <v>9</v>
      </c>
      <c r="D3" s="17" t="s">
        <v>10</v>
      </c>
      <c r="E3" s="20" t="s">
        <v>18</v>
      </c>
      <c r="F3" s="17" t="s">
        <v>48</v>
      </c>
      <c r="G3" s="20" t="s">
        <v>90</v>
      </c>
      <c r="H3" s="21">
        <v>44397</v>
      </c>
      <c r="I3" s="21">
        <v>44405</v>
      </c>
      <c r="J3" s="20" t="s">
        <v>91</v>
      </c>
      <c r="K3" s="17" t="s">
        <v>92</v>
      </c>
      <c r="L3" s="20" t="s">
        <v>93</v>
      </c>
      <c r="M3" s="20" t="s">
        <v>94</v>
      </c>
      <c r="N3" s="20" t="s">
        <v>95</v>
      </c>
      <c r="O3" s="17" t="s">
        <v>96</v>
      </c>
    </row>
    <row r="4" s="11" customFormat="1" ht="25" spans="1:15">
      <c r="A4" s="16">
        <v>2</v>
      </c>
      <c r="B4" s="17" t="s">
        <v>15</v>
      </c>
      <c r="C4" s="17" t="s">
        <v>9</v>
      </c>
      <c r="D4" s="17" t="s">
        <v>10</v>
      </c>
      <c r="E4" s="20" t="s">
        <v>18</v>
      </c>
      <c r="F4" s="22" t="s">
        <v>48</v>
      </c>
      <c r="G4" s="20" t="s">
        <v>97</v>
      </c>
      <c r="H4" s="23">
        <v>44337</v>
      </c>
      <c r="I4" s="23">
        <v>44347</v>
      </c>
      <c r="J4" s="22" t="s">
        <v>98</v>
      </c>
      <c r="K4" s="22" t="s">
        <v>99</v>
      </c>
      <c r="L4" s="20" t="s">
        <v>100</v>
      </c>
      <c r="M4" s="22" t="s">
        <v>101</v>
      </c>
      <c r="N4" s="20" t="s">
        <v>102</v>
      </c>
      <c r="O4" s="22" t="s">
        <v>96</v>
      </c>
    </row>
    <row r="5" s="11" customFormat="1" ht="25" spans="1:15">
      <c r="A5" s="16">
        <v>3</v>
      </c>
      <c r="B5" s="17" t="s">
        <v>15</v>
      </c>
      <c r="C5" s="17" t="s">
        <v>9</v>
      </c>
      <c r="D5" s="17" t="s">
        <v>10</v>
      </c>
      <c r="E5" s="20" t="s">
        <v>18</v>
      </c>
      <c r="F5" s="17" t="s">
        <v>48</v>
      </c>
      <c r="G5" s="20" t="s">
        <v>103</v>
      </c>
      <c r="H5" s="23">
        <v>44395</v>
      </c>
      <c r="I5" s="23">
        <v>44438</v>
      </c>
      <c r="J5" s="22" t="s">
        <v>104</v>
      </c>
      <c r="K5" s="22" t="s">
        <v>105</v>
      </c>
      <c r="L5" s="20" t="s">
        <v>106</v>
      </c>
      <c r="M5" s="22" t="s">
        <v>107</v>
      </c>
      <c r="N5" s="20" t="s">
        <v>108</v>
      </c>
      <c r="O5" s="22" t="s">
        <v>96</v>
      </c>
    </row>
    <row r="6" s="11" customFormat="1" ht="45" customHeight="1" spans="1:15">
      <c r="A6" s="16">
        <v>4</v>
      </c>
      <c r="B6" s="17" t="s">
        <v>15</v>
      </c>
      <c r="C6" s="17" t="s">
        <v>9</v>
      </c>
      <c r="D6" s="17" t="s">
        <v>10</v>
      </c>
      <c r="E6" s="20" t="s">
        <v>18</v>
      </c>
      <c r="F6" s="22" t="s">
        <v>52</v>
      </c>
      <c r="G6" s="20" t="s">
        <v>109</v>
      </c>
      <c r="H6" s="23">
        <v>44394</v>
      </c>
      <c r="I6" s="23">
        <v>44408</v>
      </c>
      <c r="J6" s="22" t="s">
        <v>110</v>
      </c>
      <c r="K6" s="22" t="s">
        <v>111</v>
      </c>
      <c r="L6" s="20" t="s">
        <v>112</v>
      </c>
      <c r="M6" s="22" t="s">
        <v>107</v>
      </c>
      <c r="N6" s="20" t="s">
        <v>113</v>
      </c>
      <c r="O6" s="22" t="s">
        <v>96</v>
      </c>
    </row>
    <row r="7" s="11" customFormat="1" ht="38" spans="1:15">
      <c r="A7" s="16">
        <v>5</v>
      </c>
      <c r="B7" s="17" t="s">
        <v>15</v>
      </c>
      <c r="C7" s="17" t="s">
        <v>9</v>
      </c>
      <c r="D7" s="17" t="s">
        <v>10</v>
      </c>
      <c r="E7" s="20" t="s">
        <v>18</v>
      </c>
      <c r="F7" s="22" t="s">
        <v>56</v>
      </c>
      <c r="G7" s="20" t="s">
        <v>114</v>
      </c>
      <c r="H7" s="23">
        <v>44393</v>
      </c>
      <c r="I7" s="23">
        <v>44561</v>
      </c>
      <c r="J7" s="20" t="s">
        <v>98</v>
      </c>
      <c r="K7" s="22" t="s">
        <v>115</v>
      </c>
      <c r="L7" s="20" t="s">
        <v>116</v>
      </c>
      <c r="M7" s="22" t="s">
        <v>101</v>
      </c>
      <c r="N7" s="27"/>
      <c r="O7" s="22" t="s">
        <v>117</v>
      </c>
    </row>
    <row r="8" s="11" customFormat="1" ht="25" spans="1:15">
      <c r="A8" s="16">
        <v>6</v>
      </c>
      <c r="B8" s="17" t="s">
        <v>15</v>
      </c>
      <c r="C8" s="17" t="s">
        <v>9</v>
      </c>
      <c r="D8" s="17" t="s">
        <v>23</v>
      </c>
      <c r="E8" s="20" t="s">
        <v>71</v>
      </c>
      <c r="F8" s="22" t="s">
        <v>56</v>
      </c>
      <c r="G8" s="20" t="s">
        <v>118</v>
      </c>
      <c r="H8" s="23">
        <v>44391</v>
      </c>
      <c r="I8" s="23">
        <v>44408</v>
      </c>
      <c r="J8" s="22" t="s">
        <v>119</v>
      </c>
      <c r="K8" s="22" t="s">
        <v>99</v>
      </c>
      <c r="L8" s="20" t="s">
        <v>120</v>
      </c>
      <c r="M8" s="22" t="s">
        <v>101</v>
      </c>
      <c r="N8" s="20" t="s">
        <v>119</v>
      </c>
      <c r="O8" s="22" t="s">
        <v>96</v>
      </c>
    </row>
    <row r="9" s="11" customFormat="1" ht="25" spans="1:15">
      <c r="A9" s="16">
        <v>7</v>
      </c>
      <c r="B9" s="17" t="s">
        <v>15</v>
      </c>
      <c r="C9" s="17" t="s">
        <v>9</v>
      </c>
      <c r="D9" s="17" t="s">
        <v>23</v>
      </c>
      <c r="E9" s="20" t="s">
        <v>71</v>
      </c>
      <c r="F9" s="22" t="s">
        <v>48</v>
      </c>
      <c r="G9" s="20" t="s">
        <v>121</v>
      </c>
      <c r="H9" s="23">
        <v>44391</v>
      </c>
      <c r="I9" s="23">
        <v>44408</v>
      </c>
      <c r="J9" s="22" t="s">
        <v>119</v>
      </c>
      <c r="K9" s="22" t="s">
        <v>92</v>
      </c>
      <c r="L9" s="20" t="s">
        <v>122</v>
      </c>
      <c r="M9" s="22" t="s">
        <v>123</v>
      </c>
      <c r="N9" s="20" t="s">
        <v>119</v>
      </c>
      <c r="O9" s="22" t="s">
        <v>96</v>
      </c>
    </row>
    <row r="10" s="11" customFormat="1" ht="25" spans="1:15">
      <c r="A10" s="16">
        <v>8</v>
      </c>
      <c r="B10" s="17" t="s">
        <v>15</v>
      </c>
      <c r="C10" s="17" t="s">
        <v>9</v>
      </c>
      <c r="D10" s="17" t="s">
        <v>23</v>
      </c>
      <c r="E10" s="20" t="s">
        <v>71</v>
      </c>
      <c r="F10" s="22" t="s">
        <v>48</v>
      </c>
      <c r="G10" s="20" t="s">
        <v>124</v>
      </c>
      <c r="H10" s="23">
        <v>44391</v>
      </c>
      <c r="I10" s="23">
        <v>44561</v>
      </c>
      <c r="J10" s="22" t="s">
        <v>125</v>
      </c>
      <c r="K10" s="22" t="s">
        <v>99</v>
      </c>
      <c r="L10" s="20" t="s">
        <v>126</v>
      </c>
      <c r="M10" s="17" t="s">
        <v>101</v>
      </c>
      <c r="N10" s="27"/>
      <c r="O10" s="22" t="s">
        <v>127</v>
      </c>
    </row>
    <row r="11" s="11" customFormat="1" ht="25" spans="1:15">
      <c r="A11" s="16">
        <v>9</v>
      </c>
      <c r="B11" s="17" t="s">
        <v>15</v>
      </c>
      <c r="C11" s="17" t="s">
        <v>9</v>
      </c>
      <c r="D11" s="17" t="s">
        <v>23</v>
      </c>
      <c r="E11" s="20" t="s">
        <v>71</v>
      </c>
      <c r="F11" s="17" t="s">
        <v>48</v>
      </c>
      <c r="G11" s="20" t="s">
        <v>128</v>
      </c>
      <c r="H11" s="23">
        <v>44391</v>
      </c>
      <c r="I11" s="23">
        <v>44561</v>
      </c>
      <c r="J11" s="20" t="s">
        <v>129</v>
      </c>
      <c r="K11" s="22" t="s">
        <v>130</v>
      </c>
      <c r="L11" s="20" t="s">
        <v>131</v>
      </c>
      <c r="M11" s="17" t="s">
        <v>101</v>
      </c>
      <c r="N11" s="20" t="s">
        <v>132</v>
      </c>
      <c r="O11" s="22" t="s">
        <v>96</v>
      </c>
    </row>
    <row r="12" s="11" customFormat="1" ht="38" spans="1:15">
      <c r="A12" s="16">
        <v>10</v>
      </c>
      <c r="B12" s="17" t="s">
        <v>15</v>
      </c>
      <c r="C12" s="17" t="s">
        <v>9</v>
      </c>
      <c r="D12" s="17" t="s">
        <v>10</v>
      </c>
      <c r="E12" s="20" t="s">
        <v>18</v>
      </c>
      <c r="F12" s="22" t="s">
        <v>48</v>
      </c>
      <c r="G12" s="20" t="s">
        <v>133</v>
      </c>
      <c r="H12" s="23">
        <v>44391</v>
      </c>
      <c r="I12" s="23">
        <v>44561</v>
      </c>
      <c r="J12" s="17" t="s">
        <v>98</v>
      </c>
      <c r="K12" s="22" t="s">
        <v>115</v>
      </c>
      <c r="L12" s="20" t="s">
        <v>134</v>
      </c>
      <c r="M12" s="22" t="s">
        <v>101</v>
      </c>
      <c r="N12" s="20" t="s">
        <v>135</v>
      </c>
      <c r="O12" s="22" t="s">
        <v>117</v>
      </c>
    </row>
    <row r="13" s="11" customFormat="1" ht="25" spans="1:15">
      <c r="A13" s="16">
        <v>11</v>
      </c>
      <c r="B13" s="17" t="s">
        <v>15</v>
      </c>
      <c r="C13" s="17" t="s">
        <v>9</v>
      </c>
      <c r="D13" s="17" t="s">
        <v>10</v>
      </c>
      <c r="E13" s="20" t="s">
        <v>18</v>
      </c>
      <c r="F13" s="22" t="s">
        <v>60</v>
      </c>
      <c r="G13" s="20" t="s">
        <v>136</v>
      </c>
      <c r="H13" s="23">
        <v>44391</v>
      </c>
      <c r="I13" s="23">
        <v>44561</v>
      </c>
      <c r="J13" s="22" t="s">
        <v>110</v>
      </c>
      <c r="K13" s="22" t="s">
        <v>137</v>
      </c>
      <c r="L13" s="20" t="s">
        <v>138</v>
      </c>
      <c r="M13" s="22" t="s">
        <v>139</v>
      </c>
      <c r="N13" s="20" t="s">
        <v>140</v>
      </c>
      <c r="O13" s="22" t="s">
        <v>96</v>
      </c>
    </row>
    <row r="14" s="11" customFormat="1" ht="25" spans="1:15">
      <c r="A14" s="16">
        <v>12</v>
      </c>
      <c r="B14" s="17" t="s">
        <v>15</v>
      </c>
      <c r="C14" s="17" t="s">
        <v>9</v>
      </c>
      <c r="D14" s="17" t="s">
        <v>23</v>
      </c>
      <c r="E14" s="20" t="s">
        <v>71</v>
      </c>
      <c r="F14" s="22" t="s">
        <v>48</v>
      </c>
      <c r="G14" s="20" t="s">
        <v>141</v>
      </c>
      <c r="H14" s="23">
        <v>44316</v>
      </c>
      <c r="I14" s="22"/>
      <c r="J14" s="22" t="s">
        <v>104</v>
      </c>
      <c r="K14" s="22" t="s">
        <v>111</v>
      </c>
      <c r="L14" s="20" t="s">
        <v>142</v>
      </c>
      <c r="M14" s="22" t="s">
        <v>101</v>
      </c>
      <c r="N14" s="20" t="s">
        <v>143</v>
      </c>
      <c r="O14" s="22" t="s">
        <v>96</v>
      </c>
    </row>
    <row r="15" s="11" customFormat="1" ht="25" spans="1:15">
      <c r="A15" s="16">
        <v>13</v>
      </c>
      <c r="B15" s="17" t="s">
        <v>15</v>
      </c>
      <c r="C15" s="17" t="s">
        <v>9</v>
      </c>
      <c r="D15" s="17" t="s">
        <v>23</v>
      </c>
      <c r="E15" s="20" t="s">
        <v>71</v>
      </c>
      <c r="F15" s="22" t="s">
        <v>56</v>
      </c>
      <c r="G15" s="20" t="s">
        <v>144</v>
      </c>
      <c r="H15" s="23">
        <v>44309</v>
      </c>
      <c r="I15" s="23">
        <v>44377</v>
      </c>
      <c r="J15" s="17" t="s">
        <v>98</v>
      </c>
      <c r="K15" s="22" t="s">
        <v>145</v>
      </c>
      <c r="L15" s="20" t="s">
        <v>146</v>
      </c>
      <c r="M15" s="17" t="s">
        <v>101</v>
      </c>
      <c r="N15" s="20" t="s">
        <v>147</v>
      </c>
      <c r="O15" s="22" t="s">
        <v>127</v>
      </c>
    </row>
    <row r="16" s="11" customFormat="1" ht="25" spans="1:15">
      <c r="A16" s="16">
        <v>14</v>
      </c>
      <c r="B16" s="17" t="s">
        <v>15</v>
      </c>
      <c r="C16" s="17" t="s">
        <v>9</v>
      </c>
      <c r="D16" s="17" t="s">
        <v>10</v>
      </c>
      <c r="E16" s="20" t="s">
        <v>18</v>
      </c>
      <c r="F16" s="22" t="s">
        <v>48</v>
      </c>
      <c r="G16" s="20" t="s">
        <v>148</v>
      </c>
      <c r="H16" s="23">
        <v>44383</v>
      </c>
      <c r="I16" s="23">
        <v>44439</v>
      </c>
      <c r="J16" s="22" t="s">
        <v>149</v>
      </c>
      <c r="K16" s="22" t="s">
        <v>92</v>
      </c>
      <c r="L16" s="20" t="s">
        <v>150</v>
      </c>
      <c r="M16" s="22" t="s">
        <v>101</v>
      </c>
      <c r="N16" s="20" t="s">
        <v>151</v>
      </c>
      <c r="O16" s="22" t="s">
        <v>96</v>
      </c>
    </row>
    <row r="17" s="11" customFormat="1" ht="25" spans="1:15">
      <c r="A17" s="16">
        <v>15</v>
      </c>
      <c r="B17" s="17" t="s">
        <v>15</v>
      </c>
      <c r="C17" s="17" t="s">
        <v>9</v>
      </c>
      <c r="D17" s="17" t="s">
        <v>10</v>
      </c>
      <c r="E17" s="20" t="s">
        <v>18</v>
      </c>
      <c r="F17" s="17" t="s">
        <v>48</v>
      </c>
      <c r="G17" s="20" t="s">
        <v>103</v>
      </c>
      <c r="H17" s="23">
        <v>44354</v>
      </c>
      <c r="I17" s="23">
        <v>44431</v>
      </c>
      <c r="J17" s="22" t="s">
        <v>104</v>
      </c>
      <c r="K17" s="22" t="s">
        <v>105</v>
      </c>
      <c r="L17" s="20" t="s">
        <v>152</v>
      </c>
      <c r="M17" s="22" t="s">
        <v>107</v>
      </c>
      <c r="N17" s="20" t="s">
        <v>153</v>
      </c>
      <c r="O17" s="22" t="s">
        <v>96</v>
      </c>
    </row>
    <row r="18" s="11" customFormat="1" ht="25" spans="1:15">
      <c r="A18" s="16">
        <v>16</v>
      </c>
      <c r="B18" s="17" t="s">
        <v>15</v>
      </c>
      <c r="C18" s="17" t="s">
        <v>9</v>
      </c>
      <c r="D18" s="17" t="s">
        <v>10</v>
      </c>
      <c r="E18" s="20" t="s">
        <v>18</v>
      </c>
      <c r="F18" s="22" t="s">
        <v>48</v>
      </c>
      <c r="G18" s="20" t="s">
        <v>154</v>
      </c>
      <c r="H18" s="23">
        <v>44354</v>
      </c>
      <c r="I18" s="23">
        <v>44355</v>
      </c>
      <c r="J18" s="22" t="s">
        <v>149</v>
      </c>
      <c r="K18" s="22" t="s">
        <v>111</v>
      </c>
      <c r="L18" s="20" t="s">
        <v>155</v>
      </c>
      <c r="M18" s="22" t="s">
        <v>156</v>
      </c>
      <c r="N18" s="20" t="s">
        <v>157</v>
      </c>
      <c r="O18" s="22" t="s">
        <v>96</v>
      </c>
    </row>
    <row r="19" s="11" customFormat="1" ht="25" spans="1:15">
      <c r="A19" s="16">
        <v>17</v>
      </c>
      <c r="B19" s="17" t="s">
        <v>15</v>
      </c>
      <c r="C19" s="17" t="s">
        <v>9</v>
      </c>
      <c r="D19" s="17" t="s">
        <v>10</v>
      </c>
      <c r="E19" s="20" t="s">
        <v>18</v>
      </c>
      <c r="F19" s="22" t="s">
        <v>48</v>
      </c>
      <c r="G19" s="20" t="s">
        <v>158</v>
      </c>
      <c r="H19" s="23">
        <v>44328</v>
      </c>
      <c r="I19" s="23">
        <v>44469</v>
      </c>
      <c r="J19" s="22" t="s">
        <v>159</v>
      </c>
      <c r="K19" s="22" t="s">
        <v>105</v>
      </c>
      <c r="L19" s="20" t="s">
        <v>160</v>
      </c>
      <c r="M19" s="22" t="s">
        <v>94</v>
      </c>
      <c r="N19" s="20" t="s">
        <v>161</v>
      </c>
      <c r="O19" s="22" t="s">
        <v>127</v>
      </c>
    </row>
    <row r="20" s="11" customFormat="1" ht="38" hidden="1" spans="1:15">
      <c r="A20" s="16">
        <v>18</v>
      </c>
      <c r="B20" s="18" t="s">
        <v>41</v>
      </c>
      <c r="C20" s="18" t="s">
        <v>9</v>
      </c>
      <c r="D20" s="18" t="s">
        <v>27</v>
      </c>
      <c r="E20" s="18" t="s">
        <v>74</v>
      </c>
      <c r="F20" s="18" t="s">
        <v>56</v>
      </c>
      <c r="G20" s="18" t="s">
        <v>162</v>
      </c>
      <c r="H20" s="24">
        <v>44409</v>
      </c>
      <c r="I20" s="24">
        <v>44561</v>
      </c>
      <c r="J20" s="18" t="s">
        <v>163</v>
      </c>
      <c r="K20" s="18" t="s">
        <v>164</v>
      </c>
      <c r="L20" s="25" t="s">
        <v>165</v>
      </c>
      <c r="M20" s="18" t="s">
        <v>101</v>
      </c>
      <c r="N20" s="18"/>
      <c r="O20" s="18" t="s">
        <v>117</v>
      </c>
    </row>
    <row r="21" s="11" customFormat="1" ht="25" hidden="1" spans="1:15">
      <c r="A21" s="16">
        <v>19</v>
      </c>
      <c r="B21" s="18" t="s">
        <v>41</v>
      </c>
      <c r="C21" s="18" t="s">
        <v>9</v>
      </c>
      <c r="D21" s="18" t="s">
        <v>27</v>
      </c>
      <c r="E21" s="18" t="s">
        <v>74</v>
      </c>
      <c r="F21" s="18" t="s">
        <v>48</v>
      </c>
      <c r="G21" s="18" t="s">
        <v>166</v>
      </c>
      <c r="H21" s="24">
        <v>44409</v>
      </c>
      <c r="I21" s="24"/>
      <c r="J21" s="18" t="s">
        <v>110</v>
      </c>
      <c r="K21" s="18" t="s">
        <v>167</v>
      </c>
      <c r="L21" s="25" t="s">
        <v>168</v>
      </c>
      <c r="M21" s="18" t="s">
        <v>107</v>
      </c>
      <c r="N21" s="18"/>
      <c r="O21" s="18" t="s">
        <v>96</v>
      </c>
    </row>
    <row r="22" s="11" customFormat="1" ht="62" hidden="1" spans="1:15">
      <c r="A22" s="16">
        <v>20</v>
      </c>
      <c r="B22" s="18" t="s">
        <v>41</v>
      </c>
      <c r="C22" s="18" t="s">
        <v>9</v>
      </c>
      <c r="D22" s="18" t="s">
        <v>27</v>
      </c>
      <c r="E22" s="18" t="s">
        <v>74</v>
      </c>
      <c r="F22" s="18" t="s">
        <v>48</v>
      </c>
      <c r="G22" s="18" t="s">
        <v>169</v>
      </c>
      <c r="H22" s="24">
        <v>44409</v>
      </c>
      <c r="I22" s="24">
        <v>44439</v>
      </c>
      <c r="J22" s="18" t="s">
        <v>110</v>
      </c>
      <c r="K22" s="18" t="s">
        <v>111</v>
      </c>
      <c r="L22" s="25" t="s">
        <v>170</v>
      </c>
      <c r="M22" s="18" t="s">
        <v>171</v>
      </c>
      <c r="N22" s="18" t="s">
        <v>172</v>
      </c>
      <c r="O22" s="18" t="s">
        <v>127</v>
      </c>
    </row>
    <row r="23" s="11" customFormat="1" ht="38" hidden="1" spans="1:15">
      <c r="A23" s="16">
        <v>21</v>
      </c>
      <c r="B23" s="18" t="s">
        <v>41</v>
      </c>
      <c r="C23" s="18" t="s">
        <v>9</v>
      </c>
      <c r="D23" s="18" t="s">
        <v>27</v>
      </c>
      <c r="E23" s="18" t="s">
        <v>74</v>
      </c>
      <c r="F23" s="18" t="s">
        <v>60</v>
      </c>
      <c r="G23" s="18" t="s">
        <v>173</v>
      </c>
      <c r="H23" s="24">
        <v>44407</v>
      </c>
      <c r="I23" s="24"/>
      <c r="J23" s="18" t="s">
        <v>110</v>
      </c>
      <c r="K23" s="18" t="s">
        <v>137</v>
      </c>
      <c r="L23" s="25" t="s">
        <v>174</v>
      </c>
      <c r="M23" s="18" t="s">
        <v>175</v>
      </c>
      <c r="N23" s="18" t="s">
        <v>176</v>
      </c>
      <c r="O23" s="18" t="s">
        <v>96</v>
      </c>
    </row>
    <row r="24" s="11" customFormat="1" ht="25" hidden="1" spans="1:15">
      <c r="A24" s="16">
        <v>22</v>
      </c>
      <c r="B24" s="18" t="s">
        <v>41</v>
      </c>
      <c r="C24" s="18" t="s">
        <v>9</v>
      </c>
      <c r="D24" s="18" t="s">
        <v>27</v>
      </c>
      <c r="E24" s="18" t="s">
        <v>74</v>
      </c>
      <c r="F24" s="18" t="s">
        <v>60</v>
      </c>
      <c r="G24" s="18" t="s">
        <v>177</v>
      </c>
      <c r="H24" s="24">
        <v>44403</v>
      </c>
      <c r="I24" s="24"/>
      <c r="J24" s="18" t="s">
        <v>110</v>
      </c>
      <c r="K24" s="18" t="s">
        <v>137</v>
      </c>
      <c r="L24" s="25" t="s">
        <v>178</v>
      </c>
      <c r="M24" s="18" t="s">
        <v>175</v>
      </c>
      <c r="N24" s="18" t="s">
        <v>179</v>
      </c>
      <c r="O24" s="18" t="s">
        <v>96</v>
      </c>
    </row>
    <row r="25" s="11" customFormat="1" ht="38" hidden="1" spans="1:15">
      <c r="A25" s="16">
        <v>23</v>
      </c>
      <c r="B25" s="18" t="s">
        <v>41</v>
      </c>
      <c r="C25" s="18" t="s">
        <v>9</v>
      </c>
      <c r="D25" s="18" t="s">
        <v>27</v>
      </c>
      <c r="E25" s="18" t="s">
        <v>74</v>
      </c>
      <c r="F25" s="18" t="s">
        <v>56</v>
      </c>
      <c r="G25" s="18" t="s">
        <v>180</v>
      </c>
      <c r="H25" s="24">
        <v>44403</v>
      </c>
      <c r="I25" s="24">
        <v>44561</v>
      </c>
      <c r="J25" s="18" t="s">
        <v>125</v>
      </c>
      <c r="K25" s="18" t="s">
        <v>99</v>
      </c>
      <c r="L25" s="25" t="s">
        <v>181</v>
      </c>
      <c r="M25" s="18" t="s">
        <v>101</v>
      </c>
      <c r="N25" s="18" t="s">
        <v>182</v>
      </c>
      <c r="O25" s="18" t="s">
        <v>117</v>
      </c>
    </row>
    <row r="26" s="11" customFormat="1" ht="38" hidden="1" spans="1:15">
      <c r="A26" s="16">
        <v>24</v>
      </c>
      <c r="B26" s="18" t="s">
        <v>41</v>
      </c>
      <c r="C26" s="18" t="s">
        <v>9</v>
      </c>
      <c r="D26" s="18" t="s">
        <v>27</v>
      </c>
      <c r="E26" s="18" t="s">
        <v>74</v>
      </c>
      <c r="F26" s="18" t="s">
        <v>48</v>
      </c>
      <c r="G26" s="18" t="s">
        <v>183</v>
      </c>
      <c r="H26" s="24">
        <v>44403</v>
      </c>
      <c r="I26" s="24">
        <v>44436</v>
      </c>
      <c r="J26" s="18" t="s">
        <v>159</v>
      </c>
      <c r="K26" s="18" t="s">
        <v>105</v>
      </c>
      <c r="L26" s="25" t="s">
        <v>184</v>
      </c>
      <c r="M26" s="18" t="s">
        <v>185</v>
      </c>
      <c r="N26" s="18" t="s">
        <v>182</v>
      </c>
      <c r="O26" s="18" t="s">
        <v>127</v>
      </c>
    </row>
    <row r="27" s="11" customFormat="1" ht="38" hidden="1" spans="1:15">
      <c r="A27" s="16">
        <v>25</v>
      </c>
      <c r="B27" s="18" t="s">
        <v>41</v>
      </c>
      <c r="C27" s="18" t="s">
        <v>9</v>
      </c>
      <c r="D27" s="18" t="s">
        <v>27</v>
      </c>
      <c r="E27" s="18" t="s">
        <v>74</v>
      </c>
      <c r="F27" s="18" t="s">
        <v>48</v>
      </c>
      <c r="G27" s="18" t="s">
        <v>186</v>
      </c>
      <c r="H27" s="24">
        <v>44403</v>
      </c>
      <c r="I27" s="24">
        <v>44561</v>
      </c>
      <c r="J27" s="18" t="s">
        <v>125</v>
      </c>
      <c r="K27" s="18" t="s">
        <v>105</v>
      </c>
      <c r="L27" s="25" t="s">
        <v>187</v>
      </c>
      <c r="M27" s="18" t="s">
        <v>107</v>
      </c>
      <c r="N27" s="18" t="s">
        <v>108</v>
      </c>
      <c r="O27" s="18" t="s">
        <v>96</v>
      </c>
    </row>
    <row r="28" s="11" customFormat="1" ht="38" hidden="1" spans="1:15">
      <c r="A28" s="16">
        <v>26</v>
      </c>
      <c r="B28" s="18" t="s">
        <v>41</v>
      </c>
      <c r="C28" s="18" t="s">
        <v>9</v>
      </c>
      <c r="D28" s="18" t="s">
        <v>27</v>
      </c>
      <c r="E28" s="18" t="s">
        <v>74</v>
      </c>
      <c r="F28" s="18" t="s">
        <v>48</v>
      </c>
      <c r="G28" s="18" t="s">
        <v>188</v>
      </c>
      <c r="H28" s="24">
        <v>44403</v>
      </c>
      <c r="I28" s="24">
        <v>44469</v>
      </c>
      <c r="J28" s="18" t="s">
        <v>159</v>
      </c>
      <c r="K28" s="18" t="s">
        <v>105</v>
      </c>
      <c r="L28" s="25" t="s">
        <v>189</v>
      </c>
      <c r="M28" s="18" t="s">
        <v>107</v>
      </c>
      <c r="N28" s="18" t="s">
        <v>190</v>
      </c>
      <c r="O28" s="18" t="s">
        <v>127</v>
      </c>
    </row>
    <row r="29" s="11" customFormat="1" ht="38" hidden="1" spans="1:15">
      <c r="A29" s="16">
        <v>27</v>
      </c>
      <c r="B29" s="18" t="s">
        <v>41</v>
      </c>
      <c r="C29" s="18" t="s">
        <v>9</v>
      </c>
      <c r="D29" s="18" t="s">
        <v>27</v>
      </c>
      <c r="E29" s="18" t="s">
        <v>74</v>
      </c>
      <c r="F29" s="18" t="s">
        <v>48</v>
      </c>
      <c r="G29" s="18" t="s">
        <v>191</v>
      </c>
      <c r="H29" s="24">
        <v>44403</v>
      </c>
      <c r="I29" s="24">
        <v>44530</v>
      </c>
      <c r="J29" s="18" t="s">
        <v>125</v>
      </c>
      <c r="K29" s="18" t="s">
        <v>92</v>
      </c>
      <c r="L29" s="25" t="s">
        <v>192</v>
      </c>
      <c r="M29" s="18" t="s">
        <v>123</v>
      </c>
      <c r="N29" s="18" t="s">
        <v>193</v>
      </c>
      <c r="O29" s="18" t="s">
        <v>96</v>
      </c>
    </row>
    <row r="30" s="11" customFormat="1" ht="50" hidden="1" spans="1:15">
      <c r="A30" s="16">
        <v>28</v>
      </c>
      <c r="B30" s="18" t="s">
        <v>41</v>
      </c>
      <c r="C30" s="18" t="s">
        <v>9</v>
      </c>
      <c r="D30" s="18" t="s">
        <v>27</v>
      </c>
      <c r="E30" s="18" t="s">
        <v>74</v>
      </c>
      <c r="F30" s="18" t="s">
        <v>48</v>
      </c>
      <c r="G30" s="18" t="s">
        <v>194</v>
      </c>
      <c r="H30" s="24">
        <v>44403</v>
      </c>
      <c r="I30" s="24"/>
      <c r="J30" s="18" t="s">
        <v>159</v>
      </c>
      <c r="K30" s="18" t="s">
        <v>115</v>
      </c>
      <c r="L30" s="25" t="s">
        <v>195</v>
      </c>
      <c r="M30" s="18" t="s">
        <v>175</v>
      </c>
      <c r="N30" s="18"/>
      <c r="O30" s="18" t="s">
        <v>127</v>
      </c>
    </row>
    <row r="31" s="11" customFormat="1" ht="38" hidden="1" spans="1:15">
      <c r="A31" s="16">
        <v>29</v>
      </c>
      <c r="B31" s="18" t="s">
        <v>41</v>
      </c>
      <c r="C31" s="18" t="s">
        <v>9</v>
      </c>
      <c r="D31" s="18" t="s">
        <v>27</v>
      </c>
      <c r="E31" s="18" t="s">
        <v>74</v>
      </c>
      <c r="F31" s="18" t="s">
        <v>48</v>
      </c>
      <c r="G31" s="18" t="s">
        <v>196</v>
      </c>
      <c r="H31" s="24">
        <v>44393</v>
      </c>
      <c r="I31" s="24">
        <v>44561</v>
      </c>
      <c r="J31" s="18" t="s">
        <v>110</v>
      </c>
      <c r="K31" s="18" t="s">
        <v>105</v>
      </c>
      <c r="L31" s="25" t="s">
        <v>197</v>
      </c>
      <c r="M31" s="18" t="s">
        <v>175</v>
      </c>
      <c r="N31" s="18" t="s">
        <v>198</v>
      </c>
      <c r="O31" s="18" t="s">
        <v>96</v>
      </c>
    </row>
    <row r="32" s="11" customFormat="1" ht="38" hidden="1" spans="1:15">
      <c r="A32" s="16">
        <v>30</v>
      </c>
      <c r="B32" s="18" t="s">
        <v>41</v>
      </c>
      <c r="C32" s="18" t="s">
        <v>9</v>
      </c>
      <c r="D32" s="18" t="s">
        <v>27</v>
      </c>
      <c r="E32" s="18" t="s">
        <v>74</v>
      </c>
      <c r="F32" s="18" t="s">
        <v>48</v>
      </c>
      <c r="G32" s="18" t="s">
        <v>199</v>
      </c>
      <c r="H32" s="24">
        <v>44393</v>
      </c>
      <c r="I32" s="24">
        <v>44561</v>
      </c>
      <c r="J32" s="18" t="s">
        <v>110</v>
      </c>
      <c r="K32" s="18" t="s">
        <v>111</v>
      </c>
      <c r="L32" s="25" t="s">
        <v>200</v>
      </c>
      <c r="M32" s="18" t="s">
        <v>123</v>
      </c>
      <c r="N32" s="18"/>
      <c r="O32" s="18" t="s">
        <v>96</v>
      </c>
    </row>
    <row r="33" s="11" customFormat="1" ht="38" hidden="1" spans="1:15">
      <c r="A33" s="16">
        <v>31</v>
      </c>
      <c r="B33" s="18" t="s">
        <v>41</v>
      </c>
      <c r="C33" s="18" t="s">
        <v>9</v>
      </c>
      <c r="D33" s="18" t="s">
        <v>27</v>
      </c>
      <c r="E33" s="18" t="s">
        <v>74</v>
      </c>
      <c r="F33" s="18" t="s">
        <v>60</v>
      </c>
      <c r="G33" s="18" t="s">
        <v>201</v>
      </c>
      <c r="H33" s="24">
        <v>44392</v>
      </c>
      <c r="I33" s="24">
        <v>44439</v>
      </c>
      <c r="J33" s="18" t="s">
        <v>163</v>
      </c>
      <c r="K33" s="18" t="s">
        <v>164</v>
      </c>
      <c r="L33" s="25" t="s">
        <v>202</v>
      </c>
      <c r="M33" s="18" t="s">
        <v>175</v>
      </c>
      <c r="N33" s="18" t="s">
        <v>203</v>
      </c>
      <c r="O33" s="18" t="s">
        <v>127</v>
      </c>
    </row>
    <row r="34" s="11" customFormat="1" ht="38" hidden="1" spans="1:15">
      <c r="A34" s="16">
        <v>32</v>
      </c>
      <c r="B34" s="18" t="s">
        <v>41</v>
      </c>
      <c r="C34" s="18" t="s">
        <v>9</v>
      </c>
      <c r="D34" s="18" t="s">
        <v>27</v>
      </c>
      <c r="E34" s="18" t="s">
        <v>74</v>
      </c>
      <c r="F34" s="18" t="s">
        <v>56</v>
      </c>
      <c r="G34" s="18" t="s">
        <v>204</v>
      </c>
      <c r="H34" s="24">
        <v>44392</v>
      </c>
      <c r="I34" s="24">
        <v>44469</v>
      </c>
      <c r="J34" s="18" t="s">
        <v>163</v>
      </c>
      <c r="K34" s="18" t="s">
        <v>145</v>
      </c>
      <c r="L34" s="25" t="s">
        <v>205</v>
      </c>
      <c r="M34" s="18" t="s">
        <v>123</v>
      </c>
      <c r="N34" s="18"/>
      <c r="O34" s="18" t="s">
        <v>117</v>
      </c>
    </row>
    <row r="35" s="11" customFormat="1" ht="25" hidden="1" spans="1:15">
      <c r="A35" s="16">
        <v>33</v>
      </c>
      <c r="B35" s="18" t="s">
        <v>41</v>
      </c>
      <c r="C35" s="18" t="s">
        <v>9</v>
      </c>
      <c r="D35" s="18" t="s">
        <v>27</v>
      </c>
      <c r="E35" s="18" t="s">
        <v>74</v>
      </c>
      <c r="F35" s="18" t="s">
        <v>56</v>
      </c>
      <c r="G35" s="18" t="s">
        <v>206</v>
      </c>
      <c r="H35" s="24">
        <v>44392</v>
      </c>
      <c r="I35" s="24">
        <v>44470</v>
      </c>
      <c r="J35" s="18" t="s">
        <v>104</v>
      </c>
      <c r="K35" s="18" t="s">
        <v>130</v>
      </c>
      <c r="L35" s="25" t="s">
        <v>207</v>
      </c>
      <c r="M35" s="18" t="s">
        <v>101</v>
      </c>
      <c r="N35" s="18"/>
      <c r="O35" s="18" t="s">
        <v>117</v>
      </c>
    </row>
    <row r="36" s="11" customFormat="1" ht="25" hidden="1" spans="1:15">
      <c r="A36" s="16">
        <v>34</v>
      </c>
      <c r="B36" s="18" t="s">
        <v>41</v>
      </c>
      <c r="C36" s="18" t="s">
        <v>9</v>
      </c>
      <c r="D36" s="18" t="s">
        <v>27</v>
      </c>
      <c r="E36" s="18" t="s">
        <v>74</v>
      </c>
      <c r="F36" s="18" t="s">
        <v>60</v>
      </c>
      <c r="G36" s="18" t="s">
        <v>208</v>
      </c>
      <c r="H36" s="24">
        <v>44392</v>
      </c>
      <c r="I36" s="24"/>
      <c r="J36" s="18" t="s">
        <v>110</v>
      </c>
      <c r="K36" s="18" t="s">
        <v>137</v>
      </c>
      <c r="L36" s="25" t="s">
        <v>209</v>
      </c>
      <c r="M36" s="18" t="s">
        <v>175</v>
      </c>
      <c r="N36" s="18" t="s">
        <v>176</v>
      </c>
      <c r="O36" s="18" t="s">
        <v>96</v>
      </c>
    </row>
    <row r="37" s="11" customFormat="1" ht="50" hidden="1" spans="1:15">
      <c r="A37" s="16">
        <v>35</v>
      </c>
      <c r="B37" s="18" t="s">
        <v>41</v>
      </c>
      <c r="C37" s="18" t="s">
        <v>9</v>
      </c>
      <c r="D37" s="18" t="s">
        <v>27</v>
      </c>
      <c r="E37" s="18" t="s">
        <v>74</v>
      </c>
      <c r="F37" s="18" t="s">
        <v>48</v>
      </c>
      <c r="G37" s="18" t="s">
        <v>210</v>
      </c>
      <c r="H37" s="24">
        <v>44392</v>
      </c>
      <c r="I37" s="24">
        <v>44439</v>
      </c>
      <c r="J37" s="18" t="s">
        <v>149</v>
      </c>
      <c r="K37" s="18" t="s">
        <v>111</v>
      </c>
      <c r="L37" s="25" t="s">
        <v>211</v>
      </c>
      <c r="M37" s="18" t="s">
        <v>94</v>
      </c>
      <c r="N37" s="18" t="s">
        <v>212</v>
      </c>
      <c r="O37" s="18" t="s">
        <v>96</v>
      </c>
    </row>
    <row r="38" s="11" customFormat="1" ht="38" hidden="1" spans="1:15">
      <c r="A38" s="16">
        <v>36</v>
      </c>
      <c r="B38" s="18" t="s">
        <v>41</v>
      </c>
      <c r="C38" s="18" t="s">
        <v>9</v>
      </c>
      <c r="D38" s="18" t="s">
        <v>27</v>
      </c>
      <c r="E38" s="18" t="s">
        <v>74</v>
      </c>
      <c r="F38" s="18" t="s">
        <v>48</v>
      </c>
      <c r="G38" s="18" t="s">
        <v>213</v>
      </c>
      <c r="H38" s="24">
        <v>44392</v>
      </c>
      <c r="I38" s="24"/>
      <c r="J38" s="18" t="s">
        <v>149</v>
      </c>
      <c r="K38" s="18" t="s">
        <v>111</v>
      </c>
      <c r="L38" s="25" t="s">
        <v>214</v>
      </c>
      <c r="M38" s="18" t="s">
        <v>101</v>
      </c>
      <c r="N38" s="18" t="s">
        <v>215</v>
      </c>
      <c r="O38" s="18" t="s">
        <v>117</v>
      </c>
    </row>
    <row r="39" s="11" customFormat="1" ht="25" hidden="1" spans="1:15">
      <c r="A39" s="16">
        <v>37</v>
      </c>
      <c r="B39" s="18" t="s">
        <v>41</v>
      </c>
      <c r="C39" s="18" t="s">
        <v>9</v>
      </c>
      <c r="D39" s="18" t="s">
        <v>27</v>
      </c>
      <c r="E39" s="18" t="s">
        <v>74</v>
      </c>
      <c r="F39" s="18" t="s">
        <v>48</v>
      </c>
      <c r="G39" s="18" t="s">
        <v>216</v>
      </c>
      <c r="H39" s="24">
        <v>44389</v>
      </c>
      <c r="I39" s="24">
        <v>44409</v>
      </c>
      <c r="J39" s="18" t="s">
        <v>110</v>
      </c>
      <c r="K39" s="18" t="s">
        <v>105</v>
      </c>
      <c r="L39" s="25" t="s">
        <v>217</v>
      </c>
      <c r="M39" s="18" t="s">
        <v>185</v>
      </c>
      <c r="N39" s="18" t="s">
        <v>218</v>
      </c>
      <c r="O39" s="18" t="s">
        <v>96</v>
      </c>
    </row>
    <row r="40" s="11" customFormat="1" ht="25" hidden="1" spans="1:15">
      <c r="A40" s="16">
        <v>38</v>
      </c>
      <c r="B40" s="18" t="s">
        <v>41</v>
      </c>
      <c r="C40" s="18" t="s">
        <v>9</v>
      </c>
      <c r="D40" s="18" t="s">
        <v>27</v>
      </c>
      <c r="E40" s="18" t="s">
        <v>74</v>
      </c>
      <c r="F40" s="18" t="s">
        <v>60</v>
      </c>
      <c r="G40" s="18" t="s">
        <v>219</v>
      </c>
      <c r="H40" s="24">
        <v>44385</v>
      </c>
      <c r="I40" s="24"/>
      <c r="J40" s="18" t="s">
        <v>110</v>
      </c>
      <c r="K40" s="18" t="s">
        <v>137</v>
      </c>
      <c r="L40" s="25" t="s">
        <v>220</v>
      </c>
      <c r="M40" s="18" t="s">
        <v>171</v>
      </c>
      <c r="N40" s="18" t="s">
        <v>221</v>
      </c>
      <c r="O40" s="18" t="s">
        <v>96</v>
      </c>
    </row>
    <row r="41" s="11" customFormat="1" ht="25" hidden="1" spans="1:15">
      <c r="A41" s="16">
        <v>39</v>
      </c>
      <c r="B41" s="18" t="s">
        <v>41</v>
      </c>
      <c r="C41" s="18" t="s">
        <v>9</v>
      </c>
      <c r="D41" s="18" t="s">
        <v>27</v>
      </c>
      <c r="E41" s="18" t="s">
        <v>74</v>
      </c>
      <c r="F41" s="18" t="s">
        <v>60</v>
      </c>
      <c r="G41" s="18" t="s">
        <v>222</v>
      </c>
      <c r="H41" s="24">
        <v>44385</v>
      </c>
      <c r="I41" s="24"/>
      <c r="J41" s="18" t="s">
        <v>110</v>
      </c>
      <c r="K41" s="18" t="s">
        <v>137</v>
      </c>
      <c r="L41" s="25" t="s">
        <v>223</v>
      </c>
      <c r="M41" s="18" t="s">
        <v>175</v>
      </c>
      <c r="N41" s="18" t="s">
        <v>140</v>
      </c>
      <c r="O41" s="18" t="s">
        <v>96</v>
      </c>
    </row>
    <row r="42" s="11" customFormat="1" ht="25" hidden="1" spans="1:15">
      <c r="A42" s="16">
        <v>40</v>
      </c>
      <c r="B42" s="18" t="s">
        <v>41</v>
      </c>
      <c r="C42" s="18" t="s">
        <v>9</v>
      </c>
      <c r="D42" s="18" t="s">
        <v>27</v>
      </c>
      <c r="E42" s="18" t="s">
        <v>74</v>
      </c>
      <c r="F42" s="18" t="s">
        <v>48</v>
      </c>
      <c r="G42" s="18" t="s">
        <v>224</v>
      </c>
      <c r="H42" s="24">
        <v>44385</v>
      </c>
      <c r="I42" s="24"/>
      <c r="J42" s="18" t="s">
        <v>163</v>
      </c>
      <c r="K42" s="18" t="s">
        <v>111</v>
      </c>
      <c r="L42" s="25" t="s">
        <v>225</v>
      </c>
      <c r="M42" s="18" t="s">
        <v>94</v>
      </c>
      <c r="N42" s="18"/>
      <c r="O42" s="18" t="s">
        <v>127</v>
      </c>
    </row>
    <row r="43" s="11" customFormat="1" ht="25" hidden="1" spans="1:15">
      <c r="A43" s="16">
        <v>41</v>
      </c>
      <c r="B43" s="18" t="s">
        <v>41</v>
      </c>
      <c r="C43" s="18" t="s">
        <v>9</v>
      </c>
      <c r="D43" s="18" t="s">
        <v>27</v>
      </c>
      <c r="E43" s="18" t="s">
        <v>74</v>
      </c>
      <c r="F43" s="18" t="s">
        <v>56</v>
      </c>
      <c r="G43" s="18" t="s">
        <v>226</v>
      </c>
      <c r="H43" s="24">
        <v>44378</v>
      </c>
      <c r="I43" s="24">
        <v>44408</v>
      </c>
      <c r="J43" s="18" t="s">
        <v>110</v>
      </c>
      <c r="K43" s="18" t="s">
        <v>227</v>
      </c>
      <c r="L43" s="25" t="s">
        <v>228</v>
      </c>
      <c r="M43" s="18" t="s">
        <v>229</v>
      </c>
      <c r="N43" s="18" t="s">
        <v>230</v>
      </c>
      <c r="O43" s="18" t="s">
        <v>96</v>
      </c>
    </row>
    <row r="44" s="11" customFormat="1" ht="25" hidden="1" spans="1:15">
      <c r="A44" s="16">
        <v>42</v>
      </c>
      <c r="B44" s="18" t="s">
        <v>41</v>
      </c>
      <c r="C44" s="18" t="s">
        <v>9</v>
      </c>
      <c r="D44" s="18" t="s">
        <v>27</v>
      </c>
      <c r="E44" s="18" t="s">
        <v>74</v>
      </c>
      <c r="F44" s="18" t="s">
        <v>52</v>
      </c>
      <c r="G44" s="18" t="s">
        <v>231</v>
      </c>
      <c r="H44" s="24">
        <v>44378</v>
      </c>
      <c r="I44" s="24">
        <v>44408</v>
      </c>
      <c r="J44" s="18" t="s">
        <v>110</v>
      </c>
      <c r="K44" s="18" t="s">
        <v>227</v>
      </c>
      <c r="L44" s="25" t="s">
        <v>232</v>
      </c>
      <c r="M44" s="18" t="s">
        <v>229</v>
      </c>
      <c r="N44" s="18"/>
      <c r="O44" s="18" t="s">
        <v>96</v>
      </c>
    </row>
    <row r="45" s="11" customFormat="1" ht="38" hidden="1" spans="1:15">
      <c r="A45" s="16">
        <v>43</v>
      </c>
      <c r="B45" s="18" t="s">
        <v>41</v>
      </c>
      <c r="C45" s="18" t="s">
        <v>9</v>
      </c>
      <c r="D45" s="18" t="s">
        <v>27</v>
      </c>
      <c r="E45" s="18" t="s">
        <v>74</v>
      </c>
      <c r="F45" s="18" t="s">
        <v>48</v>
      </c>
      <c r="G45" s="18" t="s">
        <v>233</v>
      </c>
      <c r="H45" s="24">
        <v>44378</v>
      </c>
      <c r="I45" s="24">
        <v>44561</v>
      </c>
      <c r="J45" s="18" t="s">
        <v>159</v>
      </c>
      <c r="K45" s="18" t="s">
        <v>115</v>
      </c>
      <c r="L45" s="25" t="s">
        <v>234</v>
      </c>
      <c r="M45" s="18" t="s">
        <v>235</v>
      </c>
      <c r="N45" s="18"/>
      <c r="O45" s="18" t="s">
        <v>96</v>
      </c>
    </row>
    <row r="46" s="11" customFormat="1" ht="25" hidden="1" spans="1:15">
      <c r="A46" s="16">
        <v>44</v>
      </c>
      <c r="B46" s="18" t="s">
        <v>41</v>
      </c>
      <c r="C46" s="18" t="s">
        <v>9</v>
      </c>
      <c r="D46" s="18" t="s">
        <v>27</v>
      </c>
      <c r="E46" s="18" t="s">
        <v>74</v>
      </c>
      <c r="F46" s="18" t="s">
        <v>48</v>
      </c>
      <c r="G46" s="18" t="s">
        <v>236</v>
      </c>
      <c r="H46" s="24">
        <v>44378</v>
      </c>
      <c r="I46" s="24">
        <v>44561</v>
      </c>
      <c r="J46" s="18" t="s">
        <v>159</v>
      </c>
      <c r="K46" s="18" t="s">
        <v>115</v>
      </c>
      <c r="L46" s="25" t="s">
        <v>237</v>
      </c>
      <c r="M46" s="18" t="s">
        <v>101</v>
      </c>
      <c r="N46" s="18"/>
      <c r="O46" s="18" t="s">
        <v>96</v>
      </c>
    </row>
    <row r="47" s="11" customFormat="1" ht="38" hidden="1" spans="1:15">
      <c r="A47" s="16">
        <v>45</v>
      </c>
      <c r="B47" s="18" t="s">
        <v>41</v>
      </c>
      <c r="C47" s="18" t="s">
        <v>9</v>
      </c>
      <c r="D47" s="18" t="s">
        <v>27</v>
      </c>
      <c r="E47" s="18" t="s">
        <v>74</v>
      </c>
      <c r="F47" s="18" t="s">
        <v>48</v>
      </c>
      <c r="G47" s="18" t="s">
        <v>238</v>
      </c>
      <c r="H47" s="24">
        <v>44378</v>
      </c>
      <c r="I47" s="24">
        <v>44408</v>
      </c>
      <c r="J47" s="18" t="s">
        <v>239</v>
      </c>
      <c r="K47" s="18" t="s">
        <v>111</v>
      </c>
      <c r="L47" s="25" t="s">
        <v>240</v>
      </c>
      <c r="M47" s="18" t="s">
        <v>107</v>
      </c>
      <c r="N47" s="18" t="s">
        <v>241</v>
      </c>
      <c r="O47" s="18" t="s">
        <v>127</v>
      </c>
    </row>
    <row r="48" s="11" customFormat="1" ht="38" hidden="1" spans="1:15">
      <c r="A48" s="16">
        <v>46</v>
      </c>
      <c r="B48" s="18" t="s">
        <v>41</v>
      </c>
      <c r="C48" s="18" t="s">
        <v>9</v>
      </c>
      <c r="D48" s="18" t="s">
        <v>27</v>
      </c>
      <c r="E48" s="18" t="s">
        <v>74</v>
      </c>
      <c r="F48" s="18" t="s">
        <v>56</v>
      </c>
      <c r="G48" s="18" t="s">
        <v>242</v>
      </c>
      <c r="H48" s="24">
        <v>44378</v>
      </c>
      <c r="I48" s="24">
        <v>44469</v>
      </c>
      <c r="J48" s="18" t="s">
        <v>104</v>
      </c>
      <c r="K48" s="18" t="s">
        <v>115</v>
      </c>
      <c r="L48" s="25" t="s">
        <v>243</v>
      </c>
      <c r="M48" s="18" t="s">
        <v>101</v>
      </c>
      <c r="N48" s="18"/>
      <c r="O48" s="18" t="s">
        <v>117</v>
      </c>
    </row>
    <row r="49" s="11" customFormat="1" ht="25" hidden="1" spans="1:15">
      <c r="A49" s="16">
        <v>47</v>
      </c>
      <c r="B49" s="18" t="s">
        <v>41</v>
      </c>
      <c r="C49" s="18" t="s">
        <v>9</v>
      </c>
      <c r="D49" s="18" t="s">
        <v>27</v>
      </c>
      <c r="E49" s="18" t="s">
        <v>74</v>
      </c>
      <c r="F49" s="18" t="s">
        <v>48</v>
      </c>
      <c r="G49" s="18" t="s">
        <v>244</v>
      </c>
      <c r="H49" s="24">
        <v>44378</v>
      </c>
      <c r="I49" s="24">
        <v>44469</v>
      </c>
      <c r="J49" s="18" t="s">
        <v>132</v>
      </c>
      <c r="K49" s="18" t="s">
        <v>105</v>
      </c>
      <c r="L49" s="25" t="s">
        <v>245</v>
      </c>
      <c r="M49" s="18" t="s">
        <v>101</v>
      </c>
      <c r="N49" s="18"/>
      <c r="O49" s="18" t="s">
        <v>96</v>
      </c>
    </row>
    <row r="50" s="11" customFormat="1" ht="25" hidden="1" spans="1:15">
      <c r="A50" s="16">
        <v>48</v>
      </c>
      <c r="B50" s="18" t="s">
        <v>41</v>
      </c>
      <c r="C50" s="18" t="s">
        <v>9</v>
      </c>
      <c r="D50" s="18" t="s">
        <v>27</v>
      </c>
      <c r="E50" s="18" t="s">
        <v>74</v>
      </c>
      <c r="F50" s="18" t="s">
        <v>56</v>
      </c>
      <c r="G50" s="18" t="s">
        <v>244</v>
      </c>
      <c r="H50" s="24">
        <v>44378</v>
      </c>
      <c r="I50" s="24">
        <v>44469</v>
      </c>
      <c r="J50" s="18" t="s">
        <v>132</v>
      </c>
      <c r="K50" s="18" t="s">
        <v>99</v>
      </c>
      <c r="L50" s="25" t="s">
        <v>246</v>
      </c>
      <c r="M50" s="18" t="s">
        <v>101</v>
      </c>
      <c r="N50" s="18"/>
      <c r="O50" s="18" t="s">
        <v>96</v>
      </c>
    </row>
    <row r="51" s="11" customFormat="1" ht="25" hidden="1" spans="1:15">
      <c r="A51" s="16">
        <v>49</v>
      </c>
      <c r="B51" s="18" t="s">
        <v>41</v>
      </c>
      <c r="C51" s="18" t="s">
        <v>9</v>
      </c>
      <c r="D51" s="18" t="s">
        <v>27</v>
      </c>
      <c r="E51" s="18" t="s">
        <v>74</v>
      </c>
      <c r="F51" s="18" t="s">
        <v>48</v>
      </c>
      <c r="G51" s="18" t="s">
        <v>244</v>
      </c>
      <c r="H51" s="24">
        <v>44378</v>
      </c>
      <c r="I51" s="24">
        <v>44469</v>
      </c>
      <c r="J51" s="18" t="s">
        <v>149</v>
      </c>
      <c r="K51" s="18" t="s">
        <v>105</v>
      </c>
      <c r="L51" s="25" t="s">
        <v>247</v>
      </c>
      <c r="M51" s="18" t="s">
        <v>101</v>
      </c>
      <c r="N51" s="18"/>
      <c r="O51" s="18" t="s">
        <v>96</v>
      </c>
    </row>
    <row r="52" s="11" customFormat="1" hidden="1" spans="1:15">
      <c r="A52" s="16">
        <v>50</v>
      </c>
      <c r="B52" s="18" t="s">
        <v>41</v>
      </c>
      <c r="C52" s="18" t="s">
        <v>9</v>
      </c>
      <c r="D52" s="18" t="s">
        <v>27</v>
      </c>
      <c r="E52" s="18" t="s">
        <v>74</v>
      </c>
      <c r="F52" s="18" t="s">
        <v>48</v>
      </c>
      <c r="G52" s="18" t="s">
        <v>248</v>
      </c>
      <c r="H52" s="24">
        <v>44378</v>
      </c>
      <c r="I52" s="24">
        <v>44469</v>
      </c>
      <c r="J52" s="18" t="s">
        <v>249</v>
      </c>
      <c r="K52" s="18" t="s">
        <v>105</v>
      </c>
      <c r="L52" s="25" t="s">
        <v>250</v>
      </c>
      <c r="M52" s="18" t="s">
        <v>101</v>
      </c>
      <c r="N52" s="18"/>
      <c r="O52" s="18" t="s">
        <v>96</v>
      </c>
    </row>
    <row r="53" s="11" customFormat="1" ht="62" hidden="1" spans="1:15">
      <c r="A53" s="16">
        <v>51</v>
      </c>
      <c r="B53" s="18" t="s">
        <v>41</v>
      </c>
      <c r="C53" s="18" t="s">
        <v>9</v>
      </c>
      <c r="D53" s="18" t="s">
        <v>27</v>
      </c>
      <c r="E53" s="18" t="s">
        <v>74</v>
      </c>
      <c r="F53" s="18" t="s">
        <v>60</v>
      </c>
      <c r="G53" s="18" t="s">
        <v>248</v>
      </c>
      <c r="H53" s="24">
        <v>44378</v>
      </c>
      <c r="I53" s="24">
        <v>44408</v>
      </c>
      <c r="J53" s="18" t="s">
        <v>249</v>
      </c>
      <c r="K53" s="18" t="s">
        <v>105</v>
      </c>
      <c r="L53" s="25" t="s">
        <v>251</v>
      </c>
      <c r="M53" s="18" t="s">
        <v>101</v>
      </c>
      <c r="N53" s="18"/>
      <c r="O53" s="18" t="s">
        <v>96</v>
      </c>
    </row>
    <row r="54" s="11" customFormat="1" ht="38" hidden="1" spans="1:15">
      <c r="A54" s="16">
        <v>52</v>
      </c>
      <c r="B54" s="18" t="s">
        <v>41</v>
      </c>
      <c r="C54" s="18" t="s">
        <v>9</v>
      </c>
      <c r="D54" s="18" t="s">
        <v>27</v>
      </c>
      <c r="E54" s="18" t="s">
        <v>74</v>
      </c>
      <c r="F54" s="18" t="s">
        <v>48</v>
      </c>
      <c r="G54" s="18" t="s">
        <v>252</v>
      </c>
      <c r="H54" s="24">
        <v>44378</v>
      </c>
      <c r="I54" s="24">
        <v>44469</v>
      </c>
      <c r="J54" s="18" t="s">
        <v>239</v>
      </c>
      <c r="K54" s="18" t="s">
        <v>105</v>
      </c>
      <c r="L54" s="25" t="s">
        <v>253</v>
      </c>
      <c r="M54" s="18" t="s">
        <v>235</v>
      </c>
      <c r="N54" s="18" t="s">
        <v>254</v>
      </c>
      <c r="O54" s="18" t="s">
        <v>96</v>
      </c>
    </row>
    <row r="55" s="11" customFormat="1" ht="62" hidden="1" spans="1:15">
      <c r="A55" s="16">
        <v>53</v>
      </c>
      <c r="B55" s="18" t="s">
        <v>41</v>
      </c>
      <c r="C55" s="18" t="s">
        <v>9</v>
      </c>
      <c r="D55" s="18" t="s">
        <v>27</v>
      </c>
      <c r="E55" s="18" t="s">
        <v>74</v>
      </c>
      <c r="F55" s="18" t="s">
        <v>60</v>
      </c>
      <c r="G55" s="18" t="s">
        <v>252</v>
      </c>
      <c r="H55" s="24">
        <v>44378</v>
      </c>
      <c r="I55" s="24">
        <v>44408</v>
      </c>
      <c r="J55" s="18" t="s">
        <v>239</v>
      </c>
      <c r="K55" s="18" t="s">
        <v>105</v>
      </c>
      <c r="L55" s="25" t="s">
        <v>255</v>
      </c>
      <c r="M55" s="18" t="s">
        <v>235</v>
      </c>
      <c r="N55" s="18" t="s">
        <v>254</v>
      </c>
      <c r="O55" s="18" t="s">
        <v>96</v>
      </c>
    </row>
    <row r="56" s="11" customFormat="1" ht="25" hidden="1" spans="1:15">
      <c r="A56" s="16">
        <v>54</v>
      </c>
      <c r="B56" s="18" t="s">
        <v>41</v>
      </c>
      <c r="C56" s="18" t="s">
        <v>9</v>
      </c>
      <c r="D56" s="18" t="s">
        <v>27</v>
      </c>
      <c r="E56" s="18" t="s">
        <v>74</v>
      </c>
      <c r="F56" s="18" t="s">
        <v>48</v>
      </c>
      <c r="G56" s="18" t="s">
        <v>256</v>
      </c>
      <c r="H56" s="24">
        <v>44378</v>
      </c>
      <c r="I56" s="24">
        <v>44408</v>
      </c>
      <c r="J56" s="18" t="s">
        <v>239</v>
      </c>
      <c r="K56" s="18" t="s">
        <v>92</v>
      </c>
      <c r="L56" s="25" t="s">
        <v>257</v>
      </c>
      <c r="M56" s="18" t="s">
        <v>235</v>
      </c>
      <c r="N56" s="18" t="s">
        <v>119</v>
      </c>
      <c r="O56" s="18" t="s">
        <v>96</v>
      </c>
    </row>
    <row r="57" s="11" customFormat="1" ht="25" hidden="1" spans="1:15">
      <c r="A57" s="16">
        <v>55</v>
      </c>
      <c r="B57" s="18" t="s">
        <v>41</v>
      </c>
      <c r="C57" s="18" t="s">
        <v>9</v>
      </c>
      <c r="D57" s="18" t="s">
        <v>27</v>
      </c>
      <c r="E57" s="18" t="s">
        <v>74</v>
      </c>
      <c r="F57" s="18" t="s">
        <v>56</v>
      </c>
      <c r="G57" s="18" t="s">
        <v>258</v>
      </c>
      <c r="H57" s="24">
        <v>44378</v>
      </c>
      <c r="I57" s="24">
        <v>44439</v>
      </c>
      <c r="J57" s="18" t="s">
        <v>259</v>
      </c>
      <c r="K57" s="18" t="s">
        <v>99</v>
      </c>
      <c r="L57" s="25" t="s">
        <v>260</v>
      </c>
      <c r="M57" s="18" t="s">
        <v>235</v>
      </c>
      <c r="N57" s="18" t="s">
        <v>259</v>
      </c>
      <c r="O57" s="18" t="s">
        <v>96</v>
      </c>
    </row>
    <row r="58" s="11" customFormat="1" hidden="1" spans="1:15">
      <c r="A58" s="16">
        <v>56</v>
      </c>
      <c r="B58" s="18" t="s">
        <v>41</v>
      </c>
      <c r="C58" s="18" t="s">
        <v>9</v>
      </c>
      <c r="D58" s="18" t="s">
        <v>27</v>
      </c>
      <c r="E58" s="18" t="s">
        <v>74</v>
      </c>
      <c r="F58" s="18" t="s">
        <v>48</v>
      </c>
      <c r="G58" s="18" t="s">
        <v>258</v>
      </c>
      <c r="H58" s="24">
        <v>44378</v>
      </c>
      <c r="I58" s="24">
        <v>44439</v>
      </c>
      <c r="J58" s="18" t="s">
        <v>259</v>
      </c>
      <c r="K58" s="18" t="s">
        <v>105</v>
      </c>
      <c r="L58" s="25" t="s">
        <v>261</v>
      </c>
      <c r="M58" s="18" t="s">
        <v>107</v>
      </c>
      <c r="N58" s="18" t="s">
        <v>259</v>
      </c>
      <c r="O58" s="18" t="s">
        <v>96</v>
      </c>
    </row>
    <row r="59" s="11" customFormat="1" ht="50" hidden="1" spans="1:15">
      <c r="A59" s="16">
        <v>57</v>
      </c>
      <c r="B59" s="18" t="s">
        <v>41</v>
      </c>
      <c r="C59" s="18" t="s">
        <v>9</v>
      </c>
      <c r="D59" s="18" t="s">
        <v>27</v>
      </c>
      <c r="E59" s="18" t="s">
        <v>74</v>
      </c>
      <c r="F59" s="18" t="s">
        <v>60</v>
      </c>
      <c r="G59" s="18" t="s">
        <v>262</v>
      </c>
      <c r="H59" s="24">
        <v>44378</v>
      </c>
      <c r="I59" s="24">
        <v>44408</v>
      </c>
      <c r="J59" s="18" t="s">
        <v>239</v>
      </c>
      <c r="K59" s="18" t="s">
        <v>99</v>
      </c>
      <c r="L59" s="25" t="s">
        <v>263</v>
      </c>
      <c r="M59" s="18" t="s">
        <v>235</v>
      </c>
      <c r="N59" s="18" t="s">
        <v>264</v>
      </c>
      <c r="O59" s="18" t="s">
        <v>96</v>
      </c>
    </row>
    <row r="60" s="11" customFormat="1" ht="50" hidden="1" spans="1:15">
      <c r="A60" s="16">
        <v>58</v>
      </c>
      <c r="B60" s="18" t="s">
        <v>41</v>
      </c>
      <c r="C60" s="18" t="s">
        <v>9</v>
      </c>
      <c r="D60" s="18" t="s">
        <v>27</v>
      </c>
      <c r="E60" s="18" t="s">
        <v>74</v>
      </c>
      <c r="F60" s="18" t="s">
        <v>56</v>
      </c>
      <c r="G60" s="18" t="s">
        <v>265</v>
      </c>
      <c r="H60" s="24">
        <v>44378</v>
      </c>
      <c r="I60" s="24">
        <v>44469</v>
      </c>
      <c r="J60" s="18" t="s">
        <v>104</v>
      </c>
      <c r="K60" s="18" t="s">
        <v>111</v>
      </c>
      <c r="L60" s="25" t="s">
        <v>266</v>
      </c>
      <c r="M60" s="18" t="s">
        <v>101</v>
      </c>
      <c r="N60" s="18"/>
      <c r="O60" s="18" t="s">
        <v>117</v>
      </c>
    </row>
    <row r="61" s="11" customFormat="1" ht="38" hidden="1" spans="1:15">
      <c r="A61" s="16">
        <v>59</v>
      </c>
      <c r="B61" s="18" t="s">
        <v>41</v>
      </c>
      <c r="C61" s="18" t="s">
        <v>9</v>
      </c>
      <c r="D61" s="18" t="s">
        <v>27</v>
      </c>
      <c r="E61" s="18" t="s">
        <v>74</v>
      </c>
      <c r="F61" s="18" t="s">
        <v>48</v>
      </c>
      <c r="G61" s="18" t="s">
        <v>267</v>
      </c>
      <c r="H61" s="24">
        <v>44378</v>
      </c>
      <c r="I61" s="24">
        <v>44469</v>
      </c>
      <c r="J61" s="18" t="s">
        <v>163</v>
      </c>
      <c r="K61" s="18" t="s">
        <v>164</v>
      </c>
      <c r="L61" s="25" t="s">
        <v>268</v>
      </c>
      <c r="M61" s="18" t="s">
        <v>101</v>
      </c>
      <c r="N61" s="18"/>
      <c r="O61" s="18" t="s">
        <v>117</v>
      </c>
    </row>
    <row r="62" s="11" customFormat="1" ht="25" hidden="1" spans="1:15">
      <c r="A62" s="16">
        <v>60</v>
      </c>
      <c r="B62" s="18" t="s">
        <v>41</v>
      </c>
      <c r="C62" s="18" t="s">
        <v>9</v>
      </c>
      <c r="D62" s="18" t="s">
        <v>27</v>
      </c>
      <c r="E62" s="18" t="s">
        <v>74</v>
      </c>
      <c r="F62" s="18" t="s">
        <v>48</v>
      </c>
      <c r="G62" s="18" t="s">
        <v>269</v>
      </c>
      <c r="H62" s="24">
        <v>44378</v>
      </c>
      <c r="I62" s="24"/>
      <c r="J62" s="18" t="s">
        <v>259</v>
      </c>
      <c r="K62" s="18" t="s">
        <v>270</v>
      </c>
      <c r="L62" s="25" t="s">
        <v>271</v>
      </c>
      <c r="M62" s="18" t="s">
        <v>107</v>
      </c>
      <c r="N62" s="18" t="s">
        <v>272</v>
      </c>
      <c r="O62" s="18" t="s">
        <v>96</v>
      </c>
    </row>
    <row r="63" s="11" customFormat="1" ht="25" hidden="1" spans="1:15">
      <c r="A63" s="16">
        <v>61</v>
      </c>
      <c r="B63" s="18" t="s">
        <v>41</v>
      </c>
      <c r="C63" s="18" t="s">
        <v>9</v>
      </c>
      <c r="D63" s="18" t="s">
        <v>27</v>
      </c>
      <c r="E63" s="18" t="s">
        <v>74</v>
      </c>
      <c r="F63" s="18" t="s">
        <v>48</v>
      </c>
      <c r="G63" s="18" t="s">
        <v>269</v>
      </c>
      <c r="H63" s="24">
        <v>44378</v>
      </c>
      <c r="I63" s="24"/>
      <c r="J63" s="18" t="s">
        <v>239</v>
      </c>
      <c r="K63" s="18" t="s">
        <v>270</v>
      </c>
      <c r="L63" s="25" t="s">
        <v>273</v>
      </c>
      <c r="M63" s="18" t="s">
        <v>94</v>
      </c>
      <c r="N63" s="18" t="s">
        <v>274</v>
      </c>
      <c r="O63" s="18" t="s">
        <v>96</v>
      </c>
    </row>
    <row r="64" s="11" customFormat="1" ht="25" hidden="1" spans="1:15">
      <c r="A64" s="16">
        <v>62</v>
      </c>
      <c r="B64" s="18" t="s">
        <v>41</v>
      </c>
      <c r="C64" s="18" t="s">
        <v>9</v>
      </c>
      <c r="D64" s="18" t="s">
        <v>27</v>
      </c>
      <c r="E64" s="18" t="s">
        <v>74</v>
      </c>
      <c r="F64" s="18" t="s">
        <v>48</v>
      </c>
      <c r="G64" s="18" t="s">
        <v>275</v>
      </c>
      <c r="H64" s="24">
        <v>44378</v>
      </c>
      <c r="I64" s="24">
        <v>44388</v>
      </c>
      <c r="J64" s="18" t="s">
        <v>110</v>
      </c>
      <c r="K64" s="18" t="s">
        <v>105</v>
      </c>
      <c r="L64" s="25" t="s">
        <v>276</v>
      </c>
      <c r="M64" s="18" t="s">
        <v>171</v>
      </c>
      <c r="N64" s="18" t="s">
        <v>277</v>
      </c>
      <c r="O64" s="18" t="s">
        <v>96</v>
      </c>
    </row>
    <row r="65" s="11" customFormat="1" ht="25" hidden="1" spans="1:15">
      <c r="A65" s="16">
        <v>63</v>
      </c>
      <c r="B65" s="18" t="s">
        <v>41</v>
      </c>
      <c r="C65" s="18" t="s">
        <v>9</v>
      </c>
      <c r="D65" s="18" t="s">
        <v>27</v>
      </c>
      <c r="E65" s="18" t="s">
        <v>74</v>
      </c>
      <c r="F65" s="18" t="s">
        <v>48</v>
      </c>
      <c r="G65" s="18" t="s">
        <v>278</v>
      </c>
      <c r="H65" s="24">
        <v>44378</v>
      </c>
      <c r="I65" s="24">
        <v>44408</v>
      </c>
      <c r="J65" s="18" t="s">
        <v>110</v>
      </c>
      <c r="K65" s="18" t="s">
        <v>111</v>
      </c>
      <c r="L65" s="25" t="s">
        <v>279</v>
      </c>
      <c r="M65" s="18" t="s">
        <v>107</v>
      </c>
      <c r="N65" s="18" t="s">
        <v>280</v>
      </c>
      <c r="O65" s="18" t="s">
        <v>117</v>
      </c>
    </row>
    <row r="66" s="11" customFormat="1" ht="25" hidden="1" spans="1:15">
      <c r="A66" s="16">
        <v>64</v>
      </c>
      <c r="B66" s="18" t="s">
        <v>41</v>
      </c>
      <c r="C66" s="18" t="s">
        <v>9</v>
      </c>
      <c r="D66" s="18" t="s">
        <v>27</v>
      </c>
      <c r="E66" s="18" t="s">
        <v>74</v>
      </c>
      <c r="F66" s="18" t="s">
        <v>48</v>
      </c>
      <c r="G66" s="18" t="s">
        <v>281</v>
      </c>
      <c r="H66" s="24">
        <v>44372</v>
      </c>
      <c r="I66" s="24">
        <v>44561</v>
      </c>
      <c r="J66" s="18" t="s">
        <v>110</v>
      </c>
      <c r="K66" s="18" t="s">
        <v>99</v>
      </c>
      <c r="L66" s="25" t="s">
        <v>282</v>
      </c>
      <c r="M66" s="18" t="s">
        <v>229</v>
      </c>
      <c r="N66" s="18" t="s">
        <v>283</v>
      </c>
      <c r="O66" s="18" t="s">
        <v>127</v>
      </c>
    </row>
    <row r="67" s="11" customFormat="1" ht="25" hidden="1" spans="1:15">
      <c r="A67" s="16">
        <v>65</v>
      </c>
      <c r="B67" s="18" t="s">
        <v>41</v>
      </c>
      <c r="C67" s="18" t="s">
        <v>9</v>
      </c>
      <c r="D67" s="18" t="s">
        <v>27</v>
      </c>
      <c r="E67" s="18" t="s">
        <v>74</v>
      </c>
      <c r="F67" s="18" t="s">
        <v>48</v>
      </c>
      <c r="G67" s="18" t="s">
        <v>284</v>
      </c>
      <c r="H67" s="24">
        <v>44372</v>
      </c>
      <c r="I67" s="24"/>
      <c r="J67" s="18" t="s">
        <v>104</v>
      </c>
      <c r="K67" s="18" t="s">
        <v>99</v>
      </c>
      <c r="L67" s="25" t="s">
        <v>285</v>
      </c>
      <c r="M67" s="18" t="s">
        <v>101</v>
      </c>
      <c r="N67" s="18"/>
      <c r="O67" s="18" t="s">
        <v>117</v>
      </c>
    </row>
    <row r="68" s="11" customFormat="1" ht="25" hidden="1" spans="1:15">
      <c r="A68" s="16">
        <v>66</v>
      </c>
      <c r="B68" s="18" t="s">
        <v>41</v>
      </c>
      <c r="C68" s="18" t="s">
        <v>9</v>
      </c>
      <c r="D68" s="18" t="s">
        <v>27</v>
      </c>
      <c r="E68" s="18" t="s">
        <v>74</v>
      </c>
      <c r="F68" s="18" t="s">
        <v>60</v>
      </c>
      <c r="G68" s="18" t="s">
        <v>286</v>
      </c>
      <c r="H68" s="24">
        <v>44371</v>
      </c>
      <c r="I68" s="24"/>
      <c r="J68" s="18" t="s">
        <v>110</v>
      </c>
      <c r="K68" s="18" t="s">
        <v>137</v>
      </c>
      <c r="L68" s="25" t="s">
        <v>287</v>
      </c>
      <c r="M68" s="18" t="s">
        <v>235</v>
      </c>
      <c r="N68" s="18" t="s">
        <v>288</v>
      </c>
      <c r="O68" s="18" t="s">
        <v>96</v>
      </c>
    </row>
    <row r="69" s="11" customFormat="1" ht="25" hidden="1" spans="1:15">
      <c r="A69" s="16">
        <v>67</v>
      </c>
      <c r="B69" s="18" t="s">
        <v>41</v>
      </c>
      <c r="C69" s="18" t="s">
        <v>9</v>
      </c>
      <c r="D69" s="18" t="s">
        <v>27</v>
      </c>
      <c r="E69" s="18" t="s">
        <v>74</v>
      </c>
      <c r="F69" s="18" t="s">
        <v>48</v>
      </c>
      <c r="G69" s="18" t="s">
        <v>289</v>
      </c>
      <c r="H69" s="24">
        <v>44371</v>
      </c>
      <c r="I69" s="24"/>
      <c r="J69" s="18" t="s">
        <v>110</v>
      </c>
      <c r="K69" s="18" t="s">
        <v>167</v>
      </c>
      <c r="L69" s="25" t="s">
        <v>290</v>
      </c>
      <c r="M69" s="18" t="s">
        <v>107</v>
      </c>
      <c r="N69" s="18"/>
      <c r="O69" s="18" t="s">
        <v>96</v>
      </c>
    </row>
    <row r="70" s="11" customFormat="1" ht="62" hidden="1" spans="1:15">
      <c r="A70" s="16">
        <v>68</v>
      </c>
      <c r="B70" s="18" t="s">
        <v>41</v>
      </c>
      <c r="C70" s="18" t="s">
        <v>9</v>
      </c>
      <c r="D70" s="18" t="s">
        <v>27</v>
      </c>
      <c r="E70" s="18" t="s">
        <v>74</v>
      </c>
      <c r="F70" s="18" t="s">
        <v>48</v>
      </c>
      <c r="G70" s="18" t="s">
        <v>291</v>
      </c>
      <c r="H70" s="24">
        <v>44371</v>
      </c>
      <c r="I70" s="24">
        <v>44408</v>
      </c>
      <c r="J70" s="18" t="s">
        <v>163</v>
      </c>
      <c r="K70" s="18" t="s">
        <v>105</v>
      </c>
      <c r="L70" s="25" t="s">
        <v>292</v>
      </c>
      <c r="M70" s="18" t="s">
        <v>107</v>
      </c>
      <c r="N70" s="18" t="s">
        <v>293</v>
      </c>
      <c r="O70" s="18" t="s">
        <v>127</v>
      </c>
    </row>
    <row r="71" s="11" customFormat="1" ht="87" hidden="1" spans="1:15">
      <c r="A71" s="16">
        <v>69</v>
      </c>
      <c r="B71" s="18" t="s">
        <v>41</v>
      </c>
      <c r="C71" s="18" t="s">
        <v>9</v>
      </c>
      <c r="D71" s="18" t="s">
        <v>27</v>
      </c>
      <c r="E71" s="18" t="s">
        <v>74</v>
      </c>
      <c r="F71" s="18" t="s">
        <v>48</v>
      </c>
      <c r="G71" s="18" t="s">
        <v>294</v>
      </c>
      <c r="H71" s="24">
        <v>44371</v>
      </c>
      <c r="I71" s="24">
        <v>44457</v>
      </c>
      <c r="J71" s="18" t="s">
        <v>163</v>
      </c>
      <c r="K71" s="18" t="s">
        <v>115</v>
      </c>
      <c r="L71" s="25" t="s">
        <v>295</v>
      </c>
      <c r="M71" s="18" t="s">
        <v>235</v>
      </c>
      <c r="N71" s="18" t="s">
        <v>296</v>
      </c>
      <c r="O71" s="18" t="s">
        <v>127</v>
      </c>
    </row>
    <row r="72" s="11" customFormat="1" ht="50" hidden="1" spans="1:15">
      <c r="A72" s="16">
        <v>70</v>
      </c>
      <c r="B72" s="18" t="s">
        <v>41</v>
      </c>
      <c r="C72" s="18" t="s">
        <v>9</v>
      </c>
      <c r="D72" s="18" t="s">
        <v>27</v>
      </c>
      <c r="E72" s="18" t="s">
        <v>74</v>
      </c>
      <c r="F72" s="18" t="s">
        <v>48</v>
      </c>
      <c r="G72" s="18" t="s">
        <v>297</v>
      </c>
      <c r="H72" s="24">
        <v>44371</v>
      </c>
      <c r="I72" s="24">
        <v>44561</v>
      </c>
      <c r="J72" s="18" t="s">
        <v>151</v>
      </c>
      <c r="K72" s="18" t="s">
        <v>105</v>
      </c>
      <c r="L72" s="25" t="s">
        <v>298</v>
      </c>
      <c r="M72" s="18" t="s">
        <v>107</v>
      </c>
      <c r="N72" s="18" t="s">
        <v>299</v>
      </c>
      <c r="O72" s="18" t="s">
        <v>127</v>
      </c>
    </row>
    <row r="73" s="11" customFormat="1" ht="38" hidden="1" spans="1:15">
      <c r="A73" s="16">
        <v>71</v>
      </c>
      <c r="B73" s="18" t="s">
        <v>41</v>
      </c>
      <c r="C73" s="18" t="s">
        <v>9</v>
      </c>
      <c r="D73" s="18" t="s">
        <v>27</v>
      </c>
      <c r="E73" s="18" t="s">
        <v>74</v>
      </c>
      <c r="F73" s="18" t="s">
        <v>48</v>
      </c>
      <c r="G73" s="18" t="s">
        <v>300</v>
      </c>
      <c r="H73" s="24">
        <v>44371</v>
      </c>
      <c r="I73" s="24">
        <v>44469</v>
      </c>
      <c r="J73" s="18" t="s">
        <v>125</v>
      </c>
      <c r="K73" s="18" t="s">
        <v>105</v>
      </c>
      <c r="L73" s="25" t="s">
        <v>301</v>
      </c>
      <c r="M73" s="18" t="s">
        <v>107</v>
      </c>
      <c r="N73" s="18" t="s">
        <v>113</v>
      </c>
      <c r="O73" s="18" t="s">
        <v>127</v>
      </c>
    </row>
    <row r="74" s="11" customFormat="1" ht="25" hidden="1" spans="1:15">
      <c r="A74" s="16">
        <v>72</v>
      </c>
      <c r="B74" s="18" t="s">
        <v>41</v>
      </c>
      <c r="C74" s="18" t="s">
        <v>9</v>
      </c>
      <c r="D74" s="18" t="s">
        <v>27</v>
      </c>
      <c r="E74" s="18" t="s">
        <v>74</v>
      </c>
      <c r="F74" s="18" t="s">
        <v>56</v>
      </c>
      <c r="G74" s="18" t="s">
        <v>284</v>
      </c>
      <c r="H74" s="24">
        <v>44371</v>
      </c>
      <c r="I74" s="24">
        <v>44378</v>
      </c>
      <c r="J74" s="18" t="s">
        <v>104</v>
      </c>
      <c r="K74" s="18" t="s">
        <v>130</v>
      </c>
      <c r="L74" s="25" t="s">
        <v>207</v>
      </c>
      <c r="M74" s="18" t="s">
        <v>101</v>
      </c>
      <c r="N74" s="18"/>
      <c r="O74" s="18" t="s">
        <v>117</v>
      </c>
    </row>
    <row r="75" s="11" customFormat="1" ht="25" hidden="1" spans="1:15">
      <c r="A75" s="16">
        <v>73</v>
      </c>
      <c r="B75" s="18" t="s">
        <v>41</v>
      </c>
      <c r="C75" s="18" t="s">
        <v>9</v>
      </c>
      <c r="D75" s="18" t="s">
        <v>27</v>
      </c>
      <c r="E75" s="18" t="s">
        <v>74</v>
      </c>
      <c r="F75" s="18" t="s">
        <v>48</v>
      </c>
      <c r="G75" s="18" t="s">
        <v>302</v>
      </c>
      <c r="H75" s="24">
        <v>44368</v>
      </c>
      <c r="I75" s="24">
        <v>44377</v>
      </c>
      <c r="J75" s="18" t="s">
        <v>104</v>
      </c>
      <c r="K75" s="18" t="s">
        <v>105</v>
      </c>
      <c r="L75" s="25" t="s">
        <v>303</v>
      </c>
      <c r="M75" s="18" t="s">
        <v>101</v>
      </c>
      <c r="N75" s="18"/>
      <c r="O75" s="18" t="s">
        <v>96</v>
      </c>
    </row>
    <row r="76" s="11" customFormat="1" ht="25" hidden="1" spans="1:15">
      <c r="A76" s="16">
        <v>74</v>
      </c>
      <c r="B76" s="18" t="s">
        <v>41</v>
      </c>
      <c r="C76" s="18" t="s">
        <v>9</v>
      </c>
      <c r="D76" s="18" t="s">
        <v>27</v>
      </c>
      <c r="E76" s="18" t="s">
        <v>74</v>
      </c>
      <c r="F76" s="18" t="s">
        <v>48</v>
      </c>
      <c r="G76" s="18" t="s">
        <v>304</v>
      </c>
      <c r="H76" s="24">
        <v>44365</v>
      </c>
      <c r="I76" s="24"/>
      <c r="J76" s="18" t="s">
        <v>110</v>
      </c>
      <c r="K76" s="18" t="s">
        <v>111</v>
      </c>
      <c r="L76" s="25" t="s">
        <v>232</v>
      </c>
      <c r="M76" s="18" t="s">
        <v>235</v>
      </c>
      <c r="N76" s="18"/>
      <c r="O76" s="18" t="s">
        <v>96</v>
      </c>
    </row>
    <row r="77" s="11" customFormat="1" ht="38" hidden="1" spans="1:15">
      <c r="A77" s="16">
        <v>75</v>
      </c>
      <c r="B77" s="18" t="s">
        <v>41</v>
      </c>
      <c r="C77" s="18" t="s">
        <v>9</v>
      </c>
      <c r="D77" s="18" t="s">
        <v>27</v>
      </c>
      <c r="E77" s="18" t="s">
        <v>74</v>
      </c>
      <c r="F77" s="18" t="s">
        <v>48</v>
      </c>
      <c r="G77" s="18" t="s">
        <v>305</v>
      </c>
      <c r="H77" s="24">
        <v>44365</v>
      </c>
      <c r="I77" s="24"/>
      <c r="J77" s="18" t="s">
        <v>110</v>
      </c>
      <c r="K77" s="18" t="s">
        <v>111</v>
      </c>
      <c r="L77" s="25" t="s">
        <v>306</v>
      </c>
      <c r="M77" s="18" t="s">
        <v>307</v>
      </c>
      <c r="N77" s="18"/>
      <c r="O77" s="18" t="s">
        <v>117</v>
      </c>
    </row>
    <row r="78" s="11" customFormat="1" ht="25" hidden="1" spans="1:15">
      <c r="A78" s="16">
        <v>76</v>
      </c>
      <c r="B78" s="18" t="s">
        <v>41</v>
      </c>
      <c r="C78" s="18" t="s">
        <v>9</v>
      </c>
      <c r="D78" s="18" t="s">
        <v>27</v>
      </c>
      <c r="E78" s="18" t="s">
        <v>74</v>
      </c>
      <c r="F78" s="18" t="s">
        <v>48</v>
      </c>
      <c r="G78" s="18" t="s">
        <v>308</v>
      </c>
      <c r="H78" s="24">
        <v>44362</v>
      </c>
      <c r="I78" s="24">
        <v>44408</v>
      </c>
      <c r="J78" s="18" t="s">
        <v>239</v>
      </c>
      <c r="K78" s="18" t="s">
        <v>92</v>
      </c>
      <c r="L78" s="25" t="s">
        <v>309</v>
      </c>
      <c r="M78" s="18" t="s">
        <v>235</v>
      </c>
      <c r="N78" s="18"/>
      <c r="O78" s="18" t="s">
        <v>96</v>
      </c>
    </row>
    <row r="79" s="11" customFormat="1" ht="25" hidden="1" spans="1:15">
      <c r="A79" s="16">
        <v>77</v>
      </c>
      <c r="B79" s="18" t="s">
        <v>41</v>
      </c>
      <c r="C79" s="18" t="s">
        <v>9</v>
      </c>
      <c r="D79" s="18" t="s">
        <v>27</v>
      </c>
      <c r="E79" s="18" t="s">
        <v>74</v>
      </c>
      <c r="F79" s="18" t="s">
        <v>60</v>
      </c>
      <c r="G79" s="18" t="s">
        <v>310</v>
      </c>
      <c r="H79" s="24">
        <v>44361</v>
      </c>
      <c r="I79" s="24"/>
      <c r="J79" s="18" t="s">
        <v>110</v>
      </c>
      <c r="K79" s="18" t="s">
        <v>137</v>
      </c>
      <c r="L79" s="25" t="s">
        <v>311</v>
      </c>
      <c r="M79" s="18" t="s">
        <v>235</v>
      </c>
      <c r="N79" s="18" t="s">
        <v>176</v>
      </c>
      <c r="O79" s="18" t="s">
        <v>96</v>
      </c>
    </row>
    <row r="80" s="11" customFormat="1" ht="25" hidden="1" spans="1:15">
      <c r="A80" s="16">
        <v>78</v>
      </c>
      <c r="B80" s="18" t="s">
        <v>41</v>
      </c>
      <c r="C80" s="18" t="s">
        <v>9</v>
      </c>
      <c r="D80" s="18" t="s">
        <v>27</v>
      </c>
      <c r="E80" s="18" t="s">
        <v>74</v>
      </c>
      <c r="F80" s="18" t="s">
        <v>48</v>
      </c>
      <c r="G80" s="18" t="s">
        <v>312</v>
      </c>
      <c r="H80" s="24">
        <v>44361</v>
      </c>
      <c r="I80" s="24"/>
      <c r="J80" s="18" t="s">
        <v>110</v>
      </c>
      <c r="K80" s="18" t="s">
        <v>105</v>
      </c>
      <c r="L80" s="25" t="s">
        <v>313</v>
      </c>
      <c r="M80" s="18" t="s">
        <v>235</v>
      </c>
      <c r="N80" s="18" t="s">
        <v>176</v>
      </c>
      <c r="O80" s="18" t="s">
        <v>96</v>
      </c>
    </row>
    <row r="81" s="11" customFormat="1" ht="25" hidden="1" spans="1:15">
      <c r="A81" s="16">
        <v>79</v>
      </c>
      <c r="B81" s="18" t="s">
        <v>41</v>
      </c>
      <c r="C81" s="18" t="s">
        <v>9</v>
      </c>
      <c r="D81" s="18" t="s">
        <v>27</v>
      </c>
      <c r="E81" s="18" t="s">
        <v>74</v>
      </c>
      <c r="F81" s="18" t="s">
        <v>60</v>
      </c>
      <c r="G81" s="18" t="s">
        <v>314</v>
      </c>
      <c r="H81" s="24">
        <v>44361</v>
      </c>
      <c r="I81" s="24"/>
      <c r="J81" s="18" t="s">
        <v>110</v>
      </c>
      <c r="K81" s="18" t="s">
        <v>137</v>
      </c>
      <c r="L81" s="25" t="s">
        <v>315</v>
      </c>
      <c r="M81" s="18" t="s">
        <v>235</v>
      </c>
      <c r="N81" s="18" t="s">
        <v>176</v>
      </c>
      <c r="O81" s="18" t="s">
        <v>96</v>
      </c>
    </row>
    <row r="82" s="11" customFormat="1" ht="38" hidden="1" spans="1:15">
      <c r="A82" s="16">
        <v>80</v>
      </c>
      <c r="B82" s="18" t="s">
        <v>41</v>
      </c>
      <c r="C82" s="18" t="s">
        <v>9</v>
      </c>
      <c r="D82" s="18" t="s">
        <v>27</v>
      </c>
      <c r="E82" s="18" t="s">
        <v>74</v>
      </c>
      <c r="F82" s="18" t="s">
        <v>48</v>
      </c>
      <c r="G82" s="18" t="s">
        <v>316</v>
      </c>
      <c r="H82" s="24">
        <v>44361</v>
      </c>
      <c r="I82" s="24">
        <v>44560</v>
      </c>
      <c r="J82" s="18" t="s">
        <v>149</v>
      </c>
      <c r="K82" s="18" t="s">
        <v>111</v>
      </c>
      <c r="L82" s="25" t="s">
        <v>317</v>
      </c>
      <c r="M82" s="18" t="s">
        <v>235</v>
      </c>
      <c r="N82" s="18"/>
      <c r="O82" s="18" t="s">
        <v>127</v>
      </c>
    </row>
    <row r="83" s="11" customFormat="1" ht="25" hidden="1" spans="1:15">
      <c r="A83" s="16">
        <v>81</v>
      </c>
      <c r="B83" s="18" t="s">
        <v>41</v>
      </c>
      <c r="C83" s="18" t="s">
        <v>9</v>
      </c>
      <c r="D83" s="18" t="s">
        <v>27</v>
      </c>
      <c r="E83" s="18" t="s">
        <v>74</v>
      </c>
      <c r="F83" s="18" t="s">
        <v>48</v>
      </c>
      <c r="G83" s="18" t="s">
        <v>318</v>
      </c>
      <c r="H83" s="24">
        <v>44359</v>
      </c>
      <c r="I83" s="24">
        <v>44439</v>
      </c>
      <c r="J83" s="18" t="s">
        <v>259</v>
      </c>
      <c r="K83" s="18" t="s">
        <v>105</v>
      </c>
      <c r="L83" s="25" t="s">
        <v>319</v>
      </c>
      <c r="M83" s="18" t="s">
        <v>107</v>
      </c>
      <c r="N83" s="18"/>
      <c r="O83" s="18" t="s">
        <v>96</v>
      </c>
    </row>
    <row r="84" s="11" customFormat="1" ht="25" hidden="1" spans="1:15">
      <c r="A84" s="16">
        <v>82</v>
      </c>
      <c r="B84" s="18" t="s">
        <v>41</v>
      </c>
      <c r="C84" s="18" t="s">
        <v>9</v>
      </c>
      <c r="D84" s="18" t="s">
        <v>27</v>
      </c>
      <c r="E84" s="18" t="s">
        <v>74</v>
      </c>
      <c r="F84" s="18" t="s">
        <v>52</v>
      </c>
      <c r="G84" s="18" t="s">
        <v>318</v>
      </c>
      <c r="H84" s="24">
        <v>44359</v>
      </c>
      <c r="I84" s="24">
        <v>44377</v>
      </c>
      <c r="J84" s="18" t="s">
        <v>259</v>
      </c>
      <c r="K84" s="18" t="s">
        <v>105</v>
      </c>
      <c r="L84" s="25" t="s">
        <v>320</v>
      </c>
      <c r="M84" s="18" t="s">
        <v>156</v>
      </c>
      <c r="N84" s="18"/>
      <c r="O84" s="18" t="s">
        <v>96</v>
      </c>
    </row>
    <row r="85" s="11" customFormat="1" ht="25" hidden="1" spans="1:15">
      <c r="A85" s="16">
        <v>83</v>
      </c>
      <c r="B85" s="18" t="s">
        <v>41</v>
      </c>
      <c r="C85" s="18" t="s">
        <v>9</v>
      </c>
      <c r="D85" s="18" t="s">
        <v>27</v>
      </c>
      <c r="E85" s="18" t="s">
        <v>74</v>
      </c>
      <c r="F85" s="18" t="s">
        <v>52</v>
      </c>
      <c r="G85" s="18" t="s">
        <v>321</v>
      </c>
      <c r="H85" s="24">
        <v>44358</v>
      </c>
      <c r="I85" s="24">
        <v>44377</v>
      </c>
      <c r="J85" s="18" t="s">
        <v>110</v>
      </c>
      <c r="K85" s="18" t="s">
        <v>111</v>
      </c>
      <c r="L85" s="25" t="s">
        <v>322</v>
      </c>
      <c r="M85" s="18" t="s">
        <v>107</v>
      </c>
      <c r="N85" s="18" t="s">
        <v>323</v>
      </c>
      <c r="O85" s="18" t="s">
        <v>127</v>
      </c>
    </row>
    <row r="86" s="11" customFormat="1" ht="38" hidden="1" spans="1:15">
      <c r="A86" s="16">
        <v>84</v>
      </c>
      <c r="B86" s="18" t="s">
        <v>41</v>
      </c>
      <c r="C86" s="18" t="s">
        <v>9</v>
      </c>
      <c r="D86" s="18" t="s">
        <v>27</v>
      </c>
      <c r="E86" s="18" t="s">
        <v>74</v>
      </c>
      <c r="F86" s="18" t="s">
        <v>60</v>
      </c>
      <c r="G86" s="18" t="s">
        <v>324</v>
      </c>
      <c r="H86" s="24">
        <v>44358</v>
      </c>
      <c r="I86" s="24">
        <v>44377</v>
      </c>
      <c r="J86" s="18" t="s">
        <v>325</v>
      </c>
      <c r="K86" s="18" t="s">
        <v>105</v>
      </c>
      <c r="L86" s="25" t="s">
        <v>326</v>
      </c>
      <c r="M86" s="18" t="s">
        <v>235</v>
      </c>
      <c r="N86" s="18" t="s">
        <v>132</v>
      </c>
      <c r="O86" s="18" t="s">
        <v>96</v>
      </c>
    </row>
    <row r="87" s="11" customFormat="1" ht="25" hidden="1" spans="1:15">
      <c r="A87" s="16">
        <v>85</v>
      </c>
      <c r="B87" s="18" t="s">
        <v>41</v>
      </c>
      <c r="C87" s="18" t="s">
        <v>9</v>
      </c>
      <c r="D87" s="18" t="s">
        <v>27</v>
      </c>
      <c r="E87" s="18" t="s">
        <v>74</v>
      </c>
      <c r="F87" s="18" t="s">
        <v>48</v>
      </c>
      <c r="G87" s="18" t="s">
        <v>327</v>
      </c>
      <c r="H87" s="24">
        <v>44358</v>
      </c>
      <c r="I87" s="24"/>
      <c r="J87" s="18" t="s">
        <v>110</v>
      </c>
      <c r="K87" s="18" t="s">
        <v>105</v>
      </c>
      <c r="L87" s="25" t="s">
        <v>328</v>
      </c>
      <c r="M87" s="18" t="s">
        <v>185</v>
      </c>
      <c r="N87" s="18" t="s">
        <v>329</v>
      </c>
      <c r="O87" s="18" t="s">
        <v>96</v>
      </c>
    </row>
    <row r="88" s="11" customFormat="1" ht="25" hidden="1" spans="1:15">
      <c r="A88" s="16">
        <v>86</v>
      </c>
      <c r="B88" s="18" t="s">
        <v>41</v>
      </c>
      <c r="C88" s="18" t="s">
        <v>9</v>
      </c>
      <c r="D88" s="18" t="s">
        <v>27</v>
      </c>
      <c r="E88" s="18" t="s">
        <v>74</v>
      </c>
      <c r="F88" s="18" t="s">
        <v>48</v>
      </c>
      <c r="G88" s="18" t="s">
        <v>330</v>
      </c>
      <c r="H88" s="24">
        <v>44358</v>
      </c>
      <c r="I88" s="24"/>
      <c r="J88" s="18" t="s">
        <v>110</v>
      </c>
      <c r="K88" s="18" t="s">
        <v>227</v>
      </c>
      <c r="L88" s="25" t="s">
        <v>331</v>
      </c>
      <c r="M88" s="18" t="s">
        <v>107</v>
      </c>
      <c r="N88" s="18" t="s">
        <v>332</v>
      </c>
      <c r="O88" s="18" t="s">
        <v>96</v>
      </c>
    </row>
    <row r="89" s="11" customFormat="1" ht="38" hidden="1" spans="1:15">
      <c r="A89" s="16">
        <v>87</v>
      </c>
      <c r="B89" s="18" t="s">
        <v>41</v>
      </c>
      <c r="C89" s="18" t="s">
        <v>9</v>
      </c>
      <c r="D89" s="18" t="s">
        <v>27</v>
      </c>
      <c r="E89" s="18" t="s">
        <v>74</v>
      </c>
      <c r="F89" s="18" t="s">
        <v>56</v>
      </c>
      <c r="G89" s="18" t="s">
        <v>318</v>
      </c>
      <c r="H89" s="24">
        <v>44357</v>
      </c>
      <c r="I89" s="24">
        <v>44439</v>
      </c>
      <c r="J89" s="18" t="s">
        <v>259</v>
      </c>
      <c r="K89" s="18" t="s">
        <v>99</v>
      </c>
      <c r="L89" s="25" t="s">
        <v>333</v>
      </c>
      <c r="M89" s="18" t="s">
        <v>101</v>
      </c>
      <c r="N89" s="18"/>
      <c r="O89" s="18" t="s">
        <v>96</v>
      </c>
    </row>
    <row r="90" s="11" customFormat="1" hidden="1" spans="1:15">
      <c r="A90" s="16">
        <v>88</v>
      </c>
      <c r="B90" s="18" t="s">
        <v>41</v>
      </c>
      <c r="C90" s="18" t="s">
        <v>9</v>
      </c>
      <c r="D90" s="18" t="s">
        <v>27</v>
      </c>
      <c r="E90" s="18" t="s">
        <v>74</v>
      </c>
      <c r="F90" s="18" t="s">
        <v>48</v>
      </c>
      <c r="G90" s="18" t="s">
        <v>334</v>
      </c>
      <c r="H90" s="24">
        <v>44357</v>
      </c>
      <c r="I90" s="24">
        <v>44377</v>
      </c>
      <c r="J90" s="18" t="s">
        <v>104</v>
      </c>
      <c r="K90" s="18" t="s">
        <v>130</v>
      </c>
      <c r="L90" s="25" t="s">
        <v>335</v>
      </c>
      <c r="M90" s="18" t="s">
        <v>101</v>
      </c>
      <c r="N90" s="18"/>
      <c r="O90" s="18" t="s">
        <v>117</v>
      </c>
    </row>
    <row r="91" s="11" customFormat="1" ht="25" hidden="1" spans="1:15">
      <c r="A91" s="16">
        <v>89</v>
      </c>
      <c r="B91" s="18" t="s">
        <v>41</v>
      </c>
      <c r="C91" s="18" t="s">
        <v>9</v>
      </c>
      <c r="D91" s="18" t="s">
        <v>27</v>
      </c>
      <c r="E91" s="18" t="s">
        <v>74</v>
      </c>
      <c r="F91" s="18" t="s">
        <v>48</v>
      </c>
      <c r="G91" s="18" t="s">
        <v>336</v>
      </c>
      <c r="H91" s="24">
        <v>44350</v>
      </c>
      <c r="I91" s="24">
        <v>44377</v>
      </c>
      <c r="J91" s="18" t="s">
        <v>239</v>
      </c>
      <c r="K91" s="18" t="s">
        <v>92</v>
      </c>
      <c r="L91" s="25" t="s">
        <v>337</v>
      </c>
      <c r="M91" s="18" t="s">
        <v>94</v>
      </c>
      <c r="N91" s="18"/>
      <c r="O91" s="18" t="s">
        <v>96</v>
      </c>
    </row>
    <row r="92" s="11" customFormat="1" ht="38" hidden="1" spans="1:15">
      <c r="A92" s="16">
        <v>90</v>
      </c>
      <c r="B92" s="18" t="s">
        <v>41</v>
      </c>
      <c r="C92" s="18" t="s">
        <v>9</v>
      </c>
      <c r="D92" s="18" t="s">
        <v>27</v>
      </c>
      <c r="E92" s="18" t="s">
        <v>74</v>
      </c>
      <c r="F92" s="18" t="s">
        <v>60</v>
      </c>
      <c r="G92" s="18" t="s">
        <v>338</v>
      </c>
      <c r="H92" s="24">
        <v>44348</v>
      </c>
      <c r="I92" s="24"/>
      <c r="J92" s="18" t="s">
        <v>110</v>
      </c>
      <c r="K92" s="18" t="s">
        <v>145</v>
      </c>
      <c r="L92" s="25" t="s">
        <v>339</v>
      </c>
      <c r="M92" s="18" t="s">
        <v>235</v>
      </c>
      <c r="N92" s="18" t="s">
        <v>340</v>
      </c>
      <c r="O92" s="18" t="s">
        <v>96</v>
      </c>
    </row>
    <row r="93" s="11" customFormat="1" ht="25" hidden="1" spans="1:15">
      <c r="A93" s="16">
        <v>91</v>
      </c>
      <c r="B93" s="18" t="s">
        <v>41</v>
      </c>
      <c r="C93" s="18" t="s">
        <v>9</v>
      </c>
      <c r="D93" s="18" t="s">
        <v>27</v>
      </c>
      <c r="E93" s="18" t="s">
        <v>74</v>
      </c>
      <c r="F93" s="18" t="s">
        <v>48</v>
      </c>
      <c r="G93" s="18" t="s">
        <v>341</v>
      </c>
      <c r="H93" s="24">
        <v>44348</v>
      </c>
      <c r="I93" s="24">
        <v>44561</v>
      </c>
      <c r="J93" s="18" t="s">
        <v>163</v>
      </c>
      <c r="K93" s="18" t="s">
        <v>99</v>
      </c>
      <c r="L93" s="25" t="s">
        <v>342</v>
      </c>
      <c r="M93" s="18" t="s">
        <v>307</v>
      </c>
      <c r="N93" s="18" t="s">
        <v>343</v>
      </c>
      <c r="O93" s="18" t="s">
        <v>127</v>
      </c>
    </row>
    <row r="94" s="11" customFormat="1" ht="25" hidden="1" spans="1:15">
      <c r="A94" s="16">
        <v>92</v>
      </c>
      <c r="B94" s="18" t="s">
        <v>41</v>
      </c>
      <c r="C94" s="18" t="s">
        <v>9</v>
      </c>
      <c r="D94" s="18" t="s">
        <v>27</v>
      </c>
      <c r="E94" s="18" t="s">
        <v>74</v>
      </c>
      <c r="F94" s="18" t="s">
        <v>56</v>
      </c>
      <c r="G94" s="18" t="s">
        <v>344</v>
      </c>
      <c r="H94" s="24">
        <v>44348</v>
      </c>
      <c r="I94" s="24">
        <v>44377</v>
      </c>
      <c r="J94" s="18" t="s">
        <v>132</v>
      </c>
      <c r="K94" s="18" t="s">
        <v>99</v>
      </c>
      <c r="L94" s="25" t="s">
        <v>345</v>
      </c>
      <c r="M94" s="18" t="s">
        <v>101</v>
      </c>
      <c r="N94" s="18"/>
      <c r="O94" s="18" t="s">
        <v>96</v>
      </c>
    </row>
    <row r="95" s="11" customFormat="1" ht="25" hidden="1" spans="1:15">
      <c r="A95" s="16">
        <v>93</v>
      </c>
      <c r="B95" s="18" t="s">
        <v>41</v>
      </c>
      <c r="C95" s="18" t="s">
        <v>9</v>
      </c>
      <c r="D95" s="18" t="s">
        <v>27</v>
      </c>
      <c r="E95" s="18" t="s">
        <v>74</v>
      </c>
      <c r="F95" s="18" t="s">
        <v>60</v>
      </c>
      <c r="G95" s="18" t="s">
        <v>346</v>
      </c>
      <c r="H95" s="24">
        <v>44348</v>
      </c>
      <c r="I95" s="24">
        <v>44377</v>
      </c>
      <c r="J95" s="18" t="s">
        <v>249</v>
      </c>
      <c r="K95" s="18" t="s">
        <v>137</v>
      </c>
      <c r="L95" s="25" t="s">
        <v>347</v>
      </c>
      <c r="M95" s="18" t="s">
        <v>101</v>
      </c>
      <c r="N95" s="18"/>
      <c r="O95" s="18" t="s">
        <v>96</v>
      </c>
    </row>
    <row r="96" s="11" customFormat="1" ht="38" hidden="1" spans="1:15">
      <c r="A96" s="16">
        <v>94</v>
      </c>
      <c r="B96" s="18" t="s">
        <v>41</v>
      </c>
      <c r="C96" s="18" t="s">
        <v>9</v>
      </c>
      <c r="D96" s="18" t="s">
        <v>27</v>
      </c>
      <c r="E96" s="18" t="s">
        <v>74</v>
      </c>
      <c r="F96" s="18" t="s">
        <v>60</v>
      </c>
      <c r="G96" s="18" t="s">
        <v>346</v>
      </c>
      <c r="H96" s="24">
        <v>44348</v>
      </c>
      <c r="I96" s="24">
        <v>44377</v>
      </c>
      <c r="J96" s="18" t="s">
        <v>249</v>
      </c>
      <c r="K96" s="18" t="s">
        <v>105</v>
      </c>
      <c r="L96" s="25" t="s">
        <v>348</v>
      </c>
      <c r="M96" s="18" t="s">
        <v>101</v>
      </c>
      <c r="N96" s="18"/>
      <c r="O96" s="18" t="s">
        <v>96</v>
      </c>
    </row>
    <row r="97" s="11" customFormat="1" ht="38" hidden="1" spans="1:15">
      <c r="A97" s="16">
        <v>95</v>
      </c>
      <c r="B97" s="18" t="s">
        <v>41</v>
      </c>
      <c r="C97" s="18" t="s">
        <v>9</v>
      </c>
      <c r="D97" s="18" t="s">
        <v>27</v>
      </c>
      <c r="E97" s="18" t="s">
        <v>74</v>
      </c>
      <c r="F97" s="18" t="s">
        <v>48</v>
      </c>
      <c r="G97" s="18" t="s">
        <v>349</v>
      </c>
      <c r="H97" s="24">
        <v>44348</v>
      </c>
      <c r="I97" s="24">
        <v>44377</v>
      </c>
      <c r="J97" s="18" t="s">
        <v>239</v>
      </c>
      <c r="K97" s="18" t="s">
        <v>105</v>
      </c>
      <c r="L97" s="25" t="s">
        <v>350</v>
      </c>
      <c r="M97" s="18" t="s">
        <v>235</v>
      </c>
      <c r="N97" s="18"/>
      <c r="O97" s="18" t="s">
        <v>96</v>
      </c>
    </row>
    <row r="98" s="11" customFormat="1" ht="25" hidden="1" spans="1:15">
      <c r="A98" s="16">
        <v>96</v>
      </c>
      <c r="B98" s="18" t="s">
        <v>41</v>
      </c>
      <c r="C98" s="18" t="s">
        <v>9</v>
      </c>
      <c r="D98" s="18" t="s">
        <v>27</v>
      </c>
      <c r="E98" s="18" t="s">
        <v>74</v>
      </c>
      <c r="F98" s="18" t="s">
        <v>60</v>
      </c>
      <c r="G98" s="18" t="s">
        <v>349</v>
      </c>
      <c r="H98" s="24">
        <v>44348</v>
      </c>
      <c r="I98" s="24">
        <v>44377</v>
      </c>
      <c r="J98" s="18" t="s">
        <v>239</v>
      </c>
      <c r="K98" s="18" t="s">
        <v>137</v>
      </c>
      <c r="L98" s="25" t="s">
        <v>351</v>
      </c>
      <c r="M98" s="18" t="s">
        <v>235</v>
      </c>
      <c r="N98" s="18"/>
      <c r="O98" s="18" t="s">
        <v>96</v>
      </c>
    </row>
    <row r="99" s="11" customFormat="1" ht="38" hidden="1" spans="1:15">
      <c r="A99" s="16">
        <v>97</v>
      </c>
      <c r="B99" s="18" t="s">
        <v>41</v>
      </c>
      <c r="C99" s="18" t="s">
        <v>9</v>
      </c>
      <c r="D99" s="18" t="s">
        <v>27</v>
      </c>
      <c r="E99" s="18" t="s">
        <v>74</v>
      </c>
      <c r="F99" s="18" t="s">
        <v>60</v>
      </c>
      <c r="G99" s="18" t="s">
        <v>349</v>
      </c>
      <c r="H99" s="24">
        <v>44348</v>
      </c>
      <c r="I99" s="24">
        <v>44377</v>
      </c>
      <c r="J99" s="18" t="s">
        <v>239</v>
      </c>
      <c r="K99" s="18" t="s">
        <v>105</v>
      </c>
      <c r="L99" s="25" t="s">
        <v>352</v>
      </c>
      <c r="M99" s="18" t="s">
        <v>235</v>
      </c>
      <c r="N99" s="18"/>
      <c r="O99" s="18" t="s">
        <v>96</v>
      </c>
    </row>
    <row r="100" s="11" customFormat="1" ht="25" hidden="1" spans="1:15">
      <c r="A100" s="16">
        <v>98</v>
      </c>
      <c r="B100" s="18" t="s">
        <v>41</v>
      </c>
      <c r="C100" s="18" t="s">
        <v>9</v>
      </c>
      <c r="D100" s="18" t="s">
        <v>27</v>
      </c>
      <c r="E100" s="18" t="s">
        <v>74</v>
      </c>
      <c r="F100" s="18" t="s">
        <v>60</v>
      </c>
      <c r="G100" s="18" t="s">
        <v>353</v>
      </c>
      <c r="H100" s="24">
        <v>44348</v>
      </c>
      <c r="I100" s="24">
        <v>44367</v>
      </c>
      <c r="J100" s="18" t="s">
        <v>239</v>
      </c>
      <c r="K100" s="18" t="s">
        <v>137</v>
      </c>
      <c r="L100" s="25" t="s">
        <v>351</v>
      </c>
      <c r="M100" s="18" t="s">
        <v>235</v>
      </c>
      <c r="N100" s="18" t="s">
        <v>254</v>
      </c>
      <c r="O100" s="18" t="s">
        <v>96</v>
      </c>
    </row>
    <row r="101" s="11" customFormat="1" ht="25" hidden="1" spans="1:15">
      <c r="A101" s="16">
        <v>99</v>
      </c>
      <c r="B101" s="18" t="s">
        <v>41</v>
      </c>
      <c r="C101" s="18" t="s">
        <v>9</v>
      </c>
      <c r="D101" s="18" t="s">
        <v>27</v>
      </c>
      <c r="E101" s="18" t="s">
        <v>74</v>
      </c>
      <c r="F101" s="18" t="s">
        <v>48</v>
      </c>
      <c r="G101" s="18" t="s">
        <v>354</v>
      </c>
      <c r="H101" s="24">
        <v>44348</v>
      </c>
      <c r="I101" s="24">
        <v>44367</v>
      </c>
      <c r="J101" s="18" t="s">
        <v>110</v>
      </c>
      <c r="K101" s="18" t="s">
        <v>111</v>
      </c>
      <c r="L101" s="25" t="s">
        <v>355</v>
      </c>
      <c r="M101" s="18" t="s">
        <v>235</v>
      </c>
      <c r="N101" s="18"/>
      <c r="O101" s="18" t="s">
        <v>96</v>
      </c>
    </row>
    <row r="102" s="11" customFormat="1" ht="25" hidden="1" spans="1:15">
      <c r="A102" s="16">
        <v>100</v>
      </c>
      <c r="B102" s="18" t="s">
        <v>41</v>
      </c>
      <c r="C102" s="18" t="s">
        <v>9</v>
      </c>
      <c r="D102" s="18" t="s">
        <v>27</v>
      </c>
      <c r="E102" s="18" t="s">
        <v>74</v>
      </c>
      <c r="F102" s="18" t="s">
        <v>48</v>
      </c>
      <c r="G102" s="18" t="s">
        <v>356</v>
      </c>
      <c r="H102" s="24">
        <v>44348</v>
      </c>
      <c r="I102" s="24">
        <v>44377</v>
      </c>
      <c r="J102" s="18" t="s">
        <v>110</v>
      </c>
      <c r="K102" s="18" t="s">
        <v>111</v>
      </c>
      <c r="L102" s="25" t="s">
        <v>355</v>
      </c>
      <c r="M102" s="18" t="s">
        <v>235</v>
      </c>
      <c r="N102" s="18"/>
      <c r="O102" s="18" t="s">
        <v>96</v>
      </c>
    </row>
    <row r="103" s="11" customFormat="1" hidden="1" spans="1:15">
      <c r="A103" s="16">
        <v>101</v>
      </c>
      <c r="B103" s="18" t="s">
        <v>41</v>
      </c>
      <c r="C103" s="18" t="s">
        <v>9</v>
      </c>
      <c r="D103" s="18" t="s">
        <v>27</v>
      </c>
      <c r="E103" s="18" t="s">
        <v>74</v>
      </c>
      <c r="F103" s="18" t="s">
        <v>48</v>
      </c>
      <c r="G103" s="18" t="s">
        <v>357</v>
      </c>
      <c r="H103" s="24">
        <v>44348</v>
      </c>
      <c r="I103" s="24"/>
      <c r="J103" s="18" t="s">
        <v>110</v>
      </c>
      <c r="K103" s="18" t="s">
        <v>167</v>
      </c>
      <c r="L103" s="25" t="s">
        <v>358</v>
      </c>
      <c r="M103" s="18" t="s">
        <v>235</v>
      </c>
      <c r="N103" s="18"/>
      <c r="O103" s="18" t="s">
        <v>96</v>
      </c>
    </row>
    <row r="104" s="11" customFormat="1" ht="25" hidden="1" spans="1:15">
      <c r="A104" s="16">
        <v>102</v>
      </c>
      <c r="B104" s="18" t="s">
        <v>41</v>
      </c>
      <c r="C104" s="18" t="s">
        <v>9</v>
      </c>
      <c r="D104" s="18" t="s">
        <v>27</v>
      </c>
      <c r="E104" s="18" t="s">
        <v>74</v>
      </c>
      <c r="F104" s="18" t="s">
        <v>48</v>
      </c>
      <c r="G104" s="18" t="s">
        <v>359</v>
      </c>
      <c r="H104" s="24">
        <v>44348</v>
      </c>
      <c r="I104" s="24"/>
      <c r="J104" s="18" t="s">
        <v>104</v>
      </c>
      <c r="K104" s="18" t="s">
        <v>115</v>
      </c>
      <c r="L104" s="25" t="s">
        <v>360</v>
      </c>
      <c r="M104" s="18" t="s">
        <v>101</v>
      </c>
      <c r="N104" s="18"/>
      <c r="O104" s="18" t="s">
        <v>117</v>
      </c>
    </row>
    <row r="105" s="11" customFormat="1" ht="38" hidden="1" spans="1:15">
      <c r="A105" s="16">
        <v>103</v>
      </c>
      <c r="B105" s="18" t="s">
        <v>41</v>
      </c>
      <c r="C105" s="18" t="s">
        <v>9</v>
      </c>
      <c r="D105" s="18" t="s">
        <v>27</v>
      </c>
      <c r="E105" s="18" t="s">
        <v>74</v>
      </c>
      <c r="F105" s="18" t="s">
        <v>60</v>
      </c>
      <c r="G105" s="18" t="s">
        <v>361</v>
      </c>
      <c r="H105" s="24">
        <v>44347</v>
      </c>
      <c r="I105" s="24">
        <v>44357</v>
      </c>
      <c r="J105" s="18" t="s">
        <v>163</v>
      </c>
      <c r="K105" s="18" t="s">
        <v>145</v>
      </c>
      <c r="L105" s="25" t="s">
        <v>362</v>
      </c>
      <c r="M105" s="18" t="s">
        <v>307</v>
      </c>
      <c r="N105" s="18"/>
      <c r="O105" s="18" t="s">
        <v>127</v>
      </c>
    </row>
    <row r="106" s="11" customFormat="1" ht="38" hidden="1" spans="1:15">
      <c r="A106" s="16">
        <v>104</v>
      </c>
      <c r="B106" s="18" t="s">
        <v>41</v>
      </c>
      <c r="C106" s="18" t="s">
        <v>9</v>
      </c>
      <c r="D106" s="18" t="s">
        <v>27</v>
      </c>
      <c r="E106" s="18" t="s">
        <v>74</v>
      </c>
      <c r="F106" s="18" t="s">
        <v>56</v>
      </c>
      <c r="G106" s="18" t="s">
        <v>363</v>
      </c>
      <c r="H106" s="24">
        <v>44344</v>
      </c>
      <c r="I106" s="24"/>
      <c r="J106" s="18" t="s">
        <v>110</v>
      </c>
      <c r="K106" s="18" t="s">
        <v>111</v>
      </c>
      <c r="L106" s="25" t="s">
        <v>364</v>
      </c>
      <c r="M106" s="18" t="s">
        <v>229</v>
      </c>
      <c r="N106" s="18"/>
      <c r="O106" s="18" t="s">
        <v>96</v>
      </c>
    </row>
    <row r="107" s="11" customFormat="1" ht="25" hidden="1" spans="1:15">
      <c r="A107" s="16">
        <v>105</v>
      </c>
      <c r="B107" s="18" t="s">
        <v>41</v>
      </c>
      <c r="C107" s="18" t="s">
        <v>9</v>
      </c>
      <c r="D107" s="18" t="s">
        <v>27</v>
      </c>
      <c r="E107" s="18" t="s">
        <v>74</v>
      </c>
      <c r="F107" s="18" t="s">
        <v>60</v>
      </c>
      <c r="G107" s="18" t="s">
        <v>365</v>
      </c>
      <c r="H107" s="24">
        <v>44344</v>
      </c>
      <c r="I107" s="24"/>
      <c r="J107" s="18" t="s">
        <v>110</v>
      </c>
      <c r="K107" s="18" t="s">
        <v>137</v>
      </c>
      <c r="L107" s="25" t="s">
        <v>366</v>
      </c>
      <c r="M107" s="18" t="s">
        <v>235</v>
      </c>
      <c r="N107" s="18" t="s">
        <v>367</v>
      </c>
      <c r="O107" s="18" t="s">
        <v>96</v>
      </c>
    </row>
    <row r="108" s="11" customFormat="1" ht="25" hidden="1" spans="1:15">
      <c r="A108" s="16">
        <v>106</v>
      </c>
      <c r="B108" s="18" t="s">
        <v>41</v>
      </c>
      <c r="C108" s="18" t="s">
        <v>9</v>
      </c>
      <c r="D108" s="18" t="s">
        <v>27</v>
      </c>
      <c r="E108" s="18" t="s">
        <v>74</v>
      </c>
      <c r="F108" s="18" t="s">
        <v>48</v>
      </c>
      <c r="G108" s="18" t="s">
        <v>368</v>
      </c>
      <c r="H108" s="24">
        <v>44343</v>
      </c>
      <c r="I108" s="24">
        <v>44367</v>
      </c>
      <c r="J108" s="18" t="s">
        <v>325</v>
      </c>
      <c r="K108" s="18" t="s">
        <v>130</v>
      </c>
      <c r="L108" s="25" t="s">
        <v>369</v>
      </c>
      <c r="M108" s="18" t="s">
        <v>101</v>
      </c>
      <c r="N108" s="18"/>
      <c r="O108" s="18" t="s">
        <v>117</v>
      </c>
    </row>
    <row r="109" s="11" customFormat="1" hidden="1" spans="1:15">
      <c r="A109" s="16">
        <v>107</v>
      </c>
      <c r="B109" s="18" t="s">
        <v>41</v>
      </c>
      <c r="C109" s="18" t="s">
        <v>9</v>
      </c>
      <c r="D109" s="18" t="s">
        <v>27</v>
      </c>
      <c r="E109" s="18" t="s">
        <v>74</v>
      </c>
      <c r="F109" s="18" t="s">
        <v>60</v>
      </c>
      <c r="G109" s="18" t="s">
        <v>370</v>
      </c>
      <c r="H109" s="24">
        <v>44343</v>
      </c>
      <c r="I109" s="24"/>
      <c r="J109" s="18" t="s">
        <v>163</v>
      </c>
      <c r="K109" s="18" t="s">
        <v>137</v>
      </c>
      <c r="L109" s="25" t="s">
        <v>371</v>
      </c>
      <c r="M109" s="18" t="s">
        <v>307</v>
      </c>
      <c r="N109" s="18"/>
      <c r="O109" s="18" t="s">
        <v>127</v>
      </c>
    </row>
    <row r="110" s="11" customFormat="1" ht="38" hidden="1" spans="1:16">
      <c r="A110" s="16">
        <v>108</v>
      </c>
      <c r="B110" s="18" t="s">
        <v>41</v>
      </c>
      <c r="C110" s="18" t="s">
        <v>9</v>
      </c>
      <c r="D110" s="18" t="s">
        <v>27</v>
      </c>
      <c r="E110" s="18" t="s">
        <v>74</v>
      </c>
      <c r="F110" s="18" t="s">
        <v>48</v>
      </c>
      <c r="G110" s="18" t="s">
        <v>372</v>
      </c>
      <c r="H110" s="24">
        <v>44343</v>
      </c>
      <c r="I110" s="24">
        <v>44348</v>
      </c>
      <c r="J110" s="18" t="s">
        <v>101</v>
      </c>
      <c r="K110" s="18" t="s">
        <v>115</v>
      </c>
      <c r="L110" s="25" t="s">
        <v>373</v>
      </c>
      <c r="M110" s="18" t="s">
        <v>101</v>
      </c>
      <c r="N110" s="18"/>
      <c r="O110" s="18" t="s">
        <v>117</v>
      </c>
      <c r="P110" s="28"/>
    </row>
    <row r="111" s="11" customFormat="1" ht="25" hidden="1" spans="1:15">
      <c r="A111" s="16">
        <v>109</v>
      </c>
      <c r="B111" s="18" t="s">
        <v>41</v>
      </c>
      <c r="C111" s="18" t="s">
        <v>9</v>
      </c>
      <c r="D111" s="18" t="s">
        <v>27</v>
      </c>
      <c r="E111" s="18" t="s">
        <v>74</v>
      </c>
      <c r="F111" s="18" t="s">
        <v>60</v>
      </c>
      <c r="G111" s="18" t="s">
        <v>374</v>
      </c>
      <c r="H111" s="24">
        <v>44343</v>
      </c>
      <c r="I111" s="24"/>
      <c r="J111" s="18" t="s">
        <v>110</v>
      </c>
      <c r="K111" s="18" t="s">
        <v>137</v>
      </c>
      <c r="L111" s="25" t="s">
        <v>375</v>
      </c>
      <c r="M111" s="18" t="s">
        <v>235</v>
      </c>
      <c r="N111" s="18" t="s">
        <v>179</v>
      </c>
      <c r="O111" s="18" t="s">
        <v>96</v>
      </c>
    </row>
    <row r="112" s="11" customFormat="1" ht="25" hidden="1" spans="1:15">
      <c r="A112" s="16">
        <v>110</v>
      </c>
      <c r="B112" s="18" t="s">
        <v>41</v>
      </c>
      <c r="C112" s="18" t="s">
        <v>9</v>
      </c>
      <c r="D112" s="18" t="s">
        <v>27</v>
      </c>
      <c r="E112" s="18" t="s">
        <v>74</v>
      </c>
      <c r="F112" s="18" t="s">
        <v>60</v>
      </c>
      <c r="G112" s="18" t="s">
        <v>376</v>
      </c>
      <c r="H112" s="24">
        <v>44343</v>
      </c>
      <c r="I112" s="24"/>
      <c r="J112" s="18" t="s">
        <v>110</v>
      </c>
      <c r="K112" s="18" t="s">
        <v>137</v>
      </c>
      <c r="L112" s="25" t="s">
        <v>311</v>
      </c>
      <c r="M112" s="18" t="s">
        <v>235</v>
      </c>
      <c r="N112" s="18" t="s">
        <v>176</v>
      </c>
      <c r="O112" s="18" t="s">
        <v>96</v>
      </c>
    </row>
    <row r="113" s="11" customFormat="1" ht="25" hidden="1" spans="1:15">
      <c r="A113" s="16">
        <v>111</v>
      </c>
      <c r="B113" s="18" t="s">
        <v>41</v>
      </c>
      <c r="C113" s="18" t="s">
        <v>9</v>
      </c>
      <c r="D113" s="18" t="s">
        <v>27</v>
      </c>
      <c r="E113" s="18" t="s">
        <v>74</v>
      </c>
      <c r="F113" s="18" t="s">
        <v>48</v>
      </c>
      <c r="G113" s="18" t="s">
        <v>346</v>
      </c>
      <c r="H113" s="24">
        <v>44340</v>
      </c>
      <c r="I113" s="24">
        <v>44377</v>
      </c>
      <c r="J113" s="18" t="s">
        <v>249</v>
      </c>
      <c r="K113" s="18" t="s">
        <v>105</v>
      </c>
      <c r="L113" s="25" t="s">
        <v>377</v>
      </c>
      <c r="M113" s="18" t="s">
        <v>101</v>
      </c>
      <c r="N113" s="18"/>
      <c r="O113" s="18" t="s">
        <v>96</v>
      </c>
    </row>
    <row r="114" s="11" customFormat="1" ht="25" hidden="1" spans="1:15">
      <c r="A114" s="16">
        <v>112</v>
      </c>
      <c r="B114" s="18" t="s">
        <v>41</v>
      </c>
      <c r="C114" s="18" t="s">
        <v>9</v>
      </c>
      <c r="D114" s="18" t="s">
        <v>27</v>
      </c>
      <c r="E114" s="18" t="s">
        <v>74</v>
      </c>
      <c r="F114" s="18" t="s">
        <v>48</v>
      </c>
      <c r="G114" s="18" t="s">
        <v>344</v>
      </c>
      <c r="H114" s="24">
        <v>44337</v>
      </c>
      <c r="I114" s="24">
        <v>44377</v>
      </c>
      <c r="J114" s="18" t="s">
        <v>132</v>
      </c>
      <c r="K114" s="18" t="s">
        <v>105</v>
      </c>
      <c r="L114" s="25" t="s">
        <v>378</v>
      </c>
      <c r="M114" s="18" t="s">
        <v>101</v>
      </c>
      <c r="N114" s="18"/>
      <c r="O114" s="18" t="s">
        <v>96</v>
      </c>
    </row>
    <row r="115" s="11" customFormat="1" ht="38" hidden="1" spans="1:15">
      <c r="A115" s="16">
        <v>113</v>
      </c>
      <c r="B115" s="18" t="s">
        <v>41</v>
      </c>
      <c r="C115" s="18" t="s">
        <v>9</v>
      </c>
      <c r="D115" s="18" t="s">
        <v>27</v>
      </c>
      <c r="E115" s="18" t="s">
        <v>74</v>
      </c>
      <c r="F115" s="18" t="s">
        <v>56</v>
      </c>
      <c r="G115" s="18" t="s">
        <v>379</v>
      </c>
      <c r="H115" s="24">
        <v>44336</v>
      </c>
      <c r="I115" s="24">
        <v>44379</v>
      </c>
      <c r="J115" s="18" t="s">
        <v>125</v>
      </c>
      <c r="K115" s="18" t="s">
        <v>145</v>
      </c>
      <c r="L115" s="25" t="s">
        <v>380</v>
      </c>
      <c r="M115" s="18" t="s">
        <v>235</v>
      </c>
      <c r="N115" s="18"/>
      <c r="O115" s="18" t="s">
        <v>127</v>
      </c>
    </row>
    <row r="116" s="11" customFormat="1" ht="38" hidden="1" spans="1:15">
      <c r="A116" s="16">
        <v>114</v>
      </c>
      <c r="B116" s="18" t="s">
        <v>41</v>
      </c>
      <c r="C116" s="18" t="s">
        <v>9</v>
      </c>
      <c r="D116" s="18" t="s">
        <v>27</v>
      </c>
      <c r="E116" s="18" t="s">
        <v>74</v>
      </c>
      <c r="F116" s="18" t="s">
        <v>48</v>
      </c>
      <c r="G116" s="18" t="s">
        <v>381</v>
      </c>
      <c r="H116" s="24">
        <v>44336</v>
      </c>
      <c r="I116" s="24">
        <v>44377</v>
      </c>
      <c r="J116" s="18" t="s">
        <v>101</v>
      </c>
      <c r="K116" s="18" t="s">
        <v>164</v>
      </c>
      <c r="L116" s="25" t="s">
        <v>382</v>
      </c>
      <c r="M116" s="18" t="s">
        <v>94</v>
      </c>
      <c r="N116" s="18"/>
      <c r="O116" s="18" t="s">
        <v>117</v>
      </c>
    </row>
    <row r="117" s="11" customFormat="1" ht="25" hidden="1" spans="1:15">
      <c r="A117" s="16">
        <v>115</v>
      </c>
      <c r="B117" s="18" t="s">
        <v>41</v>
      </c>
      <c r="C117" s="18" t="s">
        <v>9</v>
      </c>
      <c r="D117" s="18" t="s">
        <v>27</v>
      </c>
      <c r="E117" s="18" t="s">
        <v>74</v>
      </c>
      <c r="F117" s="18" t="s">
        <v>60</v>
      </c>
      <c r="G117" s="18" t="s">
        <v>383</v>
      </c>
      <c r="H117" s="24">
        <v>44334</v>
      </c>
      <c r="I117" s="24">
        <v>44340</v>
      </c>
      <c r="J117" s="18" t="s">
        <v>110</v>
      </c>
      <c r="K117" s="18" t="s">
        <v>137</v>
      </c>
      <c r="L117" s="25" t="s">
        <v>384</v>
      </c>
      <c r="M117" s="18" t="s">
        <v>235</v>
      </c>
      <c r="N117" s="18"/>
      <c r="O117" s="18" t="s">
        <v>96</v>
      </c>
    </row>
    <row r="118" s="11" customFormat="1" ht="38" hidden="1" spans="1:15">
      <c r="A118" s="16">
        <v>116</v>
      </c>
      <c r="B118" s="18" t="s">
        <v>41</v>
      </c>
      <c r="C118" s="18" t="s">
        <v>9</v>
      </c>
      <c r="D118" s="18" t="s">
        <v>27</v>
      </c>
      <c r="E118" s="18" t="s">
        <v>74</v>
      </c>
      <c r="F118" s="18" t="s">
        <v>48</v>
      </c>
      <c r="G118" s="18" t="s">
        <v>385</v>
      </c>
      <c r="H118" s="24">
        <v>44330</v>
      </c>
      <c r="I118" s="24">
        <v>44377</v>
      </c>
      <c r="J118" s="18" t="s">
        <v>110</v>
      </c>
      <c r="K118" s="18" t="s">
        <v>145</v>
      </c>
      <c r="L118" s="25" t="s">
        <v>386</v>
      </c>
      <c r="M118" s="18" t="s">
        <v>107</v>
      </c>
      <c r="N118" s="18" t="s">
        <v>108</v>
      </c>
      <c r="O118" s="18" t="s">
        <v>96</v>
      </c>
    </row>
    <row r="119" s="11" customFormat="1" ht="38" hidden="1" spans="1:15">
      <c r="A119" s="16">
        <v>117</v>
      </c>
      <c r="B119" s="18" t="s">
        <v>41</v>
      </c>
      <c r="C119" s="18" t="s">
        <v>9</v>
      </c>
      <c r="D119" s="18" t="s">
        <v>27</v>
      </c>
      <c r="E119" s="18" t="s">
        <v>74</v>
      </c>
      <c r="F119" s="18" t="s">
        <v>48</v>
      </c>
      <c r="G119" s="18" t="s">
        <v>387</v>
      </c>
      <c r="H119" s="24">
        <v>44330</v>
      </c>
      <c r="I119" s="24"/>
      <c r="J119" s="18" t="s">
        <v>110</v>
      </c>
      <c r="K119" s="18" t="s">
        <v>227</v>
      </c>
      <c r="L119" s="25" t="s">
        <v>388</v>
      </c>
      <c r="M119" s="18" t="s">
        <v>185</v>
      </c>
      <c r="N119" s="18" t="s">
        <v>389</v>
      </c>
      <c r="O119" s="18" t="s">
        <v>96</v>
      </c>
    </row>
    <row r="120" s="11" customFormat="1" ht="50" hidden="1" spans="1:15">
      <c r="A120" s="16">
        <v>118</v>
      </c>
      <c r="B120" s="18" t="s">
        <v>41</v>
      </c>
      <c r="C120" s="18" t="s">
        <v>9</v>
      </c>
      <c r="D120" s="18" t="s">
        <v>27</v>
      </c>
      <c r="E120" s="18" t="s">
        <v>74</v>
      </c>
      <c r="F120" s="18" t="s">
        <v>56</v>
      </c>
      <c r="G120" s="18" t="s">
        <v>390</v>
      </c>
      <c r="H120" s="24">
        <v>44329</v>
      </c>
      <c r="I120" s="24"/>
      <c r="J120" s="18" t="s">
        <v>163</v>
      </c>
      <c r="K120" s="18" t="s">
        <v>145</v>
      </c>
      <c r="L120" s="25" t="s">
        <v>391</v>
      </c>
      <c r="M120" s="18" t="s">
        <v>101</v>
      </c>
      <c r="N120" s="18"/>
      <c r="O120" s="18" t="s">
        <v>117</v>
      </c>
    </row>
    <row r="121" s="11" customFormat="1" ht="50" hidden="1" spans="1:15">
      <c r="A121" s="16">
        <v>119</v>
      </c>
      <c r="B121" s="18" t="s">
        <v>41</v>
      </c>
      <c r="C121" s="18" t="s">
        <v>9</v>
      </c>
      <c r="D121" s="18" t="s">
        <v>27</v>
      </c>
      <c r="E121" s="18" t="s">
        <v>74</v>
      </c>
      <c r="F121" s="18" t="s">
        <v>60</v>
      </c>
      <c r="G121" s="18" t="s">
        <v>392</v>
      </c>
      <c r="H121" s="24">
        <v>44329</v>
      </c>
      <c r="I121" s="24">
        <v>44408</v>
      </c>
      <c r="J121" s="18" t="s">
        <v>163</v>
      </c>
      <c r="K121" s="18" t="s">
        <v>164</v>
      </c>
      <c r="L121" s="25" t="s">
        <v>393</v>
      </c>
      <c r="M121" s="18" t="s">
        <v>307</v>
      </c>
      <c r="N121" s="18" t="s">
        <v>394</v>
      </c>
      <c r="O121" s="18" t="s">
        <v>127</v>
      </c>
    </row>
    <row r="122" s="11" customFormat="1" ht="25" hidden="1" spans="1:15">
      <c r="A122" s="16">
        <v>120</v>
      </c>
      <c r="B122" s="18" t="s">
        <v>41</v>
      </c>
      <c r="C122" s="18" t="s">
        <v>9</v>
      </c>
      <c r="D122" s="18" t="s">
        <v>27</v>
      </c>
      <c r="E122" s="18" t="s">
        <v>74</v>
      </c>
      <c r="F122" s="18" t="s">
        <v>60</v>
      </c>
      <c r="G122" s="18" t="s">
        <v>395</v>
      </c>
      <c r="H122" s="24">
        <v>44329</v>
      </c>
      <c r="I122" s="24"/>
      <c r="J122" s="18" t="s">
        <v>110</v>
      </c>
      <c r="K122" s="18" t="s">
        <v>137</v>
      </c>
      <c r="L122" s="25" t="s">
        <v>396</v>
      </c>
      <c r="M122" s="18" t="s">
        <v>235</v>
      </c>
      <c r="N122" s="18" t="s">
        <v>397</v>
      </c>
      <c r="O122" s="18" t="s">
        <v>96</v>
      </c>
    </row>
    <row r="123" s="11" customFormat="1" ht="38" hidden="1" spans="1:15">
      <c r="A123" s="16">
        <v>121</v>
      </c>
      <c r="B123" s="18" t="s">
        <v>41</v>
      </c>
      <c r="C123" s="18" t="s">
        <v>9</v>
      </c>
      <c r="D123" s="18" t="s">
        <v>27</v>
      </c>
      <c r="E123" s="18" t="s">
        <v>74</v>
      </c>
      <c r="F123" s="18" t="s">
        <v>56</v>
      </c>
      <c r="G123" s="18" t="s">
        <v>398</v>
      </c>
      <c r="H123" s="24">
        <v>44324</v>
      </c>
      <c r="I123" s="24">
        <v>44377</v>
      </c>
      <c r="J123" s="18" t="s">
        <v>101</v>
      </c>
      <c r="K123" s="18" t="s">
        <v>164</v>
      </c>
      <c r="L123" s="25" t="s">
        <v>399</v>
      </c>
      <c r="M123" s="18" t="s">
        <v>101</v>
      </c>
      <c r="N123" s="18"/>
      <c r="O123" s="18" t="s">
        <v>117</v>
      </c>
    </row>
    <row r="124" s="11" customFormat="1" ht="38" hidden="1" spans="1:15">
      <c r="A124" s="16">
        <v>122</v>
      </c>
      <c r="B124" s="18" t="s">
        <v>41</v>
      </c>
      <c r="C124" s="18" t="s">
        <v>9</v>
      </c>
      <c r="D124" s="18" t="s">
        <v>27</v>
      </c>
      <c r="E124" s="18" t="s">
        <v>74</v>
      </c>
      <c r="F124" s="18" t="s">
        <v>48</v>
      </c>
      <c r="G124" s="18" t="s">
        <v>400</v>
      </c>
      <c r="H124" s="24">
        <v>44322</v>
      </c>
      <c r="I124" s="24">
        <v>44341</v>
      </c>
      <c r="J124" s="18" t="s">
        <v>125</v>
      </c>
      <c r="K124" s="18" t="s">
        <v>115</v>
      </c>
      <c r="L124" s="25" t="s">
        <v>401</v>
      </c>
      <c r="M124" s="18" t="s">
        <v>235</v>
      </c>
      <c r="N124" s="18"/>
      <c r="O124" s="18" t="s">
        <v>127</v>
      </c>
    </row>
    <row r="125" s="11" customFormat="1" ht="25" hidden="1" spans="1:15">
      <c r="A125" s="16">
        <v>123</v>
      </c>
      <c r="B125" s="18" t="s">
        <v>41</v>
      </c>
      <c r="C125" s="18" t="s">
        <v>9</v>
      </c>
      <c r="D125" s="18" t="s">
        <v>27</v>
      </c>
      <c r="E125" s="18" t="s">
        <v>74</v>
      </c>
      <c r="F125" s="18" t="s">
        <v>48</v>
      </c>
      <c r="G125" s="18" t="s">
        <v>289</v>
      </c>
      <c r="H125" s="24">
        <v>44322</v>
      </c>
      <c r="I125" s="24">
        <v>44328</v>
      </c>
      <c r="J125" s="18" t="s">
        <v>110</v>
      </c>
      <c r="K125" s="18" t="s">
        <v>105</v>
      </c>
      <c r="L125" s="25" t="s">
        <v>402</v>
      </c>
      <c r="M125" s="18" t="s">
        <v>235</v>
      </c>
      <c r="N125" s="18"/>
      <c r="O125" s="18" t="s">
        <v>96</v>
      </c>
    </row>
    <row r="126" s="11" customFormat="1" ht="30" hidden="1" customHeight="1" spans="1:15">
      <c r="A126" s="16">
        <v>124</v>
      </c>
      <c r="B126" s="18" t="s">
        <v>41</v>
      </c>
      <c r="C126" s="18" t="s">
        <v>9</v>
      </c>
      <c r="D126" s="18" t="s">
        <v>27</v>
      </c>
      <c r="E126" s="18" t="s">
        <v>74</v>
      </c>
      <c r="F126" s="18" t="s">
        <v>48</v>
      </c>
      <c r="G126" s="18" t="s">
        <v>400</v>
      </c>
      <c r="H126" s="24">
        <v>44321</v>
      </c>
      <c r="I126" s="24">
        <v>44340</v>
      </c>
      <c r="J126" s="18" t="s">
        <v>125</v>
      </c>
      <c r="K126" s="18" t="s">
        <v>105</v>
      </c>
      <c r="L126" s="25" t="s">
        <v>403</v>
      </c>
      <c r="M126" s="18" t="s">
        <v>235</v>
      </c>
      <c r="N126" s="18"/>
      <c r="O126" s="18" t="s">
        <v>96</v>
      </c>
    </row>
    <row r="127" s="11" customFormat="1" ht="42" hidden="1" customHeight="1" spans="1:15">
      <c r="A127" s="16">
        <v>125</v>
      </c>
      <c r="B127" s="18" t="s">
        <v>41</v>
      </c>
      <c r="C127" s="18" t="s">
        <v>9</v>
      </c>
      <c r="D127" s="18" t="s">
        <v>27</v>
      </c>
      <c r="E127" s="18" t="s">
        <v>74</v>
      </c>
      <c r="F127" s="18" t="s">
        <v>52</v>
      </c>
      <c r="G127" s="18" t="s">
        <v>404</v>
      </c>
      <c r="H127" s="24">
        <v>44317</v>
      </c>
      <c r="I127" s="24">
        <v>44321</v>
      </c>
      <c r="J127" s="18" t="s">
        <v>110</v>
      </c>
      <c r="K127" s="18" t="s">
        <v>111</v>
      </c>
      <c r="L127" s="25" t="s">
        <v>405</v>
      </c>
      <c r="M127" s="18" t="s">
        <v>107</v>
      </c>
      <c r="N127" s="18" t="s">
        <v>406</v>
      </c>
      <c r="O127" s="18" t="s">
        <v>127</v>
      </c>
    </row>
    <row r="128" s="11" customFormat="1" ht="30" hidden="1" customHeight="1" spans="1:15">
      <c r="A128" s="16">
        <v>126</v>
      </c>
      <c r="B128" s="18" t="s">
        <v>41</v>
      </c>
      <c r="C128" s="18" t="s">
        <v>9</v>
      </c>
      <c r="D128" s="18" t="s">
        <v>27</v>
      </c>
      <c r="E128" s="18" t="s">
        <v>74</v>
      </c>
      <c r="F128" s="18" t="s">
        <v>48</v>
      </c>
      <c r="G128" s="18" t="s">
        <v>407</v>
      </c>
      <c r="H128" s="24">
        <v>44317</v>
      </c>
      <c r="I128" s="24">
        <v>44347</v>
      </c>
      <c r="J128" s="18" t="s">
        <v>149</v>
      </c>
      <c r="K128" s="18" t="s">
        <v>115</v>
      </c>
      <c r="L128" s="25" t="s">
        <v>408</v>
      </c>
      <c r="M128" s="18" t="s">
        <v>235</v>
      </c>
      <c r="N128" s="18"/>
      <c r="O128" s="18" t="s">
        <v>96</v>
      </c>
    </row>
    <row r="129" s="11" customFormat="1" ht="25" hidden="1" spans="1:15">
      <c r="A129" s="16">
        <v>127</v>
      </c>
      <c r="B129" s="18" t="s">
        <v>41</v>
      </c>
      <c r="C129" s="18" t="s">
        <v>9</v>
      </c>
      <c r="D129" s="18" t="s">
        <v>27</v>
      </c>
      <c r="E129" s="18" t="s">
        <v>74</v>
      </c>
      <c r="F129" s="18" t="s">
        <v>48</v>
      </c>
      <c r="G129" s="18" t="s">
        <v>409</v>
      </c>
      <c r="H129" s="24">
        <v>44316</v>
      </c>
      <c r="I129" s="24">
        <v>44561</v>
      </c>
      <c r="J129" s="18" t="s">
        <v>110</v>
      </c>
      <c r="K129" s="18" t="s">
        <v>92</v>
      </c>
      <c r="L129" s="25" t="s">
        <v>410</v>
      </c>
      <c r="M129" s="18" t="s">
        <v>107</v>
      </c>
      <c r="N129" s="18" t="s">
        <v>198</v>
      </c>
      <c r="O129" s="18" t="s">
        <v>127</v>
      </c>
    </row>
    <row r="130" s="11" customFormat="1" ht="25" hidden="1" spans="1:15">
      <c r="A130" s="16">
        <v>128</v>
      </c>
      <c r="B130" s="18" t="s">
        <v>41</v>
      </c>
      <c r="C130" s="18" t="s">
        <v>9</v>
      </c>
      <c r="D130" s="18" t="s">
        <v>27</v>
      </c>
      <c r="E130" s="18" t="s">
        <v>74</v>
      </c>
      <c r="F130" s="18" t="s">
        <v>48</v>
      </c>
      <c r="G130" s="18" t="s">
        <v>411</v>
      </c>
      <c r="H130" s="24">
        <v>44316</v>
      </c>
      <c r="I130" s="24"/>
      <c r="J130" s="18" t="s">
        <v>110</v>
      </c>
      <c r="K130" s="18" t="s">
        <v>145</v>
      </c>
      <c r="L130" s="25" t="s">
        <v>412</v>
      </c>
      <c r="M130" s="18" t="s">
        <v>185</v>
      </c>
      <c r="N130" s="18" t="s">
        <v>413</v>
      </c>
      <c r="O130" s="18" t="s">
        <v>96</v>
      </c>
    </row>
    <row r="131" s="11" customFormat="1" ht="45" hidden="1" customHeight="1" spans="1:16">
      <c r="A131" s="16">
        <v>129</v>
      </c>
      <c r="B131" s="18" t="s">
        <v>41</v>
      </c>
      <c r="C131" s="18" t="s">
        <v>9</v>
      </c>
      <c r="D131" s="18" t="s">
        <v>27</v>
      </c>
      <c r="E131" s="18" t="s">
        <v>74</v>
      </c>
      <c r="F131" s="18" t="s">
        <v>48</v>
      </c>
      <c r="G131" s="18" t="s">
        <v>414</v>
      </c>
      <c r="H131" s="24">
        <v>44316</v>
      </c>
      <c r="I131" s="24">
        <v>44322</v>
      </c>
      <c r="J131" s="18" t="s">
        <v>110</v>
      </c>
      <c r="K131" s="18" t="s">
        <v>105</v>
      </c>
      <c r="L131" s="25" t="s">
        <v>402</v>
      </c>
      <c r="M131" s="18" t="s">
        <v>235</v>
      </c>
      <c r="N131" s="18"/>
      <c r="O131" s="18" t="s">
        <v>96</v>
      </c>
      <c r="P131" s="28"/>
    </row>
    <row r="132" s="11" customFormat="1" ht="43" hidden="1" customHeight="1" spans="1:15">
      <c r="A132" s="16">
        <v>130</v>
      </c>
      <c r="B132" s="18" t="s">
        <v>41</v>
      </c>
      <c r="C132" s="18" t="s">
        <v>9</v>
      </c>
      <c r="D132" s="18" t="s">
        <v>27</v>
      </c>
      <c r="E132" s="18" t="s">
        <v>74</v>
      </c>
      <c r="F132" s="18" t="s">
        <v>60</v>
      </c>
      <c r="G132" s="18" t="s">
        <v>415</v>
      </c>
      <c r="H132" s="24">
        <v>44316</v>
      </c>
      <c r="I132" s="24"/>
      <c r="J132" s="18" t="s">
        <v>110</v>
      </c>
      <c r="K132" s="18" t="s">
        <v>137</v>
      </c>
      <c r="L132" s="25" t="s">
        <v>416</v>
      </c>
      <c r="M132" s="18" t="s">
        <v>235</v>
      </c>
      <c r="N132" s="18" t="s">
        <v>140</v>
      </c>
      <c r="O132" s="18" t="s">
        <v>96</v>
      </c>
    </row>
    <row r="133" s="11" customFormat="1" ht="43" hidden="1" customHeight="1" spans="1:15">
      <c r="A133" s="16">
        <v>131</v>
      </c>
      <c r="B133" s="18" t="s">
        <v>41</v>
      </c>
      <c r="C133" s="18" t="s">
        <v>9</v>
      </c>
      <c r="D133" s="18" t="s">
        <v>27</v>
      </c>
      <c r="E133" s="18" t="s">
        <v>74</v>
      </c>
      <c r="F133" s="18" t="s">
        <v>52</v>
      </c>
      <c r="G133" s="18" t="s">
        <v>417</v>
      </c>
      <c r="H133" s="24">
        <v>44316</v>
      </c>
      <c r="I133" s="24"/>
      <c r="J133" s="18" t="s">
        <v>239</v>
      </c>
      <c r="K133" s="18" t="s">
        <v>105</v>
      </c>
      <c r="L133" s="25" t="s">
        <v>418</v>
      </c>
      <c r="M133" s="18" t="s">
        <v>94</v>
      </c>
      <c r="N133" s="18">
        <v>12306</v>
      </c>
      <c r="O133" s="18" t="s">
        <v>96</v>
      </c>
    </row>
    <row r="134" s="11" customFormat="1" ht="50" hidden="1" spans="1:15">
      <c r="A134" s="16">
        <v>132</v>
      </c>
      <c r="B134" s="18" t="s">
        <v>41</v>
      </c>
      <c r="C134" s="18" t="s">
        <v>9</v>
      </c>
      <c r="D134" s="18" t="s">
        <v>27</v>
      </c>
      <c r="E134" s="18" t="s">
        <v>74</v>
      </c>
      <c r="F134" s="18" t="s">
        <v>52</v>
      </c>
      <c r="G134" s="18" t="s">
        <v>419</v>
      </c>
      <c r="H134" s="24">
        <v>44316</v>
      </c>
      <c r="I134" s="24">
        <v>44377</v>
      </c>
      <c r="J134" s="18" t="s">
        <v>101</v>
      </c>
      <c r="K134" s="18" t="s">
        <v>164</v>
      </c>
      <c r="L134" s="25" t="s">
        <v>420</v>
      </c>
      <c r="M134" s="18" t="s">
        <v>101</v>
      </c>
      <c r="N134" s="18"/>
      <c r="O134" s="18" t="s">
        <v>117</v>
      </c>
    </row>
    <row r="135" s="11" customFormat="1" hidden="1" spans="1:15">
      <c r="A135" s="16">
        <v>133</v>
      </c>
      <c r="B135" s="18" t="s">
        <v>41</v>
      </c>
      <c r="C135" s="18" t="s">
        <v>9</v>
      </c>
      <c r="D135" s="18" t="s">
        <v>27</v>
      </c>
      <c r="E135" s="18" t="s">
        <v>74</v>
      </c>
      <c r="F135" s="18" t="s">
        <v>60</v>
      </c>
      <c r="G135" s="18" t="s">
        <v>421</v>
      </c>
      <c r="H135" s="24">
        <v>44316</v>
      </c>
      <c r="I135" s="24"/>
      <c r="J135" s="18" t="s">
        <v>163</v>
      </c>
      <c r="K135" s="18" t="s">
        <v>137</v>
      </c>
      <c r="L135" s="25" t="s">
        <v>422</v>
      </c>
      <c r="M135" s="18" t="s">
        <v>307</v>
      </c>
      <c r="N135" s="18" t="s">
        <v>423</v>
      </c>
      <c r="O135" s="18" t="s">
        <v>127</v>
      </c>
    </row>
    <row r="136" s="11" customFormat="1" ht="25" hidden="1" spans="1:15">
      <c r="A136" s="16">
        <v>134</v>
      </c>
      <c r="B136" s="18" t="s">
        <v>41</v>
      </c>
      <c r="C136" s="18" t="s">
        <v>9</v>
      </c>
      <c r="D136" s="18" t="s">
        <v>27</v>
      </c>
      <c r="E136" s="18" t="s">
        <v>74</v>
      </c>
      <c r="F136" s="18" t="s">
        <v>52</v>
      </c>
      <c r="G136" s="18" t="s">
        <v>424</v>
      </c>
      <c r="H136" s="24">
        <v>44314</v>
      </c>
      <c r="I136" s="24">
        <v>44325</v>
      </c>
      <c r="J136" s="18" t="s">
        <v>110</v>
      </c>
      <c r="K136" s="18" t="s">
        <v>227</v>
      </c>
      <c r="L136" s="25" t="s">
        <v>425</v>
      </c>
      <c r="M136" s="18" t="s">
        <v>94</v>
      </c>
      <c r="N136" s="18" t="s">
        <v>426</v>
      </c>
      <c r="O136" s="18" t="s">
        <v>127</v>
      </c>
    </row>
    <row r="137" s="11" customFormat="1" ht="25" hidden="1" spans="1:15">
      <c r="A137" s="16">
        <v>135</v>
      </c>
      <c r="B137" s="18" t="s">
        <v>41</v>
      </c>
      <c r="C137" s="18" t="s">
        <v>9</v>
      </c>
      <c r="D137" s="18" t="s">
        <v>27</v>
      </c>
      <c r="E137" s="18" t="s">
        <v>74</v>
      </c>
      <c r="F137" s="18" t="s">
        <v>48</v>
      </c>
      <c r="G137" s="18" t="s">
        <v>427</v>
      </c>
      <c r="H137" s="24">
        <v>44309</v>
      </c>
      <c r="I137" s="24"/>
      <c r="J137" s="18" t="s">
        <v>110</v>
      </c>
      <c r="K137" s="18" t="s">
        <v>145</v>
      </c>
      <c r="L137" s="25" t="s">
        <v>412</v>
      </c>
      <c r="M137" s="18" t="s">
        <v>185</v>
      </c>
      <c r="N137" s="18" t="s">
        <v>428</v>
      </c>
      <c r="O137" s="18" t="s">
        <v>96</v>
      </c>
    </row>
    <row r="138" s="11" customFormat="1" ht="25" hidden="1" spans="1:15">
      <c r="A138" s="16">
        <v>136</v>
      </c>
      <c r="B138" s="18" t="s">
        <v>41</v>
      </c>
      <c r="C138" s="18" t="s">
        <v>9</v>
      </c>
      <c r="D138" s="18" t="s">
        <v>27</v>
      </c>
      <c r="E138" s="18" t="s">
        <v>74</v>
      </c>
      <c r="F138" s="18" t="s">
        <v>60</v>
      </c>
      <c r="G138" s="18" t="s">
        <v>429</v>
      </c>
      <c r="H138" s="24">
        <v>44302</v>
      </c>
      <c r="I138" s="24">
        <v>44304</v>
      </c>
      <c r="J138" s="18" t="s">
        <v>110</v>
      </c>
      <c r="K138" s="18" t="s">
        <v>105</v>
      </c>
      <c r="L138" s="25" t="s">
        <v>430</v>
      </c>
      <c r="M138" s="18" t="s">
        <v>235</v>
      </c>
      <c r="N138" s="18" t="s">
        <v>176</v>
      </c>
      <c r="O138" s="18" t="s">
        <v>96</v>
      </c>
    </row>
    <row r="139" s="11" customFormat="1" ht="25" hidden="1" spans="1:15">
      <c r="A139" s="16">
        <v>137</v>
      </c>
      <c r="B139" s="18" t="s">
        <v>41</v>
      </c>
      <c r="C139" s="18" t="s">
        <v>9</v>
      </c>
      <c r="D139" s="18" t="s">
        <v>27</v>
      </c>
      <c r="E139" s="18" t="s">
        <v>74</v>
      </c>
      <c r="F139" s="18" t="s">
        <v>48</v>
      </c>
      <c r="G139" s="18" t="s">
        <v>431</v>
      </c>
      <c r="H139" s="24">
        <v>44302</v>
      </c>
      <c r="I139" s="24"/>
      <c r="J139" s="18" t="s">
        <v>110</v>
      </c>
      <c r="K139" s="18" t="s">
        <v>145</v>
      </c>
      <c r="L139" s="25" t="s">
        <v>412</v>
      </c>
      <c r="M139" s="18" t="s">
        <v>171</v>
      </c>
      <c r="N139" s="18" t="s">
        <v>432</v>
      </c>
      <c r="O139" s="18" t="s">
        <v>96</v>
      </c>
    </row>
    <row r="140" s="11" customFormat="1" ht="25" hidden="1" spans="1:15">
      <c r="A140" s="16">
        <v>138</v>
      </c>
      <c r="B140" s="18" t="s">
        <v>41</v>
      </c>
      <c r="C140" s="18" t="s">
        <v>9</v>
      </c>
      <c r="D140" s="18" t="s">
        <v>27</v>
      </c>
      <c r="E140" s="18" t="s">
        <v>74</v>
      </c>
      <c r="F140" s="18" t="s">
        <v>48</v>
      </c>
      <c r="G140" s="18" t="s">
        <v>433</v>
      </c>
      <c r="H140" s="24">
        <v>44302</v>
      </c>
      <c r="I140" s="24"/>
      <c r="J140" s="18" t="s">
        <v>110</v>
      </c>
      <c r="K140" s="18" t="s">
        <v>92</v>
      </c>
      <c r="L140" s="25" t="s">
        <v>434</v>
      </c>
      <c r="M140" s="18" t="s">
        <v>107</v>
      </c>
      <c r="N140" s="18" t="s">
        <v>435</v>
      </c>
      <c r="O140" s="18" t="s">
        <v>96</v>
      </c>
    </row>
    <row r="141" s="11" customFormat="1" ht="38" hidden="1" spans="1:15">
      <c r="A141" s="16">
        <v>139</v>
      </c>
      <c r="B141" s="18" t="s">
        <v>41</v>
      </c>
      <c r="C141" s="18" t="s">
        <v>9</v>
      </c>
      <c r="D141" s="18" t="s">
        <v>27</v>
      </c>
      <c r="E141" s="18" t="s">
        <v>74</v>
      </c>
      <c r="F141" s="18" t="s">
        <v>60</v>
      </c>
      <c r="G141" s="18" t="s">
        <v>436</v>
      </c>
      <c r="H141" s="24">
        <v>44294</v>
      </c>
      <c r="I141" s="24">
        <v>44316</v>
      </c>
      <c r="J141" s="18" t="s">
        <v>249</v>
      </c>
      <c r="K141" s="18" t="s">
        <v>137</v>
      </c>
      <c r="L141" s="25" t="s">
        <v>437</v>
      </c>
      <c r="M141" s="18" t="s">
        <v>235</v>
      </c>
      <c r="N141" s="18" t="s">
        <v>249</v>
      </c>
      <c r="O141" s="18" t="s">
        <v>96</v>
      </c>
    </row>
    <row r="142" s="11" customFormat="1" ht="25" hidden="1" spans="1:15">
      <c r="A142" s="16">
        <v>140</v>
      </c>
      <c r="B142" s="18" t="s">
        <v>41</v>
      </c>
      <c r="C142" s="18" t="s">
        <v>9</v>
      </c>
      <c r="D142" s="18" t="s">
        <v>27</v>
      </c>
      <c r="E142" s="18" t="s">
        <v>74</v>
      </c>
      <c r="F142" s="18" t="s">
        <v>60</v>
      </c>
      <c r="G142" s="18" t="s">
        <v>438</v>
      </c>
      <c r="H142" s="24">
        <v>44294</v>
      </c>
      <c r="I142" s="24"/>
      <c r="J142" s="18" t="s">
        <v>163</v>
      </c>
      <c r="K142" s="18" t="s">
        <v>137</v>
      </c>
      <c r="L142" s="25" t="s">
        <v>439</v>
      </c>
      <c r="M142" s="18" t="s">
        <v>307</v>
      </c>
      <c r="N142" s="18" t="s">
        <v>440</v>
      </c>
      <c r="O142" s="18" t="s">
        <v>127</v>
      </c>
    </row>
    <row r="143" s="11" customFormat="1" ht="25" hidden="1" spans="1:15">
      <c r="A143" s="16">
        <v>141</v>
      </c>
      <c r="B143" s="18" t="s">
        <v>41</v>
      </c>
      <c r="C143" s="18" t="s">
        <v>9</v>
      </c>
      <c r="D143" s="18" t="s">
        <v>27</v>
      </c>
      <c r="E143" s="18" t="s">
        <v>74</v>
      </c>
      <c r="F143" s="18" t="s">
        <v>60</v>
      </c>
      <c r="G143" s="18" t="s">
        <v>441</v>
      </c>
      <c r="H143" s="24">
        <v>44288</v>
      </c>
      <c r="I143" s="24"/>
      <c r="J143" s="18" t="s">
        <v>110</v>
      </c>
      <c r="K143" s="18" t="s">
        <v>137</v>
      </c>
      <c r="L143" s="25" t="s">
        <v>442</v>
      </c>
      <c r="M143" s="18" t="s">
        <v>235</v>
      </c>
      <c r="N143" s="18" t="s">
        <v>443</v>
      </c>
      <c r="O143" s="18" t="s">
        <v>96</v>
      </c>
    </row>
    <row r="144" s="11" customFormat="1" ht="25" hidden="1" spans="1:15">
      <c r="A144" s="16">
        <v>142</v>
      </c>
      <c r="B144" s="18" t="s">
        <v>41</v>
      </c>
      <c r="C144" s="18" t="s">
        <v>9</v>
      </c>
      <c r="D144" s="18" t="s">
        <v>27</v>
      </c>
      <c r="E144" s="18" t="s">
        <v>74</v>
      </c>
      <c r="F144" s="18" t="s">
        <v>48</v>
      </c>
      <c r="G144" s="18" t="s">
        <v>444</v>
      </c>
      <c r="H144" s="24">
        <v>44287</v>
      </c>
      <c r="I144" s="24">
        <v>44377</v>
      </c>
      <c r="J144" s="18" t="s">
        <v>110</v>
      </c>
      <c r="K144" s="18" t="s">
        <v>145</v>
      </c>
      <c r="L144" s="25" t="s">
        <v>412</v>
      </c>
      <c r="M144" s="18" t="s">
        <v>171</v>
      </c>
      <c r="N144" s="18" t="s">
        <v>445</v>
      </c>
      <c r="O144" s="18" t="s">
        <v>96</v>
      </c>
    </row>
    <row r="145" s="11" customFormat="1" ht="25" hidden="1" spans="1:15">
      <c r="A145" s="16">
        <v>143</v>
      </c>
      <c r="B145" s="18" t="s">
        <v>41</v>
      </c>
      <c r="C145" s="18" t="s">
        <v>9</v>
      </c>
      <c r="D145" s="18" t="s">
        <v>27</v>
      </c>
      <c r="E145" s="18" t="s">
        <v>74</v>
      </c>
      <c r="F145" s="18" t="s">
        <v>48</v>
      </c>
      <c r="G145" s="18" t="s">
        <v>446</v>
      </c>
      <c r="H145" s="24">
        <v>44287</v>
      </c>
      <c r="I145" s="24">
        <v>44377</v>
      </c>
      <c r="J145" s="18" t="s">
        <v>110</v>
      </c>
      <c r="K145" s="18" t="s">
        <v>145</v>
      </c>
      <c r="L145" s="25" t="s">
        <v>412</v>
      </c>
      <c r="M145" s="18" t="s">
        <v>185</v>
      </c>
      <c r="N145" s="18" t="s">
        <v>447</v>
      </c>
      <c r="O145" s="18" t="s">
        <v>96</v>
      </c>
    </row>
    <row r="146" s="11" customFormat="1" ht="38" hidden="1" spans="1:15">
      <c r="A146" s="16">
        <v>144</v>
      </c>
      <c r="B146" s="18" t="s">
        <v>41</v>
      </c>
      <c r="C146" s="18" t="s">
        <v>9</v>
      </c>
      <c r="D146" s="18" t="s">
        <v>27</v>
      </c>
      <c r="E146" s="18" t="s">
        <v>74</v>
      </c>
      <c r="F146" s="18" t="s">
        <v>48</v>
      </c>
      <c r="G146" s="18" t="s">
        <v>448</v>
      </c>
      <c r="H146" s="24">
        <v>44287</v>
      </c>
      <c r="I146" s="24">
        <v>44377</v>
      </c>
      <c r="J146" s="18" t="s">
        <v>110</v>
      </c>
      <c r="K146" s="18" t="s">
        <v>115</v>
      </c>
      <c r="L146" s="25" t="s">
        <v>449</v>
      </c>
      <c r="M146" s="18" t="s">
        <v>235</v>
      </c>
      <c r="N146" s="18" t="s">
        <v>198</v>
      </c>
      <c r="O146" s="18" t="s">
        <v>96</v>
      </c>
    </row>
    <row r="147" s="11" customFormat="1" ht="62" hidden="1" spans="1:15">
      <c r="A147" s="16">
        <v>145</v>
      </c>
      <c r="B147" s="18" t="s">
        <v>41</v>
      </c>
      <c r="C147" s="18" t="s">
        <v>9</v>
      </c>
      <c r="D147" s="18" t="s">
        <v>27</v>
      </c>
      <c r="E147" s="18" t="s">
        <v>74</v>
      </c>
      <c r="F147" s="18" t="s">
        <v>48</v>
      </c>
      <c r="G147" s="18" t="s">
        <v>450</v>
      </c>
      <c r="H147" s="24">
        <v>44287</v>
      </c>
      <c r="I147" s="24">
        <v>44315</v>
      </c>
      <c r="J147" s="18" t="s">
        <v>239</v>
      </c>
      <c r="K147" s="18" t="s">
        <v>111</v>
      </c>
      <c r="L147" s="25" t="s">
        <v>451</v>
      </c>
      <c r="M147" s="18" t="s">
        <v>94</v>
      </c>
      <c r="N147" s="18" t="s">
        <v>452</v>
      </c>
      <c r="O147" s="18" t="s">
        <v>127</v>
      </c>
    </row>
    <row r="148" s="11" customFormat="1" ht="38" hidden="1" spans="1:15">
      <c r="A148" s="16">
        <v>146</v>
      </c>
      <c r="B148" s="18" t="s">
        <v>41</v>
      </c>
      <c r="C148" s="18" t="s">
        <v>9</v>
      </c>
      <c r="D148" s="18" t="s">
        <v>27</v>
      </c>
      <c r="E148" s="18" t="s">
        <v>74</v>
      </c>
      <c r="F148" s="18" t="s">
        <v>48</v>
      </c>
      <c r="G148" s="18" t="s">
        <v>453</v>
      </c>
      <c r="H148" s="24">
        <v>44287</v>
      </c>
      <c r="I148" s="24">
        <v>44316</v>
      </c>
      <c r="J148" s="18" t="s">
        <v>149</v>
      </c>
      <c r="K148" s="18" t="s">
        <v>105</v>
      </c>
      <c r="L148" s="25" t="s">
        <v>454</v>
      </c>
      <c r="M148" s="18" t="s">
        <v>94</v>
      </c>
      <c r="N148" s="18" t="s">
        <v>157</v>
      </c>
      <c r="O148" s="18" t="s">
        <v>127</v>
      </c>
    </row>
    <row r="149" s="11" customFormat="1" ht="38" hidden="1" spans="1:15">
      <c r="A149" s="16">
        <v>147</v>
      </c>
      <c r="B149" s="18" t="s">
        <v>41</v>
      </c>
      <c r="C149" s="18" t="s">
        <v>9</v>
      </c>
      <c r="D149" s="18" t="s">
        <v>27</v>
      </c>
      <c r="E149" s="18" t="s">
        <v>74</v>
      </c>
      <c r="F149" s="18" t="s">
        <v>60</v>
      </c>
      <c r="G149" s="18" t="s">
        <v>455</v>
      </c>
      <c r="H149" s="24">
        <v>44287</v>
      </c>
      <c r="I149" s="24">
        <v>44316</v>
      </c>
      <c r="J149" s="18" t="s">
        <v>163</v>
      </c>
      <c r="K149" s="18" t="s">
        <v>137</v>
      </c>
      <c r="L149" s="25" t="s">
        <v>456</v>
      </c>
      <c r="M149" s="18" t="s">
        <v>307</v>
      </c>
      <c r="N149" s="18"/>
      <c r="O149" s="18" t="s">
        <v>127</v>
      </c>
    </row>
    <row r="150" s="11" customFormat="1" ht="25" hidden="1" spans="1:15">
      <c r="A150" s="16">
        <v>148</v>
      </c>
      <c r="B150" s="18" t="s">
        <v>41</v>
      </c>
      <c r="C150" s="18" t="s">
        <v>9</v>
      </c>
      <c r="D150" s="18" t="s">
        <v>27</v>
      </c>
      <c r="E150" s="18" t="s">
        <v>74</v>
      </c>
      <c r="F150" s="18" t="s">
        <v>48</v>
      </c>
      <c r="G150" s="18" t="s">
        <v>457</v>
      </c>
      <c r="H150" s="24">
        <v>44287</v>
      </c>
      <c r="I150" s="24">
        <v>44301</v>
      </c>
      <c r="J150" s="18" t="s">
        <v>110</v>
      </c>
      <c r="K150" s="18" t="s">
        <v>167</v>
      </c>
      <c r="L150" s="25" t="s">
        <v>458</v>
      </c>
      <c r="M150" s="18" t="s">
        <v>171</v>
      </c>
      <c r="N150" s="18" t="s">
        <v>277</v>
      </c>
      <c r="O150" s="18" t="s">
        <v>96</v>
      </c>
    </row>
    <row r="151" s="11" customFormat="1" ht="50" hidden="1" spans="1:15">
      <c r="A151" s="16">
        <v>149</v>
      </c>
      <c r="B151" s="18" t="s">
        <v>41</v>
      </c>
      <c r="C151" s="18" t="s">
        <v>9</v>
      </c>
      <c r="D151" s="18" t="s">
        <v>27</v>
      </c>
      <c r="E151" s="18" t="s">
        <v>74</v>
      </c>
      <c r="F151" s="18" t="s">
        <v>48</v>
      </c>
      <c r="G151" s="18" t="s">
        <v>459</v>
      </c>
      <c r="H151" s="24">
        <v>44256</v>
      </c>
      <c r="I151" s="24">
        <v>44377</v>
      </c>
      <c r="J151" s="18" t="s">
        <v>149</v>
      </c>
      <c r="K151" s="18" t="s">
        <v>105</v>
      </c>
      <c r="L151" s="25" t="s">
        <v>460</v>
      </c>
      <c r="M151" s="18" t="s">
        <v>94</v>
      </c>
      <c r="N151" s="18" t="s">
        <v>274</v>
      </c>
      <c r="O151" s="18" t="s">
        <v>96</v>
      </c>
    </row>
    <row r="152" ht="27" hidden="1" spans="1:15">
      <c r="A152" s="16">
        <v>150</v>
      </c>
      <c r="B152" s="29" t="s">
        <v>69</v>
      </c>
      <c r="C152" s="29" t="s">
        <v>9</v>
      </c>
      <c r="D152" s="29" t="s">
        <v>23</v>
      </c>
      <c r="E152" s="29" t="s">
        <v>69</v>
      </c>
      <c r="F152" s="29" t="s">
        <v>48</v>
      </c>
      <c r="G152" s="29" t="s">
        <v>461</v>
      </c>
      <c r="H152" s="31">
        <v>44378</v>
      </c>
      <c r="I152" s="31">
        <v>44469</v>
      </c>
      <c r="J152" s="29" t="s">
        <v>110</v>
      </c>
      <c r="K152" s="29" t="s">
        <v>92</v>
      </c>
      <c r="L152" s="29" t="s">
        <v>462</v>
      </c>
      <c r="M152" s="29" t="s">
        <v>229</v>
      </c>
      <c r="N152" s="29" t="s">
        <v>463</v>
      </c>
      <c r="O152" s="29" t="s">
        <v>96</v>
      </c>
    </row>
    <row r="153" ht="53" hidden="1" spans="1:15">
      <c r="A153" s="16">
        <v>151</v>
      </c>
      <c r="B153" s="30" t="s">
        <v>69</v>
      </c>
      <c r="C153" s="30" t="s">
        <v>9</v>
      </c>
      <c r="D153" s="30" t="s">
        <v>23</v>
      </c>
      <c r="E153" s="30" t="s">
        <v>69</v>
      </c>
      <c r="F153" s="30" t="s">
        <v>48</v>
      </c>
      <c r="G153" s="30" t="s">
        <v>464</v>
      </c>
      <c r="H153" s="32">
        <v>44348</v>
      </c>
      <c r="I153" s="32">
        <v>44408</v>
      </c>
      <c r="J153" s="30" t="s">
        <v>110</v>
      </c>
      <c r="K153" s="30" t="s">
        <v>227</v>
      </c>
      <c r="L153" s="30" t="s">
        <v>465</v>
      </c>
      <c r="M153" s="30" t="s">
        <v>229</v>
      </c>
      <c r="N153" s="30" t="s">
        <v>466</v>
      </c>
      <c r="O153" s="30" t="s">
        <v>96</v>
      </c>
    </row>
    <row r="154" ht="27" hidden="1" spans="1:15">
      <c r="A154" s="16">
        <v>152</v>
      </c>
      <c r="B154" s="30" t="s">
        <v>69</v>
      </c>
      <c r="C154" s="30" t="s">
        <v>9</v>
      </c>
      <c r="D154" s="30" t="s">
        <v>23</v>
      </c>
      <c r="E154" s="30" t="s">
        <v>69</v>
      </c>
      <c r="F154" s="30" t="s">
        <v>48</v>
      </c>
      <c r="G154" s="30" t="s">
        <v>467</v>
      </c>
      <c r="H154" s="32">
        <v>44383</v>
      </c>
      <c r="I154" s="32">
        <v>44538</v>
      </c>
      <c r="J154" s="30" t="s">
        <v>239</v>
      </c>
      <c r="K154" s="30" t="s">
        <v>92</v>
      </c>
      <c r="L154" s="30" t="s">
        <v>468</v>
      </c>
      <c r="M154" s="30" t="s">
        <v>235</v>
      </c>
      <c r="N154" s="30" t="s">
        <v>469</v>
      </c>
      <c r="O154" s="30" t="s">
        <v>96</v>
      </c>
    </row>
    <row r="155" ht="40" hidden="1" spans="1:15">
      <c r="A155" s="16">
        <v>153</v>
      </c>
      <c r="B155" s="30" t="s">
        <v>69</v>
      </c>
      <c r="C155" s="30" t="s">
        <v>9</v>
      </c>
      <c r="D155" s="30" t="s">
        <v>23</v>
      </c>
      <c r="E155" s="30" t="s">
        <v>69</v>
      </c>
      <c r="F155" s="30" t="s">
        <v>48</v>
      </c>
      <c r="G155" s="30" t="s">
        <v>470</v>
      </c>
      <c r="H155" s="32">
        <v>44378</v>
      </c>
      <c r="I155" s="32">
        <v>44561</v>
      </c>
      <c r="J155" s="30" t="s">
        <v>104</v>
      </c>
      <c r="K155" s="30" t="s">
        <v>105</v>
      </c>
      <c r="L155" s="30" t="s">
        <v>471</v>
      </c>
      <c r="M155" s="30" t="s">
        <v>107</v>
      </c>
      <c r="N155" s="30" t="s">
        <v>472</v>
      </c>
      <c r="O155" s="30" t="s">
        <v>96</v>
      </c>
    </row>
    <row r="156" ht="66" hidden="1" spans="1:15">
      <c r="A156" s="16">
        <v>154</v>
      </c>
      <c r="B156" s="30" t="s">
        <v>69</v>
      </c>
      <c r="C156" s="30" t="s">
        <v>9</v>
      </c>
      <c r="D156" s="30" t="s">
        <v>23</v>
      </c>
      <c r="E156" s="30" t="s">
        <v>69</v>
      </c>
      <c r="F156" s="30" t="s">
        <v>52</v>
      </c>
      <c r="G156" s="30" t="s">
        <v>473</v>
      </c>
      <c r="H156" s="32">
        <v>44348</v>
      </c>
      <c r="I156" s="32">
        <v>44377</v>
      </c>
      <c r="J156" s="30" t="s">
        <v>110</v>
      </c>
      <c r="K156" s="30" t="s">
        <v>167</v>
      </c>
      <c r="L156" s="30" t="s">
        <v>474</v>
      </c>
      <c r="M156" s="30" t="s">
        <v>156</v>
      </c>
      <c r="N156" s="30" t="s">
        <v>475</v>
      </c>
      <c r="O156" s="30" t="s">
        <v>96</v>
      </c>
    </row>
    <row r="157" ht="14" hidden="1" spans="1:15">
      <c r="A157" s="16">
        <v>155</v>
      </c>
      <c r="B157" s="30" t="s">
        <v>69</v>
      </c>
      <c r="C157" s="30" t="s">
        <v>9</v>
      </c>
      <c r="D157" s="30" t="s">
        <v>23</v>
      </c>
      <c r="E157" s="30" t="s">
        <v>69</v>
      </c>
      <c r="F157" s="30" t="s">
        <v>48</v>
      </c>
      <c r="G157" s="30" t="s">
        <v>476</v>
      </c>
      <c r="H157" s="32">
        <v>44348</v>
      </c>
      <c r="I157" s="32">
        <v>44377</v>
      </c>
      <c r="J157" s="30" t="s">
        <v>110</v>
      </c>
      <c r="K157" s="30" t="s">
        <v>92</v>
      </c>
      <c r="L157" s="30" t="s">
        <v>477</v>
      </c>
      <c r="M157" s="30" t="s">
        <v>235</v>
      </c>
      <c r="N157" s="30" t="s">
        <v>478</v>
      </c>
      <c r="O157" s="30" t="s">
        <v>96</v>
      </c>
    </row>
    <row r="158" ht="14" hidden="1" spans="1:15">
      <c r="A158" s="16">
        <v>156</v>
      </c>
      <c r="B158" s="30" t="s">
        <v>69</v>
      </c>
      <c r="C158" s="30" t="s">
        <v>9</v>
      </c>
      <c r="D158" s="30" t="s">
        <v>23</v>
      </c>
      <c r="E158" s="30" t="s">
        <v>69</v>
      </c>
      <c r="F158" s="30" t="s">
        <v>48</v>
      </c>
      <c r="G158" s="30" t="s">
        <v>479</v>
      </c>
      <c r="H158" s="32">
        <v>44348</v>
      </c>
      <c r="I158" s="32">
        <v>44377</v>
      </c>
      <c r="J158" s="30" t="s">
        <v>110</v>
      </c>
      <c r="K158" s="30" t="s">
        <v>105</v>
      </c>
      <c r="L158" s="30" t="s">
        <v>480</v>
      </c>
      <c r="M158" s="30" t="s">
        <v>107</v>
      </c>
      <c r="N158" s="30" t="s">
        <v>481</v>
      </c>
      <c r="O158" s="30" t="s">
        <v>96</v>
      </c>
    </row>
    <row r="159" ht="27" hidden="1" spans="1:15">
      <c r="A159" s="16">
        <v>157</v>
      </c>
      <c r="B159" s="30" t="s">
        <v>69</v>
      </c>
      <c r="C159" s="30" t="s">
        <v>9</v>
      </c>
      <c r="D159" s="30" t="s">
        <v>23</v>
      </c>
      <c r="E159" s="30" t="s">
        <v>69</v>
      </c>
      <c r="F159" s="30" t="s">
        <v>48</v>
      </c>
      <c r="G159" s="30" t="s">
        <v>482</v>
      </c>
      <c r="H159" s="32">
        <v>44348</v>
      </c>
      <c r="I159" s="32">
        <v>44408</v>
      </c>
      <c r="J159" s="30" t="s">
        <v>110</v>
      </c>
      <c r="K159" s="30" t="s">
        <v>105</v>
      </c>
      <c r="L159" s="30" t="s">
        <v>483</v>
      </c>
      <c r="M159" s="30" t="s">
        <v>107</v>
      </c>
      <c r="N159" s="30" t="s">
        <v>484</v>
      </c>
      <c r="O159" s="30" t="s">
        <v>96</v>
      </c>
    </row>
    <row r="160" ht="14" hidden="1" spans="1:15">
      <c r="A160" s="16">
        <v>158</v>
      </c>
      <c r="B160" s="30" t="s">
        <v>69</v>
      </c>
      <c r="C160" s="30" t="s">
        <v>9</v>
      </c>
      <c r="D160" s="30" t="s">
        <v>23</v>
      </c>
      <c r="E160" s="30" t="s">
        <v>69</v>
      </c>
      <c r="F160" s="30" t="s">
        <v>48</v>
      </c>
      <c r="G160" s="30" t="s">
        <v>485</v>
      </c>
      <c r="H160" s="32">
        <v>44348</v>
      </c>
      <c r="I160" s="32">
        <v>44500</v>
      </c>
      <c r="J160" s="30" t="s">
        <v>110</v>
      </c>
      <c r="K160" s="30" t="s">
        <v>105</v>
      </c>
      <c r="L160" s="30" t="s">
        <v>486</v>
      </c>
      <c r="M160" s="30" t="s">
        <v>107</v>
      </c>
      <c r="N160" s="30" t="s">
        <v>487</v>
      </c>
      <c r="O160" s="30" t="s">
        <v>96</v>
      </c>
    </row>
    <row r="161" ht="14" hidden="1" spans="1:15">
      <c r="A161" s="16">
        <v>159</v>
      </c>
      <c r="B161" s="30" t="s">
        <v>69</v>
      </c>
      <c r="C161" s="30" t="s">
        <v>9</v>
      </c>
      <c r="D161" s="30" t="s">
        <v>23</v>
      </c>
      <c r="E161" s="30" t="s">
        <v>69</v>
      </c>
      <c r="F161" s="30" t="s">
        <v>52</v>
      </c>
      <c r="G161" s="30" t="s">
        <v>488</v>
      </c>
      <c r="H161" s="32">
        <v>44371</v>
      </c>
      <c r="I161" s="32"/>
      <c r="J161" s="30" t="s">
        <v>110</v>
      </c>
      <c r="K161" s="30" t="s">
        <v>111</v>
      </c>
      <c r="L161" s="30" t="s">
        <v>489</v>
      </c>
      <c r="M161" s="30" t="s">
        <v>490</v>
      </c>
      <c r="N161" s="30" t="s">
        <v>491</v>
      </c>
      <c r="O161" s="30" t="s">
        <v>96</v>
      </c>
    </row>
    <row r="162" ht="14" hidden="1" spans="1:15">
      <c r="A162" s="16">
        <v>160</v>
      </c>
      <c r="B162" s="30" t="s">
        <v>69</v>
      </c>
      <c r="C162" s="30" t="s">
        <v>9</v>
      </c>
      <c r="D162" s="30" t="s">
        <v>23</v>
      </c>
      <c r="E162" s="30" t="s">
        <v>69</v>
      </c>
      <c r="F162" s="30" t="s">
        <v>52</v>
      </c>
      <c r="G162" s="30" t="s">
        <v>492</v>
      </c>
      <c r="H162" s="32">
        <v>44371</v>
      </c>
      <c r="I162" s="32">
        <v>44439</v>
      </c>
      <c r="J162" s="30" t="s">
        <v>110</v>
      </c>
      <c r="K162" s="30" t="s">
        <v>111</v>
      </c>
      <c r="L162" s="30" t="s">
        <v>493</v>
      </c>
      <c r="M162" s="30" t="s">
        <v>156</v>
      </c>
      <c r="N162" s="30" t="s">
        <v>494</v>
      </c>
      <c r="O162" s="30" t="s">
        <v>96</v>
      </c>
    </row>
    <row r="163" ht="40" hidden="1" spans="1:15">
      <c r="A163" s="16">
        <v>161</v>
      </c>
      <c r="B163" s="30" t="s">
        <v>69</v>
      </c>
      <c r="C163" s="30" t="s">
        <v>9</v>
      </c>
      <c r="D163" s="30" t="s">
        <v>23</v>
      </c>
      <c r="E163" s="30" t="s">
        <v>69</v>
      </c>
      <c r="F163" s="30" t="s">
        <v>48</v>
      </c>
      <c r="G163" s="30" t="s">
        <v>495</v>
      </c>
      <c r="H163" s="32">
        <v>44348</v>
      </c>
      <c r="I163" s="32">
        <v>44377</v>
      </c>
      <c r="J163" s="30" t="s">
        <v>110</v>
      </c>
      <c r="K163" s="30" t="s">
        <v>105</v>
      </c>
      <c r="L163" s="30" t="s">
        <v>496</v>
      </c>
      <c r="M163" s="30" t="s">
        <v>185</v>
      </c>
      <c r="N163" s="30" t="s">
        <v>497</v>
      </c>
      <c r="O163" s="30" t="s">
        <v>96</v>
      </c>
    </row>
    <row r="164" ht="27" hidden="1" spans="1:15">
      <c r="A164" s="16">
        <v>162</v>
      </c>
      <c r="B164" s="30" t="s">
        <v>69</v>
      </c>
      <c r="C164" s="30" t="s">
        <v>9</v>
      </c>
      <c r="D164" s="30" t="s">
        <v>23</v>
      </c>
      <c r="E164" s="30" t="s">
        <v>69</v>
      </c>
      <c r="F164" s="30" t="s">
        <v>56</v>
      </c>
      <c r="G164" s="30" t="s">
        <v>498</v>
      </c>
      <c r="H164" s="32">
        <v>44196</v>
      </c>
      <c r="I164" s="32">
        <v>44561</v>
      </c>
      <c r="J164" s="30" t="s">
        <v>325</v>
      </c>
      <c r="K164" s="30" t="s">
        <v>99</v>
      </c>
      <c r="L164" s="30" t="s">
        <v>499</v>
      </c>
      <c r="M164" s="30" t="s">
        <v>101</v>
      </c>
      <c r="N164" s="30" t="s">
        <v>500</v>
      </c>
      <c r="O164" s="30" t="s">
        <v>96</v>
      </c>
    </row>
    <row r="165" ht="40" hidden="1" spans="1:15">
      <c r="A165" s="16">
        <v>163</v>
      </c>
      <c r="B165" s="30" t="s">
        <v>69</v>
      </c>
      <c r="C165" s="30" t="s">
        <v>9</v>
      </c>
      <c r="D165" s="30" t="s">
        <v>23</v>
      </c>
      <c r="E165" s="30" t="s">
        <v>69</v>
      </c>
      <c r="F165" s="30" t="s">
        <v>52</v>
      </c>
      <c r="G165" s="30" t="s">
        <v>501</v>
      </c>
      <c r="H165" s="32">
        <v>44348</v>
      </c>
      <c r="I165" s="32">
        <v>44439</v>
      </c>
      <c r="J165" s="30" t="s">
        <v>110</v>
      </c>
      <c r="K165" s="30" t="s">
        <v>105</v>
      </c>
      <c r="L165" s="30" t="s">
        <v>502</v>
      </c>
      <c r="M165" s="30" t="s">
        <v>156</v>
      </c>
      <c r="N165" s="30" t="s">
        <v>503</v>
      </c>
      <c r="O165" s="30" t="s">
        <v>96</v>
      </c>
    </row>
    <row r="166" ht="27" hidden="1" spans="1:15">
      <c r="A166" s="16">
        <v>164</v>
      </c>
      <c r="B166" s="30" t="s">
        <v>69</v>
      </c>
      <c r="C166" s="30" t="s">
        <v>9</v>
      </c>
      <c r="D166" s="30" t="s">
        <v>23</v>
      </c>
      <c r="E166" s="30" t="s">
        <v>69</v>
      </c>
      <c r="F166" s="30" t="s">
        <v>48</v>
      </c>
      <c r="G166" s="30" t="s">
        <v>504</v>
      </c>
      <c r="H166" s="32">
        <v>44287</v>
      </c>
      <c r="I166" s="32">
        <v>44377</v>
      </c>
      <c r="J166" s="30" t="s">
        <v>110</v>
      </c>
      <c r="K166" s="30" t="s">
        <v>92</v>
      </c>
      <c r="L166" s="30" t="s">
        <v>505</v>
      </c>
      <c r="M166" s="30" t="s">
        <v>229</v>
      </c>
      <c r="N166" s="30" t="s">
        <v>463</v>
      </c>
      <c r="O166" s="30" t="s">
        <v>96</v>
      </c>
    </row>
    <row r="167" ht="40" hidden="1" spans="1:15">
      <c r="A167" s="16">
        <v>165</v>
      </c>
      <c r="B167" s="30" t="s">
        <v>69</v>
      </c>
      <c r="C167" s="30" t="s">
        <v>9</v>
      </c>
      <c r="D167" s="30" t="s">
        <v>23</v>
      </c>
      <c r="E167" s="30" t="s">
        <v>69</v>
      </c>
      <c r="F167" s="30" t="s">
        <v>48</v>
      </c>
      <c r="G167" s="30" t="s">
        <v>506</v>
      </c>
      <c r="H167" s="32">
        <v>44317</v>
      </c>
      <c r="I167" s="32">
        <v>44347</v>
      </c>
      <c r="J167" s="30" t="s">
        <v>110</v>
      </c>
      <c r="K167" s="30" t="s">
        <v>105</v>
      </c>
      <c r="L167" s="30" t="s">
        <v>507</v>
      </c>
      <c r="M167" s="30" t="s">
        <v>107</v>
      </c>
      <c r="N167" s="30" t="s">
        <v>508</v>
      </c>
      <c r="O167" s="30" t="s">
        <v>96</v>
      </c>
    </row>
    <row r="168" ht="40" hidden="1" spans="1:15">
      <c r="A168" s="16">
        <v>166</v>
      </c>
      <c r="B168" s="30" t="s">
        <v>69</v>
      </c>
      <c r="C168" s="30" t="s">
        <v>9</v>
      </c>
      <c r="D168" s="30" t="s">
        <v>23</v>
      </c>
      <c r="E168" s="30" t="s">
        <v>69</v>
      </c>
      <c r="F168" s="30" t="s">
        <v>52</v>
      </c>
      <c r="G168" s="30" t="s">
        <v>509</v>
      </c>
      <c r="H168" s="32">
        <v>44336</v>
      </c>
      <c r="I168" s="32">
        <v>44347</v>
      </c>
      <c r="J168" s="30" t="s">
        <v>110</v>
      </c>
      <c r="K168" s="30" t="s">
        <v>270</v>
      </c>
      <c r="L168" s="30" t="s">
        <v>510</v>
      </c>
      <c r="M168" s="30" t="s">
        <v>156</v>
      </c>
      <c r="N168" s="30" t="s">
        <v>511</v>
      </c>
      <c r="O168" s="30" t="s">
        <v>96</v>
      </c>
    </row>
    <row r="169" ht="27" hidden="1" spans="1:15">
      <c r="A169" s="16">
        <v>167</v>
      </c>
      <c r="B169" s="30" t="s">
        <v>69</v>
      </c>
      <c r="C169" s="30" t="s">
        <v>9</v>
      </c>
      <c r="D169" s="30" t="s">
        <v>23</v>
      </c>
      <c r="E169" s="30" t="s">
        <v>69</v>
      </c>
      <c r="F169" s="30" t="s">
        <v>52</v>
      </c>
      <c r="G169" s="30" t="s">
        <v>512</v>
      </c>
      <c r="H169" s="32">
        <v>44298</v>
      </c>
      <c r="I169" s="32">
        <v>44377</v>
      </c>
      <c r="J169" s="30" t="s">
        <v>110</v>
      </c>
      <c r="K169" s="30" t="s">
        <v>111</v>
      </c>
      <c r="L169" s="30" t="s">
        <v>513</v>
      </c>
      <c r="M169" s="30" t="s">
        <v>490</v>
      </c>
      <c r="N169" s="30" t="s">
        <v>514</v>
      </c>
      <c r="O169" s="30" t="s">
        <v>96</v>
      </c>
    </row>
    <row r="170" ht="14" hidden="1" spans="1:15">
      <c r="A170" s="16">
        <v>168</v>
      </c>
      <c r="B170" s="30" t="s">
        <v>69</v>
      </c>
      <c r="C170" s="30" t="s">
        <v>9</v>
      </c>
      <c r="D170" s="30" t="s">
        <v>23</v>
      </c>
      <c r="E170" s="30" t="s">
        <v>69</v>
      </c>
      <c r="F170" s="30" t="s">
        <v>52</v>
      </c>
      <c r="G170" s="30" t="s">
        <v>515</v>
      </c>
      <c r="H170" s="32"/>
      <c r="I170" s="32"/>
      <c r="J170" s="30" t="s">
        <v>110</v>
      </c>
      <c r="K170" s="30" t="s">
        <v>270</v>
      </c>
      <c r="L170" s="30" t="s">
        <v>516</v>
      </c>
      <c r="M170" s="30" t="s">
        <v>517</v>
      </c>
      <c r="N170" s="30" t="s">
        <v>463</v>
      </c>
      <c r="O170" s="30" t="s">
        <v>96</v>
      </c>
    </row>
    <row r="171" ht="27" hidden="1" spans="1:15">
      <c r="A171" s="16">
        <v>169</v>
      </c>
      <c r="B171" s="30" t="s">
        <v>69</v>
      </c>
      <c r="C171" s="30" t="s">
        <v>9</v>
      </c>
      <c r="D171" s="30" t="s">
        <v>23</v>
      </c>
      <c r="E171" s="30" t="s">
        <v>69</v>
      </c>
      <c r="F171" s="30" t="s">
        <v>52</v>
      </c>
      <c r="G171" s="30" t="s">
        <v>518</v>
      </c>
      <c r="H171" s="32">
        <v>44317</v>
      </c>
      <c r="I171" s="32"/>
      <c r="J171" s="30" t="s">
        <v>110</v>
      </c>
      <c r="K171" s="30" t="s">
        <v>111</v>
      </c>
      <c r="L171" s="30" t="s">
        <v>519</v>
      </c>
      <c r="M171" s="30" t="s">
        <v>94</v>
      </c>
      <c r="N171" s="30" t="s">
        <v>520</v>
      </c>
      <c r="O171" s="30" t="s">
        <v>96</v>
      </c>
    </row>
    <row r="172" ht="27" hidden="1" spans="1:15">
      <c r="A172" s="16">
        <v>170</v>
      </c>
      <c r="B172" s="30" t="s">
        <v>69</v>
      </c>
      <c r="C172" s="30" t="s">
        <v>9</v>
      </c>
      <c r="D172" s="30" t="s">
        <v>23</v>
      </c>
      <c r="E172" s="30" t="s">
        <v>69</v>
      </c>
      <c r="F172" s="30" t="s">
        <v>48</v>
      </c>
      <c r="G172" s="30" t="s">
        <v>521</v>
      </c>
      <c r="H172" s="32">
        <v>44317</v>
      </c>
      <c r="I172" s="32"/>
      <c r="J172" s="30" t="s">
        <v>110</v>
      </c>
      <c r="K172" s="30" t="s">
        <v>105</v>
      </c>
      <c r="L172" s="30" t="s">
        <v>522</v>
      </c>
      <c r="M172" s="30" t="s">
        <v>156</v>
      </c>
      <c r="N172" s="30" t="s">
        <v>523</v>
      </c>
      <c r="O172" s="30" t="s">
        <v>96</v>
      </c>
    </row>
    <row r="173" ht="27" hidden="1" spans="1:15">
      <c r="A173" s="16">
        <v>171</v>
      </c>
      <c r="B173" s="30" t="s">
        <v>69</v>
      </c>
      <c r="C173" s="30" t="s">
        <v>9</v>
      </c>
      <c r="D173" s="30" t="s">
        <v>23</v>
      </c>
      <c r="E173" s="30" t="s">
        <v>69</v>
      </c>
      <c r="F173" s="30" t="s">
        <v>48</v>
      </c>
      <c r="G173" s="30" t="s">
        <v>524</v>
      </c>
      <c r="H173" s="32">
        <v>44318</v>
      </c>
      <c r="I173" s="32"/>
      <c r="J173" s="30" t="s">
        <v>110</v>
      </c>
      <c r="K173" s="30" t="s">
        <v>105</v>
      </c>
      <c r="L173" s="30" t="s">
        <v>525</v>
      </c>
      <c r="M173" s="30" t="s">
        <v>107</v>
      </c>
      <c r="N173" s="30" t="s">
        <v>526</v>
      </c>
      <c r="O173" s="30" t="s">
        <v>96</v>
      </c>
    </row>
    <row r="174" ht="27" hidden="1" spans="1:15">
      <c r="A174" s="16">
        <v>172</v>
      </c>
      <c r="B174" s="30" t="s">
        <v>69</v>
      </c>
      <c r="C174" s="30" t="s">
        <v>9</v>
      </c>
      <c r="D174" s="30" t="s">
        <v>23</v>
      </c>
      <c r="E174" s="30" t="s">
        <v>69</v>
      </c>
      <c r="F174" s="30" t="s">
        <v>48</v>
      </c>
      <c r="G174" s="30" t="s">
        <v>527</v>
      </c>
      <c r="H174" s="32">
        <v>44317</v>
      </c>
      <c r="I174" s="32"/>
      <c r="J174" s="30" t="s">
        <v>110</v>
      </c>
      <c r="K174" s="30" t="s">
        <v>92</v>
      </c>
      <c r="L174" s="30" t="s">
        <v>528</v>
      </c>
      <c r="M174" s="30" t="s">
        <v>94</v>
      </c>
      <c r="N174" s="30" t="s">
        <v>463</v>
      </c>
      <c r="O174" s="30" t="s">
        <v>96</v>
      </c>
    </row>
    <row r="175" ht="14" hidden="1" spans="1:15">
      <c r="A175" s="16">
        <v>173</v>
      </c>
      <c r="B175" s="30" t="s">
        <v>69</v>
      </c>
      <c r="C175" s="30" t="s">
        <v>9</v>
      </c>
      <c r="D175" s="30" t="s">
        <v>23</v>
      </c>
      <c r="E175" s="30" t="s">
        <v>69</v>
      </c>
      <c r="F175" s="30" t="s">
        <v>48</v>
      </c>
      <c r="G175" s="30" t="s">
        <v>529</v>
      </c>
      <c r="H175" s="32">
        <v>44309</v>
      </c>
      <c r="I175" s="32">
        <v>44337</v>
      </c>
      <c r="J175" s="30" t="s">
        <v>110</v>
      </c>
      <c r="K175" s="30" t="s">
        <v>167</v>
      </c>
      <c r="L175" s="30" t="s">
        <v>530</v>
      </c>
      <c r="M175" s="30" t="s">
        <v>171</v>
      </c>
      <c r="N175" s="30" t="s">
        <v>463</v>
      </c>
      <c r="O175" s="30" t="s">
        <v>96</v>
      </c>
    </row>
    <row r="176" ht="27" hidden="1" spans="1:15">
      <c r="A176" s="16">
        <v>174</v>
      </c>
      <c r="B176" s="30" t="s">
        <v>69</v>
      </c>
      <c r="C176" s="30" t="s">
        <v>9</v>
      </c>
      <c r="D176" s="30" t="s">
        <v>23</v>
      </c>
      <c r="E176" s="30" t="s">
        <v>69</v>
      </c>
      <c r="F176" s="30" t="s">
        <v>52</v>
      </c>
      <c r="G176" s="30" t="s">
        <v>531</v>
      </c>
      <c r="H176" s="32">
        <v>44317</v>
      </c>
      <c r="I176" s="32">
        <v>44321</v>
      </c>
      <c r="J176" s="30" t="s">
        <v>110</v>
      </c>
      <c r="K176" s="30" t="s">
        <v>92</v>
      </c>
      <c r="L176" s="30" t="s">
        <v>532</v>
      </c>
      <c r="M176" s="30" t="s">
        <v>156</v>
      </c>
      <c r="N176" s="30" t="s">
        <v>523</v>
      </c>
      <c r="O176" s="30" t="s">
        <v>96</v>
      </c>
    </row>
    <row r="177" ht="14" hidden="1" spans="1:15">
      <c r="A177" s="16">
        <v>175</v>
      </c>
      <c r="B177" s="30" t="s">
        <v>69</v>
      </c>
      <c r="C177" s="30" t="s">
        <v>9</v>
      </c>
      <c r="D177" s="30" t="s">
        <v>23</v>
      </c>
      <c r="E177" s="30" t="s">
        <v>69</v>
      </c>
      <c r="F177" s="30" t="s">
        <v>56</v>
      </c>
      <c r="G177" s="30" t="s">
        <v>533</v>
      </c>
      <c r="H177" s="32">
        <v>44317</v>
      </c>
      <c r="I177" s="32">
        <v>44561</v>
      </c>
      <c r="J177" s="30" t="s">
        <v>104</v>
      </c>
      <c r="K177" s="30" t="s">
        <v>99</v>
      </c>
      <c r="L177" s="30" t="s">
        <v>534</v>
      </c>
      <c r="M177" s="30" t="s">
        <v>101</v>
      </c>
      <c r="N177" s="30" t="s">
        <v>101</v>
      </c>
      <c r="O177" s="30" t="s">
        <v>96</v>
      </c>
    </row>
    <row r="178" ht="27" hidden="1" spans="1:15">
      <c r="A178" s="16">
        <v>176</v>
      </c>
      <c r="B178" s="30" t="s">
        <v>69</v>
      </c>
      <c r="C178" s="30" t="s">
        <v>9</v>
      </c>
      <c r="D178" s="30" t="s">
        <v>23</v>
      </c>
      <c r="E178" s="30" t="s">
        <v>69</v>
      </c>
      <c r="F178" s="30" t="s">
        <v>52</v>
      </c>
      <c r="G178" s="30" t="s">
        <v>535</v>
      </c>
      <c r="H178" s="32">
        <v>44309</v>
      </c>
      <c r="I178" s="32">
        <v>44377</v>
      </c>
      <c r="J178" s="30" t="s">
        <v>110</v>
      </c>
      <c r="K178" s="30" t="s">
        <v>105</v>
      </c>
      <c r="L178" s="30" t="s">
        <v>536</v>
      </c>
      <c r="M178" s="30" t="s">
        <v>94</v>
      </c>
      <c r="N178" s="30" t="s">
        <v>463</v>
      </c>
      <c r="O178" s="30" t="s">
        <v>96</v>
      </c>
    </row>
    <row r="179" ht="14" hidden="1" spans="1:15">
      <c r="A179" s="16">
        <v>177</v>
      </c>
      <c r="B179" s="30" t="s">
        <v>69</v>
      </c>
      <c r="C179" s="30" t="s">
        <v>9</v>
      </c>
      <c r="D179" s="30" t="s">
        <v>23</v>
      </c>
      <c r="E179" s="30" t="s">
        <v>69</v>
      </c>
      <c r="F179" s="30" t="s">
        <v>52</v>
      </c>
      <c r="G179" s="30" t="s">
        <v>537</v>
      </c>
      <c r="H179" s="32"/>
      <c r="I179" s="32"/>
      <c r="J179" s="30" t="s">
        <v>110</v>
      </c>
      <c r="K179" s="30" t="s">
        <v>111</v>
      </c>
      <c r="L179" s="30" t="s">
        <v>538</v>
      </c>
      <c r="M179" s="30" t="s">
        <v>94</v>
      </c>
      <c r="N179" s="30" t="s">
        <v>520</v>
      </c>
      <c r="O179" s="30" t="s">
        <v>96</v>
      </c>
    </row>
    <row r="180" ht="27" hidden="1" spans="1:15">
      <c r="A180" s="16">
        <v>178</v>
      </c>
      <c r="B180" s="30" t="s">
        <v>69</v>
      </c>
      <c r="C180" s="30" t="s">
        <v>9</v>
      </c>
      <c r="D180" s="30" t="s">
        <v>23</v>
      </c>
      <c r="E180" s="30" t="s">
        <v>69</v>
      </c>
      <c r="F180" s="30" t="s">
        <v>48</v>
      </c>
      <c r="G180" s="30" t="s">
        <v>539</v>
      </c>
      <c r="H180" s="32">
        <v>44287</v>
      </c>
      <c r="I180" s="32">
        <v>44316</v>
      </c>
      <c r="J180" s="30" t="s">
        <v>110</v>
      </c>
      <c r="K180" s="30" t="s">
        <v>92</v>
      </c>
      <c r="L180" s="30" t="s">
        <v>540</v>
      </c>
      <c r="M180" s="30" t="s">
        <v>235</v>
      </c>
      <c r="N180" s="30" t="s">
        <v>329</v>
      </c>
      <c r="O180" s="30" t="s">
        <v>96</v>
      </c>
    </row>
    <row r="181" ht="27" hidden="1" spans="1:15">
      <c r="A181" s="16">
        <v>179</v>
      </c>
      <c r="B181" s="30" t="s">
        <v>69</v>
      </c>
      <c r="C181" s="30" t="s">
        <v>9</v>
      </c>
      <c r="D181" s="30" t="s">
        <v>23</v>
      </c>
      <c r="E181" s="30" t="s">
        <v>69</v>
      </c>
      <c r="F181" s="30" t="s">
        <v>48</v>
      </c>
      <c r="G181" s="30" t="s">
        <v>541</v>
      </c>
      <c r="H181" s="32">
        <v>44197</v>
      </c>
      <c r="I181" s="32">
        <v>44347</v>
      </c>
      <c r="J181" s="30" t="s">
        <v>110</v>
      </c>
      <c r="K181" s="30" t="s">
        <v>105</v>
      </c>
      <c r="L181" s="30" t="s">
        <v>542</v>
      </c>
      <c r="M181" s="30" t="s">
        <v>107</v>
      </c>
      <c r="N181" s="30" t="s">
        <v>198</v>
      </c>
      <c r="O181" s="30" t="s">
        <v>96</v>
      </c>
    </row>
    <row r="182" ht="40" hidden="1" spans="1:15">
      <c r="A182" s="16">
        <v>180</v>
      </c>
      <c r="B182" s="30" t="s">
        <v>69</v>
      </c>
      <c r="C182" s="30" t="s">
        <v>9</v>
      </c>
      <c r="D182" s="30" t="s">
        <v>10</v>
      </c>
      <c r="E182" s="30" t="s">
        <v>22</v>
      </c>
      <c r="F182" s="30" t="s">
        <v>48</v>
      </c>
      <c r="G182" s="30" t="s">
        <v>543</v>
      </c>
      <c r="H182" s="32">
        <v>44386</v>
      </c>
      <c r="I182" s="32">
        <v>44561</v>
      </c>
      <c r="J182" s="30" t="s">
        <v>159</v>
      </c>
      <c r="K182" s="30" t="s">
        <v>105</v>
      </c>
      <c r="L182" s="30" t="s">
        <v>544</v>
      </c>
      <c r="M182" s="30" t="s">
        <v>94</v>
      </c>
      <c r="N182" s="30" t="s">
        <v>545</v>
      </c>
      <c r="O182" s="30" t="s">
        <v>127</v>
      </c>
    </row>
    <row r="183" ht="40" hidden="1" spans="1:15">
      <c r="A183" s="16">
        <v>181</v>
      </c>
      <c r="B183" s="30" t="s">
        <v>69</v>
      </c>
      <c r="C183" s="30" t="s">
        <v>9</v>
      </c>
      <c r="D183" s="30" t="s">
        <v>10</v>
      </c>
      <c r="E183" s="30" t="s">
        <v>22</v>
      </c>
      <c r="F183" s="30" t="s">
        <v>48</v>
      </c>
      <c r="G183" s="30" t="s">
        <v>546</v>
      </c>
      <c r="H183" s="32">
        <v>44378</v>
      </c>
      <c r="I183" s="32">
        <v>44561</v>
      </c>
      <c r="J183" s="30" t="s">
        <v>325</v>
      </c>
      <c r="K183" s="30" t="s">
        <v>130</v>
      </c>
      <c r="L183" s="30" t="s">
        <v>547</v>
      </c>
      <c r="M183" s="30" t="s">
        <v>101</v>
      </c>
      <c r="N183" s="30"/>
      <c r="O183" s="30" t="s">
        <v>96</v>
      </c>
    </row>
    <row r="184" ht="40" hidden="1" spans="1:15">
      <c r="A184" s="16">
        <v>182</v>
      </c>
      <c r="B184" s="30" t="s">
        <v>69</v>
      </c>
      <c r="C184" s="30" t="s">
        <v>9</v>
      </c>
      <c r="D184" s="30" t="s">
        <v>10</v>
      </c>
      <c r="E184" s="30" t="s">
        <v>22</v>
      </c>
      <c r="F184" s="30" t="s">
        <v>60</v>
      </c>
      <c r="G184" s="30" t="s">
        <v>548</v>
      </c>
      <c r="H184" s="32">
        <v>44287</v>
      </c>
      <c r="I184" s="32">
        <v>44651</v>
      </c>
      <c r="J184" s="30" t="s">
        <v>110</v>
      </c>
      <c r="K184" s="30" t="s">
        <v>130</v>
      </c>
      <c r="L184" s="30" t="s">
        <v>549</v>
      </c>
      <c r="M184" s="30" t="s">
        <v>101</v>
      </c>
      <c r="N184" s="30"/>
      <c r="O184" s="30" t="s">
        <v>96</v>
      </c>
    </row>
    <row r="185" ht="53" hidden="1" spans="1:15">
      <c r="A185" s="16">
        <v>183</v>
      </c>
      <c r="B185" s="30" t="s">
        <v>69</v>
      </c>
      <c r="C185" s="30" t="s">
        <v>9</v>
      </c>
      <c r="D185" s="30" t="s">
        <v>10</v>
      </c>
      <c r="E185" s="30" t="s">
        <v>22</v>
      </c>
      <c r="F185" s="30" t="s">
        <v>48</v>
      </c>
      <c r="G185" s="30" t="s">
        <v>550</v>
      </c>
      <c r="H185" s="32">
        <v>44378</v>
      </c>
      <c r="I185" s="32">
        <v>44556</v>
      </c>
      <c r="J185" s="30" t="s">
        <v>104</v>
      </c>
      <c r="K185" s="30" t="s">
        <v>105</v>
      </c>
      <c r="L185" s="30" t="s">
        <v>551</v>
      </c>
      <c r="M185" s="30" t="s">
        <v>552</v>
      </c>
      <c r="N185" s="30" t="s">
        <v>553</v>
      </c>
      <c r="O185" s="30" t="s">
        <v>96</v>
      </c>
    </row>
    <row r="186" ht="14" hidden="1" spans="1:15">
      <c r="A186" s="16">
        <v>184</v>
      </c>
      <c r="B186" s="30" t="s">
        <v>69</v>
      </c>
      <c r="C186" s="30" t="s">
        <v>9</v>
      </c>
      <c r="D186" s="30" t="s">
        <v>10</v>
      </c>
      <c r="E186" s="30" t="s">
        <v>22</v>
      </c>
      <c r="F186" s="30" t="s">
        <v>56</v>
      </c>
      <c r="G186" s="30" t="s">
        <v>554</v>
      </c>
      <c r="H186" s="32">
        <v>44348</v>
      </c>
      <c r="I186" s="32">
        <v>44377</v>
      </c>
      <c r="J186" s="30" t="s">
        <v>132</v>
      </c>
      <c r="K186" s="30" t="s">
        <v>105</v>
      </c>
      <c r="L186" s="30" t="s">
        <v>555</v>
      </c>
      <c r="M186" s="30" t="s">
        <v>235</v>
      </c>
      <c r="N186" s="30" t="s">
        <v>463</v>
      </c>
      <c r="O186" s="30" t="s">
        <v>96</v>
      </c>
    </row>
    <row r="187" ht="14" hidden="1" spans="1:15">
      <c r="A187" s="16">
        <v>185</v>
      </c>
      <c r="B187" s="30" t="s">
        <v>69</v>
      </c>
      <c r="C187" s="30" t="s">
        <v>9</v>
      </c>
      <c r="D187" s="30" t="s">
        <v>10</v>
      </c>
      <c r="E187" s="30" t="s">
        <v>22</v>
      </c>
      <c r="F187" s="30" t="s">
        <v>48</v>
      </c>
      <c r="G187" s="30" t="s">
        <v>556</v>
      </c>
      <c r="H187" s="32">
        <v>44348</v>
      </c>
      <c r="I187" s="32">
        <v>44377</v>
      </c>
      <c r="J187" s="30" t="s">
        <v>132</v>
      </c>
      <c r="K187" s="30" t="s">
        <v>105</v>
      </c>
      <c r="L187" s="30" t="s">
        <v>557</v>
      </c>
      <c r="M187" s="30" t="s">
        <v>235</v>
      </c>
      <c r="N187" s="30" t="s">
        <v>463</v>
      </c>
      <c r="O187" s="30" t="s">
        <v>96</v>
      </c>
    </row>
    <row r="188" ht="14" hidden="1" spans="1:15">
      <c r="A188" s="16">
        <v>186</v>
      </c>
      <c r="B188" s="30" t="s">
        <v>69</v>
      </c>
      <c r="C188" s="30" t="s">
        <v>9</v>
      </c>
      <c r="D188" s="30" t="s">
        <v>10</v>
      </c>
      <c r="E188" s="30" t="s">
        <v>22</v>
      </c>
      <c r="F188" s="30" t="s">
        <v>48</v>
      </c>
      <c r="G188" s="30" t="s">
        <v>558</v>
      </c>
      <c r="H188" s="32">
        <v>44348</v>
      </c>
      <c r="I188" s="32">
        <v>44377</v>
      </c>
      <c r="J188" s="30" t="s">
        <v>132</v>
      </c>
      <c r="K188" s="30" t="s">
        <v>92</v>
      </c>
      <c r="L188" s="30" t="s">
        <v>559</v>
      </c>
      <c r="M188" s="30" t="s">
        <v>235</v>
      </c>
      <c r="N188" s="30" t="s">
        <v>463</v>
      </c>
      <c r="O188" s="30" t="s">
        <v>96</v>
      </c>
    </row>
    <row r="189" ht="14" hidden="1" spans="1:15">
      <c r="A189" s="16">
        <v>187</v>
      </c>
      <c r="B189" s="30" t="s">
        <v>69</v>
      </c>
      <c r="C189" s="30" t="s">
        <v>9</v>
      </c>
      <c r="D189" s="30" t="s">
        <v>10</v>
      </c>
      <c r="E189" s="30" t="s">
        <v>22</v>
      </c>
      <c r="F189" s="30" t="s">
        <v>48</v>
      </c>
      <c r="G189" s="30" t="s">
        <v>560</v>
      </c>
      <c r="H189" s="32">
        <v>44348</v>
      </c>
      <c r="I189" s="32">
        <v>44377</v>
      </c>
      <c r="J189" s="30" t="s">
        <v>132</v>
      </c>
      <c r="K189" s="30" t="s">
        <v>167</v>
      </c>
      <c r="L189" s="30" t="s">
        <v>561</v>
      </c>
      <c r="M189" s="30" t="s">
        <v>235</v>
      </c>
      <c r="N189" s="30" t="s">
        <v>463</v>
      </c>
      <c r="O189" s="30" t="s">
        <v>96</v>
      </c>
    </row>
    <row r="190" ht="40" hidden="1" spans="1:15">
      <c r="A190" s="16">
        <v>188</v>
      </c>
      <c r="B190" s="30" t="s">
        <v>69</v>
      </c>
      <c r="C190" s="30" t="s">
        <v>9</v>
      </c>
      <c r="D190" s="30" t="s">
        <v>10</v>
      </c>
      <c r="E190" s="30" t="s">
        <v>22</v>
      </c>
      <c r="F190" s="30" t="s">
        <v>60</v>
      </c>
      <c r="G190" s="30" t="s">
        <v>562</v>
      </c>
      <c r="H190" s="32">
        <v>44359</v>
      </c>
      <c r="I190" s="32">
        <v>44374</v>
      </c>
      <c r="J190" s="30" t="s">
        <v>110</v>
      </c>
      <c r="K190" s="30" t="s">
        <v>563</v>
      </c>
      <c r="L190" s="30" t="s">
        <v>564</v>
      </c>
      <c r="M190" s="30" t="s">
        <v>101</v>
      </c>
      <c r="N190" s="30" t="s">
        <v>101</v>
      </c>
      <c r="O190" s="30" t="s">
        <v>96</v>
      </c>
    </row>
    <row r="191" ht="40" hidden="1" spans="1:15">
      <c r="A191" s="16">
        <v>189</v>
      </c>
      <c r="B191" s="30" t="s">
        <v>69</v>
      </c>
      <c r="C191" s="30" t="s">
        <v>9</v>
      </c>
      <c r="D191" s="30" t="s">
        <v>10</v>
      </c>
      <c r="E191" s="30" t="s">
        <v>22</v>
      </c>
      <c r="F191" s="30" t="s">
        <v>48</v>
      </c>
      <c r="G191" s="30" t="s">
        <v>565</v>
      </c>
      <c r="H191" s="32">
        <v>44365</v>
      </c>
      <c r="I191" s="32">
        <v>44543</v>
      </c>
      <c r="J191" s="30" t="s">
        <v>104</v>
      </c>
      <c r="K191" s="30" t="s">
        <v>105</v>
      </c>
      <c r="L191" s="33" t="s">
        <v>566</v>
      </c>
      <c r="M191" s="30" t="s">
        <v>235</v>
      </c>
      <c r="N191" s="30" t="s">
        <v>567</v>
      </c>
      <c r="O191" s="30" t="s">
        <v>96</v>
      </c>
    </row>
    <row r="192" ht="40" hidden="1" spans="1:15">
      <c r="A192" s="16">
        <v>190</v>
      </c>
      <c r="B192" s="30" t="s">
        <v>69</v>
      </c>
      <c r="C192" s="30" t="s">
        <v>9</v>
      </c>
      <c r="D192" s="30" t="s">
        <v>10</v>
      </c>
      <c r="E192" s="30" t="s">
        <v>22</v>
      </c>
      <c r="F192" s="30" t="s">
        <v>48</v>
      </c>
      <c r="G192" s="30" t="s">
        <v>568</v>
      </c>
      <c r="H192" s="32">
        <v>44358</v>
      </c>
      <c r="I192" s="32">
        <v>44507</v>
      </c>
      <c r="J192" s="30" t="s">
        <v>159</v>
      </c>
      <c r="K192" s="30" t="s">
        <v>105</v>
      </c>
      <c r="L192" s="30" t="s">
        <v>569</v>
      </c>
      <c r="M192" s="30" t="s">
        <v>107</v>
      </c>
      <c r="N192" s="30" t="s">
        <v>182</v>
      </c>
      <c r="O192" s="30" t="s">
        <v>127</v>
      </c>
    </row>
    <row r="193" ht="40" hidden="1" spans="1:15">
      <c r="A193" s="16">
        <v>191</v>
      </c>
      <c r="B193" s="30" t="s">
        <v>69</v>
      </c>
      <c r="C193" s="30" t="s">
        <v>9</v>
      </c>
      <c r="D193" s="30" t="s">
        <v>10</v>
      </c>
      <c r="E193" s="30" t="s">
        <v>22</v>
      </c>
      <c r="F193" s="30" t="s">
        <v>56</v>
      </c>
      <c r="G193" s="30" t="s">
        <v>570</v>
      </c>
      <c r="H193" s="32">
        <v>44348</v>
      </c>
      <c r="I193" s="32">
        <v>44377</v>
      </c>
      <c r="J193" s="30" t="s">
        <v>325</v>
      </c>
      <c r="K193" s="30" t="s">
        <v>92</v>
      </c>
      <c r="L193" s="30" t="s">
        <v>571</v>
      </c>
      <c r="M193" s="30" t="s">
        <v>101</v>
      </c>
      <c r="N193" s="30" t="s">
        <v>101</v>
      </c>
      <c r="O193" s="30" t="s">
        <v>96</v>
      </c>
    </row>
    <row r="194" ht="40" hidden="1" spans="1:15">
      <c r="A194" s="16">
        <v>192</v>
      </c>
      <c r="B194" s="30" t="s">
        <v>69</v>
      </c>
      <c r="C194" s="30" t="s">
        <v>9</v>
      </c>
      <c r="D194" s="30" t="s">
        <v>10</v>
      </c>
      <c r="E194" s="30" t="s">
        <v>22</v>
      </c>
      <c r="F194" s="30" t="s">
        <v>48</v>
      </c>
      <c r="G194" s="30" t="s">
        <v>572</v>
      </c>
      <c r="H194" s="32">
        <v>44348</v>
      </c>
      <c r="I194" s="32">
        <v>44395</v>
      </c>
      <c r="J194" s="30" t="s">
        <v>104</v>
      </c>
      <c r="K194" s="30" t="s">
        <v>105</v>
      </c>
      <c r="L194" s="30" t="s">
        <v>573</v>
      </c>
      <c r="M194" s="30" t="s">
        <v>107</v>
      </c>
      <c r="N194" s="30" t="s">
        <v>574</v>
      </c>
      <c r="O194" s="30" t="s">
        <v>96</v>
      </c>
    </row>
    <row r="195" ht="27" hidden="1" spans="1:15">
      <c r="A195" s="16">
        <v>193</v>
      </c>
      <c r="B195" s="30" t="s">
        <v>69</v>
      </c>
      <c r="C195" s="30" t="s">
        <v>9</v>
      </c>
      <c r="D195" s="30" t="s">
        <v>10</v>
      </c>
      <c r="E195" s="30" t="s">
        <v>22</v>
      </c>
      <c r="F195" s="30" t="s">
        <v>56</v>
      </c>
      <c r="G195" s="30" t="s">
        <v>575</v>
      </c>
      <c r="H195" s="32">
        <v>44197</v>
      </c>
      <c r="I195" s="32">
        <v>44561</v>
      </c>
      <c r="J195" s="30" t="s">
        <v>576</v>
      </c>
      <c r="K195" s="30" t="s">
        <v>130</v>
      </c>
      <c r="L195" s="30" t="s">
        <v>577</v>
      </c>
      <c r="M195" s="30" t="s">
        <v>101</v>
      </c>
      <c r="N195" s="30" t="s">
        <v>101</v>
      </c>
      <c r="O195" s="30" t="s">
        <v>96</v>
      </c>
    </row>
    <row r="196" ht="27" hidden="1" spans="1:15">
      <c r="A196" s="16">
        <v>194</v>
      </c>
      <c r="B196" s="30" t="s">
        <v>69</v>
      </c>
      <c r="C196" s="30" t="s">
        <v>9</v>
      </c>
      <c r="D196" s="30" t="s">
        <v>10</v>
      </c>
      <c r="E196" s="30" t="s">
        <v>22</v>
      </c>
      <c r="F196" s="30" t="s">
        <v>48</v>
      </c>
      <c r="G196" s="30" t="s">
        <v>578</v>
      </c>
      <c r="H196" s="32">
        <v>44308</v>
      </c>
      <c r="I196" s="32">
        <v>44651</v>
      </c>
      <c r="J196" s="30" t="s">
        <v>149</v>
      </c>
      <c r="K196" s="30" t="s">
        <v>115</v>
      </c>
      <c r="L196" s="30" t="s">
        <v>579</v>
      </c>
      <c r="M196" s="30" t="s">
        <v>101</v>
      </c>
      <c r="N196" s="30" t="s">
        <v>101</v>
      </c>
      <c r="O196" s="30" t="s">
        <v>117</v>
      </c>
    </row>
    <row r="197" ht="27" hidden="1" spans="1:15">
      <c r="A197" s="16">
        <v>195</v>
      </c>
      <c r="B197" s="30" t="s">
        <v>69</v>
      </c>
      <c r="C197" s="30" t="s">
        <v>9</v>
      </c>
      <c r="D197" s="30" t="s">
        <v>10</v>
      </c>
      <c r="E197" s="30" t="s">
        <v>22</v>
      </c>
      <c r="F197" s="30" t="s">
        <v>48</v>
      </c>
      <c r="G197" s="30" t="s">
        <v>580</v>
      </c>
      <c r="H197" s="32">
        <v>44317</v>
      </c>
      <c r="I197" s="32">
        <v>44561</v>
      </c>
      <c r="J197" s="30" t="s">
        <v>149</v>
      </c>
      <c r="K197" s="30" t="s">
        <v>227</v>
      </c>
      <c r="L197" s="30" t="s">
        <v>581</v>
      </c>
      <c r="M197" s="30" t="s">
        <v>101</v>
      </c>
      <c r="N197" s="30" t="s">
        <v>101</v>
      </c>
      <c r="O197" s="30" t="s">
        <v>117</v>
      </c>
    </row>
    <row r="198" ht="40" hidden="1" spans="1:15">
      <c r="A198" s="16">
        <v>196</v>
      </c>
      <c r="B198" s="30" t="s">
        <v>69</v>
      </c>
      <c r="C198" s="30" t="s">
        <v>9</v>
      </c>
      <c r="D198" s="30" t="s">
        <v>10</v>
      </c>
      <c r="E198" s="30" t="s">
        <v>22</v>
      </c>
      <c r="F198" s="30" t="s">
        <v>48</v>
      </c>
      <c r="G198" s="30" t="s">
        <v>582</v>
      </c>
      <c r="H198" s="32">
        <v>44317</v>
      </c>
      <c r="I198" s="32">
        <v>44469</v>
      </c>
      <c r="J198" s="30" t="s">
        <v>149</v>
      </c>
      <c r="K198" s="30" t="s">
        <v>115</v>
      </c>
      <c r="L198" s="30" t="s">
        <v>583</v>
      </c>
      <c r="M198" s="30" t="s">
        <v>101</v>
      </c>
      <c r="N198" s="30" t="s">
        <v>101</v>
      </c>
      <c r="O198" s="30" t="s">
        <v>96</v>
      </c>
    </row>
    <row r="199" ht="40" hidden="1" spans="1:15">
      <c r="A199" s="16">
        <v>197</v>
      </c>
      <c r="B199" s="30" t="s">
        <v>69</v>
      </c>
      <c r="C199" s="30" t="s">
        <v>9</v>
      </c>
      <c r="D199" s="30" t="s">
        <v>10</v>
      </c>
      <c r="E199" s="30" t="s">
        <v>22</v>
      </c>
      <c r="F199" s="30" t="s">
        <v>48</v>
      </c>
      <c r="G199" s="30" t="s">
        <v>584</v>
      </c>
      <c r="H199" s="32">
        <v>44317</v>
      </c>
      <c r="I199" s="32">
        <v>44651</v>
      </c>
      <c r="J199" s="30" t="s">
        <v>149</v>
      </c>
      <c r="K199" s="30" t="s">
        <v>115</v>
      </c>
      <c r="L199" s="30" t="s">
        <v>585</v>
      </c>
      <c r="M199" s="30" t="s">
        <v>552</v>
      </c>
      <c r="N199" s="30" t="s">
        <v>586</v>
      </c>
      <c r="O199" s="30" t="s">
        <v>96</v>
      </c>
    </row>
    <row r="200" ht="27" hidden="1" spans="1:15">
      <c r="A200" s="16">
        <v>198</v>
      </c>
      <c r="B200" s="30" t="s">
        <v>69</v>
      </c>
      <c r="C200" s="30" t="s">
        <v>9</v>
      </c>
      <c r="D200" s="30" t="s">
        <v>10</v>
      </c>
      <c r="E200" s="30" t="s">
        <v>22</v>
      </c>
      <c r="F200" s="30" t="s">
        <v>56</v>
      </c>
      <c r="G200" s="30" t="s">
        <v>587</v>
      </c>
      <c r="H200" s="32">
        <v>44277</v>
      </c>
      <c r="I200" s="32">
        <v>44377</v>
      </c>
      <c r="J200" s="30" t="s">
        <v>104</v>
      </c>
      <c r="K200" s="30" t="s">
        <v>99</v>
      </c>
      <c r="L200" s="30" t="s">
        <v>588</v>
      </c>
      <c r="M200" s="30" t="s">
        <v>101</v>
      </c>
      <c r="N200" s="30" t="s">
        <v>463</v>
      </c>
      <c r="O200" s="30" t="s">
        <v>96</v>
      </c>
    </row>
    <row r="201" ht="27" hidden="1" spans="1:15">
      <c r="A201" s="16">
        <v>199</v>
      </c>
      <c r="B201" s="34" t="s">
        <v>32</v>
      </c>
      <c r="C201" s="34" t="s">
        <v>9</v>
      </c>
      <c r="D201" s="34" t="s">
        <v>27</v>
      </c>
      <c r="E201" s="34" t="s">
        <v>32</v>
      </c>
      <c r="F201" s="34" t="s">
        <v>48</v>
      </c>
      <c r="G201" s="34" t="s">
        <v>589</v>
      </c>
      <c r="H201" s="37">
        <v>44392</v>
      </c>
      <c r="I201" s="37">
        <v>44408</v>
      </c>
      <c r="J201" s="34" t="s">
        <v>110</v>
      </c>
      <c r="K201" s="34" t="s">
        <v>105</v>
      </c>
      <c r="L201" s="34" t="s">
        <v>590</v>
      </c>
      <c r="M201" s="34" t="s">
        <v>107</v>
      </c>
      <c r="N201" s="34" t="s">
        <v>591</v>
      </c>
      <c r="O201" s="34" t="s">
        <v>96</v>
      </c>
    </row>
    <row r="202" ht="40" hidden="1" spans="1:15">
      <c r="A202" s="16">
        <v>200</v>
      </c>
      <c r="B202" s="34" t="s">
        <v>32</v>
      </c>
      <c r="C202" s="34" t="s">
        <v>9</v>
      </c>
      <c r="D202" s="34" t="s">
        <v>27</v>
      </c>
      <c r="E202" s="34" t="s">
        <v>32</v>
      </c>
      <c r="F202" s="34" t="s">
        <v>48</v>
      </c>
      <c r="G202" s="34" t="s">
        <v>592</v>
      </c>
      <c r="H202" s="37">
        <v>44392</v>
      </c>
      <c r="I202" s="37">
        <v>44396</v>
      </c>
      <c r="J202" s="34" t="s">
        <v>110</v>
      </c>
      <c r="K202" s="34" t="s">
        <v>167</v>
      </c>
      <c r="L202" s="34" t="s">
        <v>593</v>
      </c>
      <c r="M202" s="34" t="s">
        <v>156</v>
      </c>
      <c r="N202" s="34" t="s">
        <v>594</v>
      </c>
      <c r="O202" s="34" t="s">
        <v>96</v>
      </c>
    </row>
    <row r="203" ht="40" hidden="1" spans="1:15">
      <c r="A203" s="16">
        <v>201</v>
      </c>
      <c r="B203" s="34" t="s">
        <v>32</v>
      </c>
      <c r="C203" s="34" t="s">
        <v>9</v>
      </c>
      <c r="D203" s="34" t="s">
        <v>27</v>
      </c>
      <c r="E203" s="34" t="s">
        <v>32</v>
      </c>
      <c r="F203" s="34" t="s">
        <v>56</v>
      </c>
      <c r="G203" s="34" t="s">
        <v>595</v>
      </c>
      <c r="H203" s="37">
        <v>44364</v>
      </c>
      <c r="I203" s="37">
        <v>44561</v>
      </c>
      <c r="J203" s="34" t="s">
        <v>325</v>
      </c>
      <c r="K203" s="34" t="s">
        <v>92</v>
      </c>
      <c r="L203" s="34" t="s">
        <v>596</v>
      </c>
      <c r="M203" s="41" t="s">
        <v>101</v>
      </c>
      <c r="N203" s="34" t="s">
        <v>463</v>
      </c>
      <c r="O203" s="34" t="s">
        <v>96</v>
      </c>
    </row>
    <row r="204" ht="27" hidden="1" spans="1:15">
      <c r="A204" s="16">
        <v>202</v>
      </c>
      <c r="B204" s="34" t="s">
        <v>32</v>
      </c>
      <c r="C204" s="34" t="s">
        <v>9</v>
      </c>
      <c r="D204" s="34" t="s">
        <v>27</v>
      </c>
      <c r="E204" s="34" t="s">
        <v>32</v>
      </c>
      <c r="F204" s="34" t="s">
        <v>48</v>
      </c>
      <c r="G204" s="34" t="s">
        <v>597</v>
      </c>
      <c r="H204" s="37">
        <v>44382</v>
      </c>
      <c r="I204" s="37">
        <v>44388</v>
      </c>
      <c r="J204" s="34" t="s">
        <v>110</v>
      </c>
      <c r="K204" s="34" t="s">
        <v>105</v>
      </c>
      <c r="L204" s="34" t="s">
        <v>598</v>
      </c>
      <c r="M204" s="34" t="s">
        <v>107</v>
      </c>
      <c r="N204" s="34" t="s">
        <v>599</v>
      </c>
      <c r="O204" s="34" t="s">
        <v>96</v>
      </c>
    </row>
    <row r="205" ht="14" hidden="1" spans="1:15">
      <c r="A205" s="16">
        <v>203</v>
      </c>
      <c r="B205" s="34" t="s">
        <v>32</v>
      </c>
      <c r="C205" s="34" t="s">
        <v>9</v>
      </c>
      <c r="D205" s="34" t="s">
        <v>27</v>
      </c>
      <c r="E205" s="34" t="s">
        <v>32</v>
      </c>
      <c r="F205" s="34" t="s">
        <v>48</v>
      </c>
      <c r="G205" s="34" t="s">
        <v>600</v>
      </c>
      <c r="H205" s="37">
        <v>44368</v>
      </c>
      <c r="I205" s="37">
        <v>44374</v>
      </c>
      <c r="J205" s="34" t="s">
        <v>110</v>
      </c>
      <c r="K205" s="34" t="s">
        <v>92</v>
      </c>
      <c r="L205" s="34" t="s">
        <v>601</v>
      </c>
      <c r="M205" s="34" t="s">
        <v>235</v>
      </c>
      <c r="N205" s="34" t="s">
        <v>463</v>
      </c>
      <c r="O205" s="34" t="s">
        <v>96</v>
      </c>
    </row>
    <row r="206" ht="27" hidden="1" spans="1:15">
      <c r="A206" s="16">
        <v>204</v>
      </c>
      <c r="B206" s="34" t="s">
        <v>32</v>
      </c>
      <c r="C206" s="34" t="s">
        <v>9</v>
      </c>
      <c r="D206" s="34" t="s">
        <v>27</v>
      </c>
      <c r="E206" s="34" t="s">
        <v>32</v>
      </c>
      <c r="F206" s="34" t="s">
        <v>48</v>
      </c>
      <c r="G206" s="34" t="s">
        <v>602</v>
      </c>
      <c r="H206" s="37">
        <v>44372</v>
      </c>
      <c r="I206" s="37">
        <v>44377</v>
      </c>
      <c r="J206" s="34" t="s">
        <v>110</v>
      </c>
      <c r="K206" s="34" t="s">
        <v>130</v>
      </c>
      <c r="L206" s="34" t="s">
        <v>603</v>
      </c>
      <c r="M206" s="34" t="s">
        <v>94</v>
      </c>
      <c r="N206" s="34" t="s">
        <v>604</v>
      </c>
      <c r="O206" s="34" t="s">
        <v>96</v>
      </c>
    </row>
    <row r="207" ht="27" hidden="1" spans="1:15">
      <c r="A207" s="16">
        <v>205</v>
      </c>
      <c r="B207" s="34" t="s">
        <v>32</v>
      </c>
      <c r="C207" s="34" t="s">
        <v>9</v>
      </c>
      <c r="D207" s="34" t="s">
        <v>27</v>
      </c>
      <c r="E207" s="34" t="s">
        <v>32</v>
      </c>
      <c r="F207" s="34" t="s">
        <v>48</v>
      </c>
      <c r="G207" s="34" t="s">
        <v>605</v>
      </c>
      <c r="H207" s="37">
        <v>44358</v>
      </c>
      <c r="I207" s="37">
        <v>44374</v>
      </c>
      <c r="J207" s="34" t="s">
        <v>104</v>
      </c>
      <c r="K207" s="34" t="s">
        <v>227</v>
      </c>
      <c r="L207" s="34" t="s">
        <v>606</v>
      </c>
      <c r="M207" s="41" t="s">
        <v>101</v>
      </c>
      <c r="N207" s="34" t="s">
        <v>463</v>
      </c>
      <c r="O207" s="34" t="s">
        <v>96</v>
      </c>
    </row>
    <row r="208" ht="53" hidden="1" spans="1:15">
      <c r="A208" s="16">
        <v>206</v>
      </c>
      <c r="B208" s="34" t="s">
        <v>32</v>
      </c>
      <c r="C208" s="34" t="s">
        <v>9</v>
      </c>
      <c r="D208" s="34" t="s">
        <v>27</v>
      </c>
      <c r="E208" s="34" t="s">
        <v>32</v>
      </c>
      <c r="F208" s="34" t="s">
        <v>48</v>
      </c>
      <c r="G208" s="34" t="s">
        <v>607</v>
      </c>
      <c r="H208" s="37">
        <v>44356</v>
      </c>
      <c r="I208" s="37">
        <v>44365</v>
      </c>
      <c r="J208" s="34" t="s">
        <v>132</v>
      </c>
      <c r="K208" s="34" t="s">
        <v>105</v>
      </c>
      <c r="L208" s="34" t="s">
        <v>608</v>
      </c>
      <c r="M208" s="34" t="s">
        <v>235</v>
      </c>
      <c r="N208" s="34" t="s">
        <v>463</v>
      </c>
      <c r="O208" s="34" t="s">
        <v>96</v>
      </c>
    </row>
    <row r="209" ht="53" hidden="1" spans="1:15">
      <c r="A209" s="16">
        <v>207</v>
      </c>
      <c r="B209" s="34" t="s">
        <v>32</v>
      </c>
      <c r="C209" s="34" t="s">
        <v>9</v>
      </c>
      <c r="D209" s="34" t="s">
        <v>27</v>
      </c>
      <c r="E209" s="34" t="s">
        <v>32</v>
      </c>
      <c r="F209" s="34" t="s">
        <v>48</v>
      </c>
      <c r="G209" s="34" t="s">
        <v>609</v>
      </c>
      <c r="H209" s="37">
        <v>44351</v>
      </c>
      <c r="I209" s="37">
        <v>44374</v>
      </c>
      <c r="J209" s="34" t="s">
        <v>110</v>
      </c>
      <c r="K209" s="34" t="s">
        <v>227</v>
      </c>
      <c r="L209" s="34" t="s">
        <v>610</v>
      </c>
      <c r="M209" s="34" t="s">
        <v>229</v>
      </c>
      <c r="N209" s="34" t="s">
        <v>463</v>
      </c>
      <c r="O209" s="34" t="s">
        <v>96</v>
      </c>
    </row>
    <row r="210" ht="27" hidden="1" spans="1:15">
      <c r="A210" s="16">
        <v>208</v>
      </c>
      <c r="B210" s="34" t="s">
        <v>32</v>
      </c>
      <c r="C210" s="34" t="s">
        <v>9</v>
      </c>
      <c r="D210" s="34" t="s">
        <v>27</v>
      </c>
      <c r="E210" s="34" t="s">
        <v>32</v>
      </c>
      <c r="F210" s="34" t="s">
        <v>48</v>
      </c>
      <c r="G210" s="34" t="s">
        <v>611</v>
      </c>
      <c r="H210" s="37">
        <v>44355</v>
      </c>
      <c r="I210" s="37">
        <v>44367</v>
      </c>
      <c r="J210" s="34" t="s">
        <v>110</v>
      </c>
      <c r="K210" s="34" t="s">
        <v>164</v>
      </c>
      <c r="L210" s="34" t="s">
        <v>612</v>
      </c>
      <c r="M210" s="34" t="s">
        <v>235</v>
      </c>
      <c r="N210" s="34" t="s">
        <v>463</v>
      </c>
      <c r="O210" s="34" t="s">
        <v>96</v>
      </c>
    </row>
    <row r="211" ht="40" hidden="1" spans="1:15">
      <c r="A211" s="16">
        <v>209</v>
      </c>
      <c r="B211" s="34" t="s">
        <v>32</v>
      </c>
      <c r="C211" s="34" t="s">
        <v>9</v>
      </c>
      <c r="D211" s="34" t="s">
        <v>27</v>
      </c>
      <c r="E211" s="34" t="s">
        <v>32</v>
      </c>
      <c r="F211" s="34" t="s">
        <v>48</v>
      </c>
      <c r="G211" s="34" t="s">
        <v>613</v>
      </c>
      <c r="H211" s="37">
        <v>44357</v>
      </c>
      <c r="I211" s="37">
        <v>44374</v>
      </c>
      <c r="J211" s="34" t="s">
        <v>151</v>
      </c>
      <c r="K211" s="34" t="s">
        <v>105</v>
      </c>
      <c r="L211" s="34" t="s">
        <v>614</v>
      </c>
      <c r="M211" s="34" t="s">
        <v>235</v>
      </c>
      <c r="N211" s="34" t="s">
        <v>615</v>
      </c>
      <c r="O211" s="34" t="s">
        <v>96</v>
      </c>
    </row>
    <row r="212" ht="53" hidden="1" spans="1:15">
      <c r="A212" s="16">
        <v>210</v>
      </c>
      <c r="B212" s="34" t="s">
        <v>32</v>
      </c>
      <c r="C212" s="34" t="s">
        <v>9</v>
      </c>
      <c r="D212" s="34" t="s">
        <v>27</v>
      </c>
      <c r="E212" s="34" t="s">
        <v>32</v>
      </c>
      <c r="F212" s="34" t="s">
        <v>52</v>
      </c>
      <c r="G212" s="34" t="s">
        <v>616</v>
      </c>
      <c r="H212" s="37">
        <v>44348</v>
      </c>
      <c r="I212" s="37">
        <v>44561</v>
      </c>
      <c r="J212" s="34" t="s">
        <v>149</v>
      </c>
      <c r="K212" s="34" t="s">
        <v>111</v>
      </c>
      <c r="L212" s="34" t="s">
        <v>617</v>
      </c>
      <c r="M212" s="34" t="s">
        <v>618</v>
      </c>
      <c r="N212" s="34" t="s">
        <v>619</v>
      </c>
      <c r="O212" s="34" t="s">
        <v>96</v>
      </c>
    </row>
    <row r="213" ht="27" hidden="1" spans="1:15">
      <c r="A213" s="16">
        <v>211</v>
      </c>
      <c r="B213" s="34" t="s">
        <v>32</v>
      </c>
      <c r="C213" s="34" t="s">
        <v>9</v>
      </c>
      <c r="D213" s="34" t="s">
        <v>27</v>
      </c>
      <c r="E213" s="34" t="s">
        <v>32</v>
      </c>
      <c r="F213" s="34" t="s">
        <v>48</v>
      </c>
      <c r="G213" s="34" t="s">
        <v>620</v>
      </c>
      <c r="H213" s="37">
        <v>44341</v>
      </c>
      <c r="I213" s="37">
        <v>44346</v>
      </c>
      <c r="J213" s="34" t="s">
        <v>110</v>
      </c>
      <c r="K213" s="34" t="s">
        <v>105</v>
      </c>
      <c r="L213" s="34" t="s">
        <v>621</v>
      </c>
      <c r="M213" s="34" t="s">
        <v>107</v>
      </c>
      <c r="N213" s="34" t="s">
        <v>622</v>
      </c>
      <c r="O213" s="34" t="s">
        <v>96</v>
      </c>
    </row>
    <row r="214" ht="27" hidden="1" spans="1:15">
      <c r="A214" s="16">
        <v>212</v>
      </c>
      <c r="B214" s="34" t="s">
        <v>32</v>
      </c>
      <c r="C214" s="34" t="s">
        <v>9</v>
      </c>
      <c r="D214" s="34" t="s">
        <v>27</v>
      </c>
      <c r="E214" s="34" t="s">
        <v>32</v>
      </c>
      <c r="F214" s="34" t="s">
        <v>56</v>
      </c>
      <c r="G214" s="34" t="s">
        <v>623</v>
      </c>
      <c r="H214" s="37">
        <v>44336</v>
      </c>
      <c r="I214" s="37">
        <v>44561</v>
      </c>
      <c r="J214" s="34" t="s">
        <v>325</v>
      </c>
      <c r="K214" s="34" t="s">
        <v>99</v>
      </c>
      <c r="L214" s="34" t="s">
        <v>624</v>
      </c>
      <c r="M214" s="41" t="s">
        <v>101</v>
      </c>
      <c r="N214" s="34" t="s">
        <v>463</v>
      </c>
      <c r="O214" s="34" t="s">
        <v>96</v>
      </c>
    </row>
    <row r="215" ht="40" hidden="1" spans="1:15">
      <c r="A215" s="16">
        <v>213</v>
      </c>
      <c r="B215" s="34" t="s">
        <v>32</v>
      </c>
      <c r="C215" s="34" t="s">
        <v>9</v>
      </c>
      <c r="D215" s="34" t="s">
        <v>27</v>
      </c>
      <c r="E215" s="34" t="s">
        <v>32</v>
      </c>
      <c r="F215" s="34" t="s">
        <v>60</v>
      </c>
      <c r="G215" s="34" t="s">
        <v>625</v>
      </c>
      <c r="H215" s="37">
        <v>44334</v>
      </c>
      <c r="I215" s="37">
        <v>44377</v>
      </c>
      <c r="J215" s="34" t="s">
        <v>151</v>
      </c>
      <c r="K215" s="34" t="s">
        <v>164</v>
      </c>
      <c r="L215" s="34" t="s">
        <v>626</v>
      </c>
      <c r="M215" s="34" t="s">
        <v>235</v>
      </c>
      <c r="N215" s="34" t="s">
        <v>627</v>
      </c>
      <c r="O215" s="34" t="s">
        <v>96</v>
      </c>
    </row>
    <row r="216" ht="27" hidden="1" spans="1:15">
      <c r="A216" s="16">
        <v>214</v>
      </c>
      <c r="B216" s="34" t="s">
        <v>32</v>
      </c>
      <c r="C216" s="34" t="s">
        <v>9</v>
      </c>
      <c r="D216" s="34" t="s">
        <v>27</v>
      </c>
      <c r="E216" s="34" t="s">
        <v>32</v>
      </c>
      <c r="F216" s="34" t="s">
        <v>48</v>
      </c>
      <c r="G216" s="34" t="s">
        <v>628</v>
      </c>
      <c r="H216" s="37">
        <v>44333</v>
      </c>
      <c r="I216" s="37">
        <v>44337</v>
      </c>
      <c r="J216" s="34" t="s">
        <v>110</v>
      </c>
      <c r="K216" s="34" t="s">
        <v>105</v>
      </c>
      <c r="L216" s="34" t="s">
        <v>629</v>
      </c>
      <c r="M216" s="34" t="s">
        <v>107</v>
      </c>
      <c r="N216" s="34" t="s">
        <v>630</v>
      </c>
      <c r="O216" s="34" t="s">
        <v>96</v>
      </c>
    </row>
    <row r="217" ht="14" hidden="1" spans="1:15">
      <c r="A217" s="16">
        <v>215</v>
      </c>
      <c r="B217" s="34" t="s">
        <v>32</v>
      </c>
      <c r="C217" s="34" t="s">
        <v>9</v>
      </c>
      <c r="D217" s="34" t="s">
        <v>27</v>
      </c>
      <c r="E217" s="34" t="s">
        <v>32</v>
      </c>
      <c r="F217" s="34" t="s">
        <v>48</v>
      </c>
      <c r="G217" s="34" t="s">
        <v>631</v>
      </c>
      <c r="H217" s="37">
        <v>44329</v>
      </c>
      <c r="I217" s="37">
        <v>44336</v>
      </c>
      <c r="J217" s="34" t="s">
        <v>110</v>
      </c>
      <c r="K217" s="34" t="s">
        <v>167</v>
      </c>
      <c r="L217" s="34" t="s">
        <v>632</v>
      </c>
      <c r="M217" s="34" t="s">
        <v>156</v>
      </c>
      <c r="N217" s="34" t="s">
        <v>633</v>
      </c>
      <c r="O217" s="34" t="s">
        <v>96</v>
      </c>
    </row>
    <row r="218" ht="27" hidden="1" spans="1:15">
      <c r="A218" s="16">
        <v>216</v>
      </c>
      <c r="B218" s="34" t="s">
        <v>32</v>
      </c>
      <c r="C218" s="34" t="s">
        <v>9</v>
      </c>
      <c r="D218" s="34" t="s">
        <v>27</v>
      </c>
      <c r="E218" s="34" t="s">
        <v>32</v>
      </c>
      <c r="F218" s="34" t="s">
        <v>56</v>
      </c>
      <c r="G218" s="34" t="s">
        <v>634</v>
      </c>
      <c r="H218" s="37">
        <v>44221</v>
      </c>
      <c r="I218" s="37">
        <v>44346</v>
      </c>
      <c r="J218" s="34" t="s">
        <v>104</v>
      </c>
      <c r="K218" s="34" t="s">
        <v>164</v>
      </c>
      <c r="L218" s="34" t="s">
        <v>635</v>
      </c>
      <c r="M218" s="34" t="s">
        <v>229</v>
      </c>
      <c r="N218" s="34" t="s">
        <v>463</v>
      </c>
      <c r="O218" s="34" t="s">
        <v>96</v>
      </c>
    </row>
    <row r="219" ht="40" hidden="1" spans="1:15">
      <c r="A219" s="16">
        <v>217</v>
      </c>
      <c r="B219" s="34" t="s">
        <v>32</v>
      </c>
      <c r="C219" s="34" t="s">
        <v>9</v>
      </c>
      <c r="D219" s="34" t="s">
        <v>27</v>
      </c>
      <c r="E219" s="34" t="s">
        <v>32</v>
      </c>
      <c r="F219" s="34" t="s">
        <v>48</v>
      </c>
      <c r="G219" s="34" t="s">
        <v>636</v>
      </c>
      <c r="H219" s="37">
        <v>44321</v>
      </c>
      <c r="I219" s="37">
        <v>44325</v>
      </c>
      <c r="J219" s="34" t="s">
        <v>110</v>
      </c>
      <c r="K219" s="34" t="s">
        <v>105</v>
      </c>
      <c r="L219" s="34" t="s">
        <v>637</v>
      </c>
      <c r="M219" s="34" t="s">
        <v>235</v>
      </c>
      <c r="N219" s="34" t="s">
        <v>638</v>
      </c>
      <c r="O219" s="34" t="s">
        <v>96</v>
      </c>
    </row>
    <row r="220" ht="27" hidden="1" spans="1:15">
      <c r="A220" s="16">
        <v>218</v>
      </c>
      <c r="B220" s="34" t="s">
        <v>32</v>
      </c>
      <c r="C220" s="34" t="s">
        <v>9</v>
      </c>
      <c r="D220" s="34" t="s">
        <v>27</v>
      </c>
      <c r="E220" s="34" t="s">
        <v>32</v>
      </c>
      <c r="F220" s="34" t="s">
        <v>48</v>
      </c>
      <c r="G220" s="34" t="s">
        <v>639</v>
      </c>
      <c r="H220" s="37">
        <v>44305</v>
      </c>
      <c r="I220" s="37">
        <v>44323</v>
      </c>
      <c r="J220" s="34" t="s">
        <v>104</v>
      </c>
      <c r="K220" s="34" t="s">
        <v>227</v>
      </c>
      <c r="L220" s="34" t="s">
        <v>640</v>
      </c>
      <c r="M220" s="41" t="s">
        <v>101</v>
      </c>
      <c r="N220" s="34" t="s">
        <v>463</v>
      </c>
      <c r="O220" s="34" t="s">
        <v>96</v>
      </c>
    </row>
    <row r="221" ht="14" hidden="1" spans="1:15">
      <c r="A221" s="16">
        <v>219</v>
      </c>
      <c r="B221" s="34" t="s">
        <v>32</v>
      </c>
      <c r="C221" s="34" t="s">
        <v>9</v>
      </c>
      <c r="D221" s="34" t="s">
        <v>27</v>
      </c>
      <c r="E221" s="34" t="s">
        <v>32</v>
      </c>
      <c r="F221" s="34" t="s">
        <v>48</v>
      </c>
      <c r="G221" s="34" t="s">
        <v>641</v>
      </c>
      <c r="H221" s="37">
        <v>44317</v>
      </c>
      <c r="I221" s="37">
        <v>44321</v>
      </c>
      <c r="J221" s="34" t="s">
        <v>151</v>
      </c>
      <c r="K221" s="34" t="s">
        <v>105</v>
      </c>
      <c r="L221" s="34" t="s">
        <v>642</v>
      </c>
      <c r="M221" s="34" t="s">
        <v>156</v>
      </c>
      <c r="N221" s="34" t="s">
        <v>643</v>
      </c>
      <c r="O221" s="34" t="s">
        <v>96</v>
      </c>
    </row>
    <row r="222" ht="27" hidden="1" spans="1:15">
      <c r="A222" s="16">
        <v>220</v>
      </c>
      <c r="B222" s="34" t="s">
        <v>32</v>
      </c>
      <c r="C222" s="34" t="s">
        <v>9</v>
      </c>
      <c r="D222" s="34" t="s">
        <v>27</v>
      </c>
      <c r="E222" s="34" t="s">
        <v>32</v>
      </c>
      <c r="F222" s="34" t="s">
        <v>48</v>
      </c>
      <c r="G222" s="34" t="s">
        <v>644</v>
      </c>
      <c r="H222" s="37">
        <v>44317</v>
      </c>
      <c r="I222" s="37">
        <v>44377</v>
      </c>
      <c r="J222" s="34" t="s">
        <v>151</v>
      </c>
      <c r="K222" s="34" t="s">
        <v>105</v>
      </c>
      <c r="L222" s="34" t="s">
        <v>645</v>
      </c>
      <c r="M222" s="34" t="s">
        <v>107</v>
      </c>
      <c r="N222" s="34" t="s">
        <v>646</v>
      </c>
      <c r="O222" s="34" t="s">
        <v>96</v>
      </c>
    </row>
    <row r="223" ht="27" hidden="1" spans="1:15">
      <c r="A223" s="16">
        <v>221</v>
      </c>
      <c r="B223" s="34" t="s">
        <v>32</v>
      </c>
      <c r="C223" s="34" t="s">
        <v>9</v>
      </c>
      <c r="D223" s="34" t="s">
        <v>27</v>
      </c>
      <c r="E223" s="34" t="s">
        <v>32</v>
      </c>
      <c r="F223" s="34" t="s">
        <v>48</v>
      </c>
      <c r="G223" s="34" t="s">
        <v>647</v>
      </c>
      <c r="H223" s="37">
        <v>44317</v>
      </c>
      <c r="I223" s="37">
        <v>44321</v>
      </c>
      <c r="J223" s="34" t="s">
        <v>151</v>
      </c>
      <c r="K223" s="34" t="s">
        <v>105</v>
      </c>
      <c r="L223" s="34" t="s">
        <v>648</v>
      </c>
      <c r="M223" s="34" t="s">
        <v>94</v>
      </c>
      <c r="N223" s="34" t="s">
        <v>463</v>
      </c>
      <c r="O223" s="34" t="s">
        <v>96</v>
      </c>
    </row>
    <row r="224" ht="40" hidden="1" spans="1:15">
      <c r="A224" s="16">
        <v>222</v>
      </c>
      <c r="B224" s="34" t="s">
        <v>32</v>
      </c>
      <c r="C224" s="34" t="s">
        <v>9</v>
      </c>
      <c r="D224" s="34" t="s">
        <v>27</v>
      </c>
      <c r="E224" s="34" t="s">
        <v>32</v>
      </c>
      <c r="F224" s="34" t="s">
        <v>52</v>
      </c>
      <c r="G224" s="34" t="s">
        <v>649</v>
      </c>
      <c r="H224" s="37">
        <v>44315</v>
      </c>
      <c r="I224" s="37">
        <v>44321</v>
      </c>
      <c r="J224" s="34" t="s">
        <v>259</v>
      </c>
      <c r="K224" s="34" t="s">
        <v>111</v>
      </c>
      <c r="L224" s="34" t="s">
        <v>650</v>
      </c>
      <c r="M224" s="34" t="s">
        <v>156</v>
      </c>
      <c r="N224" s="34" t="s">
        <v>463</v>
      </c>
      <c r="O224" s="34" t="s">
        <v>96</v>
      </c>
    </row>
    <row r="225" ht="40" hidden="1" spans="1:15">
      <c r="A225" s="16">
        <v>223</v>
      </c>
      <c r="B225" s="34" t="s">
        <v>32</v>
      </c>
      <c r="C225" s="34" t="s">
        <v>9</v>
      </c>
      <c r="D225" s="34" t="s">
        <v>27</v>
      </c>
      <c r="E225" s="34" t="s">
        <v>32</v>
      </c>
      <c r="F225" s="34" t="s">
        <v>48</v>
      </c>
      <c r="G225" s="34" t="s">
        <v>651</v>
      </c>
      <c r="H225" s="37">
        <v>44314</v>
      </c>
      <c r="I225" s="37">
        <v>44328</v>
      </c>
      <c r="J225" s="34" t="s">
        <v>110</v>
      </c>
      <c r="K225" s="34" t="s">
        <v>105</v>
      </c>
      <c r="L225" s="34" t="s">
        <v>652</v>
      </c>
      <c r="M225" s="34" t="s">
        <v>235</v>
      </c>
      <c r="N225" s="34" t="s">
        <v>653</v>
      </c>
      <c r="O225" s="34" t="s">
        <v>96</v>
      </c>
    </row>
    <row r="226" ht="27" hidden="1" spans="1:15">
      <c r="A226" s="16">
        <v>224</v>
      </c>
      <c r="B226" s="34" t="s">
        <v>32</v>
      </c>
      <c r="C226" s="34" t="s">
        <v>9</v>
      </c>
      <c r="D226" s="34" t="s">
        <v>27</v>
      </c>
      <c r="E226" s="34" t="s">
        <v>32</v>
      </c>
      <c r="F226" s="34" t="s">
        <v>48</v>
      </c>
      <c r="G226" s="34" t="s">
        <v>654</v>
      </c>
      <c r="H226" s="37">
        <v>44305</v>
      </c>
      <c r="I226" s="37">
        <v>44323</v>
      </c>
      <c r="J226" s="34" t="s">
        <v>104</v>
      </c>
      <c r="K226" s="34" t="s">
        <v>227</v>
      </c>
      <c r="L226" s="34" t="s">
        <v>655</v>
      </c>
      <c r="M226" s="41" t="s">
        <v>101</v>
      </c>
      <c r="N226" s="34" t="s">
        <v>463</v>
      </c>
      <c r="O226" s="34" t="s">
        <v>96</v>
      </c>
    </row>
    <row r="227" ht="14" hidden="1" spans="1:15">
      <c r="A227" s="16">
        <v>225</v>
      </c>
      <c r="B227" s="34" t="s">
        <v>32</v>
      </c>
      <c r="C227" s="34" t="s">
        <v>9</v>
      </c>
      <c r="D227" s="34" t="s">
        <v>27</v>
      </c>
      <c r="E227" s="34" t="s">
        <v>32</v>
      </c>
      <c r="F227" s="34" t="s">
        <v>48</v>
      </c>
      <c r="G227" s="34" t="s">
        <v>656</v>
      </c>
      <c r="H227" s="37">
        <v>44308</v>
      </c>
      <c r="I227" s="37">
        <v>44377</v>
      </c>
      <c r="J227" s="34" t="s">
        <v>110</v>
      </c>
      <c r="K227" s="34" t="s">
        <v>105</v>
      </c>
      <c r="L227" s="34" t="s">
        <v>657</v>
      </c>
      <c r="M227" s="34" t="s">
        <v>94</v>
      </c>
      <c r="N227" s="34" t="s">
        <v>463</v>
      </c>
      <c r="O227" s="34" t="s">
        <v>96</v>
      </c>
    </row>
    <row r="228" ht="14" hidden="1" spans="1:15">
      <c r="A228" s="16">
        <v>226</v>
      </c>
      <c r="B228" s="34" t="s">
        <v>32</v>
      </c>
      <c r="C228" s="34" t="s">
        <v>9</v>
      </c>
      <c r="D228" s="34" t="s">
        <v>27</v>
      </c>
      <c r="E228" s="34" t="s">
        <v>32</v>
      </c>
      <c r="F228" s="34" t="s">
        <v>56</v>
      </c>
      <c r="G228" s="34" t="s">
        <v>658</v>
      </c>
      <c r="H228" s="37">
        <v>44221</v>
      </c>
      <c r="I228" s="37">
        <v>44316</v>
      </c>
      <c r="J228" s="34" t="s">
        <v>104</v>
      </c>
      <c r="K228" s="34" t="s">
        <v>164</v>
      </c>
      <c r="L228" s="34" t="s">
        <v>659</v>
      </c>
      <c r="M228" s="34" t="s">
        <v>229</v>
      </c>
      <c r="N228" s="34" t="s">
        <v>463</v>
      </c>
      <c r="O228" s="34" t="s">
        <v>96</v>
      </c>
    </row>
    <row r="229" ht="40" hidden="1" spans="1:15">
      <c r="A229" s="16">
        <v>227</v>
      </c>
      <c r="B229" s="34" t="s">
        <v>32</v>
      </c>
      <c r="C229" s="34" t="s">
        <v>9</v>
      </c>
      <c r="D229" s="34" t="s">
        <v>27</v>
      </c>
      <c r="E229" s="34" t="s">
        <v>32</v>
      </c>
      <c r="F229" s="34" t="s">
        <v>48</v>
      </c>
      <c r="G229" s="34" t="s">
        <v>660</v>
      </c>
      <c r="H229" s="37">
        <v>44236</v>
      </c>
      <c r="I229" s="37">
        <v>44377</v>
      </c>
      <c r="J229" s="34" t="s">
        <v>110</v>
      </c>
      <c r="K229" s="34" t="s">
        <v>130</v>
      </c>
      <c r="L229" s="34" t="s">
        <v>661</v>
      </c>
      <c r="M229" s="41" t="s">
        <v>101</v>
      </c>
      <c r="N229" s="34" t="s">
        <v>463</v>
      </c>
      <c r="O229" s="34" t="s">
        <v>127</v>
      </c>
    </row>
    <row r="230" ht="27" hidden="1" spans="1:15">
      <c r="A230" s="16">
        <v>228</v>
      </c>
      <c r="B230" s="34" t="s">
        <v>32</v>
      </c>
      <c r="C230" s="34" t="s">
        <v>9</v>
      </c>
      <c r="D230" s="34" t="s">
        <v>27</v>
      </c>
      <c r="E230" s="34" t="s">
        <v>32</v>
      </c>
      <c r="F230" s="34" t="s">
        <v>48</v>
      </c>
      <c r="G230" s="34" t="s">
        <v>662</v>
      </c>
      <c r="H230" s="37">
        <v>44306</v>
      </c>
      <c r="I230" s="37">
        <v>44311</v>
      </c>
      <c r="J230" s="34" t="s">
        <v>110</v>
      </c>
      <c r="K230" s="34" t="s">
        <v>167</v>
      </c>
      <c r="L230" s="34" t="s">
        <v>663</v>
      </c>
      <c r="M230" s="34" t="s">
        <v>107</v>
      </c>
      <c r="N230" s="34" t="s">
        <v>664</v>
      </c>
      <c r="O230" s="34" t="s">
        <v>96</v>
      </c>
    </row>
    <row r="231" ht="14" hidden="1" spans="1:15">
      <c r="A231" s="16">
        <v>229</v>
      </c>
      <c r="B231" s="34" t="s">
        <v>32</v>
      </c>
      <c r="C231" s="34" t="s">
        <v>9</v>
      </c>
      <c r="D231" s="34" t="s">
        <v>27</v>
      </c>
      <c r="E231" s="34" t="s">
        <v>32</v>
      </c>
      <c r="F231" s="34" t="s">
        <v>52</v>
      </c>
      <c r="G231" s="34" t="s">
        <v>665</v>
      </c>
      <c r="H231" s="37">
        <v>44280</v>
      </c>
      <c r="I231" s="37">
        <v>44377</v>
      </c>
      <c r="J231" s="34" t="s">
        <v>110</v>
      </c>
      <c r="K231" s="34" t="s">
        <v>111</v>
      </c>
      <c r="L231" s="34" t="s">
        <v>666</v>
      </c>
      <c r="M231" s="34" t="s">
        <v>107</v>
      </c>
      <c r="N231" s="34" t="s">
        <v>153</v>
      </c>
      <c r="O231" s="34" t="s">
        <v>96</v>
      </c>
    </row>
    <row r="232" ht="27" hidden="1" spans="1:15">
      <c r="A232" s="16">
        <v>230</v>
      </c>
      <c r="B232" s="34" t="s">
        <v>32</v>
      </c>
      <c r="C232" s="34" t="s">
        <v>9</v>
      </c>
      <c r="D232" s="34" t="s">
        <v>27</v>
      </c>
      <c r="E232" s="34" t="s">
        <v>32</v>
      </c>
      <c r="F232" s="34" t="s">
        <v>48</v>
      </c>
      <c r="G232" s="34" t="s">
        <v>667</v>
      </c>
      <c r="H232" s="37">
        <v>44301</v>
      </c>
      <c r="I232" s="37">
        <v>44316</v>
      </c>
      <c r="J232" s="34" t="s">
        <v>110</v>
      </c>
      <c r="K232" s="34" t="s">
        <v>105</v>
      </c>
      <c r="L232" s="34" t="s">
        <v>668</v>
      </c>
      <c r="M232" s="34" t="s">
        <v>107</v>
      </c>
      <c r="N232" s="34" t="s">
        <v>108</v>
      </c>
      <c r="O232" s="34" t="s">
        <v>96</v>
      </c>
    </row>
    <row r="233" ht="14" hidden="1" spans="1:15">
      <c r="A233" s="16">
        <v>231</v>
      </c>
      <c r="B233" s="34" t="s">
        <v>32</v>
      </c>
      <c r="C233" s="34" t="s">
        <v>9</v>
      </c>
      <c r="D233" s="34" t="s">
        <v>27</v>
      </c>
      <c r="E233" s="34" t="s">
        <v>32</v>
      </c>
      <c r="F233" s="34" t="s">
        <v>48</v>
      </c>
      <c r="G233" s="34" t="s">
        <v>669</v>
      </c>
      <c r="H233" s="37">
        <v>44301</v>
      </c>
      <c r="I233" s="37">
        <v>44322</v>
      </c>
      <c r="J233" s="34" t="s">
        <v>110</v>
      </c>
      <c r="K233" s="34" t="s">
        <v>105</v>
      </c>
      <c r="L233" s="34" t="s">
        <v>670</v>
      </c>
      <c r="M233" s="34" t="s">
        <v>156</v>
      </c>
      <c r="N233" s="34" t="s">
        <v>671</v>
      </c>
      <c r="O233" s="34" t="s">
        <v>96</v>
      </c>
    </row>
    <row r="234" ht="40" hidden="1" spans="1:15">
      <c r="A234" s="16">
        <v>232</v>
      </c>
      <c r="B234" s="34" t="s">
        <v>32</v>
      </c>
      <c r="C234" s="34" t="s">
        <v>9</v>
      </c>
      <c r="D234" s="34" t="s">
        <v>27</v>
      </c>
      <c r="E234" s="34" t="s">
        <v>32</v>
      </c>
      <c r="F234" s="34" t="s">
        <v>48</v>
      </c>
      <c r="G234" s="34" t="s">
        <v>672</v>
      </c>
      <c r="H234" s="37">
        <v>44301</v>
      </c>
      <c r="I234" s="37">
        <v>44347</v>
      </c>
      <c r="J234" s="34" t="s">
        <v>110</v>
      </c>
      <c r="K234" s="34" t="s">
        <v>105</v>
      </c>
      <c r="L234" s="34" t="s">
        <v>673</v>
      </c>
      <c r="M234" s="34" t="s">
        <v>235</v>
      </c>
      <c r="N234" s="34" t="s">
        <v>674</v>
      </c>
      <c r="O234" s="34" t="s">
        <v>96</v>
      </c>
    </row>
    <row r="235" ht="27" hidden="1" spans="1:15">
      <c r="A235" s="16">
        <v>233</v>
      </c>
      <c r="B235" s="34" t="s">
        <v>32</v>
      </c>
      <c r="C235" s="34" t="s">
        <v>9</v>
      </c>
      <c r="D235" s="34" t="s">
        <v>27</v>
      </c>
      <c r="E235" s="34" t="s">
        <v>32</v>
      </c>
      <c r="F235" s="34" t="s">
        <v>48</v>
      </c>
      <c r="G235" s="34" t="s">
        <v>675</v>
      </c>
      <c r="H235" s="37">
        <v>44236</v>
      </c>
      <c r="I235" s="37">
        <v>44316</v>
      </c>
      <c r="J235" s="34" t="s">
        <v>110</v>
      </c>
      <c r="K235" s="34" t="s">
        <v>167</v>
      </c>
      <c r="L235" s="34" t="s">
        <v>676</v>
      </c>
      <c r="M235" s="41" t="s">
        <v>101</v>
      </c>
      <c r="N235" s="34" t="s">
        <v>677</v>
      </c>
      <c r="O235" s="34" t="s">
        <v>96</v>
      </c>
    </row>
    <row r="236" ht="27" hidden="1" spans="1:15">
      <c r="A236" s="16">
        <v>234</v>
      </c>
      <c r="B236" s="34" t="s">
        <v>32</v>
      </c>
      <c r="C236" s="34" t="s">
        <v>9</v>
      </c>
      <c r="D236" s="34" t="s">
        <v>27</v>
      </c>
      <c r="E236" s="34" t="s">
        <v>32</v>
      </c>
      <c r="F236" s="34" t="s">
        <v>48</v>
      </c>
      <c r="G236" s="34" t="s">
        <v>678</v>
      </c>
      <c r="H236" s="37">
        <v>44292</v>
      </c>
      <c r="I236" s="37">
        <v>44298</v>
      </c>
      <c r="J236" s="34" t="s">
        <v>110</v>
      </c>
      <c r="K236" s="34" t="s">
        <v>105</v>
      </c>
      <c r="L236" s="34" t="s">
        <v>679</v>
      </c>
      <c r="M236" s="34" t="s">
        <v>107</v>
      </c>
      <c r="N236" s="34" t="s">
        <v>680</v>
      </c>
      <c r="O236" s="34" t="s">
        <v>96</v>
      </c>
    </row>
    <row r="237" ht="38" hidden="1" spans="1:15">
      <c r="A237" s="16">
        <v>235</v>
      </c>
      <c r="B237" s="35" t="s">
        <v>35</v>
      </c>
      <c r="C237" s="35" t="s">
        <v>9</v>
      </c>
      <c r="D237" s="36" t="s">
        <v>10</v>
      </c>
      <c r="E237" s="35" t="s">
        <v>26</v>
      </c>
      <c r="F237" s="35" t="s">
        <v>48</v>
      </c>
      <c r="G237" s="35" t="s">
        <v>681</v>
      </c>
      <c r="H237" s="38">
        <v>44393</v>
      </c>
      <c r="I237" s="38">
        <v>44420</v>
      </c>
      <c r="J237" s="35" t="s">
        <v>163</v>
      </c>
      <c r="K237" s="35" t="s">
        <v>105</v>
      </c>
      <c r="L237" s="40" t="s">
        <v>682</v>
      </c>
      <c r="M237" s="36" t="s">
        <v>235</v>
      </c>
      <c r="N237" s="35" t="s">
        <v>683</v>
      </c>
      <c r="O237" s="36" t="s">
        <v>117</v>
      </c>
    </row>
    <row r="238" hidden="1" spans="1:15">
      <c r="A238" s="16">
        <v>236</v>
      </c>
      <c r="B238" s="35" t="s">
        <v>35</v>
      </c>
      <c r="C238" s="35" t="s">
        <v>9</v>
      </c>
      <c r="D238" s="36" t="s">
        <v>10</v>
      </c>
      <c r="E238" s="35" t="s">
        <v>26</v>
      </c>
      <c r="F238" s="35" t="s">
        <v>48</v>
      </c>
      <c r="G238" s="35" t="s">
        <v>684</v>
      </c>
      <c r="H238" s="38">
        <v>44392</v>
      </c>
      <c r="I238" s="38">
        <v>44401</v>
      </c>
      <c r="J238" s="36" t="s">
        <v>110</v>
      </c>
      <c r="K238" s="35" t="s">
        <v>105</v>
      </c>
      <c r="L238" s="40" t="s">
        <v>685</v>
      </c>
      <c r="M238" s="36" t="s">
        <v>107</v>
      </c>
      <c r="N238" s="35" t="s">
        <v>686</v>
      </c>
      <c r="O238" s="36" t="s">
        <v>96</v>
      </c>
    </row>
    <row r="239" ht="25" hidden="1" spans="1:15">
      <c r="A239" s="16">
        <v>237</v>
      </c>
      <c r="B239" s="35" t="s">
        <v>35</v>
      </c>
      <c r="C239" s="35" t="s">
        <v>9</v>
      </c>
      <c r="D239" s="36" t="s">
        <v>10</v>
      </c>
      <c r="E239" s="35" t="s">
        <v>26</v>
      </c>
      <c r="F239" s="36" t="s">
        <v>60</v>
      </c>
      <c r="G239" s="35" t="s">
        <v>687</v>
      </c>
      <c r="H239" s="39">
        <v>44386</v>
      </c>
      <c r="I239" s="38">
        <v>44561</v>
      </c>
      <c r="J239" s="36" t="s">
        <v>239</v>
      </c>
      <c r="K239" s="36" t="s">
        <v>227</v>
      </c>
      <c r="L239" s="40" t="s">
        <v>688</v>
      </c>
      <c r="M239" s="36" t="s">
        <v>307</v>
      </c>
      <c r="N239" s="35" t="s">
        <v>689</v>
      </c>
      <c r="O239" s="36" t="s">
        <v>96</v>
      </c>
    </row>
    <row r="240" ht="25" hidden="1" spans="1:15">
      <c r="A240" s="16">
        <v>238</v>
      </c>
      <c r="B240" s="35" t="s">
        <v>35</v>
      </c>
      <c r="C240" s="35" t="s">
        <v>9</v>
      </c>
      <c r="D240" s="36" t="s">
        <v>10</v>
      </c>
      <c r="E240" s="35" t="s">
        <v>26</v>
      </c>
      <c r="F240" s="35" t="s">
        <v>48</v>
      </c>
      <c r="G240" s="35" t="s">
        <v>690</v>
      </c>
      <c r="H240" s="38">
        <v>44384</v>
      </c>
      <c r="I240" s="38">
        <v>44469</v>
      </c>
      <c r="J240" s="36" t="s">
        <v>110</v>
      </c>
      <c r="K240" s="36" t="s">
        <v>92</v>
      </c>
      <c r="L240" s="40" t="s">
        <v>691</v>
      </c>
      <c r="M240" s="36" t="s">
        <v>229</v>
      </c>
      <c r="N240" s="35"/>
      <c r="O240" s="36" t="s">
        <v>96</v>
      </c>
    </row>
    <row r="241" ht="25" hidden="1" spans="1:15">
      <c r="A241" s="16">
        <v>239</v>
      </c>
      <c r="B241" s="35" t="s">
        <v>35</v>
      </c>
      <c r="C241" s="35" t="s">
        <v>9</v>
      </c>
      <c r="D241" s="36" t="s">
        <v>10</v>
      </c>
      <c r="E241" s="35" t="s">
        <v>26</v>
      </c>
      <c r="F241" s="35" t="s">
        <v>48</v>
      </c>
      <c r="G241" s="35" t="s">
        <v>692</v>
      </c>
      <c r="H241" s="38">
        <v>44384</v>
      </c>
      <c r="I241" s="38">
        <v>44408</v>
      </c>
      <c r="J241" s="36" t="s">
        <v>110</v>
      </c>
      <c r="K241" s="35" t="s">
        <v>167</v>
      </c>
      <c r="L241" s="40" t="s">
        <v>693</v>
      </c>
      <c r="M241" s="36" t="s">
        <v>94</v>
      </c>
      <c r="N241" s="35" t="s">
        <v>694</v>
      </c>
      <c r="O241" s="36" t="s">
        <v>96</v>
      </c>
    </row>
    <row r="242" ht="25" hidden="1" spans="1:15">
      <c r="A242" s="16">
        <v>240</v>
      </c>
      <c r="B242" s="35" t="s">
        <v>35</v>
      </c>
      <c r="C242" s="35" t="s">
        <v>9</v>
      </c>
      <c r="D242" s="36" t="s">
        <v>23</v>
      </c>
      <c r="E242" s="35" t="s">
        <v>35</v>
      </c>
      <c r="F242" s="35" t="s">
        <v>48</v>
      </c>
      <c r="G242" s="35" t="s">
        <v>695</v>
      </c>
      <c r="H242" s="38">
        <v>44382</v>
      </c>
      <c r="I242" s="38">
        <v>44469</v>
      </c>
      <c r="J242" s="36" t="s">
        <v>104</v>
      </c>
      <c r="K242" s="35" t="s">
        <v>92</v>
      </c>
      <c r="L242" s="40" t="s">
        <v>696</v>
      </c>
      <c r="M242" s="36" t="s">
        <v>94</v>
      </c>
      <c r="N242" s="35" t="s">
        <v>697</v>
      </c>
      <c r="O242" s="36" t="s">
        <v>127</v>
      </c>
    </row>
    <row r="243" ht="25" hidden="1" spans="1:15">
      <c r="A243" s="16">
        <v>241</v>
      </c>
      <c r="B243" s="35" t="s">
        <v>35</v>
      </c>
      <c r="C243" s="35" t="s">
        <v>9</v>
      </c>
      <c r="D243" s="36" t="s">
        <v>10</v>
      </c>
      <c r="E243" s="35" t="s">
        <v>26</v>
      </c>
      <c r="F243" s="35" t="s">
        <v>48</v>
      </c>
      <c r="G243" s="35" t="s">
        <v>698</v>
      </c>
      <c r="H243" s="39">
        <v>44378</v>
      </c>
      <c r="I243" s="38">
        <v>44561</v>
      </c>
      <c r="J243" s="36" t="s">
        <v>110</v>
      </c>
      <c r="K243" s="36" t="s">
        <v>92</v>
      </c>
      <c r="L243" s="40" t="s">
        <v>699</v>
      </c>
      <c r="M243" s="36" t="s">
        <v>107</v>
      </c>
      <c r="N243" s="35" t="s">
        <v>487</v>
      </c>
      <c r="O243" s="36" t="s">
        <v>96</v>
      </c>
    </row>
    <row r="244" hidden="1" spans="1:15">
      <c r="A244" s="16">
        <v>242</v>
      </c>
      <c r="B244" s="35" t="s">
        <v>35</v>
      </c>
      <c r="C244" s="35" t="s">
        <v>9</v>
      </c>
      <c r="D244" s="36" t="s">
        <v>10</v>
      </c>
      <c r="E244" s="35" t="s">
        <v>26</v>
      </c>
      <c r="F244" s="36" t="s">
        <v>48</v>
      </c>
      <c r="G244" s="35" t="s">
        <v>700</v>
      </c>
      <c r="H244" s="38">
        <v>44378</v>
      </c>
      <c r="I244" s="38">
        <v>44561</v>
      </c>
      <c r="J244" s="36" t="s">
        <v>163</v>
      </c>
      <c r="K244" s="36" t="s">
        <v>99</v>
      </c>
      <c r="L244" s="40" t="s">
        <v>701</v>
      </c>
      <c r="M244" s="36" t="s">
        <v>185</v>
      </c>
      <c r="N244" s="35" t="s">
        <v>702</v>
      </c>
      <c r="O244" s="36" t="s">
        <v>127</v>
      </c>
    </row>
    <row r="245" ht="25" hidden="1" spans="1:15">
      <c r="A245" s="16">
        <v>243</v>
      </c>
      <c r="B245" s="35" t="s">
        <v>35</v>
      </c>
      <c r="C245" s="35" t="s">
        <v>9</v>
      </c>
      <c r="D245" s="36" t="s">
        <v>10</v>
      </c>
      <c r="E245" s="35" t="s">
        <v>26</v>
      </c>
      <c r="F245" s="36" t="s">
        <v>48</v>
      </c>
      <c r="G245" s="35" t="s">
        <v>703</v>
      </c>
      <c r="H245" s="38">
        <v>44378</v>
      </c>
      <c r="I245" s="38">
        <v>44561</v>
      </c>
      <c r="J245" s="36" t="s">
        <v>163</v>
      </c>
      <c r="K245" s="36" t="s">
        <v>130</v>
      </c>
      <c r="L245" s="40" t="s">
        <v>704</v>
      </c>
      <c r="M245" s="36" t="s">
        <v>101</v>
      </c>
      <c r="N245" s="36"/>
      <c r="O245" s="36" t="s">
        <v>127</v>
      </c>
    </row>
    <row r="246" ht="25" hidden="1" spans="1:15">
      <c r="A246" s="16">
        <v>244</v>
      </c>
      <c r="B246" s="35" t="s">
        <v>35</v>
      </c>
      <c r="C246" s="35" t="s">
        <v>9</v>
      </c>
      <c r="D246" s="36" t="s">
        <v>10</v>
      </c>
      <c r="E246" s="35" t="s">
        <v>26</v>
      </c>
      <c r="F246" s="36" t="s">
        <v>48</v>
      </c>
      <c r="G246" s="35" t="s">
        <v>705</v>
      </c>
      <c r="H246" s="38">
        <v>44378</v>
      </c>
      <c r="I246" s="39">
        <v>44561</v>
      </c>
      <c r="J246" s="36" t="s">
        <v>149</v>
      </c>
      <c r="K246" s="36" t="s">
        <v>115</v>
      </c>
      <c r="L246" s="40" t="s">
        <v>706</v>
      </c>
      <c r="M246" s="36" t="s">
        <v>171</v>
      </c>
      <c r="N246" s="35" t="s">
        <v>707</v>
      </c>
      <c r="O246" s="36" t="s">
        <v>96</v>
      </c>
    </row>
    <row r="247" ht="25" hidden="1" spans="1:15">
      <c r="A247" s="16">
        <v>245</v>
      </c>
      <c r="B247" s="35" t="s">
        <v>35</v>
      </c>
      <c r="C247" s="35" t="s">
        <v>9</v>
      </c>
      <c r="D247" s="36" t="s">
        <v>10</v>
      </c>
      <c r="E247" s="35" t="s">
        <v>26</v>
      </c>
      <c r="F247" s="36" t="s">
        <v>48</v>
      </c>
      <c r="G247" s="35" t="s">
        <v>708</v>
      </c>
      <c r="H247" s="38">
        <v>44378</v>
      </c>
      <c r="I247" s="39">
        <v>44561</v>
      </c>
      <c r="J247" s="36" t="s">
        <v>149</v>
      </c>
      <c r="K247" s="36" t="s">
        <v>115</v>
      </c>
      <c r="L247" s="40" t="s">
        <v>709</v>
      </c>
      <c r="M247" s="36" t="s">
        <v>235</v>
      </c>
      <c r="N247" s="35" t="s">
        <v>710</v>
      </c>
      <c r="O247" s="36" t="s">
        <v>96</v>
      </c>
    </row>
    <row r="248" ht="38" hidden="1" spans="1:15">
      <c r="A248" s="16">
        <v>246</v>
      </c>
      <c r="B248" s="35" t="s">
        <v>35</v>
      </c>
      <c r="C248" s="35" t="s">
        <v>9</v>
      </c>
      <c r="D248" s="36" t="s">
        <v>10</v>
      </c>
      <c r="E248" s="35" t="s">
        <v>26</v>
      </c>
      <c r="F248" s="36" t="s">
        <v>48</v>
      </c>
      <c r="G248" s="35" t="s">
        <v>711</v>
      </c>
      <c r="H248" s="38">
        <v>44378</v>
      </c>
      <c r="I248" s="39">
        <v>44561</v>
      </c>
      <c r="J248" s="36" t="s">
        <v>163</v>
      </c>
      <c r="K248" s="36" t="s">
        <v>115</v>
      </c>
      <c r="L248" s="40" t="s">
        <v>712</v>
      </c>
      <c r="M248" s="36" t="s">
        <v>235</v>
      </c>
      <c r="N248" s="35" t="s">
        <v>713</v>
      </c>
      <c r="O248" s="36" t="s">
        <v>127</v>
      </c>
    </row>
    <row r="249" ht="25" hidden="1" spans="1:15">
      <c r="A249" s="16">
        <v>247</v>
      </c>
      <c r="B249" s="35" t="s">
        <v>35</v>
      </c>
      <c r="C249" s="35" t="s">
        <v>9</v>
      </c>
      <c r="D249" s="36" t="s">
        <v>10</v>
      </c>
      <c r="E249" s="35" t="s">
        <v>26</v>
      </c>
      <c r="F249" s="36" t="s">
        <v>48</v>
      </c>
      <c r="G249" s="35" t="s">
        <v>714</v>
      </c>
      <c r="H249" s="38">
        <v>44378</v>
      </c>
      <c r="I249" s="39">
        <v>44561</v>
      </c>
      <c r="J249" s="36" t="s">
        <v>163</v>
      </c>
      <c r="K249" s="36" t="s">
        <v>115</v>
      </c>
      <c r="L249" s="40" t="s">
        <v>715</v>
      </c>
      <c r="M249" s="36" t="s">
        <v>235</v>
      </c>
      <c r="N249" s="35" t="s">
        <v>716</v>
      </c>
      <c r="O249" s="35" t="s">
        <v>127</v>
      </c>
    </row>
    <row r="250" ht="25" hidden="1" spans="1:15">
      <c r="A250" s="16">
        <v>248</v>
      </c>
      <c r="B250" s="35" t="s">
        <v>35</v>
      </c>
      <c r="C250" s="35" t="s">
        <v>9</v>
      </c>
      <c r="D250" s="36" t="s">
        <v>10</v>
      </c>
      <c r="E250" s="35" t="s">
        <v>26</v>
      </c>
      <c r="F250" s="36" t="s">
        <v>48</v>
      </c>
      <c r="G250" s="35" t="s">
        <v>717</v>
      </c>
      <c r="H250" s="38">
        <v>44378</v>
      </c>
      <c r="I250" s="39">
        <v>44561</v>
      </c>
      <c r="J250" s="36" t="s">
        <v>163</v>
      </c>
      <c r="K250" s="36" t="s">
        <v>115</v>
      </c>
      <c r="L250" s="40" t="s">
        <v>718</v>
      </c>
      <c r="M250" s="36" t="s">
        <v>235</v>
      </c>
      <c r="N250" s="35" t="s">
        <v>716</v>
      </c>
      <c r="O250" s="35" t="s">
        <v>127</v>
      </c>
    </row>
    <row r="251" ht="25" hidden="1" spans="1:15">
      <c r="A251" s="16">
        <v>249</v>
      </c>
      <c r="B251" s="35" t="s">
        <v>35</v>
      </c>
      <c r="C251" s="35" t="s">
        <v>9</v>
      </c>
      <c r="D251" s="36" t="s">
        <v>23</v>
      </c>
      <c r="E251" s="35" t="s">
        <v>35</v>
      </c>
      <c r="F251" s="36" t="s">
        <v>56</v>
      </c>
      <c r="G251" s="35" t="s">
        <v>719</v>
      </c>
      <c r="H251" s="39">
        <v>44375</v>
      </c>
      <c r="I251" s="38">
        <v>44439</v>
      </c>
      <c r="J251" s="36" t="s">
        <v>110</v>
      </c>
      <c r="K251" s="36" t="s">
        <v>111</v>
      </c>
      <c r="L251" s="40" t="s">
        <v>720</v>
      </c>
      <c r="M251" s="36" t="s">
        <v>107</v>
      </c>
      <c r="N251" s="35" t="s">
        <v>323</v>
      </c>
      <c r="O251" s="36" t="s">
        <v>127</v>
      </c>
    </row>
    <row r="252" ht="25" hidden="1" spans="1:15">
      <c r="A252" s="16">
        <v>250</v>
      </c>
      <c r="B252" s="35" t="s">
        <v>35</v>
      </c>
      <c r="C252" s="35" t="s">
        <v>9</v>
      </c>
      <c r="D252" s="36" t="s">
        <v>10</v>
      </c>
      <c r="E252" s="35" t="s">
        <v>26</v>
      </c>
      <c r="F252" s="36" t="s">
        <v>48</v>
      </c>
      <c r="G252" s="35" t="s">
        <v>721</v>
      </c>
      <c r="H252" s="38">
        <v>44361</v>
      </c>
      <c r="I252" s="38">
        <v>44561</v>
      </c>
      <c r="J252" s="35" t="s">
        <v>239</v>
      </c>
      <c r="K252" s="36" t="s">
        <v>105</v>
      </c>
      <c r="L252" s="40" t="s">
        <v>722</v>
      </c>
      <c r="M252" s="36" t="s">
        <v>235</v>
      </c>
      <c r="N252" s="35" t="s">
        <v>478</v>
      </c>
      <c r="O252" s="36" t="s">
        <v>96</v>
      </c>
    </row>
    <row r="253" ht="25" hidden="1" spans="1:15">
      <c r="A253" s="16">
        <v>251</v>
      </c>
      <c r="B253" s="35" t="s">
        <v>35</v>
      </c>
      <c r="C253" s="35" t="s">
        <v>9</v>
      </c>
      <c r="D253" s="36" t="s">
        <v>10</v>
      </c>
      <c r="E253" s="35" t="s">
        <v>26</v>
      </c>
      <c r="F253" s="36" t="s">
        <v>48</v>
      </c>
      <c r="G253" s="35" t="s">
        <v>723</v>
      </c>
      <c r="H253" s="38">
        <v>44361</v>
      </c>
      <c r="I253" s="38">
        <v>44561</v>
      </c>
      <c r="J253" s="36" t="s">
        <v>239</v>
      </c>
      <c r="K253" s="36" t="s">
        <v>105</v>
      </c>
      <c r="L253" s="40" t="s">
        <v>724</v>
      </c>
      <c r="M253" s="36" t="s">
        <v>235</v>
      </c>
      <c r="N253" s="35" t="s">
        <v>478</v>
      </c>
      <c r="O253" s="36" t="s">
        <v>96</v>
      </c>
    </row>
    <row r="254" ht="25" hidden="1" spans="1:15">
      <c r="A254" s="16">
        <v>252</v>
      </c>
      <c r="B254" s="35" t="s">
        <v>35</v>
      </c>
      <c r="C254" s="35" t="s">
        <v>9</v>
      </c>
      <c r="D254" s="36" t="s">
        <v>23</v>
      </c>
      <c r="E254" s="35" t="s">
        <v>35</v>
      </c>
      <c r="F254" s="36" t="s">
        <v>48</v>
      </c>
      <c r="G254" s="35" t="s">
        <v>725</v>
      </c>
      <c r="H254" s="38">
        <v>44350</v>
      </c>
      <c r="I254" s="38">
        <v>44506</v>
      </c>
      <c r="J254" s="36" t="s">
        <v>159</v>
      </c>
      <c r="K254" s="36" t="s">
        <v>105</v>
      </c>
      <c r="L254" s="40" t="s">
        <v>726</v>
      </c>
      <c r="M254" s="36" t="s">
        <v>185</v>
      </c>
      <c r="N254" s="35" t="s">
        <v>182</v>
      </c>
      <c r="O254" s="36" t="s">
        <v>127</v>
      </c>
    </row>
    <row r="255" ht="25" hidden="1" spans="1:15">
      <c r="A255" s="16">
        <v>253</v>
      </c>
      <c r="B255" s="35" t="s">
        <v>35</v>
      </c>
      <c r="C255" s="35" t="s">
        <v>9</v>
      </c>
      <c r="D255" s="36" t="s">
        <v>10</v>
      </c>
      <c r="E255" s="35" t="s">
        <v>26</v>
      </c>
      <c r="F255" s="36" t="s">
        <v>48</v>
      </c>
      <c r="G255" s="35" t="s">
        <v>727</v>
      </c>
      <c r="H255" s="38">
        <v>44349</v>
      </c>
      <c r="I255" s="39">
        <v>44561</v>
      </c>
      <c r="J255" s="35" t="s">
        <v>239</v>
      </c>
      <c r="K255" s="36" t="s">
        <v>105</v>
      </c>
      <c r="L255" s="40" t="s">
        <v>728</v>
      </c>
      <c r="M255" s="36" t="s">
        <v>235</v>
      </c>
      <c r="N255" s="35" t="s">
        <v>119</v>
      </c>
      <c r="O255" s="35" t="s">
        <v>96</v>
      </c>
    </row>
    <row r="256" ht="25" hidden="1" spans="1:15">
      <c r="A256" s="16">
        <v>254</v>
      </c>
      <c r="B256" s="35" t="s">
        <v>35</v>
      </c>
      <c r="C256" s="35" t="s">
        <v>9</v>
      </c>
      <c r="D256" s="36" t="s">
        <v>10</v>
      </c>
      <c r="E256" s="35" t="s">
        <v>26</v>
      </c>
      <c r="F256" s="36" t="s">
        <v>48</v>
      </c>
      <c r="G256" s="35" t="s">
        <v>729</v>
      </c>
      <c r="H256" s="38">
        <v>44348</v>
      </c>
      <c r="I256" s="39">
        <v>44561</v>
      </c>
      <c r="J256" s="35" t="s">
        <v>239</v>
      </c>
      <c r="K256" s="36" t="s">
        <v>105</v>
      </c>
      <c r="L256" s="40" t="s">
        <v>730</v>
      </c>
      <c r="M256" s="36" t="s">
        <v>235</v>
      </c>
      <c r="N256" s="35" t="s">
        <v>254</v>
      </c>
      <c r="O256" s="35" t="s">
        <v>96</v>
      </c>
    </row>
    <row r="257" ht="38" hidden="1" spans="1:15">
      <c r="A257" s="16">
        <v>255</v>
      </c>
      <c r="B257" s="35" t="s">
        <v>35</v>
      </c>
      <c r="C257" s="35" t="s">
        <v>9</v>
      </c>
      <c r="D257" s="36" t="s">
        <v>23</v>
      </c>
      <c r="E257" s="35" t="s">
        <v>35</v>
      </c>
      <c r="F257" s="36" t="s">
        <v>48</v>
      </c>
      <c r="G257" s="35" t="s">
        <v>731</v>
      </c>
      <c r="H257" s="38">
        <v>44330</v>
      </c>
      <c r="I257" s="38">
        <v>44421</v>
      </c>
      <c r="J257" s="36" t="s">
        <v>159</v>
      </c>
      <c r="K257" s="36" t="s">
        <v>105</v>
      </c>
      <c r="L257" s="40" t="s">
        <v>732</v>
      </c>
      <c r="M257" s="36" t="s">
        <v>185</v>
      </c>
      <c r="N257" s="35" t="s">
        <v>733</v>
      </c>
      <c r="O257" s="36" t="s">
        <v>127</v>
      </c>
    </row>
    <row r="258" ht="25" hidden="1" spans="1:15">
      <c r="A258" s="16">
        <v>256</v>
      </c>
      <c r="B258" s="35" t="s">
        <v>35</v>
      </c>
      <c r="C258" s="35" t="s">
        <v>9</v>
      </c>
      <c r="D258" s="36" t="s">
        <v>10</v>
      </c>
      <c r="E258" s="35" t="s">
        <v>26</v>
      </c>
      <c r="F258" s="36" t="s">
        <v>48</v>
      </c>
      <c r="G258" s="35" t="s">
        <v>734</v>
      </c>
      <c r="H258" s="38">
        <v>44326</v>
      </c>
      <c r="I258" s="38">
        <v>44408</v>
      </c>
      <c r="J258" s="36" t="s">
        <v>239</v>
      </c>
      <c r="K258" s="36" t="s">
        <v>105</v>
      </c>
      <c r="L258" s="40" t="s">
        <v>735</v>
      </c>
      <c r="M258" s="36" t="s">
        <v>107</v>
      </c>
      <c r="N258" s="35" t="s">
        <v>487</v>
      </c>
      <c r="O258" s="36" t="s">
        <v>96</v>
      </c>
    </row>
    <row r="259" ht="25" hidden="1" spans="1:15">
      <c r="A259" s="16">
        <v>257</v>
      </c>
      <c r="B259" s="35" t="s">
        <v>35</v>
      </c>
      <c r="C259" s="35" t="s">
        <v>9</v>
      </c>
      <c r="D259" s="36" t="s">
        <v>10</v>
      </c>
      <c r="E259" s="35" t="s">
        <v>26</v>
      </c>
      <c r="F259" s="36" t="s">
        <v>48</v>
      </c>
      <c r="G259" s="35" t="s">
        <v>736</v>
      </c>
      <c r="H259" s="38">
        <v>44323</v>
      </c>
      <c r="I259" s="38">
        <v>44414</v>
      </c>
      <c r="J259" s="36" t="s">
        <v>159</v>
      </c>
      <c r="K259" s="36" t="s">
        <v>111</v>
      </c>
      <c r="L259" s="40" t="s">
        <v>737</v>
      </c>
      <c r="M259" s="36" t="s">
        <v>738</v>
      </c>
      <c r="N259" s="35" t="s">
        <v>739</v>
      </c>
      <c r="O259" s="36" t="s">
        <v>127</v>
      </c>
    </row>
    <row r="260" ht="25" hidden="1" spans="1:15">
      <c r="A260" s="16">
        <v>258</v>
      </c>
      <c r="B260" s="35" t="s">
        <v>35</v>
      </c>
      <c r="C260" s="35" t="s">
        <v>9</v>
      </c>
      <c r="D260" s="36" t="s">
        <v>10</v>
      </c>
      <c r="E260" s="35" t="s">
        <v>26</v>
      </c>
      <c r="F260" s="36" t="s">
        <v>48</v>
      </c>
      <c r="G260" s="35" t="s">
        <v>740</v>
      </c>
      <c r="H260" s="38">
        <v>44323</v>
      </c>
      <c r="I260" s="38">
        <v>44469</v>
      </c>
      <c r="J260" s="36" t="s">
        <v>104</v>
      </c>
      <c r="K260" s="36" t="s">
        <v>105</v>
      </c>
      <c r="L260" s="40" t="s">
        <v>741</v>
      </c>
      <c r="M260" s="36" t="s">
        <v>235</v>
      </c>
      <c r="N260" s="35" t="s">
        <v>176</v>
      </c>
      <c r="O260" s="36" t="s">
        <v>96</v>
      </c>
    </row>
    <row r="261" ht="25" hidden="1" spans="1:15">
      <c r="A261" s="16">
        <v>259</v>
      </c>
      <c r="B261" s="35" t="s">
        <v>35</v>
      </c>
      <c r="C261" s="35" t="s">
        <v>9</v>
      </c>
      <c r="D261" s="36" t="s">
        <v>10</v>
      </c>
      <c r="E261" s="35" t="s">
        <v>26</v>
      </c>
      <c r="F261" s="36" t="s">
        <v>60</v>
      </c>
      <c r="G261" s="35" t="s">
        <v>742</v>
      </c>
      <c r="H261" s="38">
        <v>44263</v>
      </c>
      <c r="I261" s="38">
        <v>44439</v>
      </c>
      <c r="J261" s="36" t="s">
        <v>239</v>
      </c>
      <c r="K261" s="36" t="s">
        <v>105</v>
      </c>
      <c r="L261" s="40" t="s">
        <v>743</v>
      </c>
      <c r="M261" s="36" t="s">
        <v>235</v>
      </c>
      <c r="N261" s="35" t="s">
        <v>249</v>
      </c>
      <c r="O261" s="36" t="s">
        <v>96</v>
      </c>
    </row>
    <row r="262" ht="25" hidden="1" spans="1:15">
      <c r="A262" s="16">
        <v>260</v>
      </c>
      <c r="B262" s="35" t="s">
        <v>35</v>
      </c>
      <c r="C262" s="35" t="s">
        <v>9</v>
      </c>
      <c r="D262" s="36" t="s">
        <v>10</v>
      </c>
      <c r="E262" s="35" t="s">
        <v>26</v>
      </c>
      <c r="F262" s="35" t="s">
        <v>60</v>
      </c>
      <c r="G262" s="35" t="s">
        <v>744</v>
      </c>
      <c r="H262" s="38">
        <v>44263</v>
      </c>
      <c r="I262" s="38">
        <v>44439</v>
      </c>
      <c r="J262" s="36" t="s">
        <v>239</v>
      </c>
      <c r="K262" s="36" t="s">
        <v>105</v>
      </c>
      <c r="L262" s="40" t="s">
        <v>745</v>
      </c>
      <c r="M262" s="36" t="s">
        <v>235</v>
      </c>
      <c r="N262" s="35" t="s">
        <v>249</v>
      </c>
      <c r="O262" s="36" t="s">
        <v>127</v>
      </c>
    </row>
    <row r="263" ht="25" hidden="1" spans="1:15">
      <c r="A263" s="16">
        <v>261</v>
      </c>
      <c r="B263" s="35" t="s">
        <v>35</v>
      </c>
      <c r="C263" s="35" t="s">
        <v>9</v>
      </c>
      <c r="D263" s="36" t="s">
        <v>10</v>
      </c>
      <c r="E263" s="35" t="s">
        <v>26</v>
      </c>
      <c r="F263" s="36" t="s">
        <v>48</v>
      </c>
      <c r="G263" s="35" t="s">
        <v>746</v>
      </c>
      <c r="H263" s="38">
        <v>44197</v>
      </c>
      <c r="I263" s="38">
        <v>44561</v>
      </c>
      <c r="J263" s="36" t="s">
        <v>325</v>
      </c>
      <c r="K263" s="36" t="s">
        <v>130</v>
      </c>
      <c r="L263" s="40" t="s">
        <v>747</v>
      </c>
      <c r="M263" s="36" t="s">
        <v>235</v>
      </c>
      <c r="N263" s="35" t="s">
        <v>151</v>
      </c>
      <c r="O263" s="36" t="s">
        <v>96</v>
      </c>
    </row>
    <row r="264" ht="50" hidden="1" spans="1:15">
      <c r="A264" s="16">
        <v>262</v>
      </c>
      <c r="B264" s="35" t="s">
        <v>35</v>
      </c>
      <c r="C264" s="35" t="s">
        <v>9</v>
      </c>
      <c r="D264" s="36" t="s">
        <v>10</v>
      </c>
      <c r="E264" s="35" t="s">
        <v>26</v>
      </c>
      <c r="F264" s="35" t="s">
        <v>48</v>
      </c>
      <c r="G264" s="35" t="s">
        <v>748</v>
      </c>
      <c r="H264" s="38">
        <v>44197</v>
      </c>
      <c r="I264" s="38">
        <v>44561</v>
      </c>
      <c r="J264" s="36" t="s">
        <v>325</v>
      </c>
      <c r="K264" s="36" t="s">
        <v>115</v>
      </c>
      <c r="L264" s="40" t="s">
        <v>749</v>
      </c>
      <c r="M264" s="36" t="s">
        <v>235</v>
      </c>
      <c r="N264" s="35" t="s">
        <v>683</v>
      </c>
      <c r="O264" s="36" t="s">
        <v>117</v>
      </c>
    </row>
    <row r="265" ht="40" hidden="1" spans="1:15">
      <c r="A265" s="16">
        <v>263</v>
      </c>
      <c r="B265" s="42" t="s">
        <v>62</v>
      </c>
      <c r="C265" s="42" t="s">
        <v>9</v>
      </c>
      <c r="D265" s="42" t="s">
        <v>23</v>
      </c>
      <c r="E265" s="47" t="s">
        <v>62</v>
      </c>
      <c r="F265" s="42" t="s">
        <v>48</v>
      </c>
      <c r="G265" s="42" t="s">
        <v>750</v>
      </c>
      <c r="H265" s="48">
        <v>44371</v>
      </c>
      <c r="I265" s="48">
        <v>44566</v>
      </c>
      <c r="J265" s="42" t="s">
        <v>151</v>
      </c>
      <c r="K265" s="42" t="s">
        <v>105</v>
      </c>
      <c r="L265" s="42" t="s">
        <v>751</v>
      </c>
      <c r="M265" s="42" t="s">
        <v>107</v>
      </c>
      <c r="N265" s="42" t="s">
        <v>752</v>
      </c>
      <c r="O265" s="51" t="s">
        <v>96</v>
      </c>
    </row>
    <row r="266" ht="27" hidden="1" spans="1:15">
      <c r="A266" s="16">
        <v>264</v>
      </c>
      <c r="B266" s="42" t="s">
        <v>62</v>
      </c>
      <c r="C266" s="42" t="s">
        <v>9</v>
      </c>
      <c r="D266" s="42" t="s">
        <v>23</v>
      </c>
      <c r="E266" s="47" t="s">
        <v>62</v>
      </c>
      <c r="F266" s="42" t="s">
        <v>48</v>
      </c>
      <c r="G266" s="42" t="s">
        <v>753</v>
      </c>
      <c r="H266" s="48">
        <v>44370</v>
      </c>
      <c r="I266" s="48">
        <v>44376</v>
      </c>
      <c r="J266" s="42" t="s">
        <v>125</v>
      </c>
      <c r="K266" s="42" t="s">
        <v>167</v>
      </c>
      <c r="L266" s="42" t="s">
        <v>754</v>
      </c>
      <c r="M266" s="42" t="s">
        <v>185</v>
      </c>
      <c r="N266" s="42"/>
      <c r="O266" s="51" t="s">
        <v>96</v>
      </c>
    </row>
    <row r="267" ht="14" hidden="1" spans="1:15">
      <c r="A267" s="16">
        <v>265</v>
      </c>
      <c r="B267" s="42" t="s">
        <v>62</v>
      </c>
      <c r="C267" s="42" t="s">
        <v>9</v>
      </c>
      <c r="D267" s="42" t="s">
        <v>23</v>
      </c>
      <c r="E267" s="47" t="s">
        <v>62</v>
      </c>
      <c r="F267" s="42" t="s">
        <v>48</v>
      </c>
      <c r="G267" s="42" t="s">
        <v>755</v>
      </c>
      <c r="H267" s="48">
        <v>44364</v>
      </c>
      <c r="I267" s="48">
        <v>44377</v>
      </c>
      <c r="J267" s="42" t="s">
        <v>756</v>
      </c>
      <c r="K267" s="42" t="s">
        <v>167</v>
      </c>
      <c r="L267" s="42" t="s">
        <v>757</v>
      </c>
      <c r="M267" s="42" t="s">
        <v>156</v>
      </c>
      <c r="N267" s="42" t="s">
        <v>758</v>
      </c>
      <c r="O267" s="51" t="s">
        <v>96</v>
      </c>
    </row>
    <row r="268" ht="27" hidden="1" spans="1:15">
      <c r="A268" s="16">
        <v>266</v>
      </c>
      <c r="B268" s="42" t="s">
        <v>62</v>
      </c>
      <c r="C268" s="42" t="s">
        <v>9</v>
      </c>
      <c r="D268" s="42" t="s">
        <v>23</v>
      </c>
      <c r="E268" s="47" t="s">
        <v>62</v>
      </c>
      <c r="F268" s="42" t="s">
        <v>56</v>
      </c>
      <c r="G268" s="42" t="s">
        <v>759</v>
      </c>
      <c r="H268" s="48">
        <v>44359</v>
      </c>
      <c r="I268" s="48">
        <v>44522</v>
      </c>
      <c r="J268" s="42" t="s">
        <v>132</v>
      </c>
      <c r="K268" s="42" t="s">
        <v>105</v>
      </c>
      <c r="L268" s="42" t="s">
        <v>760</v>
      </c>
      <c r="M268" s="42" t="s">
        <v>185</v>
      </c>
      <c r="N268" s="42" t="s">
        <v>132</v>
      </c>
      <c r="O268" s="51" t="s">
        <v>96</v>
      </c>
    </row>
    <row r="269" ht="27" hidden="1" spans="1:15">
      <c r="A269" s="16">
        <v>267</v>
      </c>
      <c r="B269" s="42" t="s">
        <v>62</v>
      </c>
      <c r="C269" s="42" t="s">
        <v>9</v>
      </c>
      <c r="D269" s="42" t="s">
        <v>23</v>
      </c>
      <c r="E269" s="47" t="s">
        <v>62</v>
      </c>
      <c r="F269" s="42" t="s">
        <v>48</v>
      </c>
      <c r="G269" s="42" t="s">
        <v>761</v>
      </c>
      <c r="H269" s="48">
        <v>44287</v>
      </c>
      <c r="I269" s="48">
        <v>44377</v>
      </c>
      <c r="J269" s="42" t="s">
        <v>756</v>
      </c>
      <c r="K269" s="42" t="s">
        <v>227</v>
      </c>
      <c r="L269" s="42" t="s">
        <v>762</v>
      </c>
      <c r="M269" s="42" t="s">
        <v>185</v>
      </c>
      <c r="N269" s="42" t="s">
        <v>763</v>
      </c>
      <c r="O269" s="51" t="s">
        <v>96</v>
      </c>
    </row>
    <row r="270" ht="14" hidden="1" spans="1:15">
      <c r="A270" s="16">
        <v>268</v>
      </c>
      <c r="B270" s="42" t="s">
        <v>62</v>
      </c>
      <c r="C270" s="42" t="s">
        <v>9</v>
      </c>
      <c r="D270" s="42" t="s">
        <v>23</v>
      </c>
      <c r="E270" s="47" t="s">
        <v>62</v>
      </c>
      <c r="F270" s="42" t="s">
        <v>48</v>
      </c>
      <c r="G270" s="42" t="s">
        <v>764</v>
      </c>
      <c r="H270" s="48">
        <v>44350</v>
      </c>
      <c r="I270" s="48">
        <v>44372</v>
      </c>
      <c r="J270" s="42" t="s">
        <v>756</v>
      </c>
      <c r="K270" s="42" t="s">
        <v>227</v>
      </c>
      <c r="L270" s="42" t="s">
        <v>765</v>
      </c>
      <c r="M270" s="42" t="s">
        <v>185</v>
      </c>
      <c r="N270" s="42"/>
      <c r="O270" s="51" t="s">
        <v>96</v>
      </c>
    </row>
    <row r="271" ht="27" hidden="1" spans="1:15">
      <c r="A271" s="16">
        <v>269</v>
      </c>
      <c r="B271" s="42" t="s">
        <v>62</v>
      </c>
      <c r="C271" s="42" t="s">
        <v>9</v>
      </c>
      <c r="D271" s="42" t="s">
        <v>23</v>
      </c>
      <c r="E271" s="47" t="s">
        <v>62</v>
      </c>
      <c r="F271" s="42" t="s">
        <v>52</v>
      </c>
      <c r="G271" s="42" t="s">
        <v>766</v>
      </c>
      <c r="H271" s="48">
        <v>44348</v>
      </c>
      <c r="I271" s="48">
        <v>44408</v>
      </c>
      <c r="J271" s="42" t="s">
        <v>756</v>
      </c>
      <c r="K271" s="42" t="s">
        <v>111</v>
      </c>
      <c r="L271" s="42" t="s">
        <v>767</v>
      </c>
      <c r="M271" s="42" t="s">
        <v>94</v>
      </c>
      <c r="N271" s="42"/>
      <c r="O271" s="51" t="s">
        <v>96</v>
      </c>
    </row>
    <row r="272" ht="40" hidden="1" spans="1:15">
      <c r="A272" s="16">
        <v>270</v>
      </c>
      <c r="B272" s="42" t="s">
        <v>62</v>
      </c>
      <c r="C272" s="42" t="s">
        <v>9</v>
      </c>
      <c r="D272" s="42" t="s">
        <v>23</v>
      </c>
      <c r="E272" s="47" t="s">
        <v>62</v>
      </c>
      <c r="F272" s="42" t="s">
        <v>56</v>
      </c>
      <c r="G272" s="42" t="s">
        <v>768</v>
      </c>
      <c r="H272" s="48">
        <v>44348</v>
      </c>
      <c r="I272" s="48">
        <v>44367</v>
      </c>
      <c r="J272" s="42" t="s">
        <v>132</v>
      </c>
      <c r="K272" s="42" t="s">
        <v>105</v>
      </c>
      <c r="L272" s="42" t="s">
        <v>769</v>
      </c>
      <c r="M272" s="42" t="s">
        <v>185</v>
      </c>
      <c r="N272" s="42" t="s">
        <v>132</v>
      </c>
      <c r="O272" s="51" t="s">
        <v>96</v>
      </c>
    </row>
    <row r="273" ht="27" hidden="1" spans="1:15">
      <c r="A273" s="16">
        <v>271</v>
      </c>
      <c r="B273" s="42" t="s">
        <v>62</v>
      </c>
      <c r="C273" s="42" t="s">
        <v>9</v>
      </c>
      <c r="D273" s="42" t="s">
        <v>23</v>
      </c>
      <c r="E273" s="47" t="s">
        <v>62</v>
      </c>
      <c r="F273" s="42" t="s">
        <v>60</v>
      </c>
      <c r="G273" s="42" t="s">
        <v>770</v>
      </c>
      <c r="H273" s="48">
        <v>44350</v>
      </c>
      <c r="I273" s="48">
        <v>44439</v>
      </c>
      <c r="J273" s="42" t="s">
        <v>756</v>
      </c>
      <c r="K273" s="42" t="s">
        <v>99</v>
      </c>
      <c r="L273" s="42" t="s">
        <v>771</v>
      </c>
      <c r="M273" s="42" t="s">
        <v>772</v>
      </c>
      <c r="N273" s="42" t="s">
        <v>773</v>
      </c>
      <c r="O273" s="51" t="s">
        <v>127</v>
      </c>
    </row>
    <row r="274" ht="27" hidden="1" spans="1:15">
      <c r="A274" s="16">
        <v>272</v>
      </c>
      <c r="B274" s="42" t="s">
        <v>62</v>
      </c>
      <c r="C274" s="42" t="s">
        <v>9</v>
      </c>
      <c r="D274" s="42" t="s">
        <v>23</v>
      </c>
      <c r="E274" s="47" t="s">
        <v>62</v>
      </c>
      <c r="F274" s="42" t="s">
        <v>56</v>
      </c>
      <c r="G274" s="42" t="s">
        <v>774</v>
      </c>
      <c r="H274" s="48">
        <v>44197</v>
      </c>
      <c r="I274" s="48">
        <v>44347</v>
      </c>
      <c r="J274" s="42" t="s">
        <v>151</v>
      </c>
      <c r="K274" s="42" t="s">
        <v>115</v>
      </c>
      <c r="L274" s="42" t="s">
        <v>775</v>
      </c>
      <c r="M274" s="42" t="s">
        <v>229</v>
      </c>
      <c r="N274" s="42" t="s">
        <v>151</v>
      </c>
      <c r="O274" s="51" t="s">
        <v>96</v>
      </c>
    </row>
    <row r="275" ht="40" hidden="1" spans="1:15">
      <c r="A275" s="16">
        <v>273</v>
      </c>
      <c r="B275" s="42" t="s">
        <v>62</v>
      </c>
      <c r="C275" s="42" t="s">
        <v>9</v>
      </c>
      <c r="D275" s="42" t="s">
        <v>23</v>
      </c>
      <c r="E275" s="47" t="s">
        <v>62</v>
      </c>
      <c r="F275" s="42" t="s">
        <v>48</v>
      </c>
      <c r="G275" s="42" t="s">
        <v>776</v>
      </c>
      <c r="H275" s="48">
        <v>44336</v>
      </c>
      <c r="I275" s="42"/>
      <c r="J275" s="42" t="s">
        <v>756</v>
      </c>
      <c r="K275" s="42" t="s">
        <v>167</v>
      </c>
      <c r="L275" s="42" t="s">
        <v>777</v>
      </c>
      <c r="M275" s="42" t="s">
        <v>171</v>
      </c>
      <c r="N275" s="42"/>
      <c r="O275" s="51" t="s">
        <v>96</v>
      </c>
    </row>
    <row r="276" ht="14" hidden="1" spans="1:15">
      <c r="A276" s="16">
        <v>274</v>
      </c>
      <c r="B276" s="42" t="s">
        <v>62</v>
      </c>
      <c r="C276" s="42" t="s">
        <v>9</v>
      </c>
      <c r="D276" s="42" t="s">
        <v>23</v>
      </c>
      <c r="E276" s="47" t="s">
        <v>62</v>
      </c>
      <c r="F276" s="42" t="s">
        <v>60</v>
      </c>
      <c r="G276" s="42" t="s">
        <v>778</v>
      </c>
      <c r="H276" s="48">
        <v>44329</v>
      </c>
      <c r="I276" s="48">
        <v>44347</v>
      </c>
      <c r="J276" s="42" t="s">
        <v>756</v>
      </c>
      <c r="K276" s="42" t="s">
        <v>115</v>
      </c>
      <c r="L276" s="42" t="s">
        <v>779</v>
      </c>
      <c r="M276" s="42"/>
      <c r="N276" s="42"/>
      <c r="O276" s="51" t="s">
        <v>96</v>
      </c>
    </row>
    <row r="277" ht="40" hidden="1" spans="1:15">
      <c r="A277" s="16">
        <v>275</v>
      </c>
      <c r="B277" s="42" t="s">
        <v>62</v>
      </c>
      <c r="C277" s="42" t="s">
        <v>9</v>
      </c>
      <c r="D277" s="42" t="s">
        <v>23</v>
      </c>
      <c r="E277" s="47" t="s">
        <v>62</v>
      </c>
      <c r="F277" s="42" t="s">
        <v>48</v>
      </c>
      <c r="G277" s="42" t="s">
        <v>780</v>
      </c>
      <c r="H277" s="48">
        <v>44287</v>
      </c>
      <c r="I277" s="48">
        <v>44377</v>
      </c>
      <c r="J277" s="42" t="s">
        <v>259</v>
      </c>
      <c r="K277" s="42" t="s">
        <v>92</v>
      </c>
      <c r="L277" s="42" t="s">
        <v>781</v>
      </c>
      <c r="M277" s="42" t="s">
        <v>107</v>
      </c>
      <c r="N277" s="42" t="s">
        <v>782</v>
      </c>
      <c r="O277" s="51" t="s">
        <v>96</v>
      </c>
    </row>
    <row r="278" ht="27" hidden="1" spans="1:15">
      <c r="A278" s="16">
        <v>276</v>
      </c>
      <c r="B278" s="42" t="s">
        <v>62</v>
      </c>
      <c r="C278" s="42" t="s">
        <v>9</v>
      </c>
      <c r="D278" s="42" t="s">
        <v>23</v>
      </c>
      <c r="E278" s="47" t="s">
        <v>62</v>
      </c>
      <c r="F278" s="42" t="s">
        <v>60</v>
      </c>
      <c r="G278" s="42" t="s">
        <v>783</v>
      </c>
      <c r="H278" s="48">
        <v>44329</v>
      </c>
      <c r="I278" s="48">
        <v>44561</v>
      </c>
      <c r="J278" s="42" t="s">
        <v>163</v>
      </c>
      <c r="K278" s="42" t="s">
        <v>99</v>
      </c>
      <c r="L278" s="42" t="s">
        <v>784</v>
      </c>
      <c r="M278" s="42" t="s">
        <v>772</v>
      </c>
      <c r="N278" s="42" t="s">
        <v>785</v>
      </c>
      <c r="O278" s="51" t="s">
        <v>127</v>
      </c>
    </row>
    <row r="279" ht="27" hidden="1" spans="1:15">
      <c r="A279" s="16">
        <v>277</v>
      </c>
      <c r="B279" s="42" t="s">
        <v>62</v>
      </c>
      <c r="C279" s="42" t="s">
        <v>9</v>
      </c>
      <c r="D279" s="42" t="s">
        <v>23</v>
      </c>
      <c r="E279" s="47" t="s">
        <v>62</v>
      </c>
      <c r="F279" s="42" t="s">
        <v>48</v>
      </c>
      <c r="G279" s="42" t="s">
        <v>786</v>
      </c>
      <c r="H279" s="48">
        <v>44323</v>
      </c>
      <c r="I279" s="48">
        <v>44354</v>
      </c>
      <c r="J279" s="42" t="s">
        <v>756</v>
      </c>
      <c r="K279" s="42" t="s">
        <v>167</v>
      </c>
      <c r="L279" s="42" t="s">
        <v>787</v>
      </c>
      <c r="M279" s="42" t="s">
        <v>185</v>
      </c>
      <c r="N279" s="42"/>
      <c r="O279" s="51" t="s">
        <v>96</v>
      </c>
    </row>
    <row r="280" ht="40" hidden="1" spans="1:15">
      <c r="A280" s="16">
        <v>278</v>
      </c>
      <c r="B280" s="42" t="s">
        <v>62</v>
      </c>
      <c r="C280" s="42" t="s">
        <v>9</v>
      </c>
      <c r="D280" s="42" t="s">
        <v>23</v>
      </c>
      <c r="E280" s="47" t="s">
        <v>62</v>
      </c>
      <c r="F280" s="42" t="s">
        <v>56</v>
      </c>
      <c r="G280" s="42" t="s">
        <v>788</v>
      </c>
      <c r="H280" s="48">
        <v>44317</v>
      </c>
      <c r="I280" s="48">
        <v>44347</v>
      </c>
      <c r="J280" s="42" t="s">
        <v>325</v>
      </c>
      <c r="K280" s="42" t="s">
        <v>99</v>
      </c>
      <c r="L280" s="42" t="s">
        <v>789</v>
      </c>
      <c r="M280" s="42" t="s">
        <v>185</v>
      </c>
      <c r="N280" s="42" t="s">
        <v>119</v>
      </c>
      <c r="O280" s="51" t="s">
        <v>96</v>
      </c>
    </row>
    <row r="281" ht="27" hidden="1" spans="1:15">
      <c r="A281" s="16">
        <v>279</v>
      </c>
      <c r="B281" s="42" t="s">
        <v>62</v>
      </c>
      <c r="C281" s="42" t="s">
        <v>9</v>
      </c>
      <c r="D281" s="42" t="s">
        <v>23</v>
      </c>
      <c r="E281" s="47" t="s">
        <v>62</v>
      </c>
      <c r="F281" s="42" t="s">
        <v>48</v>
      </c>
      <c r="G281" s="42" t="s">
        <v>761</v>
      </c>
      <c r="H281" s="48">
        <v>44287</v>
      </c>
      <c r="I281" s="48">
        <v>44377</v>
      </c>
      <c r="J281" s="42" t="s">
        <v>756</v>
      </c>
      <c r="K281" s="42" t="s">
        <v>227</v>
      </c>
      <c r="L281" s="42" t="s">
        <v>762</v>
      </c>
      <c r="M281" s="42" t="s">
        <v>185</v>
      </c>
      <c r="N281" s="42" t="s">
        <v>763</v>
      </c>
      <c r="O281" s="51" t="s">
        <v>96</v>
      </c>
    </row>
    <row r="282" ht="27" hidden="1" spans="1:15">
      <c r="A282" s="16">
        <v>280</v>
      </c>
      <c r="B282" s="42" t="s">
        <v>62</v>
      </c>
      <c r="C282" s="42" t="s">
        <v>9</v>
      </c>
      <c r="D282" s="42" t="s">
        <v>23</v>
      </c>
      <c r="E282" s="47" t="s">
        <v>62</v>
      </c>
      <c r="F282" s="42" t="s">
        <v>48</v>
      </c>
      <c r="G282" s="42" t="s">
        <v>790</v>
      </c>
      <c r="H282" s="48">
        <v>44311</v>
      </c>
      <c r="I282" s="48">
        <v>44316</v>
      </c>
      <c r="J282" s="42" t="s">
        <v>756</v>
      </c>
      <c r="K282" s="42" t="s">
        <v>167</v>
      </c>
      <c r="L282" s="42" t="s">
        <v>791</v>
      </c>
      <c r="M282" s="42" t="s">
        <v>185</v>
      </c>
      <c r="N282" s="42"/>
      <c r="O282" s="51" t="s">
        <v>96</v>
      </c>
    </row>
    <row r="283" ht="14" hidden="1" spans="1:15">
      <c r="A283" s="16">
        <v>281</v>
      </c>
      <c r="B283" s="42" t="s">
        <v>62</v>
      </c>
      <c r="C283" s="42" t="s">
        <v>9</v>
      </c>
      <c r="D283" s="42" t="s">
        <v>23</v>
      </c>
      <c r="E283" s="47" t="s">
        <v>62</v>
      </c>
      <c r="F283" s="42" t="s">
        <v>56</v>
      </c>
      <c r="G283" s="42" t="s">
        <v>792</v>
      </c>
      <c r="H283" s="48">
        <v>44256</v>
      </c>
      <c r="I283" s="48">
        <v>44347</v>
      </c>
      <c r="J283" s="42" t="s">
        <v>325</v>
      </c>
      <c r="K283" s="42" t="s">
        <v>164</v>
      </c>
      <c r="L283" s="42" t="s">
        <v>793</v>
      </c>
      <c r="M283" s="42" t="s">
        <v>94</v>
      </c>
      <c r="N283" s="42" t="s">
        <v>794</v>
      </c>
      <c r="O283" s="51" t="s">
        <v>96</v>
      </c>
    </row>
    <row r="284" ht="27" hidden="1" spans="1:15">
      <c r="A284" s="16">
        <v>282</v>
      </c>
      <c r="B284" s="42" t="s">
        <v>62</v>
      </c>
      <c r="C284" s="42" t="s">
        <v>9</v>
      </c>
      <c r="D284" s="42" t="s">
        <v>23</v>
      </c>
      <c r="E284" s="47" t="s">
        <v>62</v>
      </c>
      <c r="F284" s="42" t="s">
        <v>56</v>
      </c>
      <c r="G284" s="42" t="s">
        <v>795</v>
      </c>
      <c r="H284" s="48">
        <v>44197</v>
      </c>
      <c r="I284" s="48">
        <v>44347</v>
      </c>
      <c r="J284" s="42" t="s">
        <v>151</v>
      </c>
      <c r="K284" s="42" t="s">
        <v>164</v>
      </c>
      <c r="L284" s="42" t="s">
        <v>775</v>
      </c>
      <c r="M284" s="42" t="s">
        <v>229</v>
      </c>
      <c r="N284" s="42" t="s">
        <v>151</v>
      </c>
      <c r="O284" s="51" t="s">
        <v>96</v>
      </c>
    </row>
    <row r="285" ht="27" hidden="1" spans="1:15">
      <c r="A285" s="16">
        <v>283</v>
      </c>
      <c r="B285" s="42" t="s">
        <v>62</v>
      </c>
      <c r="C285" s="42" t="s">
        <v>9</v>
      </c>
      <c r="D285" s="42" t="s">
        <v>23</v>
      </c>
      <c r="E285" s="47" t="s">
        <v>62</v>
      </c>
      <c r="F285" s="42" t="s">
        <v>48</v>
      </c>
      <c r="G285" s="42" t="s">
        <v>796</v>
      </c>
      <c r="H285" s="48">
        <v>44287</v>
      </c>
      <c r="I285" s="48">
        <v>44357</v>
      </c>
      <c r="J285" s="42" t="s">
        <v>259</v>
      </c>
      <c r="K285" s="42" t="s">
        <v>105</v>
      </c>
      <c r="L285" s="42" t="s">
        <v>797</v>
      </c>
      <c r="M285" s="42" t="s">
        <v>107</v>
      </c>
      <c r="N285" s="42" t="s">
        <v>259</v>
      </c>
      <c r="O285" s="51" t="s">
        <v>96</v>
      </c>
    </row>
    <row r="286" ht="27" hidden="1" spans="1:15">
      <c r="A286" s="16">
        <v>284</v>
      </c>
      <c r="B286" s="43" t="s">
        <v>72</v>
      </c>
      <c r="C286" s="43" t="s">
        <v>17</v>
      </c>
      <c r="D286" s="43" t="s">
        <v>23</v>
      </c>
      <c r="E286" s="43" t="s">
        <v>72</v>
      </c>
      <c r="F286" s="43" t="s">
        <v>48</v>
      </c>
      <c r="G286" s="43" t="s">
        <v>798</v>
      </c>
      <c r="H286" s="49">
        <v>44385</v>
      </c>
      <c r="I286" s="49">
        <v>44395</v>
      </c>
      <c r="J286" s="43" t="s">
        <v>110</v>
      </c>
      <c r="K286" s="43" t="s">
        <v>167</v>
      </c>
      <c r="L286" s="43" t="s">
        <v>799</v>
      </c>
      <c r="M286" s="43" t="s">
        <v>235</v>
      </c>
      <c r="N286" s="43" t="s">
        <v>800</v>
      </c>
      <c r="O286" s="43" t="s">
        <v>96</v>
      </c>
    </row>
    <row r="287" ht="27" hidden="1" spans="1:15">
      <c r="A287" s="16">
        <v>285</v>
      </c>
      <c r="B287" s="43" t="s">
        <v>72</v>
      </c>
      <c r="C287" s="43" t="s">
        <v>17</v>
      </c>
      <c r="D287" s="43" t="s">
        <v>23</v>
      </c>
      <c r="E287" s="43" t="s">
        <v>72</v>
      </c>
      <c r="F287" s="43" t="s">
        <v>48</v>
      </c>
      <c r="G287" s="43" t="s">
        <v>801</v>
      </c>
      <c r="H287" s="49">
        <v>44344</v>
      </c>
      <c r="I287" s="49">
        <v>44351</v>
      </c>
      <c r="J287" s="43" t="s">
        <v>110</v>
      </c>
      <c r="K287" s="43" t="s">
        <v>167</v>
      </c>
      <c r="L287" s="43" t="s">
        <v>802</v>
      </c>
      <c r="M287" s="43" t="s">
        <v>107</v>
      </c>
      <c r="N287" s="43" t="s">
        <v>803</v>
      </c>
      <c r="O287" s="43" t="s">
        <v>96</v>
      </c>
    </row>
    <row r="288" ht="14" hidden="1" spans="1:15">
      <c r="A288" s="16">
        <v>286</v>
      </c>
      <c r="B288" s="43" t="s">
        <v>72</v>
      </c>
      <c r="C288" s="43" t="s">
        <v>17</v>
      </c>
      <c r="D288" s="43" t="s">
        <v>23</v>
      </c>
      <c r="E288" s="43" t="s">
        <v>72</v>
      </c>
      <c r="F288" s="43" t="s">
        <v>48</v>
      </c>
      <c r="G288" s="43" t="s">
        <v>804</v>
      </c>
      <c r="H288" s="49">
        <v>44315</v>
      </c>
      <c r="I288" s="49">
        <v>44325</v>
      </c>
      <c r="J288" s="43" t="s">
        <v>110</v>
      </c>
      <c r="K288" s="43" t="s">
        <v>167</v>
      </c>
      <c r="L288" s="43" t="s">
        <v>805</v>
      </c>
      <c r="M288" s="43" t="s">
        <v>171</v>
      </c>
      <c r="N288" s="43" t="s">
        <v>806</v>
      </c>
      <c r="O288" s="43" t="s">
        <v>96</v>
      </c>
    </row>
    <row r="289" ht="27" hidden="1" spans="1:15">
      <c r="A289" s="16">
        <v>287</v>
      </c>
      <c r="B289" s="43" t="s">
        <v>72</v>
      </c>
      <c r="C289" s="43" t="s">
        <v>17</v>
      </c>
      <c r="D289" s="43" t="s">
        <v>23</v>
      </c>
      <c r="E289" s="43" t="s">
        <v>72</v>
      </c>
      <c r="F289" s="43" t="s">
        <v>56</v>
      </c>
      <c r="G289" s="43" t="s">
        <v>807</v>
      </c>
      <c r="H289" s="49">
        <v>44317</v>
      </c>
      <c r="I289" s="49">
        <v>44347</v>
      </c>
      <c r="J289" s="43" t="s">
        <v>110</v>
      </c>
      <c r="K289" s="43" t="s">
        <v>105</v>
      </c>
      <c r="L289" s="43" t="s">
        <v>808</v>
      </c>
      <c r="M289" s="43" t="s">
        <v>94</v>
      </c>
      <c r="N289" s="43" t="s">
        <v>809</v>
      </c>
      <c r="O289" s="43" t="s">
        <v>96</v>
      </c>
    </row>
    <row r="290" ht="27" hidden="1" spans="1:15">
      <c r="A290" s="16">
        <v>288</v>
      </c>
      <c r="B290" s="43" t="s">
        <v>72</v>
      </c>
      <c r="C290" s="43" t="s">
        <v>17</v>
      </c>
      <c r="D290" s="43" t="s">
        <v>23</v>
      </c>
      <c r="E290" s="43" t="s">
        <v>72</v>
      </c>
      <c r="F290" s="43" t="s">
        <v>48</v>
      </c>
      <c r="G290" s="43" t="s">
        <v>810</v>
      </c>
      <c r="H290" s="49">
        <v>44318</v>
      </c>
      <c r="I290" s="49">
        <v>44348</v>
      </c>
      <c r="J290" s="43" t="s">
        <v>110</v>
      </c>
      <c r="K290" s="43" t="s">
        <v>92</v>
      </c>
      <c r="L290" s="43" t="s">
        <v>811</v>
      </c>
      <c r="M290" s="43" t="s">
        <v>94</v>
      </c>
      <c r="N290" s="43" t="s">
        <v>809</v>
      </c>
      <c r="O290" s="43" t="s">
        <v>96</v>
      </c>
    </row>
    <row r="291" ht="27" hidden="1" spans="1:15">
      <c r="A291" s="16">
        <v>289</v>
      </c>
      <c r="B291" s="43" t="s">
        <v>72</v>
      </c>
      <c r="C291" s="43" t="s">
        <v>17</v>
      </c>
      <c r="D291" s="43" t="s">
        <v>23</v>
      </c>
      <c r="E291" s="43" t="s">
        <v>72</v>
      </c>
      <c r="F291" s="43" t="s">
        <v>56</v>
      </c>
      <c r="G291" s="43" t="s">
        <v>812</v>
      </c>
      <c r="H291" s="49">
        <v>44287</v>
      </c>
      <c r="I291" s="49">
        <v>44377</v>
      </c>
      <c r="J291" s="43" t="s">
        <v>104</v>
      </c>
      <c r="K291" s="43" t="s">
        <v>99</v>
      </c>
      <c r="L291" s="43" t="s">
        <v>813</v>
      </c>
      <c r="M291" s="44" t="s">
        <v>101</v>
      </c>
      <c r="N291" s="43" t="s">
        <v>463</v>
      </c>
      <c r="O291" s="43" t="s">
        <v>96</v>
      </c>
    </row>
    <row r="292" ht="53" hidden="1" spans="1:15">
      <c r="A292" s="16">
        <v>290</v>
      </c>
      <c r="B292" s="43" t="s">
        <v>72</v>
      </c>
      <c r="C292" s="43" t="s">
        <v>17</v>
      </c>
      <c r="D292" s="43" t="s">
        <v>23</v>
      </c>
      <c r="E292" s="43" t="s">
        <v>72</v>
      </c>
      <c r="F292" s="43" t="s">
        <v>56</v>
      </c>
      <c r="G292" s="43" t="s">
        <v>814</v>
      </c>
      <c r="H292" s="49">
        <v>44288</v>
      </c>
      <c r="I292" s="49">
        <v>44561</v>
      </c>
      <c r="J292" s="43" t="s">
        <v>815</v>
      </c>
      <c r="K292" s="43" t="s">
        <v>164</v>
      </c>
      <c r="L292" s="43" t="s">
        <v>816</v>
      </c>
      <c r="M292" s="44" t="s">
        <v>101</v>
      </c>
      <c r="N292" s="43" t="s">
        <v>463</v>
      </c>
      <c r="O292" s="43" t="s">
        <v>96</v>
      </c>
    </row>
    <row r="293" ht="27" hidden="1" spans="1:15">
      <c r="A293" s="16">
        <v>291</v>
      </c>
      <c r="B293" s="43" t="s">
        <v>72</v>
      </c>
      <c r="C293" s="43" t="s">
        <v>17</v>
      </c>
      <c r="D293" s="43" t="s">
        <v>23</v>
      </c>
      <c r="E293" s="43" t="s">
        <v>72</v>
      </c>
      <c r="F293" s="43" t="s">
        <v>48</v>
      </c>
      <c r="G293" s="43" t="s">
        <v>817</v>
      </c>
      <c r="H293" s="49">
        <v>44280</v>
      </c>
      <c r="I293" s="49">
        <v>44311</v>
      </c>
      <c r="J293" s="43" t="s">
        <v>151</v>
      </c>
      <c r="K293" s="43" t="s">
        <v>105</v>
      </c>
      <c r="L293" s="43" t="s">
        <v>818</v>
      </c>
      <c r="M293" s="43" t="s">
        <v>94</v>
      </c>
      <c r="N293" s="43" t="s">
        <v>819</v>
      </c>
      <c r="O293" s="43" t="s">
        <v>96</v>
      </c>
    </row>
    <row r="294" ht="40" hidden="1" spans="1:15">
      <c r="A294" s="16">
        <v>292</v>
      </c>
      <c r="B294" s="43" t="s">
        <v>72</v>
      </c>
      <c r="C294" s="43" t="s">
        <v>17</v>
      </c>
      <c r="D294" s="43" t="s">
        <v>23</v>
      </c>
      <c r="E294" s="43" t="s">
        <v>72</v>
      </c>
      <c r="F294" s="43" t="s">
        <v>48</v>
      </c>
      <c r="G294" s="43" t="s">
        <v>820</v>
      </c>
      <c r="H294" s="49">
        <v>44287</v>
      </c>
      <c r="I294" s="49">
        <v>44316</v>
      </c>
      <c r="J294" s="43" t="s">
        <v>239</v>
      </c>
      <c r="K294" s="43" t="s">
        <v>92</v>
      </c>
      <c r="L294" s="43" t="s">
        <v>821</v>
      </c>
      <c r="M294" s="43" t="s">
        <v>156</v>
      </c>
      <c r="N294" s="43" t="s">
        <v>822</v>
      </c>
      <c r="O294" s="43" t="s">
        <v>96</v>
      </c>
    </row>
    <row r="295" ht="14" hidden="1" spans="1:15">
      <c r="A295" s="16">
        <v>293</v>
      </c>
      <c r="B295" s="43" t="s">
        <v>72</v>
      </c>
      <c r="C295" s="43" t="s">
        <v>17</v>
      </c>
      <c r="D295" s="43" t="s">
        <v>23</v>
      </c>
      <c r="E295" s="43" t="s">
        <v>72</v>
      </c>
      <c r="F295" s="43" t="s">
        <v>48</v>
      </c>
      <c r="G295" s="43" t="s">
        <v>823</v>
      </c>
      <c r="H295" s="49">
        <v>44288</v>
      </c>
      <c r="I295" s="49">
        <v>44291</v>
      </c>
      <c r="J295" s="43" t="s">
        <v>110</v>
      </c>
      <c r="K295" s="43" t="s">
        <v>167</v>
      </c>
      <c r="L295" s="43" t="s">
        <v>824</v>
      </c>
      <c r="M295" s="43" t="s">
        <v>107</v>
      </c>
      <c r="N295" s="43" t="s">
        <v>825</v>
      </c>
      <c r="O295" s="43" t="s">
        <v>96</v>
      </c>
    </row>
    <row r="296" ht="40" hidden="1" spans="1:15">
      <c r="A296" s="16">
        <v>294</v>
      </c>
      <c r="B296" s="43" t="s">
        <v>72</v>
      </c>
      <c r="C296" s="43" t="s">
        <v>17</v>
      </c>
      <c r="D296" s="43" t="s">
        <v>10</v>
      </c>
      <c r="E296" s="43" t="s">
        <v>31</v>
      </c>
      <c r="F296" s="43" t="s">
        <v>48</v>
      </c>
      <c r="G296" s="43" t="s">
        <v>826</v>
      </c>
      <c r="H296" s="49">
        <v>44380</v>
      </c>
      <c r="I296" s="49">
        <v>44561</v>
      </c>
      <c r="J296" s="43" t="s">
        <v>159</v>
      </c>
      <c r="K296" s="43" t="s">
        <v>105</v>
      </c>
      <c r="L296" s="43" t="s">
        <v>827</v>
      </c>
      <c r="M296" s="43" t="s">
        <v>94</v>
      </c>
      <c r="N296" s="43" t="s">
        <v>463</v>
      </c>
      <c r="O296" s="43" t="s">
        <v>127</v>
      </c>
    </row>
    <row r="297" ht="40" hidden="1" spans="1:15">
      <c r="A297" s="16">
        <v>295</v>
      </c>
      <c r="B297" s="43" t="s">
        <v>72</v>
      </c>
      <c r="C297" s="43" t="s">
        <v>17</v>
      </c>
      <c r="D297" s="43" t="s">
        <v>10</v>
      </c>
      <c r="E297" s="43" t="s">
        <v>31</v>
      </c>
      <c r="F297" s="43" t="s">
        <v>48</v>
      </c>
      <c r="G297" s="43" t="s">
        <v>828</v>
      </c>
      <c r="H297" s="49">
        <v>44378</v>
      </c>
      <c r="I297" s="49">
        <v>44408</v>
      </c>
      <c r="J297" s="43" t="s">
        <v>110</v>
      </c>
      <c r="K297" s="43" t="s">
        <v>145</v>
      </c>
      <c r="L297" s="43" t="s">
        <v>829</v>
      </c>
      <c r="M297" s="44" t="s">
        <v>101</v>
      </c>
      <c r="N297" s="43" t="s">
        <v>463</v>
      </c>
      <c r="O297" s="43" t="s">
        <v>96</v>
      </c>
    </row>
    <row r="298" ht="14" hidden="1" spans="1:15">
      <c r="A298" s="16">
        <v>296</v>
      </c>
      <c r="B298" s="43" t="s">
        <v>72</v>
      </c>
      <c r="C298" s="43" t="s">
        <v>17</v>
      </c>
      <c r="D298" s="43" t="s">
        <v>10</v>
      </c>
      <c r="E298" s="43" t="s">
        <v>31</v>
      </c>
      <c r="F298" s="43" t="s">
        <v>48</v>
      </c>
      <c r="G298" s="43" t="s">
        <v>830</v>
      </c>
      <c r="H298" s="49">
        <v>44378</v>
      </c>
      <c r="I298" s="49">
        <v>44469</v>
      </c>
      <c r="J298" s="43" t="s">
        <v>110</v>
      </c>
      <c r="K298" s="43" t="s">
        <v>92</v>
      </c>
      <c r="L298" s="43" t="s">
        <v>831</v>
      </c>
      <c r="M298" s="43" t="s">
        <v>156</v>
      </c>
      <c r="N298" s="43" t="s">
        <v>463</v>
      </c>
      <c r="O298" s="43" t="s">
        <v>96</v>
      </c>
    </row>
    <row r="299" ht="27" hidden="1" spans="1:15">
      <c r="A299" s="16">
        <v>297</v>
      </c>
      <c r="B299" s="43" t="s">
        <v>72</v>
      </c>
      <c r="C299" s="43" t="s">
        <v>17</v>
      </c>
      <c r="D299" s="43" t="s">
        <v>10</v>
      </c>
      <c r="E299" s="43" t="s">
        <v>31</v>
      </c>
      <c r="F299" s="43" t="s">
        <v>60</v>
      </c>
      <c r="G299" s="43" t="s">
        <v>832</v>
      </c>
      <c r="H299" s="49">
        <v>44348</v>
      </c>
      <c r="I299" s="49">
        <v>44408</v>
      </c>
      <c r="J299" s="43" t="s">
        <v>110</v>
      </c>
      <c r="K299" s="43" t="s">
        <v>833</v>
      </c>
      <c r="L299" s="43" t="s">
        <v>834</v>
      </c>
      <c r="M299" s="44" t="s">
        <v>101</v>
      </c>
      <c r="N299" s="43" t="s">
        <v>463</v>
      </c>
      <c r="O299" s="43" t="s">
        <v>96</v>
      </c>
    </row>
    <row r="300" ht="27" hidden="1" spans="1:15">
      <c r="A300" s="16">
        <v>298</v>
      </c>
      <c r="B300" s="43" t="s">
        <v>72</v>
      </c>
      <c r="C300" s="43" t="s">
        <v>17</v>
      </c>
      <c r="D300" s="43" t="s">
        <v>10</v>
      </c>
      <c r="E300" s="43" t="s">
        <v>31</v>
      </c>
      <c r="F300" s="43" t="s">
        <v>60</v>
      </c>
      <c r="G300" s="43" t="s">
        <v>835</v>
      </c>
      <c r="H300" s="49">
        <v>44315</v>
      </c>
      <c r="I300" s="49">
        <v>44408</v>
      </c>
      <c r="J300" s="43" t="s">
        <v>149</v>
      </c>
      <c r="K300" s="43" t="s">
        <v>115</v>
      </c>
      <c r="L300" s="43" t="s">
        <v>836</v>
      </c>
      <c r="M300" s="44" t="s">
        <v>101</v>
      </c>
      <c r="N300" s="43" t="s">
        <v>463</v>
      </c>
      <c r="O300" s="43" t="s">
        <v>117</v>
      </c>
    </row>
    <row r="301" ht="27" hidden="1" spans="1:15">
      <c r="A301" s="16">
        <v>299</v>
      </c>
      <c r="B301" s="43" t="s">
        <v>72</v>
      </c>
      <c r="C301" s="43" t="s">
        <v>17</v>
      </c>
      <c r="D301" s="43" t="s">
        <v>10</v>
      </c>
      <c r="E301" s="43" t="s">
        <v>31</v>
      </c>
      <c r="F301" s="43" t="s">
        <v>48</v>
      </c>
      <c r="G301" s="43" t="s">
        <v>837</v>
      </c>
      <c r="H301" s="49">
        <v>44375</v>
      </c>
      <c r="I301" s="49">
        <v>44439</v>
      </c>
      <c r="J301" s="43" t="s">
        <v>838</v>
      </c>
      <c r="K301" s="43" t="s">
        <v>227</v>
      </c>
      <c r="L301" s="43" t="s">
        <v>839</v>
      </c>
      <c r="M301" s="44" t="s">
        <v>101</v>
      </c>
      <c r="N301" s="43" t="s">
        <v>463</v>
      </c>
      <c r="O301" s="43" t="s">
        <v>117</v>
      </c>
    </row>
    <row r="302" ht="27" hidden="1" spans="1:15">
      <c r="A302" s="16">
        <v>300</v>
      </c>
      <c r="B302" s="43" t="s">
        <v>72</v>
      </c>
      <c r="C302" s="43" t="s">
        <v>17</v>
      </c>
      <c r="D302" s="43" t="s">
        <v>10</v>
      </c>
      <c r="E302" s="43" t="s">
        <v>31</v>
      </c>
      <c r="F302" s="43" t="s">
        <v>48</v>
      </c>
      <c r="G302" s="43" t="s">
        <v>840</v>
      </c>
      <c r="H302" s="49">
        <v>44317</v>
      </c>
      <c r="I302" s="49">
        <v>44439</v>
      </c>
      <c r="J302" s="43" t="s">
        <v>838</v>
      </c>
      <c r="K302" s="43" t="s">
        <v>130</v>
      </c>
      <c r="L302" s="43" t="s">
        <v>841</v>
      </c>
      <c r="M302" s="44" t="s">
        <v>101</v>
      </c>
      <c r="N302" s="43" t="s">
        <v>463</v>
      </c>
      <c r="O302" s="43" t="s">
        <v>117</v>
      </c>
    </row>
    <row r="303" ht="40" hidden="1" spans="1:15">
      <c r="A303" s="16">
        <v>301</v>
      </c>
      <c r="B303" s="43" t="s">
        <v>72</v>
      </c>
      <c r="C303" s="44" t="s">
        <v>17</v>
      </c>
      <c r="D303" s="43" t="s">
        <v>10</v>
      </c>
      <c r="E303" s="43" t="s">
        <v>31</v>
      </c>
      <c r="F303" s="43" t="s">
        <v>52</v>
      </c>
      <c r="G303" s="43" t="s">
        <v>842</v>
      </c>
      <c r="H303" s="49">
        <v>44317</v>
      </c>
      <c r="I303" s="49">
        <v>44439</v>
      </c>
      <c r="J303" s="43" t="s">
        <v>110</v>
      </c>
      <c r="K303" s="43" t="s">
        <v>111</v>
      </c>
      <c r="L303" s="43" t="s">
        <v>843</v>
      </c>
      <c r="M303" s="43" t="s">
        <v>107</v>
      </c>
      <c r="N303" s="43" t="s">
        <v>463</v>
      </c>
      <c r="O303" s="43" t="s">
        <v>96</v>
      </c>
    </row>
    <row r="304" ht="25" hidden="1" spans="1:15">
      <c r="A304" s="16">
        <v>302</v>
      </c>
      <c r="B304" s="45" t="s">
        <v>19</v>
      </c>
      <c r="C304" s="46" t="s">
        <v>17</v>
      </c>
      <c r="D304" s="45" t="s">
        <v>10</v>
      </c>
      <c r="E304" s="18" t="s">
        <v>34</v>
      </c>
      <c r="F304" s="18" t="s">
        <v>60</v>
      </c>
      <c r="G304" s="18" t="s">
        <v>844</v>
      </c>
      <c r="H304" s="50">
        <v>44390</v>
      </c>
      <c r="I304" s="50"/>
      <c r="J304" s="18" t="s">
        <v>110</v>
      </c>
      <c r="K304" s="18" t="s">
        <v>137</v>
      </c>
      <c r="L304" s="25" t="s">
        <v>845</v>
      </c>
      <c r="M304" s="18" t="s">
        <v>235</v>
      </c>
      <c r="N304" s="18" t="s">
        <v>140</v>
      </c>
      <c r="O304" s="45" t="s">
        <v>96</v>
      </c>
    </row>
    <row r="305" ht="25" hidden="1" spans="1:15">
      <c r="A305" s="16">
        <v>303</v>
      </c>
      <c r="B305" s="45" t="s">
        <v>19</v>
      </c>
      <c r="C305" s="46" t="s">
        <v>17</v>
      </c>
      <c r="D305" s="18" t="s">
        <v>23</v>
      </c>
      <c r="E305" s="18" t="s">
        <v>19</v>
      </c>
      <c r="F305" s="18" t="s">
        <v>48</v>
      </c>
      <c r="G305" s="18" t="s">
        <v>846</v>
      </c>
      <c r="H305" s="50">
        <v>44388</v>
      </c>
      <c r="I305" s="50"/>
      <c r="J305" s="18" t="s">
        <v>110</v>
      </c>
      <c r="K305" s="45" t="s">
        <v>99</v>
      </c>
      <c r="L305" s="25" t="s">
        <v>847</v>
      </c>
      <c r="M305" s="45" t="s">
        <v>94</v>
      </c>
      <c r="N305" s="18" t="s">
        <v>848</v>
      </c>
      <c r="O305" s="45" t="s">
        <v>96</v>
      </c>
    </row>
    <row r="306" ht="14" hidden="1" spans="1:15">
      <c r="A306" s="16">
        <v>304</v>
      </c>
      <c r="B306" s="45" t="s">
        <v>19</v>
      </c>
      <c r="C306" s="46" t="s">
        <v>17</v>
      </c>
      <c r="D306" s="18" t="s">
        <v>23</v>
      </c>
      <c r="E306" s="18" t="s">
        <v>19</v>
      </c>
      <c r="F306" s="18" t="s">
        <v>48</v>
      </c>
      <c r="G306" s="18" t="s">
        <v>849</v>
      </c>
      <c r="H306" s="50">
        <v>44388</v>
      </c>
      <c r="I306" s="50"/>
      <c r="J306" s="18" t="s">
        <v>110</v>
      </c>
      <c r="K306" s="45" t="s">
        <v>99</v>
      </c>
      <c r="L306" s="25" t="s">
        <v>850</v>
      </c>
      <c r="M306" s="45" t="s">
        <v>235</v>
      </c>
      <c r="N306" s="45"/>
      <c r="O306" s="18" t="s">
        <v>96</v>
      </c>
    </row>
    <row r="307" ht="25" hidden="1" spans="1:15">
      <c r="A307" s="16">
        <v>305</v>
      </c>
      <c r="B307" s="45" t="s">
        <v>19</v>
      </c>
      <c r="C307" s="46" t="s">
        <v>17</v>
      </c>
      <c r="D307" s="18" t="s">
        <v>23</v>
      </c>
      <c r="E307" s="18" t="s">
        <v>19</v>
      </c>
      <c r="F307" s="18" t="s">
        <v>48</v>
      </c>
      <c r="G307" s="18" t="s">
        <v>851</v>
      </c>
      <c r="H307" s="50">
        <v>44379</v>
      </c>
      <c r="I307" s="50">
        <v>44428</v>
      </c>
      <c r="J307" s="18" t="s">
        <v>838</v>
      </c>
      <c r="K307" s="45" t="s">
        <v>99</v>
      </c>
      <c r="L307" s="25" t="s">
        <v>852</v>
      </c>
      <c r="M307" s="45" t="s">
        <v>101</v>
      </c>
      <c r="N307" s="45"/>
      <c r="O307" s="18" t="s">
        <v>96</v>
      </c>
    </row>
    <row r="308" ht="25" hidden="1" spans="1:15">
      <c r="A308" s="16">
        <v>306</v>
      </c>
      <c r="B308" s="45" t="s">
        <v>19</v>
      </c>
      <c r="C308" s="46" t="s">
        <v>17</v>
      </c>
      <c r="D308" s="45" t="s">
        <v>23</v>
      </c>
      <c r="E308" s="18" t="s">
        <v>19</v>
      </c>
      <c r="F308" s="18" t="s">
        <v>56</v>
      </c>
      <c r="G308" s="18" t="s">
        <v>853</v>
      </c>
      <c r="H308" s="50">
        <v>44378</v>
      </c>
      <c r="I308" s="50">
        <v>44408</v>
      </c>
      <c r="J308" s="45" t="s">
        <v>110</v>
      </c>
      <c r="K308" s="45" t="s">
        <v>111</v>
      </c>
      <c r="L308" s="25" t="s">
        <v>854</v>
      </c>
      <c r="M308" s="45" t="s">
        <v>101</v>
      </c>
      <c r="N308" s="18" t="s">
        <v>855</v>
      </c>
      <c r="O308" s="18" t="s">
        <v>96</v>
      </c>
    </row>
    <row r="309" ht="38" hidden="1" spans="1:15">
      <c r="A309" s="16">
        <v>307</v>
      </c>
      <c r="B309" s="45" t="s">
        <v>19</v>
      </c>
      <c r="C309" s="46" t="s">
        <v>17</v>
      </c>
      <c r="D309" s="18" t="s">
        <v>10</v>
      </c>
      <c r="E309" s="18" t="s">
        <v>34</v>
      </c>
      <c r="F309" s="18" t="s">
        <v>48</v>
      </c>
      <c r="G309" s="18" t="s">
        <v>856</v>
      </c>
      <c r="H309" s="50">
        <v>44378</v>
      </c>
      <c r="I309" s="50">
        <v>44469</v>
      </c>
      <c r="J309" s="18" t="s">
        <v>838</v>
      </c>
      <c r="K309" s="45" t="s">
        <v>115</v>
      </c>
      <c r="L309" s="25" t="s">
        <v>857</v>
      </c>
      <c r="M309" s="45" t="s">
        <v>101</v>
      </c>
      <c r="N309" s="45"/>
      <c r="O309" s="18" t="s">
        <v>96</v>
      </c>
    </row>
    <row r="310" ht="14" hidden="1" spans="1:15">
      <c r="A310" s="16">
        <v>308</v>
      </c>
      <c r="B310" s="45" t="s">
        <v>19</v>
      </c>
      <c r="C310" s="46" t="s">
        <v>17</v>
      </c>
      <c r="D310" s="18" t="s">
        <v>10</v>
      </c>
      <c r="E310" s="18" t="s">
        <v>34</v>
      </c>
      <c r="F310" s="18" t="s">
        <v>48</v>
      </c>
      <c r="G310" s="18" t="s">
        <v>858</v>
      </c>
      <c r="H310" s="50">
        <v>44372</v>
      </c>
      <c r="I310" s="50"/>
      <c r="J310" s="18" t="s">
        <v>110</v>
      </c>
      <c r="K310" s="45" t="s">
        <v>99</v>
      </c>
      <c r="L310" s="25" t="s">
        <v>859</v>
      </c>
      <c r="M310" s="45" t="s">
        <v>235</v>
      </c>
      <c r="N310" s="45"/>
      <c r="O310" s="18" t="s">
        <v>96</v>
      </c>
    </row>
    <row r="311" ht="25" hidden="1" spans="1:15">
      <c r="A311" s="16">
        <v>309</v>
      </c>
      <c r="B311" s="45" t="s">
        <v>19</v>
      </c>
      <c r="C311" s="46" t="s">
        <v>17</v>
      </c>
      <c r="D311" s="45" t="s">
        <v>10</v>
      </c>
      <c r="E311" s="18" t="s">
        <v>34</v>
      </c>
      <c r="F311" s="18" t="s">
        <v>52</v>
      </c>
      <c r="G311" s="18" t="s">
        <v>860</v>
      </c>
      <c r="H311" s="50">
        <v>44369</v>
      </c>
      <c r="I311" s="50">
        <v>44561</v>
      </c>
      <c r="J311" s="18" t="s">
        <v>110</v>
      </c>
      <c r="K311" s="45" t="s">
        <v>111</v>
      </c>
      <c r="L311" s="25" t="s">
        <v>861</v>
      </c>
      <c r="M311" s="45" t="s">
        <v>185</v>
      </c>
      <c r="N311" s="45"/>
      <c r="O311" s="18" t="s">
        <v>96</v>
      </c>
    </row>
    <row r="312" ht="38" hidden="1" spans="1:15">
      <c r="A312" s="16">
        <v>310</v>
      </c>
      <c r="B312" s="45" t="s">
        <v>19</v>
      </c>
      <c r="C312" s="46" t="s">
        <v>17</v>
      </c>
      <c r="D312" s="18" t="s">
        <v>10</v>
      </c>
      <c r="E312" s="18" t="s">
        <v>34</v>
      </c>
      <c r="F312" s="18" t="s">
        <v>52</v>
      </c>
      <c r="G312" s="18" t="s">
        <v>862</v>
      </c>
      <c r="H312" s="50">
        <v>44369</v>
      </c>
      <c r="I312" s="50">
        <v>44712</v>
      </c>
      <c r="J312" s="18" t="s">
        <v>110</v>
      </c>
      <c r="K312" s="45" t="s">
        <v>111</v>
      </c>
      <c r="L312" s="25" t="s">
        <v>863</v>
      </c>
      <c r="M312" s="45" t="s">
        <v>107</v>
      </c>
      <c r="N312" s="18" t="s">
        <v>864</v>
      </c>
      <c r="O312" s="45" t="s">
        <v>117</v>
      </c>
    </row>
    <row r="313" ht="38" hidden="1" spans="1:15">
      <c r="A313" s="16">
        <v>311</v>
      </c>
      <c r="B313" s="45" t="s">
        <v>19</v>
      </c>
      <c r="C313" s="46" t="s">
        <v>17</v>
      </c>
      <c r="D313" s="18" t="s">
        <v>10</v>
      </c>
      <c r="E313" s="18" t="s">
        <v>34</v>
      </c>
      <c r="F313" s="18" t="s">
        <v>48</v>
      </c>
      <c r="G313" s="18" t="s">
        <v>865</v>
      </c>
      <c r="H313" s="50">
        <v>44369</v>
      </c>
      <c r="I313" s="50">
        <v>44439</v>
      </c>
      <c r="J313" s="18" t="s">
        <v>325</v>
      </c>
      <c r="K313" s="45" t="s">
        <v>115</v>
      </c>
      <c r="L313" s="25" t="s">
        <v>866</v>
      </c>
      <c r="M313" s="45" t="s">
        <v>235</v>
      </c>
      <c r="N313" s="18" t="s">
        <v>104</v>
      </c>
      <c r="O313" s="45" t="s">
        <v>127</v>
      </c>
    </row>
    <row r="314" ht="50" hidden="1" spans="1:15">
      <c r="A314" s="16">
        <v>312</v>
      </c>
      <c r="B314" s="45" t="s">
        <v>19</v>
      </c>
      <c r="C314" s="46" t="s">
        <v>17</v>
      </c>
      <c r="D314" s="18" t="s">
        <v>10</v>
      </c>
      <c r="E314" s="18" t="s">
        <v>34</v>
      </c>
      <c r="F314" s="18" t="s">
        <v>48</v>
      </c>
      <c r="G314" s="18" t="s">
        <v>867</v>
      </c>
      <c r="H314" s="50">
        <v>44369</v>
      </c>
      <c r="I314" s="50">
        <v>44561</v>
      </c>
      <c r="J314" s="18" t="s">
        <v>325</v>
      </c>
      <c r="K314" s="45" t="s">
        <v>105</v>
      </c>
      <c r="L314" s="25" t="s">
        <v>868</v>
      </c>
      <c r="M314" s="45" t="s">
        <v>94</v>
      </c>
      <c r="N314" s="18" t="s">
        <v>869</v>
      </c>
      <c r="O314" s="45" t="s">
        <v>127</v>
      </c>
    </row>
    <row r="315" ht="38" hidden="1" spans="1:15">
      <c r="A315" s="16">
        <v>313</v>
      </c>
      <c r="B315" s="45" t="s">
        <v>19</v>
      </c>
      <c r="C315" s="46" t="s">
        <v>17</v>
      </c>
      <c r="D315" s="18" t="s">
        <v>10</v>
      </c>
      <c r="E315" s="18" t="s">
        <v>34</v>
      </c>
      <c r="F315" s="18" t="s">
        <v>48</v>
      </c>
      <c r="G315" s="18" t="s">
        <v>870</v>
      </c>
      <c r="H315" s="50">
        <v>44357</v>
      </c>
      <c r="I315" s="50">
        <v>44561</v>
      </c>
      <c r="J315" s="18" t="s">
        <v>239</v>
      </c>
      <c r="K315" s="45" t="s">
        <v>105</v>
      </c>
      <c r="L315" s="25" t="s">
        <v>871</v>
      </c>
      <c r="M315" s="45" t="s">
        <v>94</v>
      </c>
      <c r="N315" s="18" t="s">
        <v>274</v>
      </c>
      <c r="O315" s="45" t="s">
        <v>96</v>
      </c>
    </row>
    <row r="316" ht="25" hidden="1" spans="1:15">
      <c r="A316" s="16">
        <v>314</v>
      </c>
      <c r="B316" s="45" t="s">
        <v>19</v>
      </c>
      <c r="C316" s="46" t="s">
        <v>17</v>
      </c>
      <c r="D316" s="18" t="s">
        <v>10</v>
      </c>
      <c r="E316" s="18" t="s">
        <v>34</v>
      </c>
      <c r="F316" s="18" t="s">
        <v>60</v>
      </c>
      <c r="G316" s="18" t="s">
        <v>872</v>
      </c>
      <c r="H316" s="50">
        <v>44355</v>
      </c>
      <c r="I316" s="50">
        <v>44469</v>
      </c>
      <c r="J316" s="18" t="s">
        <v>110</v>
      </c>
      <c r="K316" s="45" t="s">
        <v>115</v>
      </c>
      <c r="L316" s="25" t="s">
        <v>873</v>
      </c>
      <c r="M316" s="45" t="s">
        <v>307</v>
      </c>
      <c r="N316" s="45"/>
      <c r="O316" s="45" t="s">
        <v>127</v>
      </c>
    </row>
    <row r="317" ht="25" hidden="1" spans="1:15">
      <c r="A317" s="16">
        <v>315</v>
      </c>
      <c r="B317" s="45" t="s">
        <v>19</v>
      </c>
      <c r="C317" s="46" t="s">
        <v>17</v>
      </c>
      <c r="D317" s="18" t="s">
        <v>23</v>
      </c>
      <c r="E317" s="18" t="s">
        <v>19</v>
      </c>
      <c r="F317" s="18" t="s">
        <v>48</v>
      </c>
      <c r="G317" s="18" t="s">
        <v>874</v>
      </c>
      <c r="H317" s="50">
        <v>44350</v>
      </c>
      <c r="I317" s="50"/>
      <c r="J317" s="18" t="s">
        <v>110</v>
      </c>
      <c r="K317" s="45" t="s">
        <v>105</v>
      </c>
      <c r="L317" s="25" t="s">
        <v>875</v>
      </c>
      <c r="M317" s="45" t="s">
        <v>171</v>
      </c>
      <c r="N317" s="18" t="s">
        <v>876</v>
      </c>
      <c r="O317" s="45" t="s">
        <v>96</v>
      </c>
    </row>
    <row r="318" ht="25" hidden="1" spans="1:15">
      <c r="A318" s="16">
        <v>316</v>
      </c>
      <c r="B318" s="18" t="s">
        <v>19</v>
      </c>
      <c r="C318" s="46" t="s">
        <v>17</v>
      </c>
      <c r="D318" s="18" t="s">
        <v>10</v>
      </c>
      <c r="E318" s="18" t="s">
        <v>34</v>
      </c>
      <c r="F318" s="18" t="s">
        <v>48</v>
      </c>
      <c r="G318" s="18" t="s">
        <v>877</v>
      </c>
      <c r="H318" s="50">
        <v>44348</v>
      </c>
      <c r="I318" s="50">
        <v>44439</v>
      </c>
      <c r="J318" s="45" t="s">
        <v>239</v>
      </c>
      <c r="K318" s="45" t="s">
        <v>105</v>
      </c>
      <c r="L318" s="25" t="s">
        <v>878</v>
      </c>
      <c r="M318" s="45" t="s">
        <v>94</v>
      </c>
      <c r="N318" s="18" t="s">
        <v>879</v>
      </c>
      <c r="O318" s="18" t="s">
        <v>96</v>
      </c>
    </row>
    <row r="319" ht="50" hidden="1" spans="1:15">
      <c r="A319" s="16">
        <v>317</v>
      </c>
      <c r="B319" s="18" t="s">
        <v>19</v>
      </c>
      <c r="C319" s="46" t="s">
        <v>17</v>
      </c>
      <c r="D319" s="18" t="s">
        <v>10</v>
      </c>
      <c r="E319" s="18" t="s">
        <v>34</v>
      </c>
      <c r="F319" s="18" t="s">
        <v>48</v>
      </c>
      <c r="G319" s="18" t="s">
        <v>877</v>
      </c>
      <c r="H319" s="50">
        <v>44348</v>
      </c>
      <c r="I319" s="50">
        <v>44439</v>
      </c>
      <c r="J319" s="45" t="s">
        <v>239</v>
      </c>
      <c r="K319" s="45" t="s">
        <v>105</v>
      </c>
      <c r="L319" s="25" t="s">
        <v>880</v>
      </c>
      <c r="M319" s="45" t="s">
        <v>94</v>
      </c>
      <c r="N319" s="18" t="s">
        <v>274</v>
      </c>
      <c r="O319" s="18" t="s">
        <v>96</v>
      </c>
    </row>
    <row r="320" ht="25" hidden="1" spans="1:15">
      <c r="A320" s="16">
        <v>318</v>
      </c>
      <c r="B320" s="18" t="s">
        <v>19</v>
      </c>
      <c r="C320" s="46" t="s">
        <v>17</v>
      </c>
      <c r="D320" s="18" t="s">
        <v>10</v>
      </c>
      <c r="E320" s="18" t="s">
        <v>34</v>
      </c>
      <c r="F320" s="18" t="s">
        <v>48</v>
      </c>
      <c r="G320" s="18" t="s">
        <v>877</v>
      </c>
      <c r="H320" s="50">
        <v>44348</v>
      </c>
      <c r="I320" s="50">
        <v>44439</v>
      </c>
      <c r="J320" s="45" t="s">
        <v>239</v>
      </c>
      <c r="K320" s="45" t="s">
        <v>105</v>
      </c>
      <c r="L320" s="25" t="s">
        <v>881</v>
      </c>
      <c r="M320" s="45" t="s">
        <v>94</v>
      </c>
      <c r="N320" s="18" t="s">
        <v>882</v>
      </c>
      <c r="O320" s="18" t="s">
        <v>96</v>
      </c>
    </row>
    <row r="321" ht="38" hidden="1" spans="1:15">
      <c r="A321" s="16">
        <v>319</v>
      </c>
      <c r="B321" s="18" t="s">
        <v>19</v>
      </c>
      <c r="C321" s="46" t="s">
        <v>17</v>
      </c>
      <c r="D321" s="18" t="s">
        <v>10</v>
      </c>
      <c r="E321" s="18" t="s">
        <v>34</v>
      </c>
      <c r="F321" s="18" t="s">
        <v>48</v>
      </c>
      <c r="G321" s="18" t="s">
        <v>877</v>
      </c>
      <c r="H321" s="50">
        <v>44348</v>
      </c>
      <c r="I321" s="50">
        <v>44439</v>
      </c>
      <c r="J321" s="45" t="s">
        <v>239</v>
      </c>
      <c r="K321" s="45" t="s">
        <v>105</v>
      </c>
      <c r="L321" s="25" t="s">
        <v>883</v>
      </c>
      <c r="M321" s="18" t="s">
        <v>94</v>
      </c>
      <c r="N321" s="18" t="s">
        <v>869</v>
      </c>
      <c r="O321" s="18" t="s">
        <v>96</v>
      </c>
    </row>
    <row r="322" ht="50" hidden="1" spans="1:15">
      <c r="A322" s="16">
        <v>320</v>
      </c>
      <c r="B322" s="45" t="s">
        <v>19</v>
      </c>
      <c r="C322" s="46" t="s">
        <v>17</v>
      </c>
      <c r="D322" s="18" t="s">
        <v>10</v>
      </c>
      <c r="E322" s="18" t="s">
        <v>34</v>
      </c>
      <c r="F322" s="18" t="s">
        <v>48</v>
      </c>
      <c r="G322" s="18" t="s">
        <v>884</v>
      </c>
      <c r="H322" s="50">
        <v>44348</v>
      </c>
      <c r="I322" s="24">
        <v>44561</v>
      </c>
      <c r="J322" s="18" t="s">
        <v>149</v>
      </c>
      <c r="K322" s="45" t="s">
        <v>115</v>
      </c>
      <c r="L322" s="25" t="s">
        <v>885</v>
      </c>
      <c r="M322" s="45" t="s">
        <v>235</v>
      </c>
      <c r="N322" s="45"/>
      <c r="O322" s="45" t="s">
        <v>127</v>
      </c>
    </row>
    <row r="323" ht="38" hidden="1" spans="1:15">
      <c r="A323" s="16">
        <v>321</v>
      </c>
      <c r="B323" s="45" t="s">
        <v>19</v>
      </c>
      <c r="C323" s="46" t="s">
        <v>17</v>
      </c>
      <c r="D323" s="18" t="s">
        <v>10</v>
      </c>
      <c r="E323" s="18" t="s">
        <v>34</v>
      </c>
      <c r="F323" s="18" t="s">
        <v>48</v>
      </c>
      <c r="G323" s="18" t="s">
        <v>886</v>
      </c>
      <c r="H323" s="50">
        <v>44348</v>
      </c>
      <c r="I323" s="50">
        <v>44365</v>
      </c>
      <c r="J323" s="18" t="s">
        <v>239</v>
      </c>
      <c r="K323" s="45" t="s">
        <v>105</v>
      </c>
      <c r="L323" s="25" t="s">
        <v>887</v>
      </c>
      <c r="M323" s="45" t="s">
        <v>235</v>
      </c>
      <c r="N323" s="18" t="s">
        <v>249</v>
      </c>
      <c r="O323" s="18" t="s">
        <v>117</v>
      </c>
    </row>
    <row r="324" ht="75" hidden="1" spans="1:15">
      <c r="A324" s="16">
        <v>322</v>
      </c>
      <c r="B324" s="45" t="s">
        <v>19</v>
      </c>
      <c r="C324" s="46" t="s">
        <v>17</v>
      </c>
      <c r="D324" s="18" t="s">
        <v>10</v>
      </c>
      <c r="E324" s="18" t="s">
        <v>34</v>
      </c>
      <c r="F324" s="18" t="s">
        <v>48</v>
      </c>
      <c r="G324" s="45" t="s">
        <v>888</v>
      </c>
      <c r="H324" s="50">
        <v>44348</v>
      </c>
      <c r="I324" s="50">
        <v>44408</v>
      </c>
      <c r="J324" s="18" t="s">
        <v>110</v>
      </c>
      <c r="K324" s="45" t="s">
        <v>99</v>
      </c>
      <c r="L324" s="25" t="s">
        <v>889</v>
      </c>
      <c r="M324" s="45" t="s">
        <v>235</v>
      </c>
      <c r="N324" s="18" t="s">
        <v>104</v>
      </c>
      <c r="O324" s="45" t="s">
        <v>127</v>
      </c>
    </row>
    <row r="325" ht="25" hidden="1" spans="1:15">
      <c r="A325" s="16">
        <v>323</v>
      </c>
      <c r="B325" s="45" t="s">
        <v>19</v>
      </c>
      <c r="C325" s="46" t="s">
        <v>17</v>
      </c>
      <c r="D325" s="18" t="s">
        <v>10</v>
      </c>
      <c r="E325" s="18" t="s">
        <v>34</v>
      </c>
      <c r="F325" s="18" t="s">
        <v>48</v>
      </c>
      <c r="G325" s="18" t="s">
        <v>890</v>
      </c>
      <c r="H325" s="50">
        <v>44348</v>
      </c>
      <c r="I325" s="50">
        <v>44365</v>
      </c>
      <c r="J325" s="18" t="s">
        <v>149</v>
      </c>
      <c r="K325" s="45" t="s">
        <v>105</v>
      </c>
      <c r="L325" s="25" t="s">
        <v>891</v>
      </c>
      <c r="M325" s="45" t="s">
        <v>171</v>
      </c>
      <c r="N325" s="18" t="s">
        <v>132</v>
      </c>
      <c r="O325" s="18" t="s">
        <v>127</v>
      </c>
    </row>
    <row r="326" ht="38" hidden="1" spans="1:15">
      <c r="A326" s="16">
        <v>324</v>
      </c>
      <c r="B326" s="45" t="s">
        <v>19</v>
      </c>
      <c r="C326" s="46" t="s">
        <v>17</v>
      </c>
      <c r="D326" s="18" t="s">
        <v>10</v>
      </c>
      <c r="E326" s="18" t="s">
        <v>34</v>
      </c>
      <c r="F326" s="18" t="s">
        <v>48</v>
      </c>
      <c r="G326" s="45" t="s">
        <v>892</v>
      </c>
      <c r="H326" s="50">
        <v>44337</v>
      </c>
      <c r="I326" s="50">
        <v>44500</v>
      </c>
      <c r="J326" s="18" t="s">
        <v>151</v>
      </c>
      <c r="K326" s="45" t="s">
        <v>105</v>
      </c>
      <c r="L326" s="25" t="s">
        <v>893</v>
      </c>
      <c r="M326" s="45" t="s">
        <v>107</v>
      </c>
      <c r="N326" s="18" t="s">
        <v>894</v>
      </c>
      <c r="O326" s="45" t="s">
        <v>96</v>
      </c>
    </row>
    <row r="327" ht="25" hidden="1" spans="1:15">
      <c r="A327" s="16">
        <v>325</v>
      </c>
      <c r="B327" s="45" t="s">
        <v>19</v>
      </c>
      <c r="C327" s="46" t="s">
        <v>17</v>
      </c>
      <c r="D327" s="18" t="s">
        <v>10</v>
      </c>
      <c r="E327" s="18" t="s">
        <v>34</v>
      </c>
      <c r="F327" s="18" t="s">
        <v>48</v>
      </c>
      <c r="G327" s="54" t="s">
        <v>895</v>
      </c>
      <c r="H327" s="50">
        <v>44337</v>
      </c>
      <c r="I327" s="50">
        <v>44408</v>
      </c>
      <c r="J327" s="18" t="s">
        <v>104</v>
      </c>
      <c r="K327" s="45" t="s">
        <v>105</v>
      </c>
      <c r="L327" s="25" t="s">
        <v>896</v>
      </c>
      <c r="M327" s="45" t="s">
        <v>235</v>
      </c>
      <c r="N327" s="18" t="s">
        <v>104</v>
      </c>
      <c r="O327" s="45" t="s">
        <v>117</v>
      </c>
    </row>
    <row r="328" ht="38" hidden="1" spans="1:15">
      <c r="A328" s="16">
        <v>326</v>
      </c>
      <c r="B328" s="45" t="s">
        <v>19</v>
      </c>
      <c r="C328" s="46" t="s">
        <v>17</v>
      </c>
      <c r="D328" s="18" t="s">
        <v>10</v>
      </c>
      <c r="E328" s="18" t="s">
        <v>34</v>
      </c>
      <c r="F328" s="18" t="s">
        <v>48</v>
      </c>
      <c r="G328" s="45" t="s">
        <v>897</v>
      </c>
      <c r="H328" s="50">
        <v>44337</v>
      </c>
      <c r="I328" s="50">
        <v>44500</v>
      </c>
      <c r="J328" s="18" t="s">
        <v>151</v>
      </c>
      <c r="K328" s="45" t="s">
        <v>105</v>
      </c>
      <c r="L328" s="25" t="s">
        <v>898</v>
      </c>
      <c r="M328" s="45" t="s">
        <v>107</v>
      </c>
      <c r="N328" s="18" t="s">
        <v>108</v>
      </c>
      <c r="O328" s="18" t="s">
        <v>96</v>
      </c>
    </row>
    <row r="329" ht="25" hidden="1" spans="1:15">
      <c r="A329" s="16">
        <v>327</v>
      </c>
      <c r="B329" s="45" t="s">
        <v>19</v>
      </c>
      <c r="C329" s="46" t="s">
        <v>17</v>
      </c>
      <c r="D329" s="18" t="s">
        <v>23</v>
      </c>
      <c r="E329" s="18" t="s">
        <v>19</v>
      </c>
      <c r="F329" s="18" t="s">
        <v>48</v>
      </c>
      <c r="G329" s="18" t="s">
        <v>899</v>
      </c>
      <c r="H329" s="24">
        <v>44336</v>
      </c>
      <c r="I329" s="50"/>
      <c r="J329" s="18" t="s">
        <v>110</v>
      </c>
      <c r="K329" s="45" t="s">
        <v>105</v>
      </c>
      <c r="L329" s="25" t="s">
        <v>900</v>
      </c>
      <c r="M329" s="45" t="s">
        <v>235</v>
      </c>
      <c r="N329" s="18" t="s">
        <v>901</v>
      </c>
      <c r="O329" s="45" t="s">
        <v>96</v>
      </c>
    </row>
    <row r="330" ht="38" hidden="1" spans="1:15">
      <c r="A330" s="16">
        <v>328</v>
      </c>
      <c r="B330" s="45" t="s">
        <v>19</v>
      </c>
      <c r="C330" s="46" t="s">
        <v>17</v>
      </c>
      <c r="D330" s="18" t="s">
        <v>10</v>
      </c>
      <c r="E330" s="18" t="s">
        <v>34</v>
      </c>
      <c r="F330" s="18" t="s">
        <v>52</v>
      </c>
      <c r="G330" s="45" t="s">
        <v>902</v>
      </c>
      <c r="H330" s="50">
        <v>44334</v>
      </c>
      <c r="I330" s="50">
        <v>44367</v>
      </c>
      <c r="J330" s="18" t="s">
        <v>132</v>
      </c>
      <c r="K330" s="45" t="s">
        <v>111</v>
      </c>
      <c r="L330" s="25" t="s">
        <v>903</v>
      </c>
      <c r="M330" s="45" t="s">
        <v>235</v>
      </c>
      <c r="N330" s="18" t="s">
        <v>132</v>
      </c>
      <c r="O330" s="45" t="s">
        <v>96</v>
      </c>
    </row>
    <row r="331" ht="38" hidden="1" spans="1:15">
      <c r="A331" s="16">
        <v>329</v>
      </c>
      <c r="B331" s="45" t="s">
        <v>19</v>
      </c>
      <c r="C331" s="46" t="s">
        <v>17</v>
      </c>
      <c r="D331" s="18" t="s">
        <v>10</v>
      </c>
      <c r="E331" s="18" t="s">
        <v>34</v>
      </c>
      <c r="F331" s="18" t="s">
        <v>48</v>
      </c>
      <c r="G331" s="45" t="s">
        <v>904</v>
      </c>
      <c r="H331" s="50">
        <v>44334</v>
      </c>
      <c r="I331" s="50">
        <v>44377</v>
      </c>
      <c r="J331" s="18" t="s">
        <v>132</v>
      </c>
      <c r="K331" s="45" t="s">
        <v>99</v>
      </c>
      <c r="L331" s="25" t="s">
        <v>905</v>
      </c>
      <c r="M331" s="45" t="s">
        <v>235</v>
      </c>
      <c r="N331" s="18" t="s">
        <v>132</v>
      </c>
      <c r="O331" s="45" t="s">
        <v>96</v>
      </c>
    </row>
    <row r="332" ht="50" hidden="1" spans="1:15">
      <c r="A332" s="16">
        <v>330</v>
      </c>
      <c r="B332" s="45" t="s">
        <v>19</v>
      </c>
      <c r="C332" s="46" t="s">
        <v>17</v>
      </c>
      <c r="D332" s="18" t="s">
        <v>10</v>
      </c>
      <c r="E332" s="18" t="s">
        <v>34</v>
      </c>
      <c r="F332" s="18" t="s">
        <v>48</v>
      </c>
      <c r="G332" s="18" t="s">
        <v>906</v>
      </c>
      <c r="H332" s="50">
        <v>44327</v>
      </c>
      <c r="I332" s="50">
        <v>44561</v>
      </c>
      <c r="J332" s="18" t="s">
        <v>239</v>
      </c>
      <c r="K332" s="45" t="s">
        <v>105</v>
      </c>
      <c r="L332" s="25" t="s">
        <v>907</v>
      </c>
      <c r="M332" s="45" t="s">
        <v>94</v>
      </c>
      <c r="N332" s="18" t="s">
        <v>882</v>
      </c>
      <c r="O332" s="18" t="s">
        <v>96</v>
      </c>
    </row>
    <row r="333" ht="38" hidden="1" spans="1:15">
      <c r="A333" s="16">
        <v>331</v>
      </c>
      <c r="B333" s="45" t="s">
        <v>19</v>
      </c>
      <c r="C333" s="46" t="s">
        <v>17</v>
      </c>
      <c r="D333" s="18" t="s">
        <v>10</v>
      </c>
      <c r="E333" s="18" t="s">
        <v>34</v>
      </c>
      <c r="F333" s="18" t="s">
        <v>48</v>
      </c>
      <c r="G333" s="18" t="s">
        <v>908</v>
      </c>
      <c r="H333" s="50">
        <v>44327</v>
      </c>
      <c r="I333" s="50">
        <v>44348</v>
      </c>
      <c r="J333" s="18" t="s">
        <v>110</v>
      </c>
      <c r="K333" s="45" t="s">
        <v>99</v>
      </c>
      <c r="L333" s="25" t="s">
        <v>909</v>
      </c>
      <c r="M333" s="45" t="s">
        <v>94</v>
      </c>
      <c r="N333" s="18" t="s">
        <v>869</v>
      </c>
      <c r="O333" s="45" t="s">
        <v>127</v>
      </c>
    </row>
    <row r="334" ht="25" hidden="1" spans="1:15">
      <c r="A334" s="16">
        <v>332</v>
      </c>
      <c r="B334" s="45" t="s">
        <v>19</v>
      </c>
      <c r="C334" s="46" t="s">
        <v>17</v>
      </c>
      <c r="D334" s="18" t="s">
        <v>10</v>
      </c>
      <c r="E334" s="18" t="s">
        <v>34</v>
      </c>
      <c r="F334" s="18" t="s">
        <v>48</v>
      </c>
      <c r="G334" s="18" t="s">
        <v>910</v>
      </c>
      <c r="H334" s="50">
        <v>44326</v>
      </c>
      <c r="I334" s="50">
        <v>44500</v>
      </c>
      <c r="J334" s="18" t="s">
        <v>239</v>
      </c>
      <c r="K334" s="45" t="s">
        <v>105</v>
      </c>
      <c r="L334" s="25" t="s">
        <v>911</v>
      </c>
      <c r="M334" s="45" t="s">
        <v>94</v>
      </c>
      <c r="N334" s="18" t="s">
        <v>879</v>
      </c>
      <c r="O334" s="45" t="s">
        <v>117</v>
      </c>
    </row>
    <row r="335" ht="38" hidden="1" spans="1:15">
      <c r="A335" s="16">
        <v>333</v>
      </c>
      <c r="B335" s="45" t="s">
        <v>19</v>
      </c>
      <c r="C335" s="46" t="s">
        <v>17</v>
      </c>
      <c r="D335" s="18" t="s">
        <v>10</v>
      </c>
      <c r="E335" s="18" t="s">
        <v>34</v>
      </c>
      <c r="F335" s="18" t="s">
        <v>60</v>
      </c>
      <c r="G335" s="18" t="s">
        <v>912</v>
      </c>
      <c r="H335" s="50">
        <v>44326</v>
      </c>
      <c r="I335" s="50">
        <v>44469</v>
      </c>
      <c r="J335" s="18" t="s">
        <v>110</v>
      </c>
      <c r="K335" s="45" t="s">
        <v>115</v>
      </c>
      <c r="L335" s="25" t="s">
        <v>913</v>
      </c>
      <c r="M335" s="45" t="s">
        <v>101</v>
      </c>
      <c r="N335" s="45"/>
      <c r="O335" s="45" t="s">
        <v>117</v>
      </c>
    </row>
    <row r="336" ht="62" hidden="1" spans="1:15">
      <c r="A336" s="16">
        <v>334</v>
      </c>
      <c r="B336" s="45" t="s">
        <v>19</v>
      </c>
      <c r="C336" s="46" t="s">
        <v>17</v>
      </c>
      <c r="D336" s="18" t="s">
        <v>10</v>
      </c>
      <c r="E336" s="18" t="s">
        <v>34</v>
      </c>
      <c r="F336" s="18" t="s">
        <v>48</v>
      </c>
      <c r="G336" s="18" t="s">
        <v>914</v>
      </c>
      <c r="H336" s="50">
        <v>44324</v>
      </c>
      <c r="I336" s="50">
        <v>44500</v>
      </c>
      <c r="J336" s="18" t="s">
        <v>239</v>
      </c>
      <c r="K336" s="45" t="s">
        <v>105</v>
      </c>
      <c r="L336" s="25" t="s">
        <v>915</v>
      </c>
      <c r="M336" s="45" t="s">
        <v>94</v>
      </c>
      <c r="N336" s="18" t="s">
        <v>274</v>
      </c>
      <c r="O336" s="45" t="s">
        <v>117</v>
      </c>
    </row>
    <row r="337" ht="50" hidden="1" spans="1:15">
      <c r="A337" s="16">
        <v>335</v>
      </c>
      <c r="B337" s="45" t="s">
        <v>19</v>
      </c>
      <c r="C337" s="46" t="s">
        <v>17</v>
      </c>
      <c r="D337" s="18" t="s">
        <v>10</v>
      </c>
      <c r="E337" s="18" t="s">
        <v>34</v>
      </c>
      <c r="F337" s="18" t="s">
        <v>48</v>
      </c>
      <c r="G337" s="18" t="s">
        <v>916</v>
      </c>
      <c r="H337" s="50">
        <v>44322</v>
      </c>
      <c r="I337" s="50">
        <v>44500</v>
      </c>
      <c r="J337" s="18" t="s">
        <v>239</v>
      </c>
      <c r="K337" s="45" t="s">
        <v>105</v>
      </c>
      <c r="L337" s="25" t="s">
        <v>917</v>
      </c>
      <c r="M337" s="45" t="s">
        <v>94</v>
      </c>
      <c r="N337" s="18" t="s">
        <v>882</v>
      </c>
      <c r="O337" s="45" t="s">
        <v>117</v>
      </c>
    </row>
    <row r="338" ht="38" hidden="1" spans="1:15">
      <c r="A338" s="16">
        <v>336</v>
      </c>
      <c r="B338" s="45" t="s">
        <v>19</v>
      </c>
      <c r="C338" s="46" t="s">
        <v>17</v>
      </c>
      <c r="D338" s="18" t="s">
        <v>23</v>
      </c>
      <c r="E338" s="18" t="s">
        <v>19</v>
      </c>
      <c r="F338" s="18" t="s">
        <v>48</v>
      </c>
      <c r="G338" s="18" t="s">
        <v>918</v>
      </c>
      <c r="H338" s="24">
        <v>44317</v>
      </c>
      <c r="I338" s="50">
        <v>44347</v>
      </c>
      <c r="J338" s="18" t="s">
        <v>110</v>
      </c>
      <c r="K338" s="45" t="s">
        <v>111</v>
      </c>
      <c r="L338" s="25" t="s">
        <v>919</v>
      </c>
      <c r="M338" s="45" t="s">
        <v>101</v>
      </c>
      <c r="N338" s="45"/>
      <c r="O338" s="45" t="s">
        <v>117</v>
      </c>
    </row>
    <row r="339" ht="38" hidden="1" spans="1:15">
      <c r="A339" s="16">
        <v>337</v>
      </c>
      <c r="B339" s="45" t="s">
        <v>19</v>
      </c>
      <c r="C339" s="46" t="s">
        <v>17</v>
      </c>
      <c r="D339" s="18" t="s">
        <v>10</v>
      </c>
      <c r="E339" s="18" t="s">
        <v>34</v>
      </c>
      <c r="F339" s="18" t="s">
        <v>48</v>
      </c>
      <c r="G339" s="45" t="s">
        <v>920</v>
      </c>
      <c r="H339" s="50">
        <v>44317</v>
      </c>
      <c r="I339" s="50">
        <v>44408</v>
      </c>
      <c r="J339" s="18" t="s">
        <v>149</v>
      </c>
      <c r="K339" s="45" t="s">
        <v>115</v>
      </c>
      <c r="L339" s="25" t="s">
        <v>921</v>
      </c>
      <c r="M339" s="45" t="s">
        <v>156</v>
      </c>
      <c r="N339" s="18" t="s">
        <v>922</v>
      </c>
      <c r="O339" s="45" t="s">
        <v>127</v>
      </c>
    </row>
    <row r="340" ht="25" hidden="1" spans="1:15">
      <c r="A340" s="16">
        <v>338</v>
      </c>
      <c r="B340" s="45" t="s">
        <v>19</v>
      </c>
      <c r="C340" s="46" t="s">
        <v>17</v>
      </c>
      <c r="D340" s="18" t="s">
        <v>23</v>
      </c>
      <c r="E340" s="18" t="s">
        <v>19</v>
      </c>
      <c r="F340" s="18" t="s">
        <v>48</v>
      </c>
      <c r="G340" s="18" t="s">
        <v>923</v>
      </c>
      <c r="H340" s="50">
        <v>44315</v>
      </c>
      <c r="I340" s="50"/>
      <c r="J340" s="18" t="s">
        <v>110</v>
      </c>
      <c r="K340" s="45" t="s">
        <v>105</v>
      </c>
      <c r="L340" s="25" t="s">
        <v>924</v>
      </c>
      <c r="M340" s="45" t="s">
        <v>235</v>
      </c>
      <c r="N340" s="45"/>
      <c r="O340" s="45" t="s">
        <v>117</v>
      </c>
    </row>
    <row r="341" ht="50" hidden="1" spans="1:15">
      <c r="A341" s="16">
        <v>339</v>
      </c>
      <c r="B341" s="45" t="s">
        <v>19</v>
      </c>
      <c r="C341" s="46" t="s">
        <v>17</v>
      </c>
      <c r="D341" s="18" t="s">
        <v>10</v>
      </c>
      <c r="E341" s="18" t="s">
        <v>34</v>
      </c>
      <c r="F341" s="18" t="s">
        <v>48</v>
      </c>
      <c r="G341" s="18" t="s">
        <v>925</v>
      </c>
      <c r="H341" s="50">
        <v>44314</v>
      </c>
      <c r="I341" s="50">
        <v>44500</v>
      </c>
      <c r="J341" s="18" t="s">
        <v>239</v>
      </c>
      <c r="K341" s="45" t="s">
        <v>105</v>
      </c>
      <c r="L341" s="25" t="s">
        <v>926</v>
      </c>
      <c r="M341" s="45" t="s">
        <v>94</v>
      </c>
      <c r="N341" s="18" t="s">
        <v>869</v>
      </c>
      <c r="O341" s="45" t="s">
        <v>96</v>
      </c>
    </row>
    <row r="342" ht="14" hidden="1" spans="1:15">
      <c r="A342" s="16">
        <v>340</v>
      </c>
      <c r="B342" s="45" t="s">
        <v>19</v>
      </c>
      <c r="C342" s="46" t="s">
        <v>17</v>
      </c>
      <c r="D342" s="18" t="s">
        <v>23</v>
      </c>
      <c r="E342" s="18" t="s">
        <v>19</v>
      </c>
      <c r="F342" s="18" t="s">
        <v>48</v>
      </c>
      <c r="G342" s="18" t="s">
        <v>927</v>
      </c>
      <c r="H342" s="50">
        <v>44306</v>
      </c>
      <c r="I342" s="50"/>
      <c r="J342" s="18" t="s">
        <v>110</v>
      </c>
      <c r="K342" s="45" t="s">
        <v>99</v>
      </c>
      <c r="L342" s="25" t="s">
        <v>928</v>
      </c>
      <c r="M342" s="45" t="s">
        <v>107</v>
      </c>
      <c r="N342" s="45"/>
      <c r="O342" s="45" t="s">
        <v>117</v>
      </c>
    </row>
    <row r="343" ht="25" hidden="1" spans="1:15">
      <c r="A343" s="16">
        <v>341</v>
      </c>
      <c r="B343" s="45" t="s">
        <v>19</v>
      </c>
      <c r="C343" s="46" t="s">
        <v>17</v>
      </c>
      <c r="D343" s="18" t="s">
        <v>23</v>
      </c>
      <c r="E343" s="18" t="s">
        <v>19</v>
      </c>
      <c r="F343" s="18" t="s">
        <v>48</v>
      </c>
      <c r="G343" s="45" t="s">
        <v>929</v>
      </c>
      <c r="H343" s="50">
        <v>44306</v>
      </c>
      <c r="I343" s="50">
        <v>44428</v>
      </c>
      <c r="J343" s="18" t="s">
        <v>838</v>
      </c>
      <c r="K343" s="45" t="s">
        <v>99</v>
      </c>
      <c r="L343" s="25" t="s">
        <v>930</v>
      </c>
      <c r="M343" s="45" t="s">
        <v>101</v>
      </c>
      <c r="N343" s="45"/>
      <c r="O343" s="45" t="s">
        <v>117</v>
      </c>
    </row>
    <row r="344" ht="38" hidden="1" spans="1:15">
      <c r="A344" s="16">
        <v>342</v>
      </c>
      <c r="B344" s="45" t="s">
        <v>19</v>
      </c>
      <c r="C344" s="46" t="s">
        <v>17</v>
      </c>
      <c r="D344" s="18" t="s">
        <v>23</v>
      </c>
      <c r="E344" s="18" t="s">
        <v>19</v>
      </c>
      <c r="F344" s="18" t="s">
        <v>48</v>
      </c>
      <c r="G344" s="18" t="s">
        <v>931</v>
      </c>
      <c r="H344" s="50">
        <v>44294</v>
      </c>
      <c r="I344" s="50">
        <v>44316</v>
      </c>
      <c r="J344" s="18" t="s">
        <v>110</v>
      </c>
      <c r="K344" s="45" t="s">
        <v>111</v>
      </c>
      <c r="L344" s="25" t="s">
        <v>932</v>
      </c>
      <c r="M344" s="45" t="s">
        <v>235</v>
      </c>
      <c r="N344" s="18" t="s">
        <v>855</v>
      </c>
      <c r="O344" s="45" t="s">
        <v>117</v>
      </c>
    </row>
    <row r="345" ht="25" hidden="1" spans="1:15">
      <c r="A345" s="16">
        <v>343</v>
      </c>
      <c r="B345" s="45" t="s">
        <v>19</v>
      </c>
      <c r="C345" s="46" t="s">
        <v>17</v>
      </c>
      <c r="D345" s="18" t="s">
        <v>23</v>
      </c>
      <c r="E345" s="18" t="s">
        <v>19</v>
      </c>
      <c r="F345" s="18" t="s">
        <v>48</v>
      </c>
      <c r="G345" s="18" t="s">
        <v>933</v>
      </c>
      <c r="H345" s="50">
        <v>44294</v>
      </c>
      <c r="I345" s="50"/>
      <c r="J345" s="18" t="s">
        <v>110</v>
      </c>
      <c r="K345" s="45" t="s">
        <v>145</v>
      </c>
      <c r="L345" s="25" t="s">
        <v>934</v>
      </c>
      <c r="M345" s="45" t="s">
        <v>107</v>
      </c>
      <c r="N345" s="45"/>
      <c r="O345" s="45" t="s">
        <v>96</v>
      </c>
    </row>
    <row r="346" ht="25" hidden="1" spans="1:15">
      <c r="A346" s="16">
        <v>344</v>
      </c>
      <c r="B346" s="45" t="s">
        <v>19</v>
      </c>
      <c r="C346" s="46" t="s">
        <v>17</v>
      </c>
      <c r="D346" s="18" t="s">
        <v>10</v>
      </c>
      <c r="E346" s="18" t="s">
        <v>34</v>
      </c>
      <c r="F346" s="18" t="s">
        <v>48</v>
      </c>
      <c r="G346" s="54" t="s">
        <v>935</v>
      </c>
      <c r="H346" s="50">
        <v>44292</v>
      </c>
      <c r="I346" s="50">
        <v>44316</v>
      </c>
      <c r="J346" s="18" t="s">
        <v>104</v>
      </c>
      <c r="K346" s="45" t="s">
        <v>105</v>
      </c>
      <c r="L346" s="25" t="s">
        <v>936</v>
      </c>
      <c r="M346" s="45" t="s">
        <v>235</v>
      </c>
      <c r="N346" s="54" t="s">
        <v>937</v>
      </c>
      <c r="O346" s="45" t="s">
        <v>96</v>
      </c>
    </row>
    <row r="347" ht="14" hidden="1" spans="1:15">
      <c r="A347" s="16">
        <v>345</v>
      </c>
      <c r="B347" s="45" t="s">
        <v>19</v>
      </c>
      <c r="C347" s="46" t="s">
        <v>17</v>
      </c>
      <c r="D347" s="18" t="s">
        <v>23</v>
      </c>
      <c r="E347" s="18" t="s">
        <v>19</v>
      </c>
      <c r="F347" s="18" t="s">
        <v>48</v>
      </c>
      <c r="G347" s="18" t="s">
        <v>938</v>
      </c>
      <c r="H347" s="50">
        <v>44287</v>
      </c>
      <c r="I347" s="50"/>
      <c r="J347" s="18" t="s">
        <v>110</v>
      </c>
      <c r="K347" s="45" t="s">
        <v>105</v>
      </c>
      <c r="L347" s="25" t="s">
        <v>939</v>
      </c>
      <c r="M347" s="45" t="s">
        <v>107</v>
      </c>
      <c r="N347" s="45"/>
      <c r="O347" s="45" t="s">
        <v>96</v>
      </c>
    </row>
    <row r="348" ht="87" hidden="1" spans="1:15">
      <c r="A348" s="16">
        <v>346</v>
      </c>
      <c r="B348" s="45" t="s">
        <v>19</v>
      </c>
      <c r="C348" s="46" t="s">
        <v>17</v>
      </c>
      <c r="D348" s="18" t="s">
        <v>10</v>
      </c>
      <c r="E348" s="18" t="s">
        <v>34</v>
      </c>
      <c r="F348" s="18" t="s">
        <v>56</v>
      </c>
      <c r="G348" s="45" t="s">
        <v>940</v>
      </c>
      <c r="H348" s="50">
        <v>44287</v>
      </c>
      <c r="I348" s="50">
        <v>44346</v>
      </c>
      <c r="J348" s="18" t="s">
        <v>149</v>
      </c>
      <c r="K348" s="45" t="s">
        <v>111</v>
      </c>
      <c r="L348" s="25" t="s">
        <v>941</v>
      </c>
      <c r="M348" s="45" t="s">
        <v>235</v>
      </c>
      <c r="N348" s="45"/>
      <c r="O348" s="45" t="s">
        <v>127</v>
      </c>
    </row>
    <row r="349" ht="38" hidden="1" spans="1:15">
      <c r="A349" s="16">
        <v>347</v>
      </c>
      <c r="B349" s="45" t="s">
        <v>19</v>
      </c>
      <c r="C349" s="46" t="s">
        <v>17</v>
      </c>
      <c r="D349" s="18" t="s">
        <v>10</v>
      </c>
      <c r="E349" s="18" t="s">
        <v>34</v>
      </c>
      <c r="F349" s="18" t="s">
        <v>48</v>
      </c>
      <c r="G349" s="45" t="s">
        <v>942</v>
      </c>
      <c r="H349" s="50">
        <v>44287</v>
      </c>
      <c r="I349" s="50">
        <v>44347</v>
      </c>
      <c r="J349" s="18" t="s">
        <v>110</v>
      </c>
      <c r="K349" s="45" t="s">
        <v>92</v>
      </c>
      <c r="L349" s="25" t="s">
        <v>943</v>
      </c>
      <c r="M349" s="45" t="s">
        <v>229</v>
      </c>
      <c r="N349" s="45"/>
      <c r="O349" s="45" t="s">
        <v>127</v>
      </c>
    </row>
    <row r="350" ht="50" hidden="1" spans="1:15">
      <c r="A350" s="16">
        <v>348</v>
      </c>
      <c r="B350" s="45" t="s">
        <v>19</v>
      </c>
      <c r="C350" s="46" t="s">
        <v>17</v>
      </c>
      <c r="D350" s="18" t="s">
        <v>10</v>
      </c>
      <c r="E350" s="18" t="s">
        <v>34</v>
      </c>
      <c r="F350" s="18" t="s">
        <v>48</v>
      </c>
      <c r="G350" s="18" t="s">
        <v>944</v>
      </c>
      <c r="H350" s="24">
        <v>44237</v>
      </c>
      <c r="I350" s="50">
        <v>44561</v>
      </c>
      <c r="J350" s="18" t="s">
        <v>151</v>
      </c>
      <c r="K350" s="45" t="s">
        <v>105</v>
      </c>
      <c r="L350" s="25" t="s">
        <v>945</v>
      </c>
      <c r="M350" s="45" t="s">
        <v>107</v>
      </c>
      <c r="N350" s="18" t="s">
        <v>487</v>
      </c>
      <c r="O350" s="45" t="s">
        <v>117</v>
      </c>
    </row>
    <row r="351" ht="50" hidden="1" spans="1:15">
      <c r="A351" s="16">
        <v>349</v>
      </c>
      <c r="B351" s="45" t="s">
        <v>19</v>
      </c>
      <c r="C351" s="46" t="s">
        <v>17</v>
      </c>
      <c r="D351" s="18" t="s">
        <v>10</v>
      </c>
      <c r="E351" s="18" t="s">
        <v>34</v>
      </c>
      <c r="F351" s="18" t="s">
        <v>48</v>
      </c>
      <c r="G351" s="18" t="s">
        <v>946</v>
      </c>
      <c r="H351" s="50">
        <v>44237</v>
      </c>
      <c r="I351" s="50">
        <v>44561</v>
      </c>
      <c r="J351" s="18" t="s">
        <v>125</v>
      </c>
      <c r="K351" s="45" t="s">
        <v>105</v>
      </c>
      <c r="L351" s="25" t="s">
        <v>947</v>
      </c>
      <c r="M351" s="45" t="s">
        <v>107</v>
      </c>
      <c r="N351" s="18" t="s">
        <v>686</v>
      </c>
      <c r="O351" s="45" t="s">
        <v>117</v>
      </c>
    </row>
    <row r="352" ht="62" hidden="1" spans="1:15">
      <c r="A352" s="16">
        <v>350</v>
      </c>
      <c r="B352" s="45" t="s">
        <v>19</v>
      </c>
      <c r="C352" s="46" t="s">
        <v>17</v>
      </c>
      <c r="D352" s="18" t="s">
        <v>10</v>
      </c>
      <c r="E352" s="18" t="s">
        <v>34</v>
      </c>
      <c r="F352" s="18" t="s">
        <v>48</v>
      </c>
      <c r="G352" s="45" t="s">
        <v>948</v>
      </c>
      <c r="H352" s="50">
        <v>44237</v>
      </c>
      <c r="I352" s="50">
        <v>44561</v>
      </c>
      <c r="J352" s="18" t="s">
        <v>110</v>
      </c>
      <c r="K352" s="45" t="s">
        <v>105</v>
      </c>
      <c r="L352" s="25" t="s">
        <v>949</v>
      </c>
      <c r="M352" s="45" t="s">
        <v>94</v>
      </c>
      <c r="N352" s="18" t="s">
        <v>882</v>
      </c>
      <c r="O352" s="45" t="s">
        <v>96</v>
      </c>
    </row>
    <row r="353" ht="50" hidden="1" spans="1:15">
      <c r="A353" s="16">
        <v>351</v>
      </c>
      <c r="B353" s="45" t="s">
        <v>19</v>
      </c>
      <c r="C353" s="46" t="s">
        <v>17</v>
      </c>
      <c r="D353" s="18" t="s">
        <v>10</v>
      </c>
      <c r="E353" s="18" t="s">
        <v>34</v>
      </c>
      <c r="F353" s="18" t="s">
        <v>48</v>
      </c>
      <c r="G353" s="18" t="s">
        <v>950</v>
      </c>
      <c r="H353" s="50">
        <v>44223</v>
      </c>
      <c r="I353" s="50">
        <v>44377</v>
      </c>
      <c r="J353" s="18" t="s">
        <v>132</v>
      </c>
      <c r="K353" s="45" t="s">
        <v>105</v>
      </c>
      <c r="L353" s="25" t="s">
        <v>951</v>
      </c>
      <c r="M353" s="45" t="s">
        <v>235</v>
      </c>
      <c r="N353" s="18" t="s">
        <v>132</v>
      </c>
      <c r="O353" s="45" t="s">
        <v>117</v>
      </c>
    </row>
    <row r="354" ht="25" hidden="1" spans="1:15">
      <c r="A354" s="16">
        <v>352</v>
      </c>
      <c r="B354" s="45" t="s">
        <v>19</v>
      </c>
      <c r="C354" s="46" t="s">
        <v>17</v>
      </c>
      <c r="D354" s="18" t="s">
        <v>10</v>
      </c>
      <c r="E354" s="18" t="s">
        <v>34</v>
      </c>
      <c r="F354" s="18" t="s">
        <v>48</v>
      </c>
      <c r="G354" s="18" t="s">
        <v>952</v>
      </c>
      <c r="H354" s="50">
        <v>44211</v>
      </c>
      <c r="I354" s="50">
        <v>44377</v>
      </c>
      <c r="J354" s="18" t="s">
        <v>259</v>
      </c>
      <c r="K354" s="45" t="s">
        <v>105</v>
      </c>
      <c r="L354" s="25" t="s">
        <v>953</v>
      </c>
      <c r="M354" s="45" t="s">
        <v>107</v>
      </c>
      <c r="N354" s="18" t="s">
        <v>259</v>
      </c>
      <c r="O354" s="45" t="s">
        <v>117</v>
      </c>
    </row>
    <row r="355" ht="25" hidden="1" spans="1:15">
      <c r="A355" s="16">
        <v>353</v>
      </c>
      <c r="B355" s="45" t="s">
        <v>19</v>
      </c>
      <c r="C355" s="46" t="s">
        <v>17</v>
      </c>
      <c r="D355" s="18" t="s">
        <v>10</v>
      </c>
      <c r="E355" s="18" t="s">
        <v>34</v>
      </c>
      <c r="F355" s="18" t="s">
        <v>48</v>
      </c>
      <c r="G355" s="45" t="s">
        <v>954</v>
      </c>
      <c r="H355" s="50">
        <v>44203</v>
      </c>
      <c r="I355" s="50">
        <v>44469</v>
      </c>
      <c r="J355" s="18" t="s">
        <v>110</v>
      </c>
      <c r="K355" s="45" t="s">
        <v>111</v>
      </c>
      <c r="L355" s="25" t="s">
        <v>955</v>
      </c>
      <c r="M355" s="45" t="s">
        <v>107</v>
      </c>
      <c r="N355" s="18" t="s">
        <v>487</v>
      </c>
      <c r="O355" s="45" t="s">
        <v>117</v>
      </c>
    </row>
    <row r="356" ht="50" hidden="1" spans="1:15">
      <c r="A356" s="16">
        <v>354</v>
      </c>
      <c r="B356" s="45" t="s">
        <v>19</v>
      </c>
      <c r="C356" s="46" t="s">
        <v>17</v>
      </c>
      <c r="D356" s="18" t="s">
        <v>10</v>
      </c>
      <c r="E356" s="18" t="s">
        <v>34</v>
      </c>
      <c r="F356" s="18" t="s">
        <v>60</v>
      </c>
      <c r="G356" s="18" t="s">
        <v>956</v>
      </c>
      <c r="H356" s="50">
        <v>44197</v>
      </c>
      <c r="I356" s="50">
        <v>44561</v>
      </c>
      <c r="J356" s="18" t="s">
        <v>239</v>
      </c>
      <c r="K356" s="45" t="s">
        <v>105</v>
      </c>
      <c r="L356" s="25" t="s">
        <v>957</v>
      </c>
      <c r="M356" s="45" t="s">
        <v>235</v>
      </c>
      <c r="N356" s="18" t="s">
        <v>249</v>
      </c>
      <c r="O356" s="45" t="s">
        <v>117</v>
      </c>
    </row>
    <row r="357" ht="25" hidden="1" spans="1:15">
      <c r="A357" s="16">
        <v>355</v>
      </c>
      <c r="B357" s="45" t="s">
        <v>19</v>
      </c>
      <c r="C357" s="46" t="s">
        <v>17</v>
      </c>
      <c r="D357" s="18" t="s">
        <v>10</v>
      </c>
      <c r="E357" s="18" t="s">
        <v>34</v>
      </c>
      <c r="F357" s="18" t="s">
        <v>48</v>
      </c>
      <c r="G357" s="45" t="s">
        <v>958</v>
      </c>
      <c r="H357" s="24">
        <v>44191</v>
      </c>
      <c r="I357" s="50">
        <v>44561</v>
      </c>
      <c r="J357" s="18" t="s">
        <v>325</v>
      </c>
      <c r="K357" s="45" t="s">
        <v>130</v>
      </c>
      <c r="L357" s="25" t="s">
        <v>959</v>
      </c>
      <c r="M357" s="45" t="s">
        <v>235</v>
      </c>
      <c r="N357" s="18" t="s">
        <v>259</v>
      </c>
      <c r="O357" s="45" t="s">
        <v>96</v>
      </c>
    </row>
    <row r="358" ht="87" hidden="1" spans="1:15">
      <c r="A358" s="16">
        <v>356</v>
      </c>
      <c r="B358" s="45" t="s">
        <v>19</v>
      </c>
      <c r="C358" s="46" t="s">
        <v>17</v>
      </c>
      <c r="D358" s="18" t="s">
        <v>10</v>
      </c>
      <c r="E358" s="18" t="s">
        <v>34</v>
      </c>
      <c r="F358" s="18" t="s">
        <v>48</v>
      </c>
      <c r="G358" s="18" t="s">
        <v>960</v>
      </c>
      <c r="H358" s="50">
        <v>44146</v>
      </c>
      <c r="I358" s="50">
        <v>44347</v>
      </c>
      <c r="J358" s="18" t="s">
        <v>239</v>
      </c>
      <c r="K358" s="45" t="s">
        <v>105</v>
      </c>
      <c r="L358" s="25" t="s">
        <v>961</v>
      </c>
      <c r="M358" s="45" t="s">
        <v>94</v>
      </c>
      <c r="N358" s="18" t="s">
        <v>882</v>
      </c>
      <c r="O358" s="45" t="s">
        <v>127</v>
      </c>
    </row>
    <row r="359" ht="38" hidden="1" spans="1:15">
      <c r="A359" s="16">
        <v>357</v>
      </c>
      <c r="B359" s="45" t="s">
        <v>19</v>
      </c>
      <c r="C359" s="46" t="s">
        <v>17</v>
      </c>
      <c r="D359" s="18" t="s">
        <v>10</v>
      </c>
      <c r="E359" s="18" t="s">
        <v>34</v>
      </c>
      <c r="F359" s="18" t="s">
        <v>48</v>
      </c>
      <c r="G359" s="18" t="s">
        <v>960</v>
      </c>
      <c r="H359" s="50">
        <v>44146</v>
      </c>
      <c r="I359" s="50">
        <v>44347</v>
      </c>
      <c r="J359" s="18" t="s">
        <v>239</v>
      </c>
      <c r="K359" s="45" t="s">
        <v>105</v>
      </c>
      <c r="L359" s="25" t="s">
        <v>962</v>
      </c>
      <c r="M359" s="45" t="s">
        <v>94</v>
      </c>
      <c r="N359" s="18" t="s">
        <v>879</v>
      </c>
      <c r="O359" s="45" t="s">
        <v>96</v>
      </c>
    </row>
    <row r="360" ht="50" hidden="1" spans="1:15">
      <c r="A360" s="16">
        <v>358</v>
      </c>
      <c r="B360" s="45" t="s">
        <v>19</v>
      </c>
      <c r="C360" s="46" t="s">
        <v>17</v>
      </c>
      <c r="D360" s="18" t="s">
        <v>10</v>
      </c>
      <c r="E360" s="18" t="s">
        <v>34</v>
      </c>
      <c r="F360" s="18" t="s">
        <v>48</v>
      </c>
      <c r="G360" s="18" t="s">
        <v>963</v>
      </c>
      <c r="H360" s="50">
        <v>44146</v>
      </c>
      <c r="I360" s="50">
        <v>44347</v>
      </c>
      <c r="J360" s="18" t="s">
        <v>239</v>
      </c>
      <c r="K360" s="45" t="s">
        <v>105</v>
      </c>
      <c r="L360" s="25" t="s">
        <v>964</v>
      </c>
      <c r="M360" s="45" t="s">
        <v>94</v>
      </c>
      <c r="N360" s="18" t="s">
        <v>869</v>
      </c>
      <c r="O360" s="45" t="s">
        <v>127</v>
      </c>
    </row>
    <row r="361" ht="62" hidden="1" spans="1:15">
      <c r="A361" s="16">
        <v>359</v>
      </c>
      <c r="B361" s="45" t="s">
        <v>19</v>
      </c>
      <c r="C361" s="46" t="s">
        <v>17</v>
      </c>
      <c r="D361" s="18" t="s">
        <v>10</v>
      </c>
      <c r="E361" s="18" t="s">
        <v>34</v>
      </c>
      <c r="F361" s="18" t="s">
        <v>48</v>
      </c>
      <c r="G361" s="18" t="s">
        <v>965</v>
      </c>
      <c r="H361" s="50">
        <v>44146</v>
      </c>
      <c r="I361" s="50">
        <v>44347</v>
      </c>
      <c r="J361" s="18" t="s">
        <v>110</v>
      </c>
      <c r="K361" s="45" t="s">
        <v>105</v>
      </c>
      <c r="L361" s="25" t="s">
        <v>966</v>
      </c>
      <c r="M361" s="45" t="s">
        <v>94</v>
      </c>
      <c r="N361" s="18" t="s">
        <v>274</v>
      </c>
      <c r="O361" s="45" t="s">
        <v>117</v>
      </c>
    </row>
    <row r="362" ht="25" hidden="1" spans="1:15">
      <c r="A362" s="16">
        <v>360</v>
      </c>
      <c r="B362" s="52" t="s">
        <v>28</v>
      </c>
      <c r="C362" s="53" t="s">
        <v>17</v>
      </c>
      <c r="D362" s="52" t="s">
        <v>23</v>
      </c>
      <c r="E362" s="55" t="s">
        <v>28</v>
      </c>
      <c r="F362" s="56" t="s">
        <v>56</v>
      </c>
      <c r="G362" s="47" t="s">
        <v>967</v>
      </c>
      <c r="H362" s="57">
        <v>44322</v>
      </c>
      <c r="I362" s="57">
        <v>44347</v>
      </c>
      <c r="J362" s="52" t="s">
        <v>822</v>
      </c>
      <c r="K362" s="52" t="s">
        <v>99</v>
      </c>
      <c r="L362" s="60" t="s">
        <v>968</v>
      </c>
      <c r="M362" s="52" t="s">
        <v>156</v>
      </c>
      <c r="N362" s="47" t="s">
        <v>822</v>
      </c>
      <c r="O362" s="52" t="s">
        <v>96</v>
      </c>
    </row>
    <row r="363" hidden="1" spans="1:15">
      <c r="A363" s="16">
        <v>361</v>
      </c>
      <c r="B363" s="52" t="s">
        <v>28</v>
      </c>
      <c r="C363" s="52" t="s">
        <v>17</v>
      </c>
      <c r="D363" s="52" t="s">
        <v>23</v>
      </c>
      <c r="E363" s="55" t="s">
        <v>28</v>
      </c>
      <c r="F363" s="56" t="s">
        <v>48</v>
      </c>
      <c r="G363" s="47" t="s">
        <v>969</v>
      </c>
      <c r="H363" s="57">
        <v>44322</v>
      </c>
      <c r="I363" s="57">
        <v>44347</v>
      </c>
      <c r="J363" s="52" t="s">
        <v>822</v>
      </c>
      <c r="K363" s="52" t="s">
        <v>92</v>
      </c>
      <c r="L363" s="60" t="s">
        <v>970</v>
      </c>
      <c r="M363" s="52" t="s">
        <v>156</v>
      </c>
      <c r="N363" s="47" t="s">
        <v>822</v>
      </c>
      <c r="O363" s="52" t="s">
        <v>96</v>
      </c>
    </row>
    <row r="364" hidden="1" spans="1:15">
      <c r="A364" s="16">
        <v>362</v>
      </c>
      <c r="B364" s="52" t="s">
        <v>28</v>
      </c>
      <c r="C364" s="52" t="s">
        <v>17</v>
      </c>
      <c r="D364" s="52" t="s">
        <v>23</v>
      </c>
      <c r="E364" s="55" t="s">
        <v>28</v>
      </c>
      <c r="F364" s="56" t="s">
        <v>56</v>
      </c>
      <c r="G364" s="47" t="s">
        <v>967</v>
      </c>
      <c r="H364" s="57">
        <v>44330</v>
      </c>
      <c r="I364" s="57">
        <v>44408</v>
      </c>
      <c r="J364" s="52" t="s">
        <v>110</v>
      </c>
      <c r="K364" s="52" t="s">
        <v>92</v>
      </c>
      <c r="L364" s="60" t="s">
        <v>971</v>
      </c>
      <c r="M364" s="52" t="s">
        <v>229</v>
      </c>
      <c r="N364" s="47" t="s">
        <v>972</v>
      </c>
      <c r="O364" s="52" t="s">
        <v>96</v>
      </c>
    </row>
    <row r="365" ht="25" hidden="1" spans="1:15">
      <c r="A365" s="16">
        <v>363</v>
      </c>
      <c r="B365" s="52" t="s">
        <v>28</v>
      </c>
      <c r="C365" s="52" t="s">
        <v>17</v>
      </c>
      <c r="D365" s="52" t="s">
        <v>23</v>
      </c>
      <c r="E365" s="55" t="s">
        <v>28</v>
      </c>
      <c r="F365" s="56" t="s">
        <v>48</v>
      </c>
      <c r="G365" s="47" t="s">
        <v>973</v>
      </c>
      <c r="H365" s="57">
        <v>44322</v>
      </c>
      <c r="I365" s="57">
        <v>44347</v>
      </c>
      <c r="J365" s="52" t="s">
        <v>104</v>
      </c>
      <c r="K365" s="52" t="s">
        <v>92</v>
      </c>
      <c r="L365" s="60" t="s">
        <v>974</v>
      </c>
      <c r="M365" s="52" t="s">
        <v>185</v>
      </c>
      <c r="N365" s="47" t="s">
        <v>975</v>
      </c>
      <c r="O365" s="52" t="s">
        <v>96</v>
      </c>
    </row>
    <row r="366" ht="25" hidden="1" spans="1:15">
      <c r="A366" s="16">
        <v>364</v>
      </c>
      <c r="B366" s="52" t="s">
        <v>28</v>
      </c>
      <c r="C366" s="52" t="s">
        <v>17</v>
      </c>
      <c r="D366" s="52" t="s">
        <v>10</v>
      </c>
      <c r="E366" s="55" t="s">
        <v>37</v>
      </c>
      <c r="F366" s="56" t="s">
        <v>60</v>
      </c>
      <c r="G366" s="47" t="s">
        <v>976</v>
      </c>
      <c r="H366" s="57">
        <v>44393</v>
      </c>
      <c r="I366" s="52"/>
      <c r="J366" s="52" t="s">
        <v>110</v>
      </c>
      <c r="K366" s="52" t="s">
        <v>137</v>
      </c>
      <c r="L366" s="60" t="s">
        <v>977</v>
      </c>
      <c r="M366" s="52" t="s">
        <v>171</v>
      </c>
      <c r="N366" s="47" t="s">
        <v>978</v>
      </c>
      <c r="O366" s="52" t="s">
        <v>96</v>
      </c>
    </row>
    <row r="367" hidden="1" spans="1:15">
      <c r="A367" s="16">
        <v>365</v>
      </c>
      <c r="B367" s="52" t="s">
        <v>28</v>
      </c>
      <c r="C367" s="52" t="s">
        <v>17</v>
      </c>
      <c r="D367" s="52" t="s">
        <v>10</v>
      </c>
      <c r="E367" s="55" t="s">
        <v>37</v>
      </c>
      <c r="F367" s="56" t="s">
        <v>48</v>
      </c>
      <c r="G367" s="47" t="s">
        <v>979</v>
      </c>
      <c r="H367" s="57">
        <v>44391</v>
      </c>
      <c r="I367" s="57">
        <v>44408</v>
      </c>
      <c r="J367" s="52" t="s">
        <v>110</v>
      </c>
      <c r="K367" s="52" t="s">
        <v>105</v>
      </c>
      <c r="L367" s="60" t="s">
        <v>980</v>
      </c>
      <c r="M367" s="52" t="s">
        <v>185</v>
      </c>
      <c r="N367" s="47" t="s">
        <v>981</v>
      </c>
      <c r="O367" s="52" t="s">
        <v>127</v>
      </c>
    </row>
    <row r="368" hidden="1" spans="1:15">
      <c r="A368" s="16">
        <v>366</v>
      </c>
      <c r="B368" s="52" t="s">
        <v>28</v>
      </c>
      <c r="C368" s="52" t="s">
        <v>17</v>
      </c>
      <c r="D368" s="52" t="s">
        <v>10</v>
      </c>
      <c r="E368" s="55" t="s">
        <v>37</v>
      </c>
      <c r="F368" s="56" t="s">
        <v>56</v>
      </c>
      <c r="G368" s="47" t="s">
        <v>982</v>
      </c>
      <c r="H368" s="57">
        <v>44378</v>
      </c>
      <c r="I368" s="57">
        <v>44499</v>
      </c>
      <c r="J368" s="55" t="s">
        <v>132</v>
      </c>
      <c r="K368" s="52" t="s">
        <v>105</v>
      </c>
      <c r="L368" s="60" t="s">
        <v>983</v>
      </c>
      <c r="M368" s="52" t="s">
        <v>139</v>
      </c>
      <c r="N368" s="47" t="s">
        <v>132</v>
      </c>
      <c r="O368" s="52" t="s">
        <v>96</v>
      </c>
    </row>
    <row r="369" hidden="1" spans="1:15">
      <c r="A369" s="16">
        <v>367</v>
      </c>
      <c r="B369" s="52" t="s">
        <v>28</v>
      </c>
      <c r="C369" s="52" t="s">
        <v>17</v>
      </c>
      <c r="D369" s="52" t="s">
        <v>10</v>
      </c>
      <c r="E369" s="55" t="s">
        <v>37</v>
      </c>
      <c r="F369" s="56" t="s">
        <v>48</v>
      </c>
      <c r="G369" s="47" t="s">
        <v>984</v>
      </c>
      <c r="H369" s="57">
        <v>44378</v>
      </c>
      <c r="I369" s="57">
        <v>44499</v>
      </c>
      <c r="J369" s="55" t="s">
        <v>132</v>
      </c>
      <c r="K369" s="52" t="s">
        <v>92</v>
      </c>
      <c r="L369" s="60" t="s">
        <v>985</v>
      </c>
      <c r="M369" s="52" t="s">
        <v>139</v>
      </c>
      <c r="N369" s="47" t="s">
        <v>132</v>
      </c>
      <c r="O369" s="52" t="s">
        <v>96</v>
      </c>
    </row>
    <row r="370" ht="25" hidden="1" spans="1:15">
      <c r="A370" s="16">
        <v>368</v>
      </c>
      <c r="B370" s="52" t="s">
        <v>28</v>
      </c>
      <c r="C370" s="52" t="s">
        <v>17</v>
      </c>
      <c r="D370" s="52" t="s">
        <v>10</v>
      </c>
      <c r="E370" s="55" t="s">
        <v>37</v>
      </c>
      <c r="F370" s="56" t="s">
        <v>48</v>
      </c>
      <c r="G370" s="47" t="s">
        <v>986</v>
      </c>
      <c r="H370" s="57">
        <v>44322</v>
      </c>
      <c r="I370" s="57">
        <v>44499</v>
      </c>
      <c r="J370" s="52" t="s">
        <v>104</v>
      </c>
      <c r="K370" s="55" t="s">
        <v>105</v>
      </c>
      <c r="L370" s="60" t="s">
        <v>987</v>
      </c>
      <c r="M370" s="52" t="s">
        <v>185</v>
      </c>
      <c r="N370" s="47" t="s">
        <v>988</v>
      </c>
      <c r="O370" s="52" t="s">
        <v>96</v>
      </c>
    </row>
    <row r="371" ht="25" hidden="1" spans="1:15">
      <c r="A371" s="16">
        <v>369</v>
      </c>
      <c r="B371" s="52" t="s">
        <v>28</v>
      </c>
      <c r="C371" s="52" t="s">
        <v>17</v>
      </c>
      <c r="D371" s="52" t="s">
        <v>10</v>
      </c>
      <c r="E371" s="55" t="s">
        <v>37</v>
      </c>
      <c r="F371" s="56" t="s">
        <v>60</v>
      </c>
      <c r="G371" s="47" t="s">
        <v>989</v>
      </c>
      <c r="H371" s="57">
        <v>44348</v>
      </c>
      <c r="I371" s="57">
        <v>44367</v>
      </c>
      <c r="J371" s="52" t="s">
        <v>163</v>
      </c>
      <c r="K371" s="52" t="s">
        <v>137</v>
      </c>
      <c r="L371" s="60" t="s">
        <v>990</v>
      </c>
      <c r="M371" s="52" t="s">
        <v>139</v>
      </c>
      <c r="N371" s="47" t="s">
        <v>254</v>
      </c>
      <c r="O371" s="52" t="s">
        <v>96</v>
      </c>
    </row>
    <row r="372" ht="50" hidden="1" spans="1:15">
      <c r="A372" s="16">
        <v>370</v>
      </c>
      <c r="B372" s="52" t="s">
        <v>28</v>
      </c>
      <c r="C372" s="52" t="s">
        <v>17</v>
      </c>
      <c r="D372" s="52" t="s">
        <v>10</v>
      </c>
      <c r="E372" s="55" t="s">
        <v>37</v>
      </c>
      <c r="F372" s="56" t="s">
        <v>56</v>
      </c>
      <c r="G372" s="47" t="s">
        <v>991</v>
      </c>
      <c r="H372" s="57">
        <v>44365</v>
      </c>
      <c r="I372" s="57">
        <v>44469</v>
      </c>
      <c r="J372" s="42" t="s">
        <v>325</v>
      </c>
      <c r="K372" s="52" t="s">
        <v>111</v>
      </c>
      <c r="L372" s="60" t="s">
        <v>992</v>
      </c>
      <c r="M372" s="52" t="s">
        <v>171</v>
      </c>
      <c r="N372" s="47" t="s">
        <v>993</v>
      </c>
      <c r="O372" s="52" t="s">
        <v>96</v>
      </c>
    </row>
    <row r="373" ht="38" hidden="1" spans="1:15">
      <c r="A373" s="16">
        <v>371</v>
      </c>
      <c r="B373" s="52" t="s">
        <v>28</v>
      </c>
      <c r="C373" s="52" t="s">
        <v>17</v>
      </c>
      <c r="D373" s="52" t="s">
        <v>10</v>
      </c>
      <c r="E373" s="55" t="s">
        <v>37</v>
      </c>
      <c r="F373" s="56" t="s">
        <v>56</v>
      </c>
      <c r="G373" s="47" t="s">
        <v>994</v>
      </c>
      <c r="H373" s="57">
        <v>44351</v>
      </c>
      <c r="I373" s="57">
        <v>44360</v>
      </c>
      <c r="J373" s="52" t="s">
        <v>110</v>
      </c>
      <c r="K373" s="52" t="s">
        <v>111</v>
      </c>
      <c r="L373" s="60" t="s">
        <v>995</v>
      </c>
      <c r="M373" s="52" t="s">
        <v>94</v>
      </c>
      <c r="N373" s="47" t="s">
        <v>151</v>
      </c>
      <c r="O373" s="52" t="s">
        <v>96</v>
      </c>
    </row>
    <row r="374" ht="38" hidden="1" spans="1:15">
      <c r="A374" s="16">
        <v>372</v>
      </c>
      <c r="B374" s="52" t="s">
        <v>28</v>
      </c>
      <c r="C374" s="52" t="s">
        <v>17</v>
      </c>
      <c r="D374" s="52" t="s">
        <v>10</v>
      </c>
      <c r="E374" s="55" t="s">
        <v>37</v>
      </c>
      <c r="F374" s="56" t="s">
        <v>48</v>
      </c>
      <c r="G374" s="47" t="s">
        <v>996</v>
      </c>
      <c r="H374" s="57">
        <v>44300</v>
      </c>
      <c r="I374" s="57">
        <v>44347</v>
      </c>
      <c r="J374" s="52" t="s">
        <v>159</v>
      </c>
      <c r="K374" s="52" t="s">
        <v>115</v>
      </c>
      <c r="L374" s="60" t="s">
        <v>997</v>
      </c>
      <c r="M374" s="52" t="s">
        <v>235</v>
      </c>
      <c r="N374" s="42"/>
      <c r="O374" s="52" t="s">
        <v>117</v>
      </c>
    </row>
    <row r="375" ht="25" hidden="1" spans="1:15">
      <c r="A375" s="16">
        <v>373</v>
      </c>
      <c r="B375" s="52" t="s">
        <v>28</v>
      </c>
      <c r="C375" s="52" t="s">
        <v>17</v>
      </c>
      <c r="D375" s="52" t="s">
        <v>10</v>
      </c>
      <c r="E375" s="55" t="s">
        <v>37</v>
      </c>
      <c r="F375" s="56" t="s">
        <v>48</v>
      </c>
      <c r="G375" s="47" t="s">
        <v>998</v>
      </c>
      <c r="H375" s="57">
        <v>44300</v>
      </c>
      <c r="I375" s="57">
        <v>44347</v>
      </c>
      <c r="J375" s="52" t="s">
        <v>125</v>
      </c>
      <c r="K375" s="52" t="s">
        <v>92</v>
      </c>
      <c r="L375" s="60" t="s">
        <v>999</v>
      </c>
      <c r="M375" s="52" t="s">
        <v>235</v>
      </c>
      <c r="N375" s="42"/>
      <c r="O375" s="52" t="s">
        <v>96</v>
      </c>
    </row>
    <row r="376" hidden="1" spans="1:15">
      <c r="A376" s="16">
        <v>374</v>
      </c>
      <c r="B376" s="52" t="s">
        <v>28</v>
      </c>
      <c r="C376" s="52" t="s">
        <v>17</v>
      </c>
      <c r="D376" s="52" t="s">
        <v>10</v>
      </c>
      <c r="E376" s="55" t="s">
        <v>37</v>
      </c>
      <c r="F376" s="56" t="s">
        <v>56</v>
      </c>
      <c r="G376" s="47" t="s">
        <v>1000</v>
      </c>
      <c r="H376" s="57">
        <v>44294</v>
      </c>
      <c r="I376" s="57">
        <v>44377</v>
      </c>
      <c r="J376" s="52" t="s">
        <v>151</v>
      </c>
      <c r="K376" s="52" t="s">
        <v>99</v>
      </c>
      <c r="L376" s="60" t="s">
        <v>1001</v>
      </c>
      <c r="M376" s="52" t="s">
        <v>101</v>
      </c>
      <c r="N376" s="47" t="s">
        <v>151</v>
      </c>
      <c r="O376" s="52" t="s">
        <v>96</v>
      </c>
    </row>
    <row r="377" hidden="1" spans="1:15">
      <c r="A377" s="16">
        <v>375</v>
      </c>
      <c r="B377" s="35" t="s">
        <v>38</v>
      </c>
      <c r="C377" s="35" t="s">
        <v>17</v>
      </c>
      <c r="D377" s="35" t="s">
        <v>23</v>
      </c>
      <c r="E377" s="35" t="s">
        <v>38</v>
      </c>
      <c r="F377" s="35" t="s">
        <v>48</v>
      </c>
      <c r="G377" s="35" t="s">
        <v>1002</v>
      </c>
      <c r="H377" s="58">
        <v>44393</v>
      </c>
      <c r="I377" s="58">
        <v>44393</v>
      </c>
      <c r="J377" s="35" t="s">
        <v>110</v>
      </c>
      <c r="K377" s="35" t="s">
        <v>99</v>
      </c>
      <c r="L377" s="40" t="s">
        <v>1003</v>
      </c>
      <c r="M377" s="36" t="s">
        <v>235</v>
      </c>
      <c r="N377" s="35" t="s">
        <v>1004</v>
      </c>
      <c r="O377" s="36" t="s">
        <v>96</v>
      </c>
    </row>
    <row r="378" ht="25" hidden="1" spans="1:15">
      <c r="A378" s="16">
        <v>376</v>
      </c>
      <c r="B378" s="35" t="s">
        <v>38</v>
      </c>
      <c r="C378" s="35" t="s">
        <v>17</v>
      </c>
      <c r="D378" s="35" t="s">
        <v>23</v>
      </c>
      <c r="E378" s="35" t="s">
        <v>38</v>
      </c>
      <c r="F378" s="35" t="s">
        <v>56</v>
      </c>
      <c r="G378" s="59" t="s">
        <v>1005</v>
      </c>
      <c r="H378" s="58">
        <v>44388</v>
      </c>
      <c r="I378" s="58">
        <v>44561</v>
      </c>
      <c r="J378" s="35" t="s">
        <v>239</v>
      </c>
      <c r="K378" s="36" t="s">
        <v>111</v>
      </c>
      <c r="L378" s="40" t="s">
        <v>1006</v>
      </c>
      <c r="M378" s="36" t="s">
        <v>107</v>
      </c>
      <c r="N378" s="59" t="s">
        <v>259</v>
      </c>
      <c r="O378" s="36" t="s">
        <v>96</v>
      </c>
    </row>
    <row r="379" ht="25" hidden="1" spans="1:15">
      <c r="A379" s="16">
        <v>377</v>
      </c>
      <c r="B379" s="35" t="s">
        <v>38</v>
      </c>
      <c r="C379" s="35" t="s">
        <v>17</v>
      </c>
      <c r="D379" s="35" t="s">
        <v>23</v>
      </c>
      <c r="E379" s="35" t="s">
        <v>38</v>
      </c>
      <c r="F379" s="35" t="s">
        <v>48</v>
      </c>
      <c r="G379" s="35" t="s">
        <v>1007</v>
      </c>
      <c r="H379" s="58">
        <v>44388</v>
      </c>
      <c r="I379" s="58">
        <v>44388</v>
      </c>
      <c r="J379" s="35" t="s">
        <v>110</v>
      </c>
      <c r="K379" s="35" t="s">
        <v>99</v>
      </c>
      <c r="L379" s="40" t="s">
        <v>1008</v>
      </c>
      <c r="M379" s="36" t="s">
        <v>235</v>
      </c>
      <c r="N379" s="35" t="s">
        <v>179</v>
      </c>
      <c r="O379" s="36" t="s">
        <v>96</v>
      </c>
    </row>
    <row r="380" ht="25" hidden="1" spans="1:15">
      <c r="A380" s="16">
        <v>378</v>
      </c>
      <c r="B380" s="35" t="s">
        <v>38</v>
      </c>
      <c r="C380" s="35" t="s">
        <v>17</v>
      </c>
      <c r="D380" s="35" t="s">
        <v>23</v>
      </c>
      <c r="E380" s="35" t="s">
        <v>38</v>
      </c>
      <c r="F380" s="35" t="s">
        <v>48</v>
      </c>
      <c r="G380" s="35" t="s">
        <v>1009</v>
      </c>
      <c r="H380" s="58">
        <v>44385</v>
      </c>
      <c r="I380" s="58">
        <v>44385</v>
      </c>
      <c r="J380" s="35" t="s">
        <v>110</v>
      </c>
      <c r="K380" s="35" t="s">
        <v>99</v>
      </c>
      <c r="L380" s="40" t="s">
        <v>1010</v>
      </c>
      <c r="M380" s="36" t="s">
        <v>107</v>
      </c>
      <c r="N380" s="36" t="s">
        <v>1011</v>
      </c>
      <c r="O380" s="35" t="s">
        <v>96</v>
      </c>
    </row>
    <row r="381" ht="38" hidden="1" spans="1:15">
      <c r="A381" s="16">
        <v>379</v>
      </c>
      <c r="B381" s="35" t="s">
        <v>38</v>
      </c>
      <c r="C381" s="35" t="s">
        <v>17</v>
      </c>
      <c r="D381" s="35" t="s">
        <v>23</v>
      </c>
      <c r="E381" s="35" t="s">
        <v>38</v>
      </c>
      <c r="F381" s="35" t="s">
        <v>48</v>
      </c>
      <c r="G381" s="35" t="s">
        <v>1012</v>
      </c>
      <c r="H381" s="58">
        <v>44379</v>
      </c>
      <c r="I381" s="58">
        <v>44561</v>
      </c>
      <c r="J381" s="35" t="s">
        <v>159</v>
      </c>
      <c r="K381" s="35" t="s">
        <v>105</v>
      </c>
      <c r="L381" s="40" t="s">
        <v>1013</v>
      </c>
      <c r="M381" s="36" t="s">
        <v>94</v>
      </c>
      <c r="N381" s="36"/>
      <c r="O381" s="36" t="s">
        <v>127</v>
      </c>
    </row>
    <row r="382" ht="38" hidden="1" spans="1:15">
      <c r="A382" s="16">
        <v>380</v>
      </c>
      <c r="B382" s="35" t="s">
        <v>38</v>
      </c>
      <c r="C382" s="35" t="s">
        <v>17</v>
      </c>
      <c r="D382" s="35" t="s">
        <v>23</v>
      </c>
      <c r="E382" s="35" t="s">
        <v>38</v>
      </c>
      <c r="F382" s="35" t="s">
        <v>56</v>
      </c>
      <c r="G382" s="35" t="s">
        <v>1014</v>
      </c>
      <c r="H382" s="58">
        <v>44379</v>
      </c>
      <c r="I382" s="58">
        <v>44439</v>
      </c>
      <c r="J382" s="35" t="s">
        <v>325</v>
      </c>
      <c r="K382" s="35" t="s">
        <v>111</v>
      </c>
      <c r="L382" s="40" t="s">
        <v>1015</v>
      </c>
      <c r="M382" s="36" t="s">
        <v>101</v>
      </c>
      <c r="N382" s="35" t="s">
        <v>151</v>
      </c>
      <c r="O382" s="36" t="s">
        <v>117</v>
      </c>
    </row>
    <row r="383" ht="25" hidden="1" spans="1:15">
      <c r="A383" s="16">
        <v>381</v>
      </c>
      <c r="B383" s="35" t="s">
        <v>38</v>
      </c>
      <c r="C383" s="35" t="s">
        <v>17</v>
      </c>
      <c r="D383" s="35" t="s">
        <v>23</v>
      </c>
      <c r="E383" s="35" t="s">
        <v>38</v>
      </c>
      <c r="F383" s="35" t="s">
        <v>48</v>
      </c>
      <c r="G383" s="35" t="s">
        <v>1016</v>
      </c>
      <c r="H383" s="58">
        <v>44372</v>
      </c>
      <c r="I383" s="58">
        <v>44452</v>
      </c>
      <c r="J383" s="35" t="s">
        <v>125</v>
      </c>
      <c r="K383" s="35" t="s">
        <v>105</v>
      </c>
      <c r="L383" s="40" t="s">
        <v>1017</v>
      </c>
      <c r="M383" s="36" t="s">
        <v>107</v>
      </c>
      <c r="N383" s="35" t="s">
        <v>108</v>
      </c>
      <c r="O383" s="36" t="s">
        <v>117</v>
      </c>
    </row>
    <row r="384" ht="25" hidden="1" spans="1:15">
      <c r="A384" s="16">
        <v>382</v>
      </c>
      <c r="B384" s="35" t="s">
        <v>38</v>
      </c>
      <c r="C384" s="35" t="s">
        <v>17</v>
      </c>
      <c r="D384" s="35" t="s">
        <v>10</v>
      </c>
      <c r="E384" s="35" t="s">
        <v>40</v>
      </c>
      <c r="F384" s="35" t="s">
        <v>56</v>
      </c>
      <c r="G384" s="36" t="s">
        <v>1018</v>
      </c>
      <c r="H384" s="58">
        <v>44371</v>
      </c>
      <c r="I384" s="58">
        <v>44408</v>
      </c>
      <c r="J384" s="35" t="s">
        <v>325</v>
      </c>
      <c r="K384" s="35" t="s">
        <v>105</v>
      </c>
      <c r="L384" s="40" t="s">
        <v>1019</v>
      </c>
      <c r="M384" s="36" t="s">
        <v>101</v>
      </c>
      <c r="N384" s="35" t="s">
        <v>677</v>
      </c>
      <c r="O384" s="36" t="s">
        <v>117</v>
      </c>
    </row>
    <row r="385" ht="25" hidden="1" spans="1:15">
      <c r="A385" s="16">
        <v>383</v>
      </c>
      <c r="B385" s="35" t="s">
        <v>38</v>
      </c>
      <c r="C385" s="35" t="s">
        <v>17</v>
      </c>
      <c r="D385" s="35" t="s">
        <v>23</v>
      </c>
      <c r="E385" s="35" t="s">
        <v>38</v>
      </c>
      <c r="F385" s="35" t="s">
        <v>56</v>
      </c>
      <c r="G385" s="35" t="s">
        <v>1020</v>
      </c>
      <c r="H385" s="58">
        <v>44364</v>
      </c>
      <c r="I385" s="58"/>
      <c r="J385" s="35" t="s">
        <v>163</v>
      </c>
      <c r="K385" s="35" t="s">
        <v>167</v>
      </c>
      <c r="L385" s="40" t="s">
        <v>1021</v>
      </c>
      <c r="M385" s="36" t="s">
        <v>235</v>
      </c>
      <c r="N385" s="35" t="s">
        <v>683</v>
      </c>
      <c r="O385" s="36" t="s">
        <v>117</v>
      </c>
    </row>
    <row r="386" ht="25" hidden="1" spans="1:15">
      <c r="A386" s="16">
        <v>384</v>
      </c>
      <c r="B386" s="35" t="s">
        <v>38</v>
      </c>
      <c r="C386" s="35" t="s">
        <v>17</v>
      </c>
      <c r="D386" s="35" t="s">
        <v>23</v>
      </c>
      <c r="E386" s="35" t="s">
        <v>38</v>
      </c>
      <c r="F386" s="35" t="s">
        <v>48</v>
      </c>
      <c r="G386" s="35" t="s">
        <v>1022</v>
      </c>
      <c r="H386" s="58">
        <v>44364</v>
      </c>
      <c r="I386" s="58">
        <v>44377</v>
      </c>
      <c r="J386" s="35" t="s">
        <v>132</v>
      </c>
      <c r="K386" s="35" t="s">
        <v>111</v>
      </c>
      <c r="L386" s="40" t="s">
        <v>1023</v>
      </c>
      <c r="M386" s="36" t="s">
        <v>235</v>
      </c>
      <c r="N386" s="35" t="s">
        <v>132</v>
      </c>
      <c r="O386" s="36" t="s">
        <v>117</v>
      </c>
    </row>
    <row r="387" ht="38" hidden="1" spans="1:15">
      <c r="A387" s="16">
        <v>385</v>
      </c>
      <c r="B387" s="35" t="s">
        <v>38</v>
      </c>
      <c r="C387" s="35" t="s">
        <v>17</v>
      </c>
      <c r="D387" s="35" t="s">
        <v>10</v>
      </c>
      <c r="E387" s="35" t="s">
        <v>40</v>
      </c>
      <c r="F387" s="35" t="s">
        <v>48</v>
      </c>
      <c r="G387" s="36" t="s">
        <v>1024</v>
      </c>
      <c r="H387" s="58">
        <v>44363</v>
      </c>
      <c r="I387" s="58">
        <v>44712</v>
      </c>
      <c r="J387" s="35" t="s">
        <v>159</v>
      </c>
      <c r="K387" s="35" t="s">
        <v>115</v>
      </c>
      <c r="L387" s="40" t="s">
        <v>1025</v>
      </c>
      <c r="M387" s="36" t="s">
        <v>94</v>
      </c>
      <c r="N387" s="36"/>
      <c r="O387" s="36" t="s">
        <v>127</v>
      </c>
    </row>
    <row r="388" ht="25" hidden="1" spans="1:15">
      <c r="A388" s="16">
        <v>386</v>
      </c>
      <c r="B388" s="35" t="s">
        <v>38</v>
      </c>
      <c r="C388" s="35" t="s">
        <v>17</v>
      </c>
      <c r="D388" s="35" t="s">
        <v>10</v>
      </c>
      <c r="E388" s="35" t="s">
        <v>40</v>
      </c>
      <c r="F388" s="35" t="s">
        <v>48</v>
      </c>
      <c r="G388" s="36" t="s">
        <v>1026</v>
      </c>
      <c r="H388" s="58">
        <v>44357</v>
      </c>
      <c r="I388" s="58">
        <v>44408</v>
      </c>
      <c r="J388" s="35" t="s">
        <v>325</v>
      </c>
      <c r="K388" s="35" t="s">
        <v>111</v>
      </c>
      <c r="L388" s="40" t="s">
        <v>1027</v>
      </c>
      <c r="M388" s="36" t="s">
        <v>235</v>
      </c>
      <c r="N388" s="35" t="s">
        <v>104</v>
      </c>
      <c r="O388" s="36" t="s">
        <v>117</v>
      </c>
    </row>
    <row r="389" ht="38" hidden="1" spans="1:15">
      <c r="A389" s="16">
        <v>387</v>
      </c>
      <c r="B389" s="35" t="s">
        <v>38</v>
      </c>
      <c r="C389" s="35" t="s">
        <v>17</v>
      </c>
      <c r="D389" s="35" t="s">
        <v>10</v>
      </c>
      <c r="E389" s="35" t="s">
        <v>40</v>
      </c>
      <c r="F389" s="35" t="s">
        <v>48</v>
      </c>
      <c r="G389" s="36" t="s">
        <v>1028</v>
      </c>
      <c r="H389" s="58">
        <v>44357</v>
      </c>
      <c r="I389" s="58">
        <v>44365</v>
      </c>
      <c r="J389" s="35" t="s">
        <v>149</v>
      </c>
      <c r="K389" s="35" t="s">
        <v>105</v>
      </c>
      <c r="L389" s="40" t="s">
        <v>1029</v>
      </c>
      <c r="M389" s="36" t="s">
        <v>235</v>
      </c>
      <c r="N389" s="35" t="s">
        <v>132</v>
      </c>
      <c r="O389" s="36" t="s">
        <v>96</v>
      </c>
    </row>
    <row r="390" ht="25" hidden="1" spans="1:15">
      <c r="A390" s="16">
        <v>388</v>
      </c>
      <c r="B390" s="35" t="s">
        <v>38</v>
      </c>
      <c r="C390" s="35" t="s">
        <v>17</v>
      </c>
      <c r="D390" s="35" t="s">
        <v>23</v>
      </c>
      <c r="E390" s="35" t="s">
        <v>38</v>
      </c>
      <c r="F390" s="35" t="s">
        <v>56</v>
      </c>
      <c r="G390" s="35" t="s">
        <v>1030</v>
      </c>
      <c r="H390" s="58">
        <v>44350</v>
      </c>
      <c r="I390" s="58">
        <v>44408</v>
      </c>
      <c r="J390" s="35" t="s">
        <v>325</v>
      </c>
      <c r="K390" s="35" t="s">
        <v>164</v>
      </c>
      <c r="L390" s="40" t="s">
        <v>1031</v>
      </c>
      <c r="M390" s="36" t="s">
        <v>101</v>
      </c>
      <c r="N390" s="35" t="s">
        <v>104</v>
      </c>
      <c r="O390" s="36" t="s">
        <v>117</v>
      </c>
    </row>
    <row r="391" ht="25" hidden="1" spans="1:15">
      <c r="A391" s="16">
        <v>389</v>
      </c>
      <c r="B391" s="35" t="s">
        <v>38</v>
      </c>
      <c r="C391" s="35" t="s">
        <v>17</v>
      </c>
      <c r="D391" s="35" t="s">
        <v>23</v>
      </c>
      <c r="E391" s="35" t="s">
        <v>38</v>
      </c>
      <c r="F391" s="35" t="s">
        <v>48</v>
      </c>
      <c r="G391" s="35" t="s">
        <v>1032</v>
      </c>
      <c r="H391" s="58">
        <v>44348</v>
      </c>
      <c r="I391" s="58">
        <v>44414</v>
      </c>
      <c r="J391" s="35" t="s">
        <v>110</v>
      </c>
      <c r="K391" s="35" t="s">
        <v>227</v>
      </c>
      <c r="L391" s="40" t="s">
        <v>1033</v>
      </c>
      <c r="M391" s="36" t="s">
        <v>101</v>
      </c>
      <c r="N391" s="36"/>
      <c r="O391" s="36" t="s">
        <v>117</v>
      </c>
    </row>
    <row r="392" ht="25" hidden="1" spans="1:15">
      <c r="A392" s="16">
        <v>390</v>
      </c>
      <c r="B392" s="35" t="s">
        <v>38</v>
      </c>
      <c r="C392" s="35" t="s">
        <v>17</v>
      </c>
      <c r="D392" s="35" t="s">
        <v>10</v>
      </c>
      <c r="E392" s="35" t="s">
        <v>40</v>
      </c>
      <c r="F392" s="35" t="s">
        <v>48</v>
      </c>
      <c r="G392" s="36" t="s">
        <v>1034</v>
      </c>
      <c r="H392" s="58">
        <v>44348</v>
      </c>
      <c r="I392" s="58">
        <v>44408</v>
      </c>
      <c r="J392" s="35" t="s">
        <v>838</v>
      </c>
      <c r="K392" s="35" t="s">
        <v>115</v>
      </c>
      <c r="L392" s="40" t="s">
        <v>1035</v>
      </c>
      <c r="M392" s="36" t="s">
        <v>101</v>
      </c>
      <c r="N392" s="36"/>
      <c r="O392" s="36" t="s">
        <v>117</v>
      </c>
    </row>
    <row r="393" ht="25" hidden="1" spans="1:15">
      <c r="A393" s="16">
        <v>391</v>
      </c>
      <c r="B393" s="35" t="s">
        <v>38</v>
      </c>
      <c r="C393" s="35" t="s">
        <v>17</v>
      </c>
      <c r="D393" s="35" t="s">
        <v>10</v>
      </c>
      <c r="E393" s="35" t="s">
        <v>40</v>
      </c>
      <c r="F393" s="35" t="s">
        <v>60</v>
      </c>
      <c r="G393" s="36" t="s">
        <v>1036</v>
      </c>
      <c r="H393" s="58">
        <v>44348</v>
      </c>
      <c r="I393" s="58">
        <v>44377</v>
      </c>
      <c r="J393" s="35" t="s">
        <v>239</v>
      </c>
      <c r="K393" s="35" t="s">
        <v>111</v>
      </c>
      <c r="L393" s="40" t="s">
        <v>1037</v>
      </c>
      <c r="M393" s="36" t="s">
        <v>235</v>
      </c>
      <c r="N393" s="35" t="s">
        <v>176</v>
      </c>
      <c r="O393" s="36" t="s">
        <v>96</v>
      </c>
    </row>
    <row r="394" ht="25" hidden="1" spans="1:15">
      <c r="A394" s="16">
        <v>392</v>
      </c>
      <c r="B394" s="35" t="s">
        <v>38</v>
      </c>
      <c r="C394" s="35" t="s">
        <v>17</v>
      </c>
      <c r="D394" s="35" t="s">
        <v>10</v>
      </c>
      <c r="E394" s="35" t="s">
        <v>40</v>
      </c>
      <c r="F394" s="35" t="s">
        <v>60</v>
      </c>
      <c r="G394" s="36" t="s">
        <v>1038</v>
      </c>
      <c r="H394" s="58">
        <v>44343</v>
      </c>
      <c r="I394" s="58">
        <v>44362</v>
      </c>
      <c r="J394" s="35" t="s">
        <v>239</v>
      </c>
      <c r="K394" s="35" t="s">
        <v>92</v>
      </c>
      <c r="L394" s="40" t="s">
        <v>1039</v>
      </c>
      <c r="M394" s="36" t="s">
        <v>94</v>
      </c>
      <c r="N394" s="35" t="s">
        <v>274</v>
      </c>
      <c r="O394" s="36" t="s">
        <v>96</v>
      </c>
    </row>
    <row r="395" ht="25" hidden="1" spans="1:15">
      <c r="A395" s="16">
        <v>393</v>
      </c>
      <c r="B395" s="35" t="s">
        <v>38</v>
      </c>
      <c r="C395" s="35" t="s">
        <v>17</v>
      </c>
      <c r="D395" s="35" t="s">
        <v>10</v>
      </c>
      <c r="E395" s="35" t="s">
        <v>40</v>
      </c>
      <c r="F395" s="35" t="s">
        <v>48</v>
      </c>
      <c r="G395" s="36" t="s">
        <v>1040</v>
      </c>
      <c r="H395" s="58">
        <v>44343</v>
      </c>
      <c r="I395" s="58">
        <v>44377</v>
      </c>
      <c r="J395" s="35" t="s">
        <v>110</v>
      </c>
      <c r="K395" s="35" t="s">
        <v>111</v>
      </c>
      <c r="L395" s="40" t="s">
        <v>1041</v>
      </c>
      <c r="M395" s="36" t="s">
        <v>94</v>
      </c>
      <c r="N395" s="35" t="s">
        <v>1042</v>
      </c>
      <c r="O395" s="36" t="s">
        <v>96</v>
      </c>
    </row>
    <row r="396" hidden="1" spans="1:15">
      <c r="A396" s="16">
        <v>394</v>
      </c>
      <c r="B396" s="35" t="s">
        <v>38</v>
      </c>
      <c r="C396" s="35" t="s">
        <v>17</v>
      </c>
      <c r="D396" s="35" t="s">
        <v>10</v>
      </c>
      <c r="E396" s="35" t="s">
        <v>40</v>
      </c>
      <c r="F396" s="35" t="s">
        <v>48</v>
      </c>
      <c r="G396" s="36" t="s">
        <v>1043</v>
      </c>
      <c r="H396" s="58">
        <v>44343</v>
      </c>
      <c r="I396" s="58">
        <v>44377</v>
      </c>
      <c r="J396" s="35" t="s">
        <v>163</v>
      </c>
      <c r="K396" s="35" t="s">
        <v>111</v>
      </c>
      <c r="L396" s="40" t="s">
        <v>1044</v>
      </c>
      <c r="M396" s="36" t="s">
        <v>107</v>
      </c>
      <c r="N396" s="35" t="s">
        <v>1045</v>
      </c>
      <c r="O396" s="36" t="s">
        <v>127</v>
      </c>
    </row>
    <row r="397" hidden="1" spans="1:15">
      <c r="A397" s="16">
        <v>395</v>
      </c>
      <c r="B397" s="35" t="s">
        <v>38</v>
      </c>
      <c r="C397" s="35" t="s">
        <v>17</v>
      </c>
      <c r="D397" s="35" t="s">
        <v>10</v>
      </c>
      <c r="E397" s="35" t="s">
        <v>40</v>
      </c>
      <c r="F397" s="35" t="s">
        <v>48</v>
      </c>
      <c r="G397" s="36" t="s">
        <v>1046</v>
      </c>
      <c r="H397" s="58">
        <v>44343</v>
      </c>
      <c r="I397" s="58">
        <v>44377</v>
      </c>
      <c r="J397" s="35" t="s">
        <v>163</v>
      </c>
      <c r="K397" s="35" t="s">
        <v>111</v>
      </c>
      <c r="L397" s="40" t="s">
        <v>1047</v>
      </c>
      <c r="M397" s="36" t="s">
        <v>156</v>
      </c>
      <c r="N397" s="36"/>
      <c r="O397" s="36" t="s">
        <v>127</v>
      </c>
    </row>
    <row r="398" ht="25" hidden="1" spans="1:15">
      <c r="A398" s="16">
        <v>396</v>
      </c>
      <c r="B398" s="35" t="s">
        <v>38</v>
      </c>
      <c r="C398" s="35" t="s">
        <v>17</v>
      </c>
      <c r="D398" s="35" t="s">
        <v>10</v>
      </c>
      <c r="E398" s="35" t="s">
        <v>40</v>
      </c>
      <c r="F398" s="35" t="s">
        <v>48</v>
      </c>
      <c r="G398" s="36" t="s">
        <v>1048</v>
      </c>
      <c r="H398" s="58">
        <v>44343</v>
      </c>
      <c r="I398" s="58">
        <v>44561</v>
      </c>
      <c r="J398" s="35" t="s">
        <v>163</v>
      </c>
      <c r="K398" s="35" t="s">
        <v>111</v>
      </c>
      <c r="L398" s="40" t="s">
        <v>1049</v>
      </c>
      <c r="M398" s="36" t="s">
        <v>235</v>
      </c>
      <c r="N398" s="35" t="s">
        <v>1050</v>
      </c>
      <c r="O398" s="36" t="s">
        <v>117</v>
      </c>
    </row>
    <row r="399" hidden="1" spans="1:15">
      <c r="A399" s="16">
        <v>397</v>
      </c>
      <c r="B399" s="35" t="s">
        <v>38</v>
      </c>
      <c r="C399" s="35" t="s">
        <v>17</v>
      </c>
      <c r="D399" s="35" t="s">
        <v>10</v>
      </c>
      <c r="E399" s="35" t="s">
        <v>40</v>
      </c>
      <c r="F399" s="35" t="s">
        <v>48</v>
      </c>
      <c r="G399" s="36" t="s">
        <v>1051</v>
      </c>
      <c r="H399" s="58">
        <v>44332</v>
      </c>
      <c r="I399" s="58">
        <v>44333</v>
      </c>
      <c r="J399" s="35" t="s">
        <v>110</v>
      </c>
      <c r="K399" s="35" t="s">
        <v>111</v>
      </c>
      <c r="L399" s="40" t="s">
        <v>1052</v>
      </c>
      <c r="M399" s="36" t="s">
        <v>107</v>
      </c>
      <c r="N399" s="36"/>
      <c r="O399" s="36" t="s">
        <v>117</v>
      </c>
    </row>
    <row r="400" hidden="1" spans="1:15">
      <c r="A400" s="16">
        <v>398</v>
      </c>
      <c r="B400" s="35" t="s">
        <v>38</v>
      </c>
      <c r="C400" s="35" t="s">
        <v>17</v>
      </c>
      <c r="D400" s="35" t="s">
        <v>23</v>
      </c>
      <c r="E400" s="35" t="s">
        <v>38</v>
      </c>
      <c r="F400" s="35" t="s">
        <v>56</v>
      </c>
      <c r="G400" s="36" t="s">
        <v>1053</v>
      </c>
      <c r="H400" s="58">
        <v>44330</v>
      </c>
      <c r="I400" s="58"/>
      <c r="J400" s="35" t="s">
        <v>110</v>
      </c>
      <c r="K400" s="35" t="s">
        <v>99</v>
      </c>
      <c r="L400" s="40" t="s">
        <v>1054</v>
      </c>
      <c r="M400" s="36" t="s">
        <v>185</v>
      </c>
      <c r="N400" s="36"/>
      <c r="O400" s="36" t="s">
        <v>96</v>
      </c>
    </row>
    <row r="401" ht="25" hidden="1" spans="1:15">
      <c r="A401" s="16">
        <v>399</v>
      </c>
      <c r="B401" s="35" t="s">
        <v>38</v>
      </c>
      <c r="C401" s="35" t="s">
        <v>17</v>
      </c>
      <c r="D401" s="35" t="s">
        <v>10</v>
      </c>
      <c r="E401" s="35" t="s">
        <v>40</v>
      </c>
      <c r="F401" s="35" t="s">
        <v>56</v>
      </c>
      <c r="G401" s="36" t="s">
        <v>1055</v>
      </c>
      <c r="H401" s="58">
        <v>44330</v>
      </c>
      <c r="I401" s="58">
        <v>44354</v>
      </c>
      <c r="J401" s="35" t="s">
        <v>104</v>
      </c>
      <c r="K401" s="35" t="s">
        <v>99</v>
      </c>
      <c r="L401" s="40" t="s">
        <v>1056</v>
      </c>
      <c r="M401" s="36" t="s">
        <v>235</v>
      </c>
      <c r="N401" s="35" t="s">
        <v>104</v>
      </c>
      <c r="O401" s="36" t="s">
        <v>117</v>
      </c>
    </row>
    <row r="402" ht="25" hidden="1" spans="1:15">
      <c r="A402" s="16">
        <v>400</v>
      </c>
      <c r="B402" s="35" t="s">
        <v>38</v>
      </c>
      <c r="C402" s="35" t="s">
        <v>17</v>
      </c>
      <c r="D402" s="35" t="s">
        <v>10</v>
      </c>
      <c r="E402" s="35" t="s">
        <v>40</v>
      </c>
      <c r="F402" s="35" t="s">
        <v>56</v>
      </c>
      <c r="G402" s="36" t="s">
        <v>1057</v>
      </c>
      <c r="H402" s="58">
        <v>44323</v>
      </c>
      <c r="I402" s="58">
        <v>44361</v>
      </c>
      <c r="J402" s="35" t="s">
        <v>132</v>
      </c>
      <c r="K402" s="35" t="s">
        <v>164</v>
      </c>
      <c r="L402" s="40" t="s">
        <v>1058</v>
      </c>
      <c r="M402" s="36" t="s">
        <v>235</v>
      </c>
      <c r="N402" s="35" t="s">
        <v>132</v>
      </c>
      <c r="O402" s="36" t="s">
        <v>117</v>
      </c>
    </row>
    <row r="403" ht="25" hidden="1" spans="1:15">
      <c r="A403" s="16">
        <v>401</v>
      </c>
      <c r="B403" s="35" t="s">
        <v>38</v>
      </c>
      <c r="C403" s="35" t="s">
        <v>17</v>
      </c>
      <c r="D403" s="35" t="s">
        <v>10</v>
      </c>
      <c r="E403" s="35" t="s">
        <v>40</v>
      </c>
      <c r="F403" s="35" t="s">
        <v>48</v>
      </c>
      <c r="G403" s="36" t="s">
        <v>1059</v>
      </c>
      <c r="H403" s="58">
        <v>44317</v>
      </c>
      <c r="I403" s="58">
        <v>44439</v>
      </c>
      <c r="J403" s="35" t="s">
        <v>125</v>
      </c>
      <c r="K403" s="35" t="s">
        <v>92</v>
      </c>
      <c r="L403" s="40" t="s">
        <v>1060</v>
      </c>
      <c r="M403" s="36" t="s">
        <v>235</v>
      </c>
      <c r="N403" s="35" t="s">
        <v>125</v>
      </c>
      <c r="O403" s="36" t="s">
        <v>117</v>
      </c>
    </row>
    <row r="404" hidden="1" spans="1:15">
      <c r="A404" s="16">
        <v>402</v>
      </c>
      <c r="B404" s="35" t="s">
        <v>38</v>
      </c>
      <c r="C404" s="35" t="s">
        <v>17</v>
      </c>
      <c r="D404" s="35" t="s">
        <v>23</v>
      </c>
      <c r="E404" s="35" t="s">
        <v>38</v>
      </c>
      <c r="F404" s="35" t="s">
        <v>56</v>
      </c>
      <c r="G404" s="36" t="s">
        <v>1061</v>
      </c>
      <c r="H404" s="58">
        <v>44316</v>
      </c>
      <c r="I404" s="58"/>
      <c r="J404" s="35" t="s">
        <v>163</v>
      </c>
      <c r="K404" s="35" t="s">
        <v>111</v>
      </c>
      <c r="L404" s="40" t="s">
        <v>1062</v>
      </c>
      <c r="M404" s="36" t="s">
        <v>185</v>
      </c>
      <c r="N404" s="35" t="s">
        <v>182</v>
      </c>
      <c r="O404" s="36" t="s">
        <v>117</v>
      </c>
    </row>
    <row r="405" ht="25" hidden="1" spans="1:15">
      <c r="A405" s="16">
        <v>403</v>
      </c>
      <c r="B405" s="35" t="s">
        <v>38</v>
      </c>
      <c r="C405" s="35" t="s">
        <v>17</v>
      </c>
      <c r="D405" s="35" t="s">
        <v>10</v>
      </c>
      <c r="E405" s="35" t="s">
        <v>40</v>
      </c>
      <c r="F405" s="35" t="s">
        <v>52</v>
      </c>
      <c r="G405" s="36" t="s">
        <v>1063</v>
      </c>
      <c r="H405" s="58">
        <v>44316</v>
      </c>
      <c r="I405" s="58">
        <v>44325</v>
      </c>
      <c r="J405" s="35" t="s">
        <v>110</v>
      </c>
      <c r="K405" s="35" t="s">
        <v>111</v>
      </c>
      <c r="L405" s="40" t="s">
        <v>1064</v>
      </c>
      <c r="M405" s="36" t="s">
        <v>156</v>
      </c>
      <c r="N405" s="36"/>
      <c r="O405" s="36" t="s">
        <v>96</v>
      </c>
    </row>
    <row r="406" ht="25" hidden="1" spans="1:15">
      <c r="A406" s="16">
        <v>404</v>
      </c>
      <c r="B406" s="35" t="s">
        <v>38</v>
      </c>
      <c r="C406" s="35" t="s">
        <v>17</v>
      </c>
      <c r="D406" s="35" t="s">
        <v>10</v>
      </c>
      <c r="E406" s="35" t="s">
        <v>40</v>
      </c>
      <c r="F406" s="35" t="s">
        <v>48</v>
      </c>
      <c r="G406" s="36" t="s">
        <v>1065</v>
      </c>
      <c r="H406" s="58">
        <v>44316</v>
      </c>
      <c r="I406" s="58">
        <v>44377</v>
      </c>
      <c r="J406" s="35" t="s">
        <v>110</v>
      </c>
      <c r="K406" s="35" t="s">
        <v>145</v>
      </c>
      <c r="L406" s="40" t="s">
        <v>1066</v>
      </c>
      <c r="M406" s="36" t="s">
        <v>107</v>
      </c>
      <c r="N406" s="36"/>
      <c r="O406" s="36" t="s">
        <v>127</v>
      </c>
    </row>
    <row r="407" ht="25" hidden="1" spans="1:15">
      <c r="A407" s="16">
        <v>405</v>
      </c>
      <c r="B407" s="35" t="s">
        <v>38</v>
      </c>
      <c r="C407" s="35" t="s">
        <v>17</v>
      </c>
      <c r="D407" s="35" t="s">
        <v>10</v>
      </c>
      <c r="E407" s="35" t="s">
        <v>40</v>
      </c>
      <c r="F407" s="35" t="s">
        <v>48</v>
      </c>
      <c r="G407" s="36" t="s">
        <v>1067</v>
      </c>
      <c r="H407" s="58">
        <v>44316</v>
      </c>
      <c r="I407" s="58">
        <v>44561</v>
      </c>
      <c r="J407" s="35" t="s">
        <v>149</v>
      </c>
      <c r="K407" s="35" t="s">
        <v>111</v>
      </c>
      <c r="L407" s="40" t="s">
        <v>1068</v>
      </c>
      <c r="M407" s="36" t="s">
        <v>156</v>
      </c>
      <c r="N407" s="36"/>
      <c r="O407" s="36" t="s">
        <v>96</v>
      </c>
    </row>
    <row r="408" ht="38" hidden="1" spans="1:15">
      <c r="A408" s="16">
        <v>406</v>
      </c>
      <c r="B408" s="35" t="s">
        <v>38</v>
      </c>
      <c r="C408" s="35" t="s">
        <v>17</v>
      </c>
      <c r="D408" s="35" t="s">
        <v>10</v>
      </c>
      <c r="E408" s="35" t="s">
        <v>40</v>
      </c>
      <c r="F408" s="35" t="s">
        <v>48</v>
      </c>
      <c r="G408" s="36" t="s">
        <v>1069</v>
      </c>
      <c r="H408" s="58">
        <v>44314</v>
      </c>
      <c r="I408" s="61">
        <v>44343</v>
      </c>
      <c r="J408" s="35" t="s">
        <v>104</v>
      </c>
      <c r="K408" s="35" t="s">
        <v>92</v>
      </c>
      <c r="L408" s="40" t="s">
        <v>1070</v>
      </c>
      <c r="M408" s="36" t="s">
        <v>94</v>
      </c>
      <c r="N408" s="35" t="s">
        <v>677</v>
      </c>
      <c r="O408" s="36" t="s">
        <v>127</v>
      </c>
    </row>
    <row r="409" ht="25" hidden="1" spans="1:15">
      <c r="A409" s="16">
        <v>407</v>
      </c>
      <c r="B409" s="35" t="s">
        <v>38</v>
      </c>
      <c r="C409" s="35" t="s">
        <v>17</v>
      </c>
      <c r="D409" s="35" t="s">
        <v>10</v>
      </c>
      <c r="E409" s="35" t="s">
        <v>40</v>
      </c>
      <c r="F409" s="35" t="s">
        <v>48</v>
      </c>
      <c r="G409" s="36" t="s">
        <v>1071</v>
      </c>
      <c r="H409" s="58">
        <v>44306</v>
      </c>
      <c r="I409" s="58">
        <v>44325</v>
      </c>
      <c r="J409" s="35" t="s">
        <v>163</v>
      </c>
      <c r="K409" s="35" t="s">
        <v>111</v>
      </c>
      <c r="L409" s="40" t="s">
        <v>1072</v>
      </c>
      <c r="M409" s="36" t="s">
        <v>101</v>
      </c>
      <c r="N409" s="36"/>
      <c r="O409" s="36" t="s">
        <v>117</v>
      </c>
    </row>
    <row r="410" ht="25" hidden="1" spans="1:15">
      <c r="A410" s="16">
        <v>408</v>
      </c>
      <c r="B410" s="35" t="s">
        <v>38</v>
      </c>
      <c r="C410" s="35" t="s">
        <v>17</v>
      </c>
      <c r="D410" s="35" t="s">
        <v>10</v>
      </c>
      <c r="E410" s="35" t="s">
        <v>40</v>
      </c>
      <c r="F410" s="35" t="s">
        <v>48</v>
      </c>
      <c r="G410" s="36" t="s">
        <v>1073</v>
      </c>
      <c r="H410" s="58">
        <v>44301</v>
      </c>
      <c r="I410" s="58">
        <v>44307</v>
      </c>
      <c r="J410" s="35" t="s">
        <v>110</v>
      </c>
      <c r="K410" s="35" t="s">
        <v>164</v>
      </c>
      <c r="L410" s="40" t="s">
        <v>1074</v>
      </c>
      <c r="M410" s="36" t="s">
        <v>235</v>
      </c>
      <c r="N410" s="35" t="s">
        <v>254</v>
      </c>
      <c r="O410" s="36" t="s">
        <v>96</v>
      </c>
    </row>
    <row r="411" ht="25" hidden="1" spans="1:15">
      <c r="A411" s="16">
        <v>409</v>
      </c>
      <c r="B411" s="35" t="s">
        <v>38</v>
      </c>
      <c r="C411" s="35" t="s">
        <v>17</v>
      </c>
      <c r="D411" s="35" t="s">
        <v>10</v>
      </c>
      <c r="E411" s="35" t="s">
        <v>40</v>
      </c>
      <c r="F411" s="35" t="s">
        <v>48</v>
      </c>
      <c r="G411" s="35" t="s">
        <v>1075</v>
      </c>
      <c r="H411" s="58">
        <v>44301</v>
      </c>
      <c r="I411" s="58">
        <v>44316</v>
      </c>
      <c r="J411" s="35" t="s">
        <v>110</v>
      </c>
      <c r="K411" s="35" t="s">
        <v>105</v>
      </c>
      <c r="L411" s="40" t="s">
        <v>1076</v>
      </c>
      <c r="M411" s="36" t="s">
        <v>235</v>
      </c>
      <c r="N411" s="35" t="s">
        <v>1077</v>
      </c>
      <c r="O411" s="36" t="s">
        <v>127</v>
      </c>
    </row>
    <row r="412" ht="25" hidden="1" spans="1:15">
      <c r="A412" s="16">
        <v>410</v>
      </c>
      <c r="B412" s="35" t="s">
        <v>38</v>
      </c>
      <c r="C412" s="35" t="s">
        <v>17</v>
      </c>
      <c r="D412" s="35" t="s">
        <v>10</v>
      </c>
      <c r="E412" s="35" t="s">
        <v>40</v>
      </c>
      <c r="F412" s="35" t="s">
        <v>48</v>
      </c>
      <c r="G412" s="35" t="s">
        <v>1078</v>
      </c>
      <c r="H412" s="61">
        <v>44301</v>
      </c>
      <c r="I412" s="58">
        <v>44304</v>
      </c>
      <c r="J412" s="35" t="s">
        <v>110</v>
      </c>
      <c r="K412" s="35" t="s">
        <v>111</v>
      </c>
      <c r="L412" s="40" t="s">
        <v>1079</v>
      </c>
      <c r="M412" s="36" t="s">
        <v>235</v>
      </c>
      <c r="N412" s="35" t="s">
        <v>1077</v>
      </c>
      <c r="O412" s="36" t="s">
        <v>127</v>
      </c>
    </row>
    <row r="413" ht="38" hidden="1" spans="1:15">
      <c r="A413" s="16">
        <v>411</v>
      </c>
      <c r="B413" s="35" t="s">
        <v>38</v>
      </c>
      <c r="C413" s="35" t="s">
        <v>17</v>
      </c>
      <c r="D413" s="35" t="s">
        <v>23</v>
      </c>
      <c r="E413" s="35" t="s">
        <v>38</v>
      </c>
      <c r="F413" s="35" t="s">
        <v>48</v>
      </c>
      <c r="G413" s="36" t="s">
        <v>1080</v>
      </c>
      <c r="H413" s="58">
        <v>44295</v>
      </c>
      <c r="I413" s="58">
        <v>44343</v>
      </c>
      <c r="J413" s="35" t="s">
        <v>125</v>
      </c>
      <c r="K413" s="35" t="s">
        <v>105</v>
      </c>
      <c r="L413" s="40" t="s">
        <v>1081</v>
      </c>
      <c r="M413" s="36" t="s">
        <v>107</v>
      </c>
      <c r="N413" s="35" t="s">
        <v>108</v>
      </c>
      <c r="O413" s="36" t="s">
        <v>117</v>
      </c>
    </row>
    <row r="414" ht="38" hidden="1" spans="1:15">
      <c r="A414" s="16">
        <v>412</v>
      </c>
      <c r="B414" s="35" t="s">
        <v>38</v>
      </c>
      <c r="C414" s="35" t="s">
        <v>17</v>
      </c>
      <c r="D414" s="35" t="s">
        <v>10</v>
      </c>
      <c r="E414" s="35" t="s">
        <v>40</v>
      </c>
      <c r="F414" s="35" t="s">
        <v>48</v>
      </c>
      <c r="G414" s="35" t="s">
        <v>1082</v>
      </c>
      <c r="H414" s="58">
        <v>44295</v>
      </c>
      <c r="I414" s="58">
        <v>44311</v>
      </c>
      <c r="J414" s="35" t="s">
        <v>149</v>
      </c>
      <c r="K414" s="35" t="s">
        <v>167</v>
      </c>
      <c r="L414" s="40" t="s">
        <v>1083</v>
      </c>
      <c r="M414" s="36" t="s">
        <v>107</v>
      </c>
      <c r="N414" s="35" t="s">
        <v>1084</v>
      </c>
      <c r="O414" s="36" t="s">
        <v>127</v>
      </c>
    </row>
    <row r="415" ht="25" hidden="1" spans="1:15">
      <c r="A415" s="16">
        <v>413</v>
      </c>
      <c r="B415" s="35" t="s">
        <v>38</v>
      </c>
      <c r="C415" s="35" t="s">
        <v>17</v>
      </c>
      <c r="D415" s="35" t="s">
        <v>10</v>
      </c>
      <c r="E415" s="35" t="s">
        <v>40</v>
      </c>
      <c r="F415" s="35" t="s">
        <v>56</v>
      </c>
      <c r="G415" s="35" t="s">
        <v>1085</v>
      </c>
      <c r="H415" s="58">
        <v>44294</v>
      </c>
      <c r="I415" s="58">
        <v>44500</v>
      </c>
      <c r="J415" s="35" t="s">
        <v>163</v>
      </c>
      <c r="K415" s="35" t="s">
        <v>111</v>
      </c>
      <c r="L415" s="40" t="s">
        <v>1086</v>
      </c>
      <c r="M415" s="36" t="s">
        <v>107</v>
      </c>
      <c r="N415" s="35" t="s">
        <v>1087</v>
      </c>
      <c r="O415" s="36" t="s">
        <v>127</v>
      </c>
    </row>
    <row r="416" ht="25" hidden="1" spans="1:15">
      <c r="A416" s="16">
        <v>414</v>
      </c>
      <c r="B416" s="35" t="s">
        <v>38</v>
      </c>
      <c r="C416" s="35" t="s">
        <v>17</v>
      </c>
      <c r="D416" s="35" t="s">
        <v>10</v>
      </c>
      <c r="E416" s="35" t="s">
        <v>40</v>
      </c>
      <c r="F416" s="35" t="s">
        <v>48</v>
      </c>
      <c r="G416" s="35" t="s">
        <v>1088</v>
      </c>
      <c r="H416" s="58">
        <v>44287</v>
      </c>
      <c r="I416" s="58">
        <v>44316</v>
      </c>
      <c r="J416" s="35" t="s">
        <v>110</v>
      </c>
      <c r="K416" s="35" t="s">
        <v>105</v>
      </c>
      <c r="L416" s="40" t="s">
        <v>1089</v>
      </c>
      <c r="M416" s="36" t="s">
        <v>107</v>
      </c>
      <c r="N416" s="36"/>
      <c r="O416" s="36" t="s">
        <v>127</v>
      </c>
    </row>
    <row r="417" ht="25" hidden="1" spans="1:15">
      <c r="A417" s="16">
        <v>415</v>
      </c>
      <c r="B417" s="27" t="s">
        <v>24</v>
      </c>
      <c r="C417" s="27" t="s">
        <v>17</v>
      </c>
      <c r="D417" s="27" t="s">
        <v>10</v>
      </c>
      <c r="E417" s="20" t="s">
        <v>45</v>
      </c>
      <c r="F417" s="27" t="s">
        <v>48</v>
      </c>
      <c r="G417" s="20" t="s">
        <v>1090</v>
      </c>
      <c r="H417" s="62">
        <v>44317</v>
      </c>
      <c r="I417" s="62">
        <v>44407</v>
      </c>
      <c r="J417" s="27" t="s">
        <v>756</v>
      </c>
      <c r="K417" s="27" t="s">
        <v>167</v>
      </c>
      <c r="L417" s="20" t="s">
        <v>1091</v>
      </c>
      <c r="M417" s="27" t="s">
        <v>185</v>
      </c>
      <c r="N417" s="20" t="s">
        <v>1092</v>
      </c>
      <c r="O417" s="27" t="s">
        <v>96</v>
      </c>
    </row>
    <row r="418" ht="25" hidden="1" spans="1:15">
      <c r="A418" s="16">
        <v>416</v>
      </c>
      <c r="B418" s="27" t="s">
        <v>24</v>
      </c>
      <c r="C418" s="27" t="s">
        <v>17</v>
      </c>
      <c r="D418" s="27" t="s">
        <v>10</v>
      </c>
      <c r="E418" s="20" t="s">
        <v>45</v>
      </c>
      <c r="F418" s="27" t="s">
        <v>48</v>
      </c>
      <c r="G418" s="20" t="s">
        <v>1093</v>
      </c>
      <c r="H418" s="62">
        <v>44348</v>
      </c>
      <c r="I418" s="62">
        <v>44439</v>
      </c>
      <c r="J418" s="27" t="s">
        <v>756</v>
      </c>
      <c r="K418" s="27" t="s">
        <v>164</v>
      </c>
      <c r="L418" s="20" t="s">
        <v>1094</v>
      </c>
      <c r="M418" s="27" t="s">
        <v>94</v>
      </c>
      <c r="N418" s="20" t="s">
        <v>1095</v>
      </c>
      <c r="O418" s="27" t="s">
        <v>96</v>
      </c>
    </row>
    <row r="419" ht="38" hidden="1" spans="1:15">
      <c r="A419" s="16">
        <v>417</v>
      </c>
      <c r="B419" s="27" t="s">
        <v>24</v>
      </c>
      <c r="C419" s="27" t="s">
        <v>17</v>
      </c>
      <c r="D419" s="27" t="s">
        <v>23</v>
      </c>
      <c r="E419" s="20" t="s">
        <v>24</v>
      </c>
      <c r="F419" s="27" t="s">
        <v>52</v>
      </c>
      <c r="G419" s="20" t="s">
        <v>1096</v>
      </c>
      <c r="H419" s="62">
        <v>44336</v>
      </c>
      <c r="I419" s="62">
        <v>44370</v>
      </c>
      <c r="J419" s="27" t="s">
        <v>756</v>
      </c>
      <c r="K419" s="27" t="s">
        <v>111</v>
      </c>
      <c r="L419" s="20" t="s">
        <v>1097</v>
      </c>
      <c r="M419" s="27" t="s">
        <v>171</v>
      </c>
      <c r="N419" s="27"/>
      <c r="O419" s="27" t="s">
        <v>96</v>
      </c>
    </row>
    <row r="420" ht="25" hidden="1" spans="1:15">
      <c r="A420" s="16">
        <v>418</v>
      </c>
      <c r="B420" s="27" t="s">
        <v>24</v>
      </c>
      <c r="C420" s="27" t="s">
        <v>17</v>
      </c>
      <c r="D420" s="27" t="s">
        <v>10</v>
      </c>
      <c r="E420" s="20" t="s">
        <v>45</v>
      </c>
      <c r="F420" s="27" t="s">
        <v>56</v>
      </c>
      <c r="G420" s="20" t="s">
        <v>1098</v>
      </c>
      <c r="H420" s="62">
        <v>44330</v>
      </c>
      <c r="I420" s="62">
        <v>44407</v>
      </c>
      <c r="J420" s="27" t="s">
        <v>756</v>
      </c>
      <c r="K420" s="27" t="s">
        <v>92</v>
      </c>
      <c r="L420" s="20" t="s">
        <v>1099</v>
      </c>
      <c r="M420" s="27" t="s">
        <v>94</v>
      </c>
      <c r="N420" s="20" t="s">
        <v>1100</v>
      </c>
      <c r="O420" s="27" t="s">
        <v>127</v>
      </c>
    </row>
    <row r="421" ht="25" hidden="1" spans="1:15">
      <c r="A421" s="16">
        <v>419</v>
      </c>
      <c r="B421" s="27" t="s">
        <v>24</v>
      </c>
      <c r="C421" s="27" t="s">
        <v>17</v>
      </c>
      <c r="D421" s="27" t="s">
        <v>23</v>
      </c>
      <c r="E421" s="20" t="s">
        <v>24</v>
      </c>
      <c r="F421" s="27" t="s">
        <v>60</v>
      </c>
      <c r="G421" s="20" t="s">
        <v>1101</v>
      </c>
      <c r="H421" s="62">
        <v>44334</v>
      </c>
      <c r="I421" s="62">
        <v>44347</v>
      </c>
      <c r="J421" s="27" t="s">
        <v>756</v>
      </c>
      <c r="K421" s="27" t="s">
        <v>111</v>
      </c>
      <c r="L421" s="20" t="s">
        <v>1102</v>
      </c>
      <c r="M421" s="27" t="s">
        <v>229</v>
      </c>
      <c r="N421" s="27"/>
      <c r="O421" s="27" t="s">
        <v>96</v>
      </c>
    </row>
    <row r="422" ht="25" hidden="1" spans="1:15">
      <c r="A422" s="16">
        <v>420</v>
      </c>
      <c r="B422" s="27" t="s">
        <v>24</v>
      </c>
      <c r="C422" s="27" t="s">
        <v>17</v>
      </c>
      <c r="D422" s="27" t="s">
        <v>23</v>
      </c>
      <c r="E422" s="20" t="s">
        <v>24</v>
      </c>
      <c r="F422" s="27" t="s">
        <v>48</v>
      </c>
      <c r="G422" s="20" t="s">
        <v>1103</v>
      </c>
      <c r="H422" s="62">
        <v>44326</v>
      </c>
      <c r="I422" s="62">
        <v>44340</v>
      </c>
      <c r="J422" s="27" t="s">
        <v>756</v>
      </c>
      <c r="K422" s="27" t="s">
        <v>167</v>
      </c>
      <c r="L422" s="20" t="s">
        <v>1104</v>
      </c>
      <c r="M422" s="27" t="s">
        <v>185</v>
      </c>
      <c r="N422" s="27"/>
      <c r="O422" s="27" t="s">
        <v>96</v>
      </c>
    </row>
    <row r="423" ht="25" hidden="1" spans="1:15">
      <c r="A423" s="16">
        <v>421</v>
      </c>
      <c r="B423" s="27" t="s">
        <v>24</v>
      </c>
      <c r="C423" s="27" t="s">
        <v>17</v>
      </c>
      <c r="D423" s="27" t="s">
        <v>23</v>
      </c>
      <c r="E423" s="20" t="s">
        <v>24</v>
      </c>
      <c r="F423" s="27" t="s">
        <v>48</v>
      </c>
      <c r="G423" s="20" t="s">
        <v>1105</v>
      </c>
      <c r="H423" s="62">
        <v>44298</v>
      </c>
      <c r="I423" s="62">
        <v>44322</v>
      </c>
      <c r="J423" s="27" t="s">
        <v>756</v>
      </c>
      <c r="K423" s="27" t="s">
        <v>167</v>
      </c>
      <c r="L423" s="20" t="s">
        <v>1106</v>
      </c>
      <c r="M423" s="27" t="s">
        <v>185</v>
      </c>
      <c r="N423" s="27"/>
      <c r="O423" s="27" t="s">
        <v>96</v>
      </c>
    </row>
    <row r="424" ht="25" hidden="1" spans="1:15">
      <c r="A424" s="16">
        <v>422</v>
      </c>
      <c r="B424" s="27" t="s">
        <v>24</v>
      </c>
      <c r="C424" s="27" t="s">
        <v>17</v>
      </c>
      <c r="D424" s="27" t="s">
        <v>10</v>
      </c>
      <c r="E424" s="20" t="s">
        <v>45</v>
      </c>
      <c r="F424" s="27" t="s">
        <v>48</v>
      </c>
      <c r="G424" s="20" t="s">
        <v>1107</v>
      </c>
      <c r="H424" s="62">
        <v>44302</v>
      </c>
      <c r="I424" s="62">
        <v>44377</v>
      </c>
      <c r="J424" s="27" t="s">
        <v>756</v>
      </c>
      <c r="K424" s="27" t="s">
        <v>111</v>
      </c>
      <c r="L424" s="20" t="s">
        <v>1108</v>
      </c>
      <c r="M424" s="27" t="s">
        <v>94</v>
      </c>
      <c r="N424" s="20" t="s">
        <v>1109</v>
      </c>
      <c r="O424" s="27" t="s">
        <v>127</v>
      </c>
    </row>
    <row r="425" ht="25" hidden="1" spans="1:15">
      <c r="A425" s="16">
        <v>423</v>
      </c>
      <c r="B425" s="27" t="s">
        <v>24</v>
      </c>
      <c r="C425" s="27" t="s">
        <v>17</v>
      </c>
      <c r="D425" s="27" t="s">
        <v>10</v>
      </c>
      <c r="E425" s="20" t="s">
        <v>45</v>
      </c>
      <c r="F425" s="27" t="s">
        <v>52</v>
      </c>
      <c r="G425" s="20" t="s">
        <v>1110</v>
      </c>
      <c r="H425" s="62">
        <v>44295</v>
      </c>
      <c r="I425" s="27"/>
      <c r="J425" s="27" t="s">
        <v>756</v>
      </c>
      <c r="K425" s="27" t="s">
        <v>111</v>
      </c>
      <c r="L425" s="20" t="s">
        <v>1111</v>
      </c>
      <c r="M425" s="27" t="s">
        <v>94</v>
      </c>
      <c r="N425" s="20" t="s">
        <v>1112</v>
      </c>
      <c r="O425" s="27" t="s">
        <v>127</v>
      </c>
    </row>
    <row r="426" hidden="1" spans="1:15">
      <c r="A426" s="16">
        <v>424</v>
      </c>
      <c r="B426" s="18" t="s">
        <v>66</v>
      </c>
      <c r="C426" s="18" t="s">
        <v>17</v>
      </c>
      <c r="D426" s="18" t="s">
        <v>10</v>
      </c>
      <c r="E426" s="18" t="s">
        <v>49</v>
      </c>
      <c r="F426" s="18" t="s">
        <v>48</v>
      </c>
      <c r="G426" s="18" t="s">
        <v>1113</v>
      </c>
      <c r="H426" s="63">
        <v>44397</v>
      </c>
      <c r="I426" s="63">
        <v>44403</v>
      </c>
      <c r="J426" s="45" t="s">
        <v>110</v>
      </c>
      <c r="K426" s="45" t="s">
        <v>111</v>
      </c>
      <c r="L426" s="25" t="s">
        <v>1114</v>
      </c>
      <c r="M426" s="45" t="s">
        <v>107</v>
      </c>
      <c r="N426" s="18" t="s">
        <v>825</v>
      </c>
      <c r="O426" s="18" t="s">
        <v>96</v>
      </c>
    </row>
    <row r="427" hidden="1" spans="1:15">
      <c r="A427" s="16">
        <v>425</v>
      </c>
      <c r="B427" s="18" t="s">
        <v>66</v>
      </c>
      <c r="C427" s="18" t="s">
        <v>17</v>
      </c>
      <c r="D427" s="18" t="s">
        <v>10</v>
      </c>
      <c r="E427" s="18" t="s">
        <v>49</v>
      </c>
      <c r="F427" s="18" t="s">
        <v>48</v>
      </c>
      <c r="G427" s="18" t="s">
        <v>1115</v>
      </c>
      <c r="H427" s="63">
        <v>44393</v>
      </c>
      <c r="I427" s="63">
        <v>44408</v>
      </c>
      <c r="J427" s="45" t="s">
        <v>110</v>
      </c>
      <c r="K427" s="45" t="s">
        <v>105</v>
      </c>
      <c r="L427" s="25" t="s">
        <v>1116</v>
      </c>
      <c r="M427" s="45" t="s">
        <v>171</v>
      </c>
      <c r="N427" s="18" t="s">
        <v>277</v>
      </c>
      <c r="O427" s="18" t="s">
        <v>96</v>
      </c>
    </row>
    <row r="428" ht="25" hidden="1" spans="1:15">
      <c r="A428" s="16">
        <v>426</v>
      </c>
      <c r="B428" s="18" t="s">
        <v>66</v>
      </c>
      <c r="C428" s="18" t="s">
        <v>17</v>
      </c>
      <c r="D428" s="18" t="s">
        <v>10</v>
      </c>
      <c r="E428" s="18" t="s">
        <v>49</v>
      </c>
      <c r="F428" s="18" t="s">
        <v>48</v>
      </c>
      <c r="G428" s="18" t="s">
        <v>1117</v>
      </c>
      <c r="H428" s="63">
        <v>44390</v>
      </c>
      <c r="I428" s="63">
        <v>44407</v>
      </c>
      <c r="J428" s="45" t="s">
        <v>110</v>
      </c>
      <c r="K428" s="45" t="s">
        <v>111</v>
      </c>
      <c r="L428" s="25" t="s">
        <v>1118</v>
      </c>
      <c r="M428" s="45" t="s">
        <v>101</v>
      </c>
      <c r="N428" s="45"/>
      <c r="O428" s="18" t="s">
        <v>96</v>
      </c>
    </row>
    <row r="429" ht="25" hidden="1" spans="1:15">
      <c r="A429" s="16">
        <v>427</v>
      </c>
      <c r="B429" s="18" t="s">
        <v>66</v>
      </c>
      <c r="C429" s="18" t="s">
        <v>17</v>
      </c>
      <c r="D429" s="18" t="s">
        <v>10</v>
      </c>
      <c r="E429" s="18" t="s">
        <v>49</v>
      </c>
      <c r="F429" s="18" t="s">
        <v>60</v>
      </c>
      <c r="G429" s="18" t="s">
        <v>1119</v>
      </c>
      <c r="H429" s="63">
        <v>44387</v>
      </c>
      <c r="I429" s="63">
        <v>44439</v>
      </c>
      <c r="J429" s="45" t="s">
        <v>239</v>
      </c>
      <c r="K429" s="45" t="s">
        <v>105</v>
      </c>
      <c r="L429" s="25" t="s">
        <v>1120</v>
      </c>
      <c r="M429" s="45" t="s">
        <v>235</v>
      </c>
      <c r="N429" s="18" t="s">
        <v>254</v>
      </c>
      <c r="O429" s="18" t="s">
        <v>96</v>
      </c>
    </row>
    <row r="430" ht="25" hidden="1" spans="1:15">
      <c r="A430" s="16">
        <v>428</v>
      </c>
      <c r="B430" s="18" t="s">
        <v>66</v>
      </c>
      <c r="C430" s="18" t="s">
        <v>17</v>
      </c>
      <c r="D430" s="18" t="s">
        <v>23</v>
      </c>
      <c r="E430" s="18" t="s">
        <v>66</v>
      </c>
      <c r="F430" s="18" t="s">
        <v>56</v>
      </c>
      <c r="G430" s="54" t="s">
        <v>1121</v>
      </c>
      <c r="H430" s="63">
        <v>44378</v>
      </c>
      <c r="I430" s="63">
        <v>44408</v>
      </c>
      <c r="J430" s="18" t="s">
        <v>325</v>
      </c>
      <c r="K430" s="18" t="s">
        <v>227</v>
      </c>
      <c r="L430" s="25" t="s">
        <v>1122</v>
      </c>
      <c r="M430" s="45" t="s">
        <v>101</v>
      </c>
      <c r="N430" s="18" t="s">
        <v>259</v>
      </c>
      <c r="O430" s="45" t="s">
        <v>117</v>
      </c>
    </row>
    <row r="431" ht="38" hidden="1" spans="1:15">
      <c r="A431" s="16">
        <v>429</v>
      </c>
      <c r="B431" s="18" t="s">
        <v>66</v>
      </c>
      <c r="C431" s="18" t="s">
        <v>17</v>
      </c>
      <c r="D431" s="18" t="s">
        <v>23</v>
      </c>
      <c r="E431" s="18" t="s">
        <v>66</v>
      </c>
      <c r="F431" s="18" t="s">
        <v>48</v>
      </c>
      <c r="G431" s="18" t="s">
        <v>1123</v>
      </c>
      <c r="H431" s="63">
        <v>44378</v>
      </c>
      <c r="I431" s="63">
        <v>44408</v>
      </c>
      <c r="J431" s="18" t="s">
        <v>325</v>
      </c>
      <c r="K431" s="18" t="s">
        <v>111</v>
      </c>
      <c r="L431" s="25" t="s">
        <v>1124</v>
      </c>
      <c r="M431" s="45" t="s">
        <v>738</v>
      </c>
      <c r="N431" s="18" t="s">
        <v>677</v>
      </c>
      <c r="O431" s="45" t="s">
        <v>127</v>
      </c>
    </row>
    <row r="432" ht="25" hidden="1" spans="1:15">
      <c r="A432" s="16">
        <v>430</v>
      </c>
      <c r="B432" s="18" t="s">
        <v>66</v>
      </c>
      <c r="C432" s="18" t="s">
        <v>17</v>
      </c>
      <c r="D432" s="18" t="s">
        <v>23</v>
      </c>
      <c r="E432" s="18" t="s">
        <v>66</v>
      </c>
      <c r="F432" s="18" t="s">
        <v>48</v>
      </c>
      <c r="G432" s="18" t="s">
        <v>1125</v>
      </c>
      <c r="H432" s="63">
        <v>44378</v>
      </c>
      <c r="I432" s="63">
        <v>44408</v>
      </c>
      <c r="J432" s="18" t="s">
        <v>159</v>
      </c>
      <c r="K432" s="18" t="s">
        <v>227</v>
      </c>
      <c r="L432" s="25" t="s">
        <v>1126</v>
      </c>
      <c r="M432" s="45" t="s">
        <v>738</v>
      </c>
      <c r="N432" s="18" t="s">
        <v>1127</v>
      </c>
      <c r="O432" s="45" t="s">
        <v>127</v>
      </c>
    </row>
    <row r="433" ht="25" hidden="1" spans="1:15">
      <c r="A433" s="16">
        <v>431</v>
      </c>
      <c r="B433" s="18" t="s">
        <v>66</v>
      </c>
      <c r="C433" s="18" t="s">
        <v>17</v>
      </c>
      <c r="D433" s="18" t="s">
        <v>23</v>
      </c>
      <c r="E433" s="18" t="s">
        <v>66</v>
      </c>
      <c r="F433" s="18" t="s">
        <v>48</v>
      </c>
      <c r="G433" s="18" t="s">
        <v>1128</v>
      </c>
      <c r="H433" s="63">
        <v>44378</v>
      </c>
      <c r="I433" s="63">
        <v>44407</v>
      </c>
      <c r="J433" s="45" t="s">
        <v>110</v>
      </c>
      <c r="K433" s="18" t="s">
        <v>111</v>
      </c>
      <c r="L433" s="25" t="s">
        <v>1129</v>
      </c>
      <c r="M433" s="45" t="s">
        <v>156</v>
      </c>
      <c r="N433" s="45"/>
      <c r="O433" s="45" t="s">
        <v>96</v>
      </c>
    </row>
    <row r="434" ht="25" hidden="1" spans="1:15">
      <c r="A434" s="16">
        <v>432</v>
      </c>
      <c r="B434" s="18" t="s">
        <v>66</v>
      </c>
      <c r="C434" s="18" t="s">
        <v>17</v>
      </c>
      <c r="D434" s="18" t="s">
        <v>23</v>
      </c>
      <c r="E434" s="18" t="s">
        <v>66</v>
      </c>
      <c r="F434" s="18" t="s">
        <v>48</v>
      </c>
      <c r="G434" s="18" t="s">
        <v>1130</v>
      </c>
      <c r="H434" s="63">
        <v>44378</v>
      </c>
      <c r="I434" s="63">
        <v>44408</v>
      </c>
      <c r="J434" s="45" t="s">
        <v>110</v>
      </c>
      <c r="K434" s="18" t="s">
        <v>115</v>
      </c>
      <c r="L434" s="25" t="s">
        <v>1131</v>
      </c>
      <c r="M434" s="45" t="s">
        <v>738</v>
      </c>
      <c r="N434" s="18" t="s">
        <v>1132</v>
      </c>
      <c r="O434" s="45" t="s">
        <v>127</v>
      </c>
    </row>
    <row r="435" ht="25" hidden="1" spans="1:15">
      <c r="A435" s="16">
        <v>433</v>
      </c>
      <c r="B435" s="18" t="s">
        <v>66</v>
      </c>
      <c r="C435" s="18" t="s">
        <v>17</v>
      </c>
      <c r="D435" s="18" t="s">
        <v>23</v>
      </c>
      <c r="E435" s="18" t="s">
        <v>66</v>
      </c>
      <c r="F435" s="18" t="s">
        <v>56</v>
      </c>
      <c r="G435" s="18" t="s">
        <v>1133</v>
      </c>
      <c r="H435" s="63">
        <v>44378</v>
      </c>
      <c r="I435" s="63">
        <v>44408</v>
      </c>
      <c r="J435" s="45" t="s">
        <v>110</v>
      </c>
      <c r="K435" s="18" t="s">
        <v>111</v>
      </c>
      <c r="L435" s="25" t="s">
        <v>1134</v>
      </c>
      <c r="M435" s="45" t="s">
        <v>107</v>
      </c>
      <c r="N435" s="45"/>
      <c r="O435" s="45" t="s">
        <v>96</v>
      </c>
    </row>
    <row r="436" hidden="1" spans="1:15">
      <c r="A436" s="16">
        <v>434</v>
      </c>
      <c r="B436" s="18" t="s">
        <v>66</v>
      </c>
      <c r="C436" s="18" t="s">
        <v>17</v>
      </c>
      <c r="D436" s="18" t="s">
        <v>23</v>
      </c>
      <c r="E436" s="18" t="s">
        <v>66</v>
      </c>
      <c r="F436" s="18" t="s">
        <v>48</v>
      </c>
      <c r="G436" s="18" t="s">
        <v>1135</v>
      </c>
      <c r="H436" s="63">
        <v>44378</v>
      </c>
      <c r="I436" s="63">
        <v>44408</v>
      </c>
      <c r="J436" s="45" t="s">
        <v>110</v>
      </c>
      <c r="K436" s="18" t="s">
        <v>111</v>
      </c>
      <c r="L436" s="25" t="s">
        <v>1136</v>
      </c>
      <c r="M436" s="45" t="s">
        <v>229</v>
      </c>
      <c r="N436" s="45"/>
      <c r="O436" s="18" t="s">
        <v>96</v>
      </c>
    </row>
    <row r="437" ht="25" hidden="1" spans="1:15">
      <c r="A437" s="16">
        <v>435</v>
      </c>
      <c r="B437" s="18" t="s">
        <v>66</v>
      </c>
      <c r="C437" s="18" t="s">
        <v>17</v>
      </c>
      <c r="D437" s="18" t="s">
        <v>23</v>
      </c>
      <c r="E437" s="18" t="s">
        <v>66</v>
      </c>
      <c r="F437" s="18" t="s">
        <v>48</v>
      </c>
      <c r="G437" s="18" t="s">
        <v>1137</v>
      </c>
      <c r="H437" s="63">
        <v>44378</v>
      </c>
      <c r="I437" s="63"/>
      <c r="J437" s="45" t="s">
        <v>110</v>
      </c>
      <c r="K437" s="18" t="s">
        <v>227</v>
      </c>
      <c r="L437" s="25" t="s">
        <v>1138</v>
      </c>
      <c r="M437" s="45" t="s">
        <v>107</v>
      </c>
      <c r="N437" s="18" t="s">
        <v>280</v>
      </c>
      <c r="O437" s="18" t="s">
        <v>96</v>
      </c>
    </row>
    <row r="438" ht="25" hidden="1" spans="1:15">
      <c r="A438" s="16">
        <v>436</v>
      </c>
      <c r="B438" s="18" t="s">
        <v>66</v>
      </c>
      <c r="C438" s="18" t="s">
        <v>17</v>
      </c>
      <c r="D438" s="18" t="s">
        <v>10</v>
      </c>
      <c r="E438" s="18" t="s">
        <v>49</v>
      </c>
      <c r="F438" s="18" t="s">
        <v>48</v>
      </c>
      <c r="G438" s="18" t="s">
        <v>1139</v>
      </c>
      <c r="H438" s="63">
        <v>44378</v>
      </c>
      <c r="I438" s="63">
        <v>44407</v>
      </c>
      <c r="J438" s="45" t="s">
        <v>110</v>
      </c>
      <c r="K438" s="45" t="s">
        <v>111</v>
      </c>
      <c r="L438" s="25" t="s">
        <v>1140</v>
      </c>
      <c r="M438" s="18" t="s">
        <v>235</v>
      </c>
      <c r="N438" s="65"/>
      <c r="O438" s="18" t="s">
        <v>96</v>
      </c>
    </row>
    <row r="439" ht="25" hidden="1" spans="1:15">
      <c r="A439" s="16">
        <v>437</v>
      </c>
      <c r="B439" s="18" t="s">
        <v>66</v>
      </c>
      <c r="C439" s="18" t="s">
        <v>17</v>
      </c>
      <c r="D439" s="18" t="s">
        <v>10</v>
      </c>
      <c r="E439" s="18" t="s">
        <v>49</v>
      </c>
      <c r="F439" s="18" t="s">
        <v>48</v>
      </c>
      <c r="G439" s="18" t="s">
        <v>1141</v>
      </c>
      <c r="H439" s="63">
        <v>44378</v>
      </c>
      <c r="I439" s="63">
        <v>44407</v>
      </c>
      <c r="J439" s="45" t="s">
        <v>110</v>
      </c>
      <c r="K439" s="45" t="s">
        <v>111</v>
      </c>
      <c r="L439" s="25" t="s">
        <v>1142</v>
      </c>
      <c r="M439" s="18" t="s">
        <v>235</v>
      </c>
      <c r="N439" s="65"/>
      <c r="O439" s="18" t="s">
        <v>96</v>
      </c>
    </row>
    <row r="440" ht="25" hidden="1" spans="1:15">
      <c r="A440" s="16">
        <v>438</v>
      </c>
      <c r="B440" s="18" t="s">
        <v>66</v>
      </c>
      <c r="C440" s="18" t="s">
        <v>17</v>
      </c>
      <c r="D440" s="18" t="s">
        <v>10</v>
      </c>
      <c r="E440" s="18" t="s">
        <v>49</v>
      </c>
      <c r="F440" s="18" t="s">
        <v>60</v>
      </c>
      <c r="G440" s="54" t="s">
        <v>1143</v>
      </c>
      <c r="H440" s="63">
        <v>44378</v>
      </c>
      <c r="I440" s="63">
        <v>44500</v>
      </c>
      <c r="J440" s="45" t="s">
        <v>163</v>
      </c>
      <c r="K440" s="45" t="s">
        <v>145</v>
      </c>
      <c r="L440" s="25" t="s">
        <v>1144</v>
      </c>
      <c r="M440" s="45" t="s">
        <v>307</v>
      </c>
      <c r="N440" s="18" t="s">
        <v>1145</v>
      </c>
      <c r="O440" s="45" t="s">
        <v>127</v>
      </c>
    </row>
    <row r="441" ht="25" hidden="1" spans="1:15">
      <c r="A441" s="16">
        <v>439</v>
      </c>
      <c r="B441" s="18" t="s">
        <v>66</v>
      </c>
      <c r="C441" s="18" t="s">
        <v>17</v>
      </c>
      <c r="D441" s="18" t="s">
        <v>23</v>
      </c>
      <c r="E441" s="18" t="s">
        <v>66</v>
      </c>
      <c r="F441" s="18" t="s">
        <v>48</v>
      </c>
      <c r="G441" s="54" t="s">
        <v>1146</v>
      </c>
      <c r="H441" s="63">
        <v>44348</v>
      </c>
      <c r="I441" s="63">
        <v>44377</v>
      </c>
      <c r="J441" s="45" t="s">
        <v>159</v>
      </c>
      <c r="K441" s="45" t="s">
        <v>227</v>
      </c>
      <c r="L441" s="25" t="s">
        <v>1147</v>
      </c>
      <c r="M441" s="45" t="s">
        <v>235</v>
      </c>
      <c r="N441" s="18" t="s">
        <v>151</v>
      </c>
      <c r="O441" s="18" t="s">
        <v>117</v>
      </c>
    </row>
    <row r="442" hidden="1" spans="1:15">
      <c r="A442" s="16">
        <v>440</v>
      </c>
      <c r="B442" s="18" t="s">
        <v>66</v>
      </c>
      <c r="C442" s="18" t="s">
        <v>17</v>
      </c>
      <c r="D442" s="18" t="s">
        <v>23</v>
      </c>
      <c r="E442" s="18" t="s">
        <v>66</v>
      </c>
      <c r="F442" s="18" t="s">
        <v>56</v>
      </c>
      <c r="G442" s="54" t="s">
        <v>1148</v>
      </c>
      <c r="H442" s="63">
        <v>44344</v>
      </c>
      <c r="I442" s="63">
        <v>44408</v>
      </c>
      <c r="J442" s="18" t="s">
        <v>239</v>
      </c>
      <c r="K442" s="45" t="s">
        <v>99</v>
      </c>
      <c r="L442" s="25" t="s">
        <v>1149</v>
      </c>
      <c r="M442" s="45" t="s">
        <v>94</v>
      </c>
      <c r="N442" s="54" t="s">
        <v>677</v>
      </c>
      <c r="O442" s="45" t="s">
        <v>127</v>
      </c>
    </row>
    <row r="443" ht="25" hidden="1" spans="1:15">
      <c r="A443" s="16">
        <v>441</v>
      </c>
      <c r="B443" s="18" t="s">
        <v>66</v>
      </c>
      <c r="C443" s="18" t="s">
        <v>17</v>
      </c>
      <c r="D443" s="18" t="s">
        <v>10</v>
      </c>
      <c r="E443" s="18" t="s">
        <v>49</v>
      </c>
      <c r="F443" s="18" t="s">
        <v>48</v>
      </c>
      <c r="G443" s="18" t="s">
        <v>1150</v>
      </c>
      <c r="H443" s="63">
        <v>44343</v>
      </c>
      <c r="I443" s="63">
        <v>44408</v>
      </c>
      <c r="J443" s="45" t="s">
        <v>110</v>
      </c>
      <c r="K443" s="45" t="s">
        <v>111</v>
      </c>
      <c r="L443" s="25" t="s">
        <v>1151</v>
      </c>
      <c r="M443" s="45" t="s">
        <v>94</v>
      </c>
      <c r="N443" s="45"/>
      <c r="O443" s="18" t="s">
        <v>127</v>
      </c>
    </row>
    <row r="444" hidden="1" spans="1:15">
      <c r="A444" s="16">
        <v>442</v>
      </c>
      <c r="B444" s="18" t="s">
        <v>66</v>
      </c>
      <c r="C444" s="18" t="s">
        <v>17</v>
      </c>
      <c r="D444" s="18" t="s">
        <v>23</v>
      </c>
      <c r="E444" s="18" t="s">
        <v>66</v>
      </c>
      <c r="F444" s="18" t="s">
        <v>48</v>
      </c>
      <c r="G444" s="45" t="s">
        <v>1152</v>
      </c>
      <c r="H444" s="63">
        <v>44329</v>
      </c>
      <c r="I444" s="63"/>
      <c r="J444" s="45" t="s">
        <v>110</v>
      </c>
      <c r="K444" s="45" t="s">
        <v>167</v>
      </c>
      <c r="L444" s="25" t="s">
        <v>1153</v>
      </c>
      <c r="M444" s="45" t="s">
        <v>171</v>
      </c>
      <c r="N444" s="18" t="s">
        <v>1154</v>
      </c>
      <c r="O444" s="45" t="s">
        <v>96</v>
      </c>
    </row>
    <row r="445" ht="38" hidden="1" spans="1:15">
      <c r="A445" s="16">
        <v>443</v>
      </c>
      <c r="B445" s="18" t="s">
        <v>66</v>
      </c>
      <c r="C445" s="18" t="s">
        <v>17</v>
      </c>
      <c r="D445" s="18" t="s">
        <v>10</v>
      </c>
      <c r="E445" s="18" t="s">
        <v>49</v>
      </c>
      <c r="F445" s="18" t="s">
        <v>60</v>
      </c>
      <c r="G445" s="18" t="s">
        <v>1155</v>
      </c>
      <c r="H445" s="63">
        <v>44306</v>
      </c>
      <c r="I445" s="63">
        <v>44439</v>
      </c>
      <c r="J445" s="45" t="s">
        <v>163</v>
      </c>
      <c r="K445" s="45" t="s">
        <v>115</v>
      </c>
      <c r="L445" s="25" t="s">
        <v>1156</v>
      </c>
      <c r="M445" s="45" t="s">
        <v>235</v>
      </c>
      <c r="N445" s="18" t="s">
        <v>140</v>
      </c>
      <c r="O445" s="45" t="s">
        <v>117</v>
      </c>
    </row>
    <row r="446" ht="25" hidden="1" spans="1:15">
      <c r="A446" s="16">
        <v>444</v>
      </c>
      <c r="B446" s="18" t="s">
        <v>66</v>
      </c>
      <c r="C446" s="18" t="s">
        <v>17</v>
      </c>
      <c r="D446" s="18" t="s">
        <v>23</v>
      </c>
      <c r="E446" s="18" t="s">
        <v>66</v>
      </c>
      <c r="F446" s="18" t="s">
        <v>48</v>
      </c>
      <c r="G446" s="18" t="s">
        <v>1157</v>
      </c>
      <c r="H446" s="63"/>
      <c r="I446" s="63"/>
      <c r="J446" s="18" t="s">
        <v>110</v>
      </c>
      <c r="K446" s="18" t="s">
        <v>227</v>
      </c>
      <c r="L446" s="25" t="s">
        <v>1158</v>
      </c>
      <c r="M446" s="45" t="s">
        <v>94</v>
      </c>
      <c r="N446" s="45">
        <v>12306</v>
      </c>
      <c r="O446" s="18" t="s">
        <v>96</v>
      </c>
    </row>
    <row r="447" ht="53" hidden="1" spans="1:15">
      <c r="A447" s="16">
        <v>445</v>
      </c>
      <c r="B447" s="27" t="s">
        <v>58</v>
      </c>
      <c r="C447" s="27" t="s">
        <v>17</v>
      </c>
      <c r="D447" s="27" t="s">
        <v>23</v>
      </c>
      <c r="E447" s="27" t="s">
        <v>58</v>
      </c>
      <c r="F447" s="27" t="s">
        <v>52</v>
      </c>
      <c r="G447" s="27" t="s">
        <v>1159</v>
      </c>
      <c r="H447" s="64">
        <v>44393</v>
      </c>
      <c r="I447" s="64">
        <v>44530</v>
      </c>
      <c r="J447" s="27" t="s">
        <v>104</v>
      </c>
      <c r="K447" s="27" t="s">
        <v>111</v>
      </c>
      <c r="L447" s="27" t="s">
        <v>1160</v>
      </c>
      <c r="M447" s="66" t="s">
        <v>1161</v>
      </c>
      <c r="N447" s="27" t="s">
        <v>1162</v>
      </c>
      <c r="O447" s="27" t="s">
        <v>96</v>
      </c>
    </row>
    <row r="448" ht="27" hidden="1" spans="1:15">
      <c r="A448" s="16">
        <v>446</v>
      </c>
      <c r="B448" s="27" t="s">
        <v>58</v>
      </c>
      <c r="C448" s="27" t="s">
        <v>17</v>
      </c>
      <c r="D448" s="27" t="s">
        <v>23</v>
      </c>
      <c r="E448" s="27" t="s">
        <v>58</v>
      </c>
      <c r="F448" s="27" t="s">
        <v>48</v>
      </c>
      <c r="G448" s="27" t="s">
        <v>1163</v>
      </c>
      <c r="H448" s="64">
        <v>44393</v>
      </c>
      <c r="I448" s="64">
        <v>44439</v>
      </c>
      <c r="J448" s="27" t="s">
        <v>104</v>
      </c>
      <c r="K448" s="27" t="s">
        <v>167</v>
      </c>
      <c r="L448" s="27" t="s">
        <v>1164</v>
      </c>
      <c r="M448" s="27" t="s">
        <v>107</v>
      </c>
      <c r="N448" s="27" t="s">
        <v>463</v>
      </c>
      <c r="O448" s="27" t="s">
        <v>96</v>
      </c>
    </row>
    <row r="449" ht="53" hidden="1" spans="1:15">
      <c r="A449" s="16">
        <v>447</v>
      </c>
      <c r="B449" s="27" t="s">
        <v>58</v>
      </c>
      <c r="C449" s="27" t="s">
        <v>17</v>
      </c>
      <c r="D449" s="27" t="s">
        <v>23</v>
      </c>
      <c r="E449" s="27" t="s">
        <v>58</v>
      </c>
      <c r="F449" s="27" t="s">
        <v>48</v>
      </c>
      <c r="G449" s="27" t="s">
        <v>1165</v>
      </c>
      <c r="H449" s="64">
        <v>44372</v>
      </c>
      <c r="I449" s="64">
        <v>44530</v>
      </c>
      <c r="J449" s="27" t="s">
        <v>104</v>
      </c>
      <c r="K449" s="27" t="s">
        <v>167</v>
      </c>
      <c r="L449" s="27" t="s">
        <v>1166</v>
      </c>
      <c r="M449" s="27" t="s">
        <v>1167</v>
      </c>
      <c r="N449" s="27" t="s">
        <v>1168</v>
      </c>
      <c r="O449" s="27" t="s">
        <v>127</v>
      </c>
    </row>
    <row r="450" ht="53" hidden="1" spans="1:15">
      <c r="A450" s="16">
        <v>448</v>
      </c>
      <c r="B450" s="27" t="s">
        <v>58</v>
      </c>
      <c r="C450" s="27" t="s">
        <v>17</v>
      </c>
      <c r="D450" s="27" t="s">
        <v>23</v>
      </c>
      <c r="E450" s="27" t="s">
        <v>58</v>
      </c>
      <c r="F450" s="27" t="s">
        <v>48</v>
      </c>
      <c r="G450" s="27" t="s">
        <v>1169</v>
      </c>
      <c r="H450" s="64">
        <v>44372</v>
      </c>
      <c r="I450" s="64">
        <v>44530</v>
      </c>
      <c r="J450" s="27" t="s">
        <v>325</v>
      </c>
      <c r="K450" s="27" t="s">
        <v>130</v>
      </c>
      <c r="L450" s="27" t="s">
        <v>1170</v>
      </c>
      <c r="M450" s="67" t="s">
        <v>101</v>
      </c>
      <c r="N450" s="27" t="s">
        <v>463</v>
      </c>
      <c r="O450" s="27" t="s">
        <v>117</v>
      </c>
    </row>
    <row r="451" ht="53" hidden="1" spans="1:15">
      <c r="A451" s="16">
        <v>449</v>
      </c>
      <c r="B451" s="27" t="s">
        <v>58</v>
      </c>
      <c r="C451" s="27" t="s">
        <v>17</v>
      </c>
      <c r="D451" s="27" t="s">
        <v>23</v>
      </c>
      <c r="E451" s="27" t="s">
        <v>58</v>
      </c>
      <c r="F451" s="27" t="s">
        <v>48</v>
      </c>
      <c r="G451" s="27" t="s">
        <v>1171</v>
      </c>
      <c r="H451" s="64">
        <v>44372</v>
      </c>
      <c r="I451" s="64">
        <v>44377</v>
      </c>
      <c r="J451" s="27" t="s">
        <v>159</v>
      </c>
      <c r="K451" s="27" t="s">
        <v>111</v>
      </c>
      <c r="L451" s="27" t="s">
        <v>1172</v>
      </c>
      <c r="M451" s="27" t="s">
        <v>738</v>
      </c>
      <c r="N451" s="27" t="s">
        <v>463</v>
      </c>
      <c r="O451" s="27" t="s">
        <v>127</v>
      </c>
    </row>
    <row r="452" ht="27" hidden="1" spans="1:15">
      <c r="A452" s="16">
        <v>450</v>
      </c>
      <c r="B452" s="27" t="s">
        <v>58</v>
      </c>
      <c r="C452" s="27" t="s">
        <v>17</v>
      </c>
      <c r="D452" s="27" t="s">
        <v>23</v>
      </c>
      <c r="E452" s="27" t="s">
        <v>58</v>
      </c>
      <c r="F452" s="27" t="s">
        <v>48</v>
      </c>
      <c r="G452" s="27" t="s">
        <v>1173</v>
      </c>
      <c r="H452" s="64"/>
      <c r="I452" s="64"/>
      <c r="J452" s="27" t="s">
        <v>110</v>
      </c>
      <c r="K452" s="27" t="s">
        <v>167</v>
      </c>
      <c r="L452" s="27" t="s">
        <v>1174</v>
      </c>
      <c r="M452" s="27" t="s">
        <v>107</v>
      </c>
      <c r="N452" s="27" t="s">
        <v>1175</v>
      </c>
      <c r="O452" s="27" t="s">
        <v>96</v>
      </c>
    </row>
    <row r="453" ht="14" hidden="1" spans="1:15">
      <c r="A453" s="16">
        <v>451</v>
      </c>
      <c r="B453" s="27" t="s">
        <v>58</v>
      </c>
      <c r="C453" s="27" t="s">
        <v>17</v>
      </c>
      <c r="D453" s="27" t="s">
        <v>23</v>
      </c>
      <c r="E453" s="27" t="s">
        <v>58</v>
      </c>
      <c r="F453" s="27" t="s">
        <v>48</v>
      </c>
      <c r="G453" s="27" t="s">
        <v>1176</v>
      </c>
      <c r="H453" s="64">
        <v>44358</v>
      </c>
      <c r="I453" s="64">
        <v>44365</v>
      </c>
      <c r="J453" s="27" t="s">
        <v>110</v>
      </c>
      <c r="K453" s="27" t="s">
        <v>167</v>
      </c>
      <c r="L453" s="27" t="s">
        <v>1177</v>
      </c>
      <c r="M453" s="27" t="s">
        <v>107</v>
      </c>
      <c r="N453" s="27" t="s">
        <v>1178</v>
      </c>
      <c r="O453" s="27" t="s">
        <v>96</v>
      </c>
    </row>
    <row r="454" ht="14" hidden="1" spans="1:15">
      <c r="A454" s="16">
        <v>452</v>
      </c>
      <c r="B454" s="27" t="s">
        <v>58</v>
      </c>
      <c r="C454" s="27" t="s">
        <v>17</v>
      </c>
      <c r="D454" s="27" t="s">
        <v>23</v>
      </c>
      <c r="E454" s="27" t="s">
        <v>58</v>
      </c>
      <c r="F454" s="27" t="s">
        <v>48</v>
      </c>
      <c r="G454" s="27" t="s">
        <v>1179</v>
      </c>
      <c r="H454" s="64">
        <v>44344</v>
      </c>
      <c r="I454" s="64">
        <v>44351</v>
      </c>
      <c r="J454" s="27" t="s">
        <v>110</v>
      </c>
      <c r="K454" s="27" t="s">
        <v>167</v>
      </c>
      <c r="L454" s="27" t="s">
        <v>1180</v>
      </c>
      <c r="M454" s="27" t="s">
        <v>171</v>
      </c>
      <c r="N454" s="27" t="s">
        <v>1181</v>
      </c>
      <c r="O454" s="27" t="s">
        <v>96</v>
      </c>
    </row>
    <row r="455" ht="40" hidden="1" spans="1:15">
      <c r="A455" s="16">
        <v>453</v>
      </c>
      <c r="B455" s="27" t="s">
        <v>58</v>
      </c>
      <c r="C455" s="27" t="s">
        <v>17</v>
      </c>
      <c r="D455" s="27" t="s">
        <v>23</v>
      </c>
      <c r="E455" s="27" t="s">
        <v>58</v>
      </c>
      <c r="F455" s="27" t="s">
        <v>48</v>
      </c>
      <c r="G455" s="27" t="s">
        <v>1182</v>
      </c>
      <c r="H455" s="64">
        <v>44299</v>
      </c>
      <c r="I455" s="64">
        <v>44347</v>
      </c>
      <c r="J455" s="27" t="s">
        <v>1183</v>
      </c>
      <c r="K455" s="27" t="s">
        <v>105</v>
      </c>
      <c r="L455" s="27" t="s">
        <v>1184</v>
      </c>
      <c r="M455" s="27" t="s">
        <v>94</v>
      </c>
      <c r="N455" s="27" t="s">
        <v>1185</v>
      </c>
      <c r="O455" s="27" t="s">
        <v>96</v>
      </c>
    </row>
    <row r="456" ht="40" hidden="1" spans="1:15">
      <c r="A456" s="16">
        <v>454</v>
      </c>
      <c r="B456" s="27" t="s">
        <v>58</v>
      </c>
      <c r="C456" s="27" t="s">
        <v>17</v>
      </c>
      <c r="D456" s="27" t="s">
        <v>10</v>
      </c>
      <c r="E456" s="27" t="s">
        <v>53</v>
      </c>
      <c r="F456" s="27" t="s">
        <v>48</v>
      </c>
      <c r="G456" s="27" t="s">
        <v>1186</v>
      </c>
      <c r="H456" s="64">
        <v>44386</v>
      </c>
      <c r="I456" s="64">
        <v>44469</v>
      </c>
      <c r="J456" s="27" t="s">
        <v>125</v>
      </c>
      <c r="K456" s="27" t="s">
        <v>92</v>
      </c>
      <c r="L456" s="27" t="s">
        <v>1187</v>
      </c>
      <c r="M456" s="67" t="s">
        <v>101</v>
      </c>
      <c r="N456" s="27" t="s">
        <v>463</v>
      </c>
      <c r="O456" s="27" t="s">
        <v>127</v>
      </c>
    </row>
    <row r="457" ht="40" hidden="1" spans="1:15">
      <c r="A457" s="16">
        <v>455</v>
      </c>
      <c r="B457" s="27" t="s">
        <v>58</v>
      </c>
      <c r="C457" s="27" t="s">
        <v>17</v>
      </c>
      <c r="D457" s="27" t="s">
        <v>10</v>
      </c>
      <c r="E457" s="27" t="s">
        <v>53</v>
      </c>
      <c r="F457" s="27" t="s">
        <v>56</v>
      </c>
      <c r="G457" s="27" t="s">
        <v>1188</v>
      </c>
      <c r="H457" s="64">
        <v>44386</v>
      </c>
      <c r="I457" s="64">
        <v>44469</v>
      </c>
      <c r="J457" s="27" t="s">
        <v>159</v>
      </c>
      <c r="K457" s="27" t="s">
        <v>164</v>
      </c>
      <c r="L457" s="27" t="s">
        <v>1189</v>
      </c>
      <c r="M457" s="67" t="s">
        <v>101</v>
      </c>
      <c r="N457" s="27" t="s">
        <v>463</v>
      </c>
      <c r="O457" s="27" t="s">
        <v>96</v>
      </c>
    </row>
    <row r="458" ht="27" hidden="1" spans="1:15">
      <c r="A458" s="16">
        <v>456</v>
      </c>
      <c r="B458" s="27" t="s">
        <v>58</v>
      </c>
      <c r="C458" s="27" t="s">
        <v>17</v>
      </c>
      <c r="D458" s="27" t="s">
        <v>10</v>
      </c>
      <c r="E458" s="27" t="s">
        <v>53</v>
      </c>
      <c r="F458" s="27" t="s">
        <v>48</v>
      </c>
      <c r="G458" s="27" t="s">
        <v>1190</v>
      </c>
      <c r="H458" s="64">
        <v>44378</v>
      </c>
      <c r="I458" s="64">
        <v>44408</v>
      </c>
      <c r="J458" s="27" t="s">
        <v>125</v>
      </c>
      <c r="K458" s="27" t="s">
        <v>227</v>
      </c>
      <c r="L458" s="27" t="s">
        <v>1191</v>
      </c>
      <c r="M458" s="67" t="s">
        <v>101</v>
      </c>
      <c r="N458" s="27" t="s">
        <v>463</v>
      </c>
      <c r="O458" s="27" t="s">
        <v>117</v>
      </c>
    </row>
    <row r="459" ht="27" hidden="1" spans="1:15">
      <c r="A459" s="16">
        <v>457</v>
      </c>
      <c r="B459" s="27" t="s">
        <v>58</v>
      </c>
      <c r="C459" s="27" t="s">
        <v>17</v>
      </c>
      <c r="D459" s="27" t="s">
        <v>10</v>
      </c>
      <c r="E459" s="27" t="s">
        <v>53</v>
      </c>
      <c r="F459" s="27" t="s">
        <v>48</v>
      </c>
      <c r="G459" s="27" t="s">
        <v>1192</v>
      </c>
      <c r="H459" s="64"/>
      <c r="I459" s="64"/>
      <c r="J459" s="27" t="s">
        <v>110</v>
      </c>
      <c r="K459" s="27" t="s">
        <v>167</v>
      </c>
      <c r="L459" s="27" t="s">
        <v>1193</v>
      </c>
      <c r="M459" s="27" t="s">
        <v>94</v>
      </c>
      <c r="N459" s="27" t="s">
        <v>1194</v>
      </c>
      <c r="O459" s="27" t="s">
        <v>96</v>
      </c>
    </row>
    <row r="460" ht="14" hidden="1" spans="1:15">
      <c r="A460" s="16">
        <v>458</v>
      </c>
      <c r="B460" s="27" t="s">
        <v>58</v>
      </c>
      <c r="C460" s="27" t="s">
        <v>17</v>
      </c>
      <c r="D460" s="27" t="s">
        <v>10</v>
      </c>
      <c r="E460" s="27" t="s">
        <v>53</v>
      </c>
      <c r="F460" s="27" t="s">
        <v>60</v>
      </c>
      <c r="G460" s="27" t="s">
        <v>1195</v>
      </c>
      <c r="H460" s="64"/>
      <c r="I460" s="64"/>
      <c r="J460" s="27" t="s">
        <v>110</v>
      </c>
      <c r="K460" s="27" t="s">
        <v>99</v>
      </c>
      <c r="L460" s="27" t="s">
        <v>1196</v>
      </c>
      <c r="M460" s="27" t="s">
        <v>772</v>
      </c>
      <c r="N460" s="27" t="s">
        <v>1197</v>
      </c>
      <c r="O460" s="27" t="s">
        <v>96</v>
      </c>
    </row>
    <row r="461" ht="27" hidden="1" spans="1:15">
      <c r="A461" s="16">
        <v>459</v>
      </c>
      <c r="B461" s="27" t="s">
        <v>58</v>
      </c>
      <c r="C461" s="27" t="s">
        <v>17</v>
      </c>
      <c r="D461" s="27" t="s">
        <v>10</v>
      </c>
      <c r="E461" s="27" t="s">
        <v>53</v>
      </c>
      <c r="F461" s="27" t="s">
        <v>60</v>
      </c>
      <c r="G461" s="27" t="s">
        <v>1198</v>
      </c>
      <c r="H461" s="64"/>
      <c r="I461" s="64"/>
      <c r="J461" s="27" t="s">
        <v>110</v>
      </c>
      <c r="K461" s="27" t="s">
        <v>167</v>
      </c>
      <c r="L461" s="27" t="s">
        <v>1199</v>
      </c>
      <c r="M461" s="27" t="s">
        <v>1200</v>
      </c>
      <c r="N461" s="27" t="s">
        <v>1201</v>
      </c>
      <c r="O461" s="27" t="s">
        <v>96</v>
      </c>
    </row>
    <row r="462" ht="40" hidden="1" spans="1:15">
      <c r="A462" s="16">
        <v>460</v>
      </c>
      <c r="B462" s="27" t="s">
        <v>58</v>
      </c>
      <c r="C462" s="27" t="s">
        <v>17</v>
      </c>
      <c r="D462" s="27" t="s">
        <v>10</v>
      </c>
      <c r="E462" s="27" t="s">
        <v>53</v>
      </c>
      <c r="F462" s="27" t="s">
        <v>48</v>
      </c>
      <c r="G462" s="27" t="s">
        <v>1202</v>
      </c>
      <c r="H462" s="64"/>
      <c r="I462" s="64"/>
      <c r="J462" s="27" t="s">
        <v>325</v>
      </c>
      <c r="K462" s="27" t="s">
        <v>130</v>
      </c>
      <c r="L462" s="27" t="s">
        <v>1203</v>
      </c>
      <c r="M462" s="27" t="s">
        <v>235</v>
      </c>
      <c r="N462" s="27" t="s">
        <v>1204</v>
      </c>
      <c r="O462" s="27" t="s">
        <v>96</v>
      </c>
    </row>
    <row r="463" ht="27" hidden="1" spans="1:15">
      <c r="A463" s="16">
        <v>461</v>
      </c>
      <c r="B463" s="27" t="s">
        <v>58</v>
      </c>
      <c r="C463" s="27" t="s">
        <v>17</v>
      </c>
      <c r="D463" s="27" t="s">
        <v>10</v>
      </c>
      <c r="E463" s="27" t="s">
        <v>53</v>
      </c>
      <c r="F463" s="27" t="s">
        <v>60</v>
      </c>
      <c r="G463" s="27" t="s">
        <v>1205</v>
      </c>
      <c r="H463" s="64"/>
      <c r="I463" s="64"/>
      <c r="J463" s="27" t="s">
        <v>110</v>
      </c>
      <c r="K463" s="27" t="s">
        <v>167</v>
      </c>
      <c r="L463" s="27" t="s">
        <v>1206</v>
      </c>
      <c r="M463" s="27" t="s">
        <v>1200</v>
      </c>
      <c r="N463" s="27" t="s">
        <v>176</v>
      </c>
      <c r="O463" s="27" t="s">
        <v>96</v>
      </c>
    </row>
    <row r="464" ht="27" hidden="1" spans="1:15">
      <c r="A464" s="16">
        <v>462</v>
      </c>
      <c r="B464" s="27" t="s">
        <v>58</v>
      </c>
      <c r="C464" s="27" t="s">
        <v>17</v>
      </c>
      <c r="D464" s="27" t="s">
        <v>10</v>
      </c>
      <c r="E464" s="27" t="s">
        <v>53</v>
      </c>
      <c r="F464" s="27" t="s">
        <v>48</v>
      </c>
      <c r="G464" s="27" t="s">
        <v>1207</v>
      </c>
      <c r="H464" s="64">
        <v>44371</v>
      </c>
      <c r="I464" s="64">
        <v>44530</v>
      </c>
      <c r="J464" s="27" t="s">
        <v>239</v>
      </c>
      <c r="K464" s="27" t="s">
        <v>105</v>
      </c>
      <c r="L464" s="27" t="s">
        <v>1208</v>
      </c>
      <c r="M464" s="27" t="s">
        <v>235</v>
      </c>
      <c r="N464" s="27" t="s">
        <v>1209</v>
      </c>
      <c r="O464" s="27" t="s">
        <v>96</v>
      </c>
    </row>
    <row r="465" ht="66" hidden="1" spans="1:15">
      <c r="A465" s="16">
        <v>463</v>
      </c>
      <c r="B465" s="27" t="s">
        <v>58</v>
      </c>
      <c r="C465" s="27" t="s">
        <v>17</v>
      </c>
      <c r="D465" s="27" t="s">
        <v>10</v>
      </c>
      <c r="E465" s="27" t="s">
        <v>53</v>
      </c>
      <c r="F465" s="27" t="s">
        <v>48</v>
      </c>
      <c r="G465" s="27" t="s">
        <v>1210</v>
      </c>
      <c r="H465" s="64">
        <v>44317</v>
      </c>
      <c r="I465" s="64">
        <v>44408</v>
      </c>
      <c r="J465" s="27" t="s">
        <v>1211</v>
      </c>
      <c r="K465" s="27" t="s">
        <v>115</v>
      </c>
      <c r="L465" s="27" t="s">
        <v>1212</v>
      </c>
      <c r="M465" s="67" t="s">
        <v>101</v>
      </c>
      <c r="N465" s="27" t="s">
        <v>463</v>
      </c>
      <c r="O465" s="27" t="s">
        <v>117</v>
      </c>
    </row>
    <row r="466" ht="40" hidden="1" spans="1:15">
      <c r="A466" s="16">
        <v>464</v>
      </c>
      <c r="B466" s="27" t="s">
        <v>58</v>
      </c>
      <c r="C466" s="27" t="s">
        <v>17</v>
      </c>
      <c r="D466" s="27" t="s">
        <v>10</v>
      </c>
      <c r="E466" s="27" t="s">
        <v>53</v>
      </c>
      <c r="F466" s="27" t="s">
        <v>52</v>
      </c>
      <c r="G466" s="27" t="s">
        <v>1213</v>
      </c>
      <c r="H466" s="64"/>
      <c r="I466" s="64"/>
      <c r="J466" s="27" t="s">
        <v>110</v>
      </c>
      <c r="K466" s="27" t="s">
        <v>111</v>
      </c>
      <c r="L466" s="27" t="s">
        <v>1214</v>
      </c>
      <c r="M466" s="27" t="s">
        <v>1215</v>
      </c>
      <c r="N466" s="27" t="s">
        <v>1216</v>
      </c>
      <c r="O466" s="27" t="s">
        <v>96</v>
      </c>
    </row>
    <row r="467" ht="27" hidden="1" spans="1:15">
      <c r="A467" s="16">
        <v>465</v>
      </c>
      <c r="B467" s="27" t="s">
        <v>58</v>
      </c>
      <c r="C467" s="27" t="s">
        <v>17</v>
      </c>
      <c r="D467" s="27" t="s">
        <v>10</v>
      </c>
      <c r="E467" s="27" t="s">
        <v>53</v>
      </c>
      <c r="F467" s="27" t="s">
        <v>48</v>
      </c>
      <c r="G467" s="27" t="s">
        <v>1217</v>
      </c>
      <c r="H467" s="64"/>
      <c r="I467" s="64"/>
      <c r="J467" s="27" t="s">
        <v>110</v>
      </c>
      <c r="K467" s="27" t="s">
        <v>167</v>
      </c>
      <c r="L467" s="27" t="s">
        <v>1218</v>
      </c>
      <c r="M467" s="27" t="s">
        <v>171</v>
      </c>
      <c r="N467" s="27" t="s">
        <v>1219</v>
      </c>
      <c r="O467" s="27" t="s">
        <v>96</v>
      </c>
    </row>
    <row r="468" ht="40" hidden="1" spans="1:15">
      <c r="A468" s="16">
        <v>466</v>
      </c>
      <c r="B468" s="27" t="s">
        <v>58</v>
      </c>
      <c r="C468" s="27" t="s">
        <v>17</v>
      </c>
      <c r="D468" s="27" t="s">
        <v>10</v>
      </c>
      <c r="E468" s="27" t="s">
        <v>53</v>
      </c>
      <c r="F468" s="27" t="s">
        <v>48</v>
      </c>
      <c r="G468" s="27" t="s">
        <v>1220</v>
      </c>
      <c r="H468" s="64">
        <v>44330</v>
      </c>
      <c r="I468" s="64">
        <v>44338</v>
      </c>
      <c r="J468" s="27" t="s">
        <v>110</v>
      </c>
      <c r="K468" s="27" t="s">
        <v>167</v>
      </c>
      <c r="L468" s="27" t="s">
        <v>1221</v>
      </c>
      <c r="M468" s="27" t="s">
        <v>1222</v>
      </c>
      <c r="N468" s="27" t="s">
        <v>1223</v>
      </c>
      <c r="O468" s="27" t="s">
        <v>96</v>
      </c>
    </row>
    <row r="469" ht="40" hidden="1" spans="1:15">
      <c r="A469" s="16">
        <v>467</v>
      </c>
      <c r="B469" s="27" t="s">
        <v>58</v>
      </c>
      <c r="C469" s="27" t="s">
        <v>17</v>
      </c>
      <c r="D469" s="27" t="s">
        <v>10</v>
      </c>
      <c r="E469" s="27" t="s">
        <v>53</v>
      </c>
      <c r="F469" s="27" t="s">
        <v>60</v>
      </c>
      <c r="G469" s="27" t="s">
        <v>1224</v>
      </c>
      <c r="H469" s="64">
        <v>44326</v>
      </c>
      <c r="I469" s="64">
        <v>44331</v>
      </c>
      <c r="J469" s="27" t="s">
        <v>110</v>
      </c>
      <c r="K469" s="27" t="s">
        <v>227</v>
      </c>
      <c r="L469" s="27" t="s">
        <v>1225</v>
      </c>
      <c r="M469" s="27" t="s">
        <v>235</v>
      </c>
      <c r="N469" s="27" t="s">
        <v>463</v>
      </c>
      <c r="O469" s="27" t="s">
        <v>96</v>
      </c>
    </row>
    <row r="470" ht="40" hidden="1" spans="1:15">
      <c r="A470" s="16">
        <v>468</v>
      </c>
      <c r="B470" s="27" t="s">
        <v>58</v>
      </c>
      <c r="C470" s="27" t="s">
        <v>17</v>
      </c>
      <c r="D470" s="27" t="s">
        <v>10</v>
      </c>
      <c r="E470" s="27" t="s">
        <v>53</v>
      </c>
      <c r="F470" s="27" t="s">
        <v>48</v>
      </c>
      <c r="G470" s="27" t="s">
        <v>1226</v>
      </c>
      <c r="H470" s="64"/>
      <c r="I470" s="64"/>
      <c r="J470" s="27" t="s">
        <v>110</v>
      </c>
      <c r="K470" s="27" t="s">
        <v>111</v>
      </c>
      <c r="L470" s="27" t="s">
        <v>1227</v>
      </c>
      <c r="M470" s="27" t="s">
        <v>156</v>
      </c>
      <c r="N470" s="27" t="s">
        <v>1228</v>
      </c>
      <c r="O470" s="27" t="s">
        <v>96</v>
      </c>
    </row>
    <row r="471" ht="14" hidden="1" spans="1:15">
      <c r="A471" s="16">
        <v>469</v>
      </c>
      <c r="B471" s="27" t="s">
        <v>58</v>
      </c>
      <c r="C471" s="27" t="s">
        <v>17</v>
      </c>
      <c r="D471" s="27" t="s">
        <v>10</v>
      </c>
      <c r="E471" s="27" t="s">
        <v>53</v>
      </c>
      <c r="F471" s="27" t="s">
        <v>60</v>
      </c>
      <c r="G471" s="27" t="s">
        <v>1229</v>
      </c>
      <c r="H471" s="64"/>
      <c r="I471" s="64"/>
      <c r="J471" s="27" t="s">
        <v>110</v>
      </c>
      <c r="K471" s="27" t="s">
        <v>167</v>
      </c>
      <c r="L471" s="27" t="s">
        <v>1230</v>
      </c>
      <c r="M471" s="27" t="s">
        <v>235</v>
      </c>
      <c r="N471" s="27" t="s">
        <v>1231</v>
      </c>
      <c r="O471" s="27" t="s">
        <v>96</v>
      </c>
    </row>
    <row r="472" ht="40" hidden="1" spans="1:15">
      <c r="A472" s="16">
        <v>470</v>
      </c>
      <c r="B472" s="43" t="s">
        <v>50</v>
      </c>
      <c r="C472" s="43" t="s">
        <v>17</v>
      </c>
      <c r="D472" s="43" t="s">
        <v>23</v>
      </c>
      <c r="E472" s="43" t="s">
        <v>50</v>
      </c>
      <c r="F472" s="43" t="s">
        <v>48</v>
      </c>
      <c r="G472" s="43" t="s">
        <v>1232</v>
      </c>
      <c r="H472" s="49">
        <v>44389</v>
      </c>
      <c r="I472" s="49">
        <v>44439</v>
      </c>
      <c r="J472" s="43" t="s">
        <v>151</v>
      </c>
      <c r="K472" s="43" t="s">
        <v>105</v>
      </c>
      <c r="L472" s="43" t="s">
        <v>1233</v>
      </c>
      <c r="M472" s="43" t="s">
        <v>107</v>
      </c>
      <c r="N472" s="43" t="s">
        <v>1234</v>
      </c>
      <c r="O472" s="43" t="s">
        <v>96</v>
      </c>
    </row>
    <row r="473" ht="27" hidden="1" spans="1:15">
      <c r="A473" s="16">
        <v>471</v>
      </c>
      <c r="B473" s="43" t="s">
        <v>50</v>
      </c>
      <c r="C473" s="43" t="s">
        <v>17</v>
      </c>
      <c r="D473" s="43" t="s">
        <v>23</v>
      </c>
      <c r="E473" s="43" t="s">
        <v>50</v>
      </c>
      <c r="F473" s="43" t="s">
        <v>48</v>
      </c>
      <c r="G473" s="43" t="s">
        <v>1235</v>
      </c>
      <c r="H473" s="49">
        <v>44389</v>
      </c>
      <c r="I473" s="49">
        <v>44438</v>
      </c>
      <c r="J473" s="43" t="s">
        <v>159</v>
      </c>
      <c r="K473" s="43" t="s">
        <v>92</v>
      </c>
      <c r="L473" s="43" t="s">
        <v>1236</v>
      </c>
      <c r="M473" s="43" t="s">
        <v>107</v>
      </c>
      <c r="N473" s="43" t="s">
        <v>1237</v>
      </c>
      <c r="O473" s="43" t="s">
        <v>127</v>
      </c>
    </row>
    <row r="474" ht="40" hidden="1" spans="1:15">
      <c r="A474" s="16">
        <v>472</v>
      </c>
      <c r="B474" s="43" t="s">
        <v>50</v>
      </c>
      <c r="C474" s="43" t="s">
        <v>17</v>
      </c>
      <c r="D474" s="43" t="s">
        <v>23</v>
      </c>
      <c r="E474" s="43" t="s">
        <v>50</v>
      </c>
      <c r="F474" s="43" t="s">
        <v>48</v>
      </c>
      <c r="G474" s="43" t="s">
        <v>1238</v>
      </c>
      <c r="H474" s="49">
        <v>44385</v>
      </c>
      <c r="I474" s="49">
        <v>44408</v>
      </c>
      <c r="J474" s="43" t="s">
        <v>325</v>
      </c>
      <c r="K474" s="43" t="s">
        <v>227</v>
      </c>
      <c r="L474" s="43" t="s">
        <v>1239</v>
      </c>
      <c r="M474" s="44" t="s">
        <v>101</v>
      </c>
      <c r="N474" s="43" t="s">
        <v>463</v>
      </c>
      <c r="O474" s="43" t="s">
        <v>96</v>
      </c>
    </row>
    <row r="475" ht="53" hidden="1" spans="1:15">
      <c r="A475" s="16">
        <v>473</v>
      </c>
      <c r="B475" s="43" t="s">
        <v>50</v>
      </c>
      <c r="C475" s="43" t="s">
        <v>17</v>
      </c>
      <c r="D475" s="43" t="s">
        <v>23</v>
      </c>
      <c r="E475" s="43" t="s">
        <v>50</v>
      </c>
      <c r="F475" s="43" t="s">
        <v>56</v>
      </c>
      <c r="G475" s="43" t="s">
        <v>1240</v>
      </c>
      <c r="H475" s="49">
        <v>44376</v>
      </c>
      <c r="I475" s="49">
        <v>44408</v>
      </c>
      <c r="J475" s="43" t="s">
        <v>132</v>
      </c>
      <c r="K475" s="43" t="s">
        <v>92</v>
      </c>
      <c r="L475" s="43" t="s">
        <v>1241</v>
      </c>
      <c r="M475" s="43" t="s">
        <v>235</v>
      </c>
      <c r="N475" s="43" t="s">
        <v>463</v>
      </c>
      <c r="O475" s="43" t="s">
        <v>96</v>
      </c>
    </row>
    <row r="476" ht="40" hidden="1" spans="1:15">
      <c r="A476" s="16">
        <v>474</v>
      </c>
      <c r="B476" s="43" t="s">
        <v>50</v>
      </c>
      <c r="C476" s="43" t="s">
        <v>17</v>
      </c>
      <c r="D476" s="43" t="s">
        <v>23</v>
      </c>
      <c r="E476" s="43" t="s">
        <v>50</v>
      </c>
      <c r="F476" s="43" t="s">
        <v>48</v>
      </c>
      <c r="G476" s="43" t="s">
        <v>1242</v>
      </c>
      <c r="H476" s="49">
        <v>44378</v>
      </c>
      <c r="I476" s="49">
        <v>44408</v>
      </c>
      <c r="J476" s="43" t="s">
        <v>132</v>
      </c>
      <c r="K476" s="43" t="s">
        <v>105</v>
      </c>
      <c r="L476" s="43" t="s">
        <v>1243</v>
      </c>
      <c r="M476" s="43" t="s">
        <v>235</v>
      </c>
      <c r="N476" s="43" t="s">
        <v>463</v>
      </c>
      <c r="O476" s="43" t="s">
        <v>96</v>
      </c>
    </row>
    <row r="477" ht="14" hidden="1" spans="1:15">
      <c r="A477" s="16">
        <v>475</v>
      </c>
      <c r="B477" s="43" t="s">
        <v>50</v>
      </c>
      <c r="C477" s="43" t="s">
        <v>17</v>
      </c>
      <c r="D477" s="43" t="s">
        <v>23</v>
      </c>
      <c r="E477" s="43" t="s">
        <v>50</v>
      </c>
      <c r="F477" s="43" t="s">
        <v>48</v>
      </c>
      <c r="G477" s="43" t="s">
        <v>1244</v>
      </c>
      <c r="H477" s="49">
        <v>44376</v>
      </c>
      <c r="I477" s="49">
        <v>44385</v>
      </c>
      <c r="J477" s="43" t="s">
        <v>110</v>
      </c>
      <c r="K477" s="43" t="s">
        <v>167</v>
      </c>
      <c r="L477" s="43" t="s">
        <v>1245</v>
      </c>
      <c r="M477" s="43" t="s">
        <v>235</v>
      </c>
      <c r="N477" s="43" t="s">
        <v>1246</v>
      </c>
      <c r="O477" s="43" t="s">
        <v>96</v>
      </c>
    </row>
    <row r="478" ht="27" hidden="1" spans="1:15">
      <c r="A478" s="16">
        <v>476</v>
      </c>
      <c r="B478" s="43" t="s">
        <v>50</v>
      </c>
      <c r="C478" s="43" t="s">
        <v>17</v>
      </c>
      <c r="D478" s="43" t="s">
        <v>23</v>
      </c>
      <c r="E478" s="43" t="s">
        <v>50</v>
      </c>
      <c r="F478" s="43" t="s">
        <v>48</v>
      </c>
      <c r="G478" s="43" t="s">
        <v>1247</v>
      </c>
      <c r="H478" s="49">
        <v>44348</v>
      </c>
      <c r="I478" s="49">
        <v>44561</v>
      </c>
      <c r="J478" s="43" t="s">
        <v>110</v>
      </c>
      <c r="K478" s="43" t="s">
        <v>167</v>
      </c>
      <c r="L478" s="43" t="s">
        <v>1248</v>
      </c>
      <c r="M478" s="43" t="s">
        <v>185</v>
      </c>
      <c r="N478" s="43" t="s">
        <v>1249</v>
      </c>
      <c r="O478" s="43" t="s">
        <v>96</v>
      </c>
    </row>
    <row r="479" ht="27" hidden="1" spans="1:15">
      <c r="A479" s="16">
        <v>477</v>
      </c>
      <c r="B479" s="43" t="s">
        <v>50</v>
      </c>
      <c r="C479" s="43" t="s">
        <v>17</v>
      </c>
      <c r="D479" s="43" t="s">
        <v>23</v>
      </c>
      <c r="E479" s="43" t="s">
        <v>50</v>
      </c>
      <c r="F479" s="43" t="s">
        <v>48</v>
      </c>
      <c r="G479" s="43" t="s">
        <v>1250</v>
      </c>
      <c r="H479" s="49">
        <v>44370</v>
      </c>
      <c r="I479" s="49">
        <v>44383</v>
      </c>
      <c r="J479" s="43" t="s">
        <v>110</v>
      </c>
      <c r="K479" s="43" t="s">
        <v>167</v>
      </c>
      <c r="L479" s="43" t="s">
        <v>1251</v>
      </c>
      <c r="M479" s="43" t="s">
        <v>94</v>
      </c>
      <c r="N479" s="43" t="s">
        <v>463</v>
      </c>
      <c r="O479" s="43" t="s">
        <v>96</v>
      </c>
    </row>
    <row r="480" ht="14" hidden="1" spans="1:15">
      <c r="A480" s="16">
        <v>478</v>
      </c>
      <c r="B480" s="43" t="s">
        <v>50</v>
      </c>
      <c r="C480" s="43" t="s">
        <v>17</v>
      </c>
      <c r="D480" s="43" t="s">
        <v>23</v>
      </c>
      <c r="E480" s="43" t="s">
        <v>50</v>
      </c>
      <c r="F480" s="43" t="s">
        <v>48</v>
      </c>
      <c r="G480" s="43" t="s">
        <v>1252</v>
      </c>
      <c r="H480" s="49"/>
      <c r="I480" s="49"/>
      <c r="J480" s="43" t="s">
        <v>110</v>
      </c>
      <c r="K480" s="43" t="s">
        <v>167</v>
      </c>
      <c r="L480" s="43" t="s">
        <v>1253</v>
      </c>
      <c r="M480" s="43" t="s">
        <v>171</v>
      </c>
      <c r="N480" s="43" t="s">
        <v>1254</v>
      </c>
      <c r="O480" s="43" t="s">
        <v>96</v>
      </c>
    </row>
    <row r="481" ht="53" hidden="1" spans="1:15">
      <c r="A481" s="16">
        <v>479</v>
      </c>
      <c r="B481" s="43" t="s">
        <v>50</v>
      </c>
      <c r="C481" s="43" t="s">
        <v>17</v>
      </c>
      <c r="D481" s="43" t="s">
        <v>23</v>
      </c>
      <c r="E481" s="43" t="s">
        <v>50</v>
      </c>
      <c r="F481" s="43" t="s">
        <v>48</v>
      </c>
      <c r="G481" s="43" t="s">
        <v>1255</v>
      </c>
      <c r="H481" s="49">
        <v>44365</v>
      </c>
      <c r="I481" s="49">
        <v>44377</v>
      </c>
      <c r="J481" s="43" t="s">
        <v>325</v>
      </c>
      <c r="K481" s="43" t="s">
        <v>227</v>
      </c>
      <c r="L481" s="43" t="s">
        <v>1256</v>
      </c>
      <c r="M481" s="44" t="s">
        <v>101</v>
      </c>
      <c r="N481" s="43" t="s">
        <v>463</v>
      </c>
      <c r="O481" s="43" t="s">
        <v>96</v>
      </c>
    </row>
    <row r="482" ht="27" hidden="1" spans="1:15">
      <c r="A482" s="16">
        <v>480</v>
      </c>
      <c r="B482" s="43" t="s">
        <v>50</v>
      </c>
      <c r="C482" s="43" t="s">
        <v>17</v>
      </c>
      <c r="D482" s="43" t="s">
        <v>23</v>
      </c>
      <c r="E482" s="43" t="s">
        <v>50</v>
      </c>
      <c r="F482" s="43" t="s">
        <v>48</v>
      </c>
      <c r="G482" s="43" t="s">
        <v>1257</v>
      </c>
      <c r="H482" s="49">
        <v>44347</v>
      </c>
      <c r="I482" s="49">
        <v>44378</v>
      </c>
      <c r="J482" s="43" t="s">
        <v>110</v>
      </c>
      <c r="K482" s="43" t="s">
        <v>92</v>
      </c>
      <c r="L482" s="43" t="s">
        <v>1258</v>
      </c>
      <c r="M482" s="43" t="s">
        <v>94</v>
      </c>
      <c r="N482" s="43" t="s">
        <v>869</v>
      </c>
      <c r="O482" s="43" t="s">
        <v>96</v>
      </c>
    </row>
    <row r="483" ht="27" hidden="1" spans="1:15">
      <c r="A483" s="16">
        <v>481</v>
      </c>
      <c r="B483" s="43" t="s">
        <v>50</v>
      </c>
      <c r="C483" s="43" t="s">
        <v>17</v>
      </c>
      <c r="D483" s="43" t="s">
        <v>23</v>
      </c>
      <c r="E483" s="43" t="s">
        <v>50</v>
      </c>
      <c r="F483" s="43" t="s">
        <v>48</v>
      </c>
      <c r="G483" s="43" t="s">
        <v>1259</v>
      </c>
      <c r="H483" s="49">
        <v>44365</v>
      </c>
      <c r="I483" s="49">
        <v>44367</v>
      </c>
      <c r="J483" s="43" t="s">
        <v>104</v>
      </c>
      <c r="K483" s="43" t="s">
        <v>92</v>
      </c>
      <c r="L483" s="43" t="s">
        <v>1260</v>
      </c>
      <c r="M483" s="43" t="s">
        <v>171</v>
      </c>
      <c r="N483" s="43" t="s">
        <v>1261</v>
      </c>
      <c r="O483" s="43" t="s">
        <v>96</v>
      </c>
    </row>
    <row r="484" ht="27" hidden="1" spans="1:15">
      <c r="A484" s="16">
        <v>482</v>
      </c>
      <c r="B484" s="43" t="s">
        <v>50</v>
      </c>
      <c r="C484" s="43" t="s">
        <v>17</v>
      </c>
      <c r="D484" s="43" t="s">
        <v>23</v>
      </c>
      <c r="E484" s="43" t="s">
        <v>50</v>
      </c>
      <c r="F484" s="43" t="s">
        <v>48</v>
      </c>
      <c r="G484" s="43" t="s">
        <v>1262</v>
      </c>
      <c r="H484" s="49">
        <v>44364</v>
      </c>
      <c r="I484" s="49">
        <v>44377</v>
      </c>
      <c r="J484" s="43" t="s">
        <v>110</v>
      </c>
      <c r="K484" s="43" t="s">
        <v>167</v>
      </c>
      <c r="L484" s="43" t="s">
        <v>1263</v>
      </c>
      <c r="M484" s="43" t="s">
        <v>171</v>
      </c>
      <c r="N484" s="43" t="s">
        <v>1264</v>
      </c>
      <c r="O484" s="43" t="s">
        <v>96</v>
      </c>
    </row>
    <row r="485" ht="27" hidden="1" spans="1:15">
      <c r="A485" s="16">
        <v>483</v>
      </c>
      <c r="B485" s="43" t="s">
        <v>50</v>
      </c>
      <c r="C485" s="43" t="s">
        <v>17</v>
      </c>
      <c r="D485" s="43" t="s">
        <v>23</v>
      </c>
      <c r="E485" s="43" t="s">
        <v>50</v>
      </c>
      <c r="F485" s="43" t="s">
        <v>48</v>
      </c>
      <c r="G485" s="43" t="s">
        <v>1265</v>
      </c>
      <c r="H485" s="49">
        <v>44357</v>
      </c>
      <c r="I485" s="49">
        <v>44377</v>
      </c>
      <c r="J485" s="43" t="s">
        <v>110</v>
      </c>
      <c r="K485" s="43" t="s">
        <v>167</v>
      </c>
      <c r="L485" s="43" t="s">
        <v>1266</v>
      </c>
      <c r="M485" s="43" t="s">
        <v>235</v>
      </c>
      <c r="N485" s="43" t="s">
        <v>463</v>
      </c>
      <c r="O485" s="43" t="s">
        <v>96</v>
      </c>
    </row>
    <row r="486" ht="27" hidden="1" spans="1:15">
      <c r="A486" s="16">
        <v>484</v>
      </c>
      <c r="B486" s="43" t="s">
        <v>50</v>
      </c>
      <c r="C486" s="43" t="s">
        <v>17</v>
      </c>
      <c r="D486" s="43" t="s">
        <v>23</v>
      </c>
      <c r="E486" s="43" t="s">
        <v>50</v>
      </c>
      <c r="F486" s="43" t="s">
        <v>48</v>
      </c>
      <c r="G486" s="43" t="s">
        <v>1267</v>
      </c>
      <c r="H486" s="49">
        <v>44353</v>
      </c>
      <c r="I486" s="49">
        <v>44362</v>
      </c>
      <c r="J486" s="43" t="s">
        <v>110</v>
      </c>
      <c r="K486" s="43" t="s">
        <v>167</v>
      </c>
      <c r="L486" s="43" t="s">
        <v>1268</v>
      </c>
      <c r="M486" s="43" t="s">
        <v>235</v>
      </c>
      <c r="N486" s="43" t="s">
        <v>463</v>
      </c>
      <c r="O486" s="43" t="s">
        <v>96</v>
      </c>
    </row>
    <row r="487" ht="27" hidden="1" spans="1:15">
      <c r="A487" s="16">
        <v>485</v>
      </c>
      <c r="B487" s="43" t="s">
        <v>50</v>
      </c>
      <c r="C487" s="43" t="s">
        <v>17</v>
      </c>
      <c r="D487" s="43" t="s">
        <v>23</v>
      </c>
      <c r="E487" s="43" t="s">
        <v>50</v>
      </c>
      <c r="F487" s="43" t="s">
        <v>48</v>
      </c>
      <c r="G487" s="43" t="s">
        <v>1269</v>
      </c>
      <c r="H487" s="49">
        <v>44354</v>
      </c>
      <c r="I487" s="49">
        <v>44371</v>
      </c>
      <c r="J487" s="43" t="s">
        <v>110</v>
      </c>
      <c r="K487" s="43" t="s">
        <v>92</v>
      </c>
      <c r="L487" s="43" t="s">
        <v>1270</v>
      </c>
      <c r="M487" s="43" t="s">
        <v>1200</v>
      </c>
      <c r="N487" s="43" t="s">
        <v>176</v>
      </c>
      <c r="O487" s="43" t="s">
        <v>96</v>
      </c>
    </row>
    <row r="488" ht="40" hidden="1" spans="1:15">
      <c r="A488" s="16">
        <v>486</v>
      </c>
      <c r="B488" s="43" t="s">
        <v>50</v>
      </c>
      <c r="C488" s="43" t="s">
        <v>17</v>
      </c>
      <c r="D488" s="43" t="s">
        <v>23</v>
      </c>
      <c r="E488" s="43" t="s">
        <v>50</v>
      </c>
      <c r="F488" s="43" t="s">
        <v>48</v>
      </c>
      <c r="G488" s="43" t="s">
        <v>1271</v>
      </c>
      <c r="H488" s="49">
        <v>44348</v>
      </c>
      <c r="I488" s="49">
        <v>44377</v>
      </c>
      <c r="J488" s="43" t="s">
        <v>132</v>
      </c>
      <c r="K488" s="43" t="s">
        <v>105</v>
      </c>
      <c r="L488" s="43" t="s">
        <v>1272</v>
      </c>
      <c r="M488" s="44" t="s">
        <v>101</v>
      </c>
      <c r="N488" s="43" t="s">
        <v>463</v>
      </c>
      <c r="O488" s="43" t="s">
        <v>96</v>
      </c>
    </row>
    <row r="489" ht="53" hidden="1" spans="1:15">
      <c r="A489" s="16">
        <v>487</v>
      </c>
      <c r="B489" s="43" t="s">
        <v>50</v>
      </c>
      <c r="C489" s="43" t="s">
        <v>17</v>
      </c>
      <c r="D489" s="43" t="s">
        <v>23</v>
      </c>
      <c r="E489" s="43" t="s">
        <v>50</v>
      </c>
      <c r="F489" s="43" t="s">
        <v>48</v>
      </c>
      <c r="G489" s="43" t="s">
        <v>1273</v>
      </c>
      <c r="H489" s="49">
        <v>44357</v>
      </c>
      <c r="I489" s="49">
        <v>44377</v>
      </c>
      <c r="J489" s="43" t="s">
        <v>110</v>
      </c>
      <c r="K489" s="43" t="s">
        <v>105</v>
      </c>
      <c r="L489" s="43" t="s">
        <v>1274</v>
      </c>
      <c r="M489" s="43" t="s">
        <v>235</v>
      </c>
      <c r="N489" s="43" t="s">
        <v>463</v>
      </c>
      <c r="O489" s="43" t="s">
        <v>96</v>
      </c>
    </row>
    <row r="490" ht="40" hidden="1" spans="1:15">
      <c r="A490" s="16">
        <v>488</v>
      </c>
      <c r="B490" s="43" t="s">
        <v>50</v>
      </c>
      <c r="C490" s="43" t="s">
        <v>17</v>
      </c>
      <c r="D490" s="43" t="s">
        <v>23</v>
      </c>
      <c r="E490" s="43" t="s">
        <v>50</v>
      </c>
      <c r="F490" s="43" t="s">
        <v>48</v>
      </c>
      <c r="G490" s="43" t="s">
        <v>1275</v>
      </c>
      <c r="H490" s="49">
        <v>44350</v>
      </c>
      <c r="I490" s="49">
        <v>44408</v>
      </c>
      <c r="J490" s="43" t="s">
        <v>1276</v>
      </c>
      <c r="K490" s="43" t="s">
        <v>105</v>
      </c>
      <c r="L490" s="43" t="s">
        <v>1277</v>
      </c>
      <c r="M490" s="43" t="s">
        <v>107</v>
      </c>
      <c r="N490" s="43" t="s">
        <v>1278</v>
      </c>
      <c r="O490" s="43" t="s">
        <v>96</v>
      </c>
    </row>
    <row r="491" ht="27" hidden="1" spans="1:15">
      <c r="A491" s="16">
        <v>489</v>
      </c>
      <c r="B491" s="43" t="s">
        <v>50</v>
      </c>
      <c r="C491" s="43" t="s">
        <v>17</v>
      </c>
      <c r="D491" s="43" t="s">
        <v>23</v>
      </c>
      <c r="E491" s="43" t="s">
        <v>50</v>
      </c>
      <c r="F491" s="43" t="s">
        <v>48</v>
      </c>
      <c r="G491" s="43" t="s">
        <v>1279</v>
      </c>
      <c r="H491" s="49">
        <v>44344</v>
      </c>
      <c r="I491" s="49">
        <v>44377</v>
      </c>
      <c r="J491" s="43" t="s">
        <v>104</v>
      </c>
      <c r="K491" s="43" t="s">
        <v>105</v>
      </c>
      <c r="L491" s="43" t="s">
        <v>1280</v>
      </c>
      <c r="M491" s="43" t="s">
        <v>107</v>
      </c>
      <c r="N491" s="43" t="s">
        <v>1281</v>
      </c>
      <c r="O491" s="43" t="s">
        <v>96</v>
      </c>
    </row>
    <row r="492" ht="53" hidden="1" spans="1:15">
      <c r="A492" s="16">
        <v>490</v>
      </c>
      <c r="B492" s="43" t="s">
        <v>50</v>
      </c>
      <c r="C492" s="43" t="s">
        <v>17</v>
      </c>
      <c r="D492" s="43" t="s">
        <v>23</v>
      </c>
      <c r="E492" s="43" t="s">
        <v>50</v>
      </c>
      <c r="F492" s="43" t="s">
        <v>52</v>
      </c>
      <c r="G492" s="43" t="s">
        <v>1282</v>
      </c>
      <c r="H492" s="49">
        <v>44324</v>
      </c>
      <c r="I492" s="49">
        <v>44347</v>
      </c>
      <c r="J492" s="43" t="s">
        <v>151</v>
      </c>
      <c r="K492" s="43" t="s">
        <v>111</v>
      </c>
      <c r="L492" s="43" t="s">
        <v>1283</v>
      </c>
      <c r="M492" s="43" t="s">
        <v>235</v>
      </c>
      <c r="N492" s="43" t="s">
        <v>1284</v>
      </c>
      <c r="O492" s="43" t="s">
        <v>96</v>
      </c>
    </row>
    <row r="493" ht="27" hidden="1" spans="1:15">
      <c r="A493" s="16">
        <v>491</v>
      </c>
      <c r="B493" s="43" t="s">
        <v>50</v>
      </c>
      <c r="C493" s="43" t="s">
        <v>17</v>
      </c>
      <c r="D493" s="43" t="s">
        <v>23</v>
      </c>
      <c r="E493" s="43" t="s">
        <v>50</v>
      </c>
      <c r="F493" s="43" t="s">
        <v>48</v>
      </c>
      <c r="G493" s="43" t="s">
        <v>1285</v>
      </c>
      <c r="H493" s="49">
        <v>44340</v>
      </c>
      <c r="I493" s="49">
        <v>44353</v>
      </c>
      <c r="J493" s="43" t="s">
        <v>110</v>
      </c>
      <c r="K493" s="43" t="s">
        <v>167</v>
      </c>
      <c r="L493" s="43" t="s">
        <v>1286</v>
      </c>
      <c r="M493" s="43" t="s">
        <v>107</v>
      </c>
      <c r="N493" s="43" t="s">
        <v>1287</v>
      </c>
      <c r="O493" s="43" t="s">
        <v>96</v>
      </c>
    </row>
    <row r="494" ht="40" hidden="1" spans="1:15">
      <c r="A494" s="16">
        <v>492</v>
      </c>
      <c r="B494" s="43" t="s">
        <v>50</v>
      </c>
      <c r="C494" s="43" t="s">
        <v>17</v>
      </c>
      <c r="D494" s="43" t="s">
        <v>23</v>
      </c>
      <c r="E494" s="43" t="s">
        <v>50</v>
      </c>
      <c r="F494" s="43" t="s">
        <v>48</v>
      </c>
      <c r="G494" s="43" t="s">
        <v>1288</v>
      </c>
      <c r="H494" s="49">
        <v>44317</v>
      </c>
      <c r="I494" s="49">
        <v>44377</v>
      </c>
      <c r="J494" s="43" t="s">
        <v>110</v>
      </c>
      <c r="K494" s="43" t="s">
        <v>167</v>
      </c>
      <c r="L494" s="43" t="s">
        <v>1289</v>
      </c>
      <c r="M494" s="43" t="s">
        <v>107</v>
      </c>
      <c r="N494" s="43" t="s">
        <v>1290</v>
      </c>
      <c r="O494" s="43" t="s">
        <v>96</v>
      </c>
    </row>
    <row r="495" ht="27" hidden="1" spans="1:15">
      <c r="A495" s="16">
        <v>493</v>
      </c>
      <c r="B495" s="43" t="s">
        <v>50</v>
      </c>
      <c r="C495" s="43" t="s">
        <v>17</v>
      </c>
      <c r="D495" s="43" t="s">
        <v>23</v>
      </c>
      <c r="E495" s="43" t="s">
        <v>50</v>
      </c>
      <c r="F495" s="43" t="s">
        <v>48</v>
      </c>
      <c r="G495" s="43" t="s">
        <v>1291</v>
      </c>
      <c r="H495" s="49">
        <v>44301</v>
      </c>
      <c r="I495" s="49">
        <v>44561</v>
      </c>
      <c r="J495" s="43" t="s">
        <v>110</v>
      </c>
      <c r="K495" s="43" t="s">
        <v>167</v>
      </c>
      <c r="L495" s="43" t="s">
        <v>1292</v>
      </c>
      <c r="M495" s="43" t="s">
        <v>235</v>
      </c>
      <c r="N495" s="43" t="s">
        <v>1293</v>
      </c>
      <c r="O495" s="43" t="s">
        <v>96</v>
      </c>
    </row>
    <row r="496" ht="40" hidden="1" spans="1:15">
      <c r="A496" s="16">
        <v>494</v>
      </c>
      <c r="B496" s="43" t="s">
        <v>50</v>
      </c>
      <c r="C496" s="43" t="s">
        <v>17</v>
      </c>
      <c r="D496" s="43" t="s">
        <v>23</v>
      </c>
      <c r="E496" s="43" t="s">
        <v>50</v>
      </c>
      <c r="F496" s="43" t="s">
        <v>48</v>
      </c>
      <c r="G496" s="43" t="s">
        <v>1294</v>
      </c>
      <c r="H496" s="49">
        <v>44348</v>
      </c>
      <c r="I496" s="49">
        <v>44377</v>
      </c>
      <c r="J496" s="43" t="s">
        <v>125</v>
      </c>
      <c r="K496" s="43" t="s">
        <v>105</v>
      </c>
      <c r="L496" s="43" t="s">
        <v>1295</v>
      </c>
      <c r="M496" s="43" t="s">
        <v>94</v>
      </c>
      <c r="N496" s="43" t="s">
        <v>1296</v>
      </c>
      <c r="O496" s="43" t="s">
        <v>96</v>
      </c>
    </row>
    <row r="497" ht="40" hidden="1" spans="1:15">
      <c r="A497" s="16">
        <v>495</v>
      </c>
      <c r="B497" s="43" t="s">
        <v>50</v>
      </c>
      <c r="C497" s="43" t="s">
        <v>17</v>
      </c>
      <c r="D497" s="43" t="s">
        <v>23</v>
      </c>
      <c r="E497" s="43" t="s">
        <v>50</v>
      </c>
      <c r="F497" s="43" t="s">
        <v>48</v>
      </c>
      <c r="G497" s="43" t="s">
        <v>1297</v>
      </c>
      <c r="H497" s="49">
        <v>44348</v>
      </c>
      <c r="I497" s="49">
        <v>44377</v>
      </c>
      <c r="J497" s="43" t="s">
        <v>125</v>
      </c>
      <c r="K497" s="43" t="s">
        <v>1298</v>
      </c>
      <c r="L497" s="43" t="s">
        <v>1299</v>
      </c>
      <c r="M497" s="43" t="s">
        <v>94</v>
      </c>
      <c r="N497" s="43" t="s">
        <v>1296</v>
      </c>
      <c r="O497" s="43" t="s">
        <v>96</v>
      </c>
    </row>
    <row r="498" ht="40" hidden="1" spans="1:15">
      <c r="A498" s="16">
        <v>496</v>
      </c>
      <c r="B498" s="43" t="s">
        <v>50</v>
      </c>
      <c r="C498" s="43" t="s">
        <v>17</v>
      </c>
      <c r="D498" s="43" t="s">
        <v>23</v>
      </c>
      <c r="E498" s="43" t="s">
        <v>50</v>
      </c>
      <c r="F498" s="43" t="s">
        <v>48</v>
      </c>
      <c r="G498" s="43" t="s">
        <v>1300</v>
      </c>
      <c r="H498" s="49">
        <v>44336</v>
      </c>
      <c r="I498" s="49">
        <v>44339</v>
      </c>
      <c r="J498" s="43" t="s">
        <v>325</v>
      </c>
      <c r="K498" s="43" t="s">
        <v>99</v>
      </c>
      <c r="L498" s="43" t="s">
        <v>1301</v>
      </c>
      <c r="M498" s="44" t="s">
        <v>101</v>
      </c>
      <c r="N498" s="43" t="s">
        <v>463</v>
      </c>
      <c r="O498" s="43" t="s">
        <v>96</v>
      </c>
    </row>
    <row r="499" ht="27" hidden="1" spans="1:15">
      <c r="A499" s="16">
        <v>497</v>
      </c>
      <c r="B499" s="43" t="s">
        <v>50</v>
      </c>
      <c r="C499" s="43" t="s">
        <v>17</v>
      </c>
      <c r="D499" s="43" t="s">
        <v>23</v>
      </c>
      <c r="E499" s="43" t="s">
        <v>50</v>
      </c>
      <c r="F499" s="43" t="s">
        <v>48</v>
      </c>
      <c r="G499" s="43" t="s">
        <v>1302</v>
      </c>
      <c r="H499" s="49">
        <v>44334</v>
      </c>
      <c r="I499" s="49">
        <v>44337</v>
      </c>
      <c r="J499" s="43" t="s">
        <v>110</v>
      </c>
      <c r="K499" s="43" t="s">
        <v>92</v>
      </c>
      <c r="L499" s="43" t="s">
        <v>1303</v>
      </c>
      <c r="M499" s="43" t="s">
        <v>235</v>
      </c>
      <c r="N499" s="43" t="s">
        <v>463</v>
      </c>
      <c r="O499" s="43" t="s">
        <v>96</v>
      </c>
    </row>
    <row r="500" ht="53" hidden="1" spans="1:15">
      <c r="A500" s="16">
        <v>498</v>
      </c>
      <c r="B500" s="43" t="s">
        <v>50</v>
      </c>
      <c r="C500" s="43" t="s">
        <v>17</v>
      </c>
      <c r="D500" s="43" t="s">
        <v>23</v>
      </c>
      <c r="E500" s="43" t="s">
        <v>50</v>
      </c>
      <c r="F500" s="43" t="s">
        <v>48</v>
      </c>
      <c r="G500" s="43" t="s">
        <v>1304</v>
      </c>
      <c r="H500" s="49">
        <v>44336</v>
      </c>
      <c r="I500" s="49">
        <v>44377</v>
      </c>
      <c r="J500" s="43" t="s">
        <v>104</v>
      </c>
      <c r="K500" s="43" t="s">
        <v>92</v>
      </c>
      <c r="L500" s="43" t="s">
        <v>1305</v>
      </c>
      <c r="M500" s="43" t="s">
        <v>94</v>
      </c>
      <c r="N500" s="43" t="s">
        <v>463</v>
      </c>
      <c r="O500" s="43" t="s">
        <v>96</v>
      </c>
    </row>
    <row r="501" ht="14" hidden="1" spans="1:15">
      <c r="A501" s="16">
        <v>499</v>
      </c>
      <c r="B501" s="43" t="s">
        <v>50</v>
      </c>
      <c r="C501" s="43" t="s">
        <v>17</v>
      </c>
      <c r="D501" s="43" t="s">
        <v>23</v>
      </c>
      <c r="E501" s="43" t="s">
        <v>50</v>
      </c>
      <c r="F501" s="43" t="s">
        <v>48</v>
      </c>
      <c r="G501" s="43" t="s">
        <v>1306</v>
      </c>
      <c r="H501" s="49">
        <v>44336</v>
      </c>
      <c r="I501" s="49">
        <v>44341</v>
      </c>
      <c r="J501" s="43" t="s">
        <v>110</v>
      </c>
      <c r="K501" s="43" t="s">
        <v>167</v>
      </c>
      <c r="L501" s="43" t="s">
        <v>1307</v>
      </c>
      <c r="M501" s="43" t="s">
        <v>235</v>
      </c>
      <c r="N501" s="43" t="s">
        <v>463</v>
      </c>
      <c r="O501" s="43" t="s">
        <v>96</v>
      </c>
    </row>
    <row r="502" ht="40" hidden="1" spans="1:15">
      <c r="A502" s="16">
        <v>500</v>
      </c>
      <c r="B502" s="43" t="s">
        <v>50</v>
      </c>
      <c r="C502" s="43" t="s">
        <v>17</v>
      </c>
      <c r="D502" s="43" t="s">
        <v>23</v>
      </c>
      <c r="E502" s="43" t="s">
        <v>50</v>
      </c>
      <c r="F502" s="43" t="s">
        <v>48</v>
      </c>
      <c r="G502" s="43" t="s">
        <v>1308</v>
      </c>
      <c r="H502" s="49">
        <v>44322</v>
      </c>
      <c r="I502" s="49">
        <v>44348</v>
      </c>
      <c r="J502" s="43" t="s">
        <v>110</v>
      </c>
      <c r="K502" s="43" t="s">
        <v>105</v>
      </c>
      <c r="L502" s="43" t="s">
        <v>1309</v>
      </c>
      <c r="M502" s="43" t="s">
        <v>94</v>
      </c>
      <c r="N502" s="43" t="s">
        <v>463</v>
      </c>
      <c r="O502" s="43" t="s">
        <v>96</v>
      </c>
    </row>
    <row r="503" ht="27" hidden="1" spans="1:15">
      <c r="A503" s="16">
        <v>501</v>
      </c>
      <c r="B503" s="43" t="s">
        <v>50</v>
      </c>
      <c r="C503" s="43" t="s">
        <v>17</v>
      </c>
      <c r="D503" s="43" t="s">
        <v>23</v>
      </c>
      <c r="E503" s="43" t="s">
        <v>50</v>
      </c>
      <c r="F503" s="43" t="s">
        <v>48</v>
      </c>
      <c r="G503" s="43" t="s">
        <v>1310</v>
      </c>
      <c r="H503" s="49">
        <v>44329</v>
      </c>
      <c r="I503" s="49">
        <v>44561</v>
      </c>
      <c r="J503" s="43" t="s">
        <v>110</v>
      </c>
      <c r="K503" s="43" t="s">
        <v>167</v>
      </c>
      <c r="L503" s="43" t="s">
        <v>1311</v>
      </c>
      <c r="M503" s="43" t="s">
        <v>185</v>
      </c>
      <c r="N503" s="43" t="s">
        <v>463</v>
      </c>
      <c r="O503" s="43" t="s">
        <v>96</v>
      </c>
    </row>
    <row r="504" ht="27" hidden="1" spans="1:15">
      <c r="A504" s="16">
        <v>502</v>
      </c>
      <c r="B504" s="43" t="s">
        <v>50</v>
      </c>
      <c r="C504" s="43" t="s">
        <v>17</v>
      </c>
      <c r="D504" s="43" t="s">
        <v>23</v>
      </c>
      <c r="E504" s="43" t="s">
        <v>50</v>
      </c>
      <c r="F504" s="43" t="s">
        <v>60</v>
      </c>
      <c r="G504" s="43" t="s">
        <v>1312</v>
      </c>
      <c r="H504" s="49">
        <v>44322</v>
      </c>
      <c r="I504" s="49">
        <v>44348</v>
      </c>
      <c r="J504" s="43" t="s">
        <v>110</v>
      </c>
      <c r="K504" s="43" t="s">
        <v>99</v>
      </c>
      <c r="L504" s="43" t="s">
        <v>1313</v>
      </c>
      <c r="M504" s="43" t="s">
        <v>235</v>
      </c>
      <c r="N504" s="43" t="s">
        <v>463</v>
      </c>
      <c r="O504" s="43" t="s">
        <v>96</v>
      </c>
    </row>
    <row r="505" ht="14" hidden="1" spans="1:15">
      <c r="A505" s="16">
        <v>503</v>
      </c>
      <c r="B505" s="43" t="s">
        <v>50</v>
      </c>
      <c r="C505" s="43" t="s">
        <v>17</v>
      </c>
      <c r="D505" s="43" t="s">
        <v>23</v>
      </c>
      <c r="E505" s="43" t="s">
        <v>50</v>
      </c>
      <c r="F505" s="43" t="s">
        <v>48</v>
      </c>
      <c r="G505" s="43" t="s">
        <v>1314</v>
      </c>
      <c r="H505" s="49"/>
      <c r="I505" s="49"/>
      <c r="J505" s="43" t="s">
        <v>110</v>
      </c>
      <c r="K505" s="43" t="s">
        <v>92</v>
      </c>
      <c r="L505" s="43" t="s">
        <v>1315</v>
      </c>
      <c r="M505" s="43" t="s">
        <v>1200</v>
      </c>
      <c r="N505" s="43" t="s">
        <v>1316</v>
      </c>
      <c r="O505" s="43" t="s">
        <v>96</v>
      </c>
    </row>
    <row r="506" ht="53" hidden="1" spans="1:15">
      <c r="A506" s="16">
        <v>504</v>
      </c>
      <c r="B506" s="43" t="s">
        <v>50</v>
      </c>
      <c r="C506" s="43" t="s">
        <v>17</v>
      </c>
      <c r="D506" s="43" t="s">
        <v>23</v>
      </c>
      <c r="E506" s="43" t="s">
        <v>50</v>
      </c>
      <c r="F506" s="43" t="s">
        <v>52</v>
      </c>
      <c r="G506" s="43" t="s">
        <v>1317</v>
      </c>
      <c r="H506" s="49">
        <v>44324</v>
      </c>
      <c r="I506" s="49">
        <v>44347</v>
      </c>
      <c r="J506" s="43" t="s">
        <v>151</v>
      </c>
      <c r="K506" s="43" t="s">
        <v>111</v>
      </c>
      <c r="L506" s="43" t="s">
        <v>1318</v>
      </c>
      <c r="M506" s="43" t="s">
        <v>235</v>
      </c>
      <c r="N506" s="43" t="s">
        <v>1319</v>
      </c>
      <c r="O506" s="43" t="s">
        <v>96</v>
      </c>
    </row>
    <row r="507" ht="27" hidden="1" spans="1:15">
      <c r="A507" s="16">
        <v>505</v>
      </c>
      <c r="B507" s="43" t="s">
        <v>50</v>
      </c>
      <c r="C507" s="43" t="s">
        <v>17</v>
      </c>
      <c r="D507" s="43" t="s">
        <v>23</v>
      </c>
      <c r="E507" s="43" t="s">
        <v>50</v>
      </c>
      <c r="F507" s="43" t="s">
        <v>48</v>
      </c>
      <c r="G507" s="43" t="s">
        <v>1320</v>
      </c>
      <c r="H507" s="49">
        <v>44317</v>
      </c>
      <c r="I507" s="49">
        <v>44347</v>
      </c>
      <c r="J507" s="43" t="s">
        <v>110</v>
      </c>
      <c r="K507" s="43" t="s">
        <v>167</v>
      </c>
      <c r="L507" s="43" t="s">
        <v>1321</v>
      </c>
      <c r="M507" s="43" t="s">
        <v>171</v>
      </c>
      <c r="N507" s="43" t="s">
        <v>1322</v>
      </c>
      <c r="O507" s="43" t="s">
        <v>96</v>
      </c>
    </row>
    <row r="508" ht="27" hidden="1" spans="1:15">
      <c r="A508" s="16">
        <v>506</v>
      </c>
      <c r="B508" s="43" t="s">
        <v>50</v>
      </c>
      <c r="C508" s="43" t="s">
        <v>17</v>
      </c>
      <c r="D508" s="43" t="s">
        <v>23</v>
      </c>
      <c r="E508" s="43" t="s">
        <v>50</v>
      </c>
      <c r="F508" s="43" t="s">
        <v>48</v>
      </c>
      <c r="G508" s="43" t="s">
        <v>1323</v>
      </c>
      <c r="H508" s="49">
        <v>44314</v>
      </c>
      <c r="I508" s="49">
        <v>44327</v>
      </c>
      <c r="J508" s="43" t="s">
        <v>110</v>
      </c>
      <c r="K508" s="43" t="s">
        <v>99</v>
      </c>
      <c r="L508" s="43" t="s">
        <v>1324</v>
      </c>
      <c r="M508" s="43" t="s">
        <v>94</v>
      </c>
      <c r="N508" s="43" t="s">
        <v>463</v>
      </c>
      <c r="O508" s="43" t="s">
        <v>96</v>
      </c>
    </row>
    <row r="509" ht="27" hidden="1" spans="1:15">
      <c r="A509" s="16">
        <v>507</v>
      </c>
      <c r="B509" s="43" t="s">
        <v>50</v>
      </c>
      <c r="C509" s="43" t="s">
        <v>17</v>
      </c>
      <c r="D509" s="43" t="s">
        <v>23</v>
      </c>
      <c r="E509" s="43" t="s">
        <v>50</v>
      </c>
      <c r="F509" s="43" t="s">
        <v>48</v>
      </c>
      <c r="G509" s="43" t="s">
        <v>1325</v>
      </c>
      <c r="H509" s="49">
        <v>44317</v>
      </c>
      <c r="I509" s="49">
        <v>44347</v>
      </c>
      <c r="J509" s="43" t="s">
        <v>110</v>
      </c>
      <c r="K509" s="43" t="s">
        <v>167</v>
      </c>
      <c r="L509" s="43" t="s">
        <v>1326</v>
      </c>
      <c r="M509" s="43" t="s">
        <v>235</v>
      </c>
      <c r="N509" s="43" t="s">
        <v>1327</v>
      </c>
      <c r="O509" s="43" t="s">
        <v>96</v>
      </c>
    </row>
    <row r="510" ht="40" hidden="1" spans="1:15">
      <c r="A510" s="16">
        <v>508</v>
      </c>
      <c r="B510" s="43" t="s">
        <v>50</v>
      </c>
      <c r="C510" s="43" t="s">
        <v>17</v>
      </c>
      <c r="D510" s="43" t="s">
        <v>23</v>
      </c>
      <c r="E510" s="43" t="s">
        <v>50</v>
      </c>
      <c r="F510" s="43" t="s">
        <v>52</v>
      </c>
      <c r="G510" s="43" t="s">
        <v>1328</v>
      </c>
      <c r="H510" s="49">
        <v>44317</v>
      </c>
      <c r="I510" s="49">
        <v>44321</v>
      </c>
      <c r="J510" s="43" t="s">
        <v>151</v>
      </c>
      <c r="K510" s="43" t="s">
        <v>111</v>
      </c>
      <c r="L510" s="43" t="s">
        <v>1329</v>
      </c>
      <c r="M510" s="43" t="s">
        <v>235</v>
      </c>
      <c r="N510" s="43" t="s">
        <v>1330</v>
      </c>
      <c r="O510" s="43" t="s">
        <v>96</v>
      </c>
    </row>
    <row r="511" ht="27" hidden="1" spans="1:15">
      <c r="A511" s="16">
        <v>509</v>
      </c>
      <c r="B511" s="43" t="s">
        <v>50</v>
      </c>
      <c r="C511" s="43" t="s">
        <v>17</v>
      </c>
      <c r="D511" s="43" t="s">
        <v>23</v>
      </c>
      <c r="E511" s="43" t="s">
        <v>50</v>
      </c>
      <c r="F511" s="43" t="s">
        <v>48</v>
      </c>
      <c r="G511" s="43" t="s">
        <v>1331</v>
      </c>
      <c r="H511" s="49">
        <v>44317</v>
      </c>
      <c r="I511" s="49">
        <v>44321</v>
      </c>
      <c r="J511" s="43" t="s">
        <v>159</v>
      </c>
      <c r="K511" s="43" t="s">
        <v>105</v>
      </c>
      <c r="L511" s="43" t="s">
        <v>1332</v>
      </c>
      <c r="M511" s="43" t="s">
        <v>235</v>
      </c>
      <c r="N511" s="43" t="s">
        <v>1333</v>
      </c>
      <c r="O511" s="43" t="s">
        <v>127</v>
      </c>
    </row>
    <row r="512" ht="53" hidden="1" spans="1:15">
      <c r="A512" s="16">
        <v>510</v>
      </c>
      <c r="B512" s="43" t="s">
        <v>50</v>
      </c>
      <c r="C512" s="43" t="s">
        <v>17</v>
      </c>
      <c r="D512" s="43" t="s">
        <v>23</v>
      </c>
      <c r="E512" s="43" t="s">
        <v>50</v>
      </c>
      <c r="F512" s="43" t="s">
        <v>48</v>
      </c>
      <c r="G512" s="43" t="s">
        <v>1334</v>
      </c>
      <c r="H512" s="49">
        <v>44316</v>
      </c>
      <c r="I512" s="49">
        <v>44377</v>
      </c>
      <c r="J512" s="43" t="s">
        <v>110</v>
      </c>
      <c r="K512" s="43" t="s">
        <v>105</v>
      </c>
      <c r="L512" s="43" t="s">
        <v>1335</v>
      </c>
      <c r="M512" s="43" t="s">
        <v>1336</v>
      </c>
      <c r="N512" s="43" t="s">
        <v>1337</v>
      </c>
      <c r="O512" s="43" t="s">
        <v>96</v>
      </c>
    </row>
    <row r="513" ht="40" hidden="1" spans="1:15">
      <c r="A513" s="16">
        <v>511</v>
      </c>
      <c r="B513" s="43" t="s">
        <v>50</v>
      </c>
      <c r="C513" s="43" t="s">
        <v>17</v>
      </c>
      <c r="D513" s="43" t="s">
        <v>23</v>
      </c>
      <c r="E513" s="43" t="s">
        <v>50</v>
      </c>
      <c r="F513" s="43" t="s">
        <v>48</v>
      </c>
      <c r="G513" s="43" t="s">
        <v>1338</v>
      </c>
      <c r="H513" s="49">
        <v>44314</v>
      </c>
      <c r="I513" s="49">
        <v>44347</v>
      </c>
      <c r="J513" s="43" t="s">
        <v>110</v>
      </c>
      <c r="K513" s="43" t="s">
        <v>167</v>
      </c>
      <c r="L513" s="43" t="s">
        <v>1339</v>
      </c>
      <c r="M513" s="43" t="s">
        <v>1340</v>
      </c>
      <c r="N513" s="43" t="s">
        <v>1341</v>
      </c>
      <c r="O513" s="43" t="s">
        <v>96</v>
      </c>
    </row>
    <row r="514" ht="40" hidden="1" spans="1:15">
      <c r="A514" s="16">
        <v>512</v>
      </c>
      <c r="B514" s="43" t="s">
        <v>50</v>
      </c>
      <c r="C514" s="43" t="s">
        <v>17</v>
      </c>
      <c r="D514" s="43" t="s">
        <v>23</v>
      </c>
      <c r="E514" s="43" t="s">
        <v>50</v>
      </c>
      <c r="F514" s="43" t="s">
        <v>52</v>
      </c>
      <c r="G514" s="43" t="s">
        <v>1342</v>
      </c>
      <c r="H514" s="49">
        <v>44287</v>
      </c>
      <c r="I514" s="49">
        <v>44324</v>
      </c>
      <c r="J514" s="43" t="s">
        <v>110</v>
      </c>
      <c r="K514" s="43" t="s">
        <v>111</v>
      </c>
      <c r="L514" s="43" t="s">
        <v>1343</v>
      </c>
      <c r="M514" s="43" t="s">
        <v>94</v>
      </c>
      <c r="N514" s="43" t="s">
        <v>869</v>
      </c>
      <c r="O514" s="43" t="s">
        <v>96</v>
      </c>
    </row>
    <row r="515" ht="27" hidden="1" spans="1:15">
      <c r="A515" s="16">
        <v>513</v>
      </c>
      <c r="B515" s="43" t="s">
        <v>50</v>
      </c>
      <c r="C515" s="43" t="s">
        <v>17</v>
      </c>
      <c r="D515" s="43" t="s">
        <v>23</v>
      </c>
      <c r="E515" s="43" t="s">
        <v>50</v>
      </c>
      <c r="F515" s="43" t="s">
        <v>48</v>
      </c>
      <c r="G515" s="43" t="s">
        <v>1344</v>
      </c>
      <c r="H515" s="49">
        <v>44317</v>
      </c>
      <c r="I515" s="49">
        <v>44346</v>
      </c>
      <c r="J515" s="43" t="s">
        <v>110</v>
      </c>
      <c r="K515" s="43" t="s">
        <v>105</v>
      </c>
      <c r="L515" s="43" t="s">
        <v>1345</v>
      </c>
      <c r="M515" s="43" t="s">
        <v>171</v>
      </c>
      <c r="N515" s="43" t="s">
        <v>1346</v>
      </c>
      <c r="O515" s="43" t="s">
        <v>96</v>
      </c>
    </row>
    <row r="516" ht="27" hidden="1" spans="1:15">
      <c r="A516" s="16">
        <v>514</v>
      </c>
      <c r="B516" s="43" t="s">
        <v>50</v>
      </c>
      <c r="C516" s="43" t="s">
        <v>17</v>
      </c>
      <c r="D516" s="43" t="s">
        <v>23</v>
      </c>
      <c r="E516" s="43" t="s">
        <v>50</v>
      </c>
      <c r="F516" s="43" t="s">
        <v>48</v>
      </c>
      <c r="G516" s="43" t="s">
        <v>1347</v>
      </c>
      <c r="H516" s="49">
        <v>44317</v>
      </c>
      <c r="I516" s="49">
        <v>44346</v>
      </c>
      <c r="J516" s="43" t="s">
        <v>110</v>
      </c>
      <c r="K516" s="43" t="s">
        <v>167</v>
      </c>
      <c r="L516" s="43" t="s">
        <v>1348</v>
      </c>
      <c r="M516" s="43" t="s">
        <v>235</v>
      </c>
      <c r="N516" s="43" t="s">
        <v>463</v>
      </c>
      <c r="O516" s="43" t="s">
        <v>96</v>
      </c>
    </row>
    <row r="517" ht="40" hidden="1" spans="1:15">
      <c r="A517" s="16">
        <v>515</v>
      </c>
      <c r="B517" s="43" t="s">
        <v>50</v>
      </c>
      <c r="C517" s="43" t="s">
        <v>17</v>
      </c>
      <c r="D517" s="43" t="s">
        <v>23</v>
      </c>
      <c r="E517" s="43" t="s">
        <v>50</v>
      </c>
      <c r="F517" s="43" t="s">
        <v>52</v>
      </c>
      <c r="G517" s="43" t="s">
        <v>1349</v>
      </c>
      <c r="H517" s="49">
        <v>44302</v>
      </c>
      <c r="I517" s="49">
        <v>44316</v>
      </c>
      <c r="J517" s="43" t="s">
        <v>104</v>
      </c>
      <c r="K517" s="43" t="s">
        <v>105</v>
      </c>
      <c r="L517" s="43" t="s">
        <v>1350</v>
      </c>
      <c r="M517" s="43" t="s">
        <v>156</v>
      </c>
      <c r="N517" s="43" t="s">
        <v>463</v>
      </c>
      <c r="O517" s="43" t="s">
        <v>96</v>
      </c>
    </row>
    <row r="518" ht="27" hidden="1" spans="1:15">
      <c r="A518" s="16">
        <v>516</v>
      </c>
      <c r="B518" s="43" t="s">
        <v>50</v>
      </c>
      <c r="C518" s="43" t="s">
        <v>17</v>
      </c>
      <c r="D518" s="43" t="s">
        <v>23</v>
      </c>
      <c r="E518" s="43" t="s">
        <v>50</v>
      </c>
      <c r="F518" s="43" t="s">
        <v>48</v>
      </c>
      <c r="G518" s="43" t="s">
        <v>1351</v>
      </c>
      <c r="H518" s="49">
        <v>44308</v>
      </c>
      <c r="I518" s="49">
        <v>44408</v>
      </c>
      <c r="J518" s="43" t="s">
        <v>104</v>
      </c>
      <c r="K518" s="43" t="s">
        <v>92</v>
      </c>
      <c r="L518" s="43" t="s">
        <v>1352</v>
      </c>
      <c r="M518" s="43" t="s">
        <v>235</v>
      </c>
      <c r="N518" s="43" t="s">
        <v>463</v>
      </c>
      <c r="O518" s="43" t="s">
        <v>96</v>
      </c>
    </row>
    <row r="519" ht="27" hidden="1" spans="1:15">
      <c r="A519" s="16">
        <v>517</v>
      </c>
      <c r="B519" s="43" t="s">
        <v>50</v>
      </c>
      <c r="C519" s="43" t="s">
        <v>17</v>
      </c>
      <c r="D519" s="43" t="s">
        <v>23</v>
      </c>
      <c r="E519" s="43" t="s">
        <v>50</v>
      </c>
      <c r="F519" s="43" t="s">
        <v>48</v>
      </c>
      <c r="G519" s="43" t="s">
        <v>1353</v>
      </c>
      <c r="H519" s="49">
        <v>44287</v>
      </c>
      <c r="I519" s="49">
        <v>44316</v>
      </c>
      <c r="J519" s="43" t="s">
        <v>325</v>
      </c>
      <c r="K519" s="43" t="s">
        <v>227</v>
      </c>
      <c r="L519" s="43" t="s">
        <v>1354</v>
      </c>
      <c r="M519" s="44" t="s">
        <v>101</v>
      </c>
      <c r="N519" s="43" t="s">
        <v>463</v>
      </c>
      <c r="O519" s="43" t="s">
        <v>96</v>
      </c>
    </row>
    <row r="520" ht="40" hidden="1" spans="1:15">
      <c r="A520" s="16">
        <v>518</v>
      </c>
      <c r="B520" s="43" t="s">
        <v>50</v>
      </c>
      <c r="C520" s="43" t="s">
        <v>17</v>
      </c>
      <c r="D520" s="43" t="s">
        <v>23</v>
      </c>
      <c r="E520" s="43" t="s">
        <v>50</v>
      </c>
      <c r="F520" s="43" t="s">
        <v>48</v>
      </c>
      <c r="G520" s="43" t="s">
        <v>1355</v>
      </c>
      <c r="H520" s="49">
        <v>44287</v>
      </c>
      <c r="I520" s="49">
        <v>44377</v>
      </c>
      <c r="J520" s="43" t="s">
        <v>159</v>
      </c>
      <c r="K520" s="43" t="s">
        <v>105</v>
      </c>
      <c r="L520" s="43" t="s">
        <v>1356</v>
      </c>
      <c r="M520" s="43" t="s">
        <v>107</v>
      </c>
      <c r="N520" s="43" t="s">
        <v>1357</v>
      </c>
      <c r="O520" s="43" t="s">
        <v>127</v>
      </c>
    </row>
    <row r="521" ht="40" hidden="1" spans="1:15">
      <c r="A521" s="16">
        <v>519</v>
      </c>
      <c r="B521" s="43" t="s">
        <v>50</v>
      </c>
      <c r="C521" s="43" t="s">
        <v>17</v>
      </c>
      <c r="D521" s="43" t="s">
        <v>10</v>
      </c>
      <c r="E521" s="43" t="s">
        <v>57</v>
      </c>
      <c r="F521" s="43" t="s">
        <v>52</v>
      </c>
      <c r="G521" s="43" t="s">
        <v>1358</v>
      </c>
      <c r="H521" s="49">
        <v>44378</v>
      </c>
      <c r="I521" s="49">
        <v>44469</v>
      </c>
      <c r="J521" s="43" t="s">
        <v>110</v>
      </c>
      <c r="K521" s="43" t="s">
        <v>111</v>
      </c>
      <c r="L521" s="43" t="s">
        <v>1359</v>
      </c>
      <c r="M521" s="43" t="s">
        <v>1360</v>
      </c>
      <c r="N521" s="43" t="s">
        <v>1361</v>
      </c>
      <c r="O521" s="43" t="s">
        <v>96</v>
      </c>
    </row>
    <row r="522" ht="40" hidden="1" spans="1:15">
      <c r="A522" s="16">
        <v>520</v>
      </c>
      <c r="B522" s="43" t="s">
        <v>50</v>
      </c>
      <c r="C522" s="43" t="s">
        <v>17</v>
      </c>
      <c r="D522" s="43" t="s">
        <v>10</v>
      </c>
      <c r="E522" s="43" t="s">
        <v>57</v>
      </c>
      <c r="F522" s="43" t="s">
        <v>52</v>
      </c>
      <c r="G522" s="43" t="s">
        <v>1362</v>
      </c>
      <c r="H522" s="49">
        <v>44378</v>
      </c>
      <c r="I522" s="49">
        <v>44439</v>
      </c>
      <c r="J522" s="43" t="s">
        <v>110</v>
      </c>
      <c r="K522" s="43" t="s">
        <v>92</v>
      </c>
      <c r="L522" s="43" t="s">
        <v>1363</v>
      </c>
      <c r="M522" s="43" t="s">
        <v>156</v>
      </c>
      <c r="N522" s="43" t="s">
        <v>463</v>
      </c>
      <c r="O522" s="43" t="s">
        <v>96</v>
      </c>
    </row>
    <row r="523" ht="53" hidden="1" spans="1:15">
      <c r="A523" s="16">
        <v>521</v>
      </c>
      <c r="B523" s="43" t="s">
        <v>50</v>
      </c>
      <c r="C523" s="43" t="s">
        <v>17</v>
      </c>
      <c r="D523" s="43" t="s">
        <v>10</v>
      </c>
      <c r="E523" s="43" t="s">
        <v>57</v>
      </c>
      <c r="F523" s="43" t="s">
        <v>60</v>
      </c>
      <c r="G523" s="43" t="s">
        <v>1364</v>
      </c>
      <c r="H523" s="49">
        <v>44378</v>
      </c>
      <c r="I523" s="49">
        <v>44439</v>
      </c>
      <c r="J523" s="43" t="s">
        <v>163</v>
      </c>
      <c r="K523" s="43" t="s">
        <v>563</v>
      </c>
      <c r="L523" s="43" t="s">
        <v>1365</v>
      </c>
      <c r="M523" s="43" t="s">
        <v>772</v>
      </c>
      <c r="N523" s="43" t="s">
        <v>1366</v>
      </c>
      <c r="O523" s="43" t="s">
        <v>127</v>
      </c>
    </row>
    <row r="524" ht="40" hidden="1" spans="1:15">
      <c r="A524" s="16">
        <v>522</v>
      </c>
      <c r="B524" s="43" t="s">
        <v>50</v>
      </c>
      <c r="C524" s="43" t="s">
        <v>17</v>
      </c>
      <c r="D524" s="43" t="s">
        <v>10</v>
      </c>
      <c r="E524" s="43" t="s">
        <v>57</v>
      </c>
      <c r="F524" s="43" t="s">
        <v>48</v>
      </c>
      <c r="G524" s="43" t="s">
        <v>1367</v>
      </c>
      <c r="H524" s="49">
        <v>44392</v>
      </c>
      <c r="I524" s="49">
        <v>44469</v>
      </c>
      <c r="J524" s="43" t="s">
        <v>163</v>
      </c>
      <c r="K524" s="43" t="s">
        <v>92</v>
      </c>
      <c r="L524" s="43" t="s">
        <v>1368</v>
      </c>
      <c r="M524" s="43" t="s">
        <v>738</v>
      </c>
      <c r="N524" s="43" t="s">
        <v>463</v>
      </c>
      <c r="O524" s="43" t="s">
        <v>127</v>
      </c>
    </row>
    <row r="525" ht="53" hidden="1" spans="1:15">
      <c r="A525" s="16">
        <v>523</v>
      </c>
      <c r="B525" s="43" t="s">
        <v>50</v>
      </c>
      <c r="C525" s="43" t="s">
        <v>17</v>
      </c>
      <c r="D525" s="43" t="s">
        <v>10</v>
      </c>
      <c r="E525" s="43" t="s">
        <v>57</v>
      </c>
      <c r="F525" s="43" t="s">
        <v>48</v>
      </c>
      <c r="G525" s="43" t="s">
        <v>1369</v>
      </c>
      <c r="H525" s="49">
        <v>44378</v>
      </c>
      <c r="I525" s="49">
        <v>44469</v>
      </c>
      <c r="J525" s="43" t="s">
        <v>1183</v>
      </c>
      <c r="K525" s="43" t="s">
        <v>115</v>
      </c>
      <c r="L525" s="43" t="s">
        <v>1370</v>
      </c>
      <c r="M525" s="43" t="s">
        <v>738</v>
      </c>
      <c r="N525" s="43" t="s">
        <v>463</v>
      </c>
      <c r="O525" s="43" t="s">
        <v>127</v>
      </c>
    </row>
    <row r="526" ht="40" hidden="1" spans="1:15">
      <c r="A526" s="16">
        <v>524</v>
      </c>
      <c r="B526" s="43" t="s">
        <v>50</v>
      </c>
      <c r="C526" s="43" t="s">
        <v>17</v>
      </c>
      <c r="D526" s="43" t="s">
        <v>10</v>
      </c>
      <c r="E526" s="43" t="s">
        <v>57</v>
      </c>
      <c r="F526" s="43" t="s">
        <v>52</v>
      </c>
      <c r="G526" s="43" t="s">
        <v>1371</v>
      </c>
      <c r="H526" s="49">
        <v>44316</v>
      </c>
      <c r="I526" s="49">
        <v>44396</v>
      </c>
      <c r="J526" s="43" t="s">
        <v>151</v>
      </c>
      <c r="K526" s="43" t="s">
        <v>111</v>
      </c>
      <c r="L526" s="43" t="s">
        <v>1372</v>
      </c>
      <c r="M526" s="43" t="s">
        <v>738</v>
      </c>
      <c r="N526" s="43" t="s">
        <v>463</v>
      </c>
      <c r="O526" s="43" t="s">
        <v>96</v>
      </c>
    </row>
    <row r="527" ht="27" hidden="1" spans="1:15">
      <c r="A527" s="16">
        <v>525</v>
      </c>
      <c r="B527" s="43" t="s">
        <v>50</v>
      </c>
      <c r="C527" s="43" t="s">
        <v>17</v>
      </c>
      <c r="D527" s="43" t="s">
        <v>10</v>
      </c>
      <c r="E527" s="43" t="s">
        <v>57</v>
      </c>
      <c r="F527" s="43" t="s">
        <v>60</v>
      </c>
      <c r="G527" s="43" t="s">
        <v>1373</v>
      </c>
      <c r="H527" s="49">
        <v>44392</v>
      </c>
      <c r="I527" s="49">
        <v>44398</v>
      </c>
      <c r="J527" s="43" t="s">
        <v>110</v>
      </c>
      <c r="K527" s="43" t="s">
        <v>167</v>
      </c>
      <c r="L527" s="43" t="s">
        <v>1374</v>
      </c>
      <c r="M527" s="43" t="s">
        <v>235</v>
      </c>
      <c r="N527" s="43" t="s">
        <v>463</v>
      </c>
      <c r="O527" s="43" t="s">
        <v>96</v>
      </c>
    </row>
    <row r="528" ht="40" hidden="1" spans="1:15">
      <c r="A528" s="16">
        <v>526</v>
      </c>
      <c r="B528" s="43" t="s">
        <v>50</v>
      </c>
      <c r="C528" s="43" t="s">
        <v>17</v>
      </c>
      <c r="D528" s="43" t="s">
        <v>10</v>
      </c>
      <c r="E528" s="43" t="s">
        <v>57</v>
      </c>
      <c r="F528" s="43" t="s">
        <v>48</v>
      </c>
      <c r="G528" s="43" t="s">
        <v>1375</v>
      </c>
      <c r="H528" s="49">
        <v>44383</v>
      </c>
      <c r="I528" s="49">
        <v>44439</v>
      </c>
      <c r="J528" s="43" t="s">
        <v>159</v>
      </c>
      <c r="K528" s="43" t="s">
        <v>105</v>
      </c>
      <c r="L528" s="43" t="s">
        <v>1376</v>
      </c>
      <c r="M528" s="43" t="s">
        <v>235</v>
      </c>
      <c r="N528" s="43" t="s">
        <v>1377</v>
      </c>
      <c r="O528" s="43" t="s">
        <v>127</v>
      </c>
    </row>
    <row r="529" ht="27" hidden="1" spans="1:15">
      <c r="A529" s="16">
        <v>527</v>
      </c>
      <c r="B529" s="43" t="s">
        <v>50</v>
      </c>
      <c r="C529" s="43" t="s">
        <v>17</v>
      </c>
      <c r="D529" s="43" t="s">
        <v>10</v>
      </c>
      <c r="E529" s="43" t="s">
        <v>57</v>
      </c>
      <c r="F529" s="43" t="s">
        <v>48</v>
      </c>
      <c r="G529" s="43" t="s">
        <v>1378</v>
      </c>
      <c r="H529" s="49">
        <v>44378</v>
      </c>
      <c r="I529" s="49">
        <v>44408</v>
      </c>
      <c r="J529" s="43" t="s">
        <v>149</v>
      </c>
      <c r="K529" s="43" t="s">
        <v>164</v>
      </c>
      <c r="L529" s="43" t="s">
        <v>1379</v>
      </c>
      <c r="M529" s="44" t="s">
        <v>101</v>
      </c>
      <c r="N529" s="43" t="s">
        <v>463</v>
      </c>
      <c r="O529" s="43" t="s">
        <v>117</v>
      </c>
    </row>
    <row r="530" ht="27" hidden="1" spans="1:15">
      <c r="A530" s="16">
        <v>528</v>
      </c>
      <c r="B530" s="43" t="s">
        <v>50</v>
      </c>
      <c r="C530" s="43" t="s">
        <v>17</v>
      </c>
      <c r="D530" s="43" t="s">
        <v>10</v>
      </c>
      <c r="E530" s="43" t="s">
        <v>57</v>
      </c>
      <c r="F530" s="43" t="s">
        <v>52</v>
      </c>
      <c r="G530" s="43" t="s">
        <v>1380</v>
      </c>
      <c r="H530" s="49">
        <v>44378</v>
      </c>
      <c r="I530" s="49">
        <v>44408</v>
      </c>
      <c r="J530" s="43" t="s">
        <v>1381</v>
      </c>
      <c r="K530" s="43" t="s">
        <v>167</v>
      </c>
      <c r="L530" s="43" t="s">
        <v>1382</v>
      </c>
      <c r="M530" s="43" t="s">
        <v>107</v>
      </c>
      <c r="N530" s="43" t="s">
        <v>1383</v>
      </c>
      <c r="O530" s="43" t="s">
        <v>96</v>
      </c>
    </row>
    <row r="531" ht="27" hidden="1" spans="1:15">
      <c r="A531" s="16">
        <v>529</v>
      </c>
      <c r="B531" s="43" t="s">
        <v>50</v>
      </c>
      <c r="C531" s="43" t="s">
        <v>17</v>
      </c>
      <c r="D531" s="43" t="s">
        <v>10</v>
      </c>
      <c r="E531" s="43" t="s">
        <v>57</v>
      </c>
      <c r="F531" s="43" t="s">
        <v>48</v>
      </c>
      <c r="G531" s="43" t="s">
        <v>1384</v>
      </c>
      <c r="H531" s="49">
        <v>44378</v>
      </c>
      <c r="I531" s="49">
        <v>44408</v>
      </c>
      <c r="J531" s="43" t="s">
        <v>1385</v>
      </c>
      <c r="K531" s="43" t="s">
        <v>115</v>
      </c>
      <c r="L531" s="43" t="s">
        <v>1386</v>
      </c>
      <c r="M531" s="44" t="s">
        <v>101</v>
      </c>
      <c r="N531" s="43" t="s">
        <v>463</v>
      </c>
      <c r="O531" s="43" t="s">
        <v>117</v>
      </c>
    </row>
    <row r="532" ht="40" hidden="1" spans="1:15">
      <c r="A532" s="16">
        <v>530</v>
      </c>
      <c r="B532" s="43" t="s">
        <v>50</v>
      </c>
      <c r="C532" s="43" t="s">
        <v>17</v>
      </c>
      <c r="D532" s="43" t="s">
        <v>10</v>
      </c>
      <c r="E532" s="43" t="s">
        <v>57</v>
      </c>
      <c r="F532" s="43" t="s">
        <v>48</v>
      </c>
      <c r="G532" s="43" t="s">
        <v>1387</v>
      </c>
      <c r="H532" s="49">
        <v>44385</v>
      </c>
      <c r="I532" s="49">
        <v>44439</v>
      </c>
      <c r="J532" s="43" t="s">
        <v>159</v>
      </c>
      <c r="K532" s="43" t="s">
        <v>105</v>
      </c>
      <c r="L532" s="43" t="s">
        <v>1388</v>
      </c>
      <c r="M532" s="43" t="s">
        <v>235</v>
      </c>
      <c r="N532" s="43" t="s">
        <v>1377</v>
      </c>
      <c r="O532" s="43" t="s">
        <v>127</v>
      </c>
    </row>
    <row r="533" ht="27" hidden="1" spans="1:15">
      <c r="A533" s="16">
        <v>531</v>
      </c>
      <c r="B533" s="43" t="s">
        <v>50</v>
      </c>
      <c r="C533" s="43" t="s">
        <v>17</v>
      </c>
      <c r="D533" s="43" t="s">
        <v>10</v>
      </c>
      <c r="E533" s="43" t="s">
        <v>57</v>
      </c>
      <c r="F533" s="43" t="s">
        <v>48</v>
      </c>
      <c r="G533" s="43" t="s">
        <v>1389</v>
      </c>
      <c r="H533" s="49"/>
      <c r="I533" s="49"/>
      <c r="J533" s="43" t="s">
        <v>149</v>
      </c>
      <c r="K533" s="43" t="s">
        <v>167</v>
      </c>
      <c r="L533" s="43" t="s">
        <v>1390</v>
      </c>
      <c r="M533" s="43" t="s">
        <v>94</v>
      </c>
      <c r="N533" s="43" t="s">
        <v>1391</v>
      </c>
      <c r="O533" s="43" t="s">
        <v>117</v>
      </c>
    </row>
    <row r="534" ht="27" hidden="1" spans="1:15">
      <c r="A534" s="16">
        <v>532</v>
      </c>
      <c r="B534" s="43" t="s">
        <v>50</v>
      </c>
      <c r="C534" s="43" t="s">
        <v>17</v>
      </c>
      <c r="D534" s="43" t="s">
        <v>10</v>
      </c>
      <c r="E534" s="43" t="s">
        <v>57</v>
      </c>
      <c r="F534" s="43" t="s">
        <v>60</v>
      </c>
      <c r="G534" s="43" t="s">
        <v>1392</v>
      </c>
      <c r="H534" s="49">
        <v>44287</v>
      </c>
      <c r="I534" s="49">
        <v>44377</v>
      </c>
      <c r="J534" s="43" t="s">
        <v>110</v>
      </c>
      <c r="K534" s="43" t="s">
        <v>563</v>
      </c>
      <c r="L534" s="43" t="s">
        <v>1393</v>
      </c>
      <c r="M534" s="44" t="s">
        <v>101</v>
      </c>
      <c r="N534" s="43" t="s">
        <v>463</v>
      </c>
      <c r="O534" s="43" t="s">
        <v>96</v>
      </c>
    </row>
    <row r="535" ht="40" hidden="1" spans="1:15">
      <c r="A535" s="16">
        <v>533</v>
      </c>
      <c r="B535" s="43" t="s">
        <v>50</v>
      </c>
      <c r="C535" s="43" t="s">
        <v>17</v>
      </c>
      <c r="D535" s="43" t="s">
        <v>10</v>
      </c>
      <c r="E535" s="43" t="s">
        <v>57</v>
      </c>
      <c r="F535" s="43" t="s">
        <v>56</v>
      </c>
      <c r="G535" s="43" t="s">
        <v>1394</v>
      </c>
      <c r="H535" s="49">
        <v>44361</v>
      </c>
      <c r="I535" s="49">
        <v>44361</v>
      </c>
      <c r="J535" s="43" t="s">
        <v>838</v>
      </c>
      <c r="K535" s="43" t="s">
        <v>164</v>
      </c>
      <c r="L535" s="43" t="s">
        <v>1395</v>
      </c>
      <c r="M535" s="44" t="s">
        <v>101</v>
      </c>
      <c r="N535" s="43" t="s">
        <v>463</v>
      </c>
      <c r="O535" s="43" t="s">
        <v>117</v>
      </c>
    </row>
    <row r="536" ht="40" hidden="1" spans="1:15">
      <c r="A536" s="16">
        <v>534</v>
      </c>
      <c r="B536" s="43" t="s">
        <v>50</v>
      </c>
      <c r="C536" s="43" t="s">
        <v>17</v>
      </c>
      <c r="D536" s="43" t="s">
        <v>10</v>
      </c>
      <c r="E536" s="43" t="s">
        <v>57</v>
      </c>
      <c r="F536" s="43" t="s">
        <v>60</v>
      </c>
      <c r="G536" s="43" t="s">
        <v>1396</v>
      </c>
      <c r="H536" s="49">
        <v>44358</v>
      </c>
      <c r="I536" s="49">
        <v>44377</v>
      </c>
      <c r="J536" s="43" t="s">
        <v>104</v>
      </c>
      <c r="K536" s="43" t="s">
        <v>1397</v>
      </c>
      <c r="L536" s="43" t="s">
        <v>1398</v>
      </c>
      <c r="M536" s="43" t="s">
        <v>1200</v>
      </c>
      <c r="N536" s="43" t="s">
        <v>254</v>
      </c>
      <c r="O536" s="43" t="s">
        <v>96</v>
      </c>
    </row>
    <row r="537" ht="27" hidden="1" spans="1:15">
      <c r="A537" s="16">
        <v>535</v>
      </c>
      <c r="B537" s="43" t="s">
        <v>50</v>
      </c>
      <c r="C537" s="43" t="s">
        <v>17</v>
      </c>
      <c r="D537" s="43" t="s">
        <v>10</v>
      </c>
      <c r="E537" s="43" t="s">
        <v>57</v>
      </c>
      <c r="F537" s="43" t="s">
        <v>60</v>
      </c>
      <c r="G537" s="43" t="s">
        <v>1399</v>
      </c>
      <c r="H537" s="49">
        <v>44357</v>
      </c>
      <c r="I537" s="49">
        <v>44363</v>
      </c>
      <c r="J537" s="43" t="s">
        <v>110</v>
      </c>
      <c r="K537" s="43" t="s">
        <v>115</v>
      </c>
      <c r="L537" s="43" t="s">
        <v>1400</v>
      </c>
      <c r="M537" s="43" t="s">
        <v>235</v>
      </c>
      <c r="N537" s="43" t="s">
        <v>1401</v>
      </c>
      <c r="O537" s="43" t="s">
        <v>96</v>
      </c>
    </row>
    <row r="538" ht="27" hidden="1" spans="1:15">
      <c r="A538" s="16">
        <v>536</v>
      </c>
      <c r="B538" s="43" t="s">
        <v>50</v>
      </c>
      <c r="C538" s="43" t="s">
        <v>17</v>
      </c>
      <c r="D538" s="43" t="s">
        <v>10</v>
      </c>
      <c r="E538" s="43" t="s">
        <v>57</v>
      </c>
      <c r="F538" s="43" t="s">
        <v>60</v>
      </c>
      <c r="G538" s="43" t="s">
        <v>1402</v>
      </c>
      <c r="H538" s="49">
        <v>44348</v>
      </c>
      <c r="I538" s="49">
        <v>44377</v>
      </c>
      <c r="J538" s="43" t="s">
        <v>110</v>
      </c>
      <c r="K538" s="43" t="s">
        <v>563</v>
      </c>
      <c r="L538" s="43" t="s">
        <v>1403</v>
      </c>
      <c r="M538" s="43" t="s">
        <v>772</v>
      </c>
      <c r="N538" s="43" t="s">
        <v>1404</v>
      </c>
      <c r="O538" s="43" t="s">
        <v>96</v>
      </c>
    </row>
    <row r="539" ht="27" hidden="1" spans="1:15">
      <c r="A539" s="16">
        <v>537</v>
      </c>
      <c r="B539" s="43" t="s">
        <v>50</v>
      </c>
      <c r="C539" s="43" t="s">
        <v>17</v>
      </c>
      <c r="D539" s="43" t="s">
        <v>10</v>
      </c>
      <c r="E539" s="43" t="s">
        <v>57</v>
      </c>
      <c r="F539" s="43" t="s">
        <v>48</v>
      </c>
      <c r="G539" s="43" t="s">
        <v>1405</v>
      </c>
      <c r="H539" s="49">
        <v>44348</v>
      </c>
      <c r="I539" s="49">
        <v>44357</v>
      </c>
      <c r="J539" s="43" t="s">
        <v>838</v>
      </c>
      <c r="K539" s="43" t="s">
        <v>115</v>
      </c>
      <c r="L539" s="43" t="s">
        <v>1406</v>
      </c>
      <c r="M539" s="44" t="s">
        <v>101</v>
      </c>
      <c r="N539" s="43" t="s">
        <v>463</v>
      </c>
      <c r="O539" s="43" t="s">
        <v>96</v>
      </c>
    </row>
    <row r="540" ht="40" hidden="1" spans="1:15">
      <c r="A540" s="16">
        <v>538</v>
      </c>
      <c r="B540" s="43" t="s">
        <v>50</v>
      </c>
      <c r="C540" s="43" t="s">
        <v>17</v>
      </c>
      <c r="D540" s="43" t="s">
        <v>10</v>
      </c>
      <c r="E540" s="43" t="s">
        <v>57</v>
      </c>
      <c r="F540" s="43" t="s">
        <v>48</v>
      </c>
      <c r="G540" s="43" t="s">
        <v>1407</v>
      </c>
      <c r="H540" s="49">
        <v>44348</v>
      </c>
      <c r="I540" s="49">
        <v>44377</v>
      </c>
      <c r="J540" s="43" t="s">
        <v>125</v>
      </c>
      <c r="K540" s="43" t="s">
        <v>105</v>
      </c>
      <c r="L540" s="43" t="s">
        <v>1295</v>
      </c>
      <c r="M540" s="43" t="s">
        <v>94</v>
      </c>
      <c r="N540" s="43" t="s">
        <v>1408</v>
      </c>
      <c r="O540" s="43" t="s">
        <v>96</v>
      </c>
    </row>
    <row r="541" ht="40" hidden="1" spans="1:15">
      <c r="A541" s="16">
        <v>539</v>
      </c>
      <c r="B541" s="43" t="s">
        <v>50</v>
      </c>
      <c r="C541" s="43" t="s">
        <v>17</v>
      </c>
      <c r="D541" s="43" t="s">
        <v>10</v>
      </c>
      <c r="E541" s="43" t="s">
        <v>57</v>
      </c>
      <c r="F541" s="43" t="s">
        <v>48</v>
      </c>
      <c r="G541" s="43" t="s">
        <v>1409</v>
      </c>
      <c r="H541" s="49">
        <v>44348</v>
      </c>
      <c r="I541" s="49">
        <v>44348</v>
      </c>
      <c r="J541" s="43" t="s">
        <v>838</v>
      </c>
      <c r="K541" s="43" t="s">
        <v>164</v>
      </c>
      <c r="L541" s="43" t="s">
        <v>1410</v>
      </c>
      <c r="M541" s="44" t="s">
        <v>101</v>
      </c>
      <c r="N541" s="43" t="s">
        <v>463</v>
      </c>
      <c r="O541" s="43" t="s">
        <v>117</v>
      </c>
    </row>
    <row r="542" ht="27" hidden="1" spans="1:15">
      <c r="A542" s="16">
        <v>540</v>
      </c>
      <c r="B542" s="43" t="s">
        <v>50</v>
      </c>
      <c r="C542" s="43" t="s">
        <v>17</v>
      </c>
      <c r="D542" s="43" t="s">
        <v>10</v>
      </c>
      <c r="E542" s="43" t="s">
        <v>57</v>
      </c>
      <c r="F542" s="43" t="s">
        <v>48</v>
      </c>
      <c r="G542" s="43" t="s">
        <v>1411</v>
      </c>
      <c r="H542" s="49">
        <v>44350</v>
      </c>
      <c r="I542" s="49">
        <v>44371</v>
      </c>
      <c r="J542" s="43" t="s">
        <v>838</v>
      </c>
      <c r="K542" s="43" t="s">
        <v>167</v>
      </c>
      <c r="L542" s="43" t="s">
        <v>1412</v>
      </c>
      <c r="M542" s="43" t="s">
        <v>235</v>
      </c>
      <c r="N542" s="43" t="s">
        <v>463</v>
      </c>
      <c r="O542" s="43" t="s">
        <v>96</v>
      </c>
    </row>
    <row r="543" ht="40" hidden="1" spans="1:15">
      <c r="A543" s="16">
        <v>541</v>
      </c>
      <c r="B543" s="43" t="s">
        <v>50</v>
      </c>
      <c r="C543" s="43" t="s">
        <v>17</v>
      </c>
      <c r="D543" s="43" t="s">
        <v>10</v>
      </c>
      <c r="E543" s="43" t="s">
        <v>57</v>
      </c>
      <c r="F543" s="43" t="s">
        <v>60</v>
      </c>
      <c r="G543" s="43" t="s">
        <v>1413</v>
      </c>
      <c r="H543" s="49">
        <v>44343</v>
      </c>
      <c r="I543" s="49">
        <v>44349</v>
      </c>
      <c r="J543" s="43" t="s">
        <v>110</v>
      </c>
      <c r="K543" s="43" t="s">
        <v>115</v>
      </c>
      <c r="L543" s="43" t="s">
        <v>1400</v>
      </c>
      <c r="M543" s="43" t="s">
        <v>1200</v>
      </c>
      <c r="N543" s="43" t="s">
        <v>1414</v>
      </c>
      <c r="O543" s="43" t="s">
        <v>96</v>
      </c>
    </row>
    <row r="544" ht="40" hidden="1" spans="1:15">
      <c r="A544" s="16">
        <v>542</v>
      </c>
      <c r="B544" s="43" t="s">
        <v>50</v>
      </c>
      <c r="C544" s="43" t="s">
        <v>17</v>
      </c>
      <c r="D544" s="43" t="s">
        <v>10</v>
      </c>
      <c r="E544" s="43" t="s">
        <v>57</v>
      </c>
      <c r="F544" s="43" t="s">
        <v>52</v>
      </c>
      <c r="G544" s="43" t="s">
        <v>1415</v>
      </c>
      <c r="H544" s="49">
        <v>44287</v>
      </c>
      <c r="I544" s="49">
        <v>44377</v>
      </c>
      <c r="J544" s="43" t="s">
        <v>110</v>
      </c>
      <c r="K544" s="43" t="s">
        <v>111</v>
      </c>
      <c r="L544" s="43" t="s">
        <v>1416</v>
      </c>
      <c r="M544" s="43" t="s">
        <v>107</v>
      </c>
      <c r="N544" s="43" t="s">
        <v>1417</v>
      </c>
      <c r="O544" s="43" t="s">
        <v>96</v>
      </c>
    </row>
    <row r="545" ht="40" hidden="1" spans="1:15">
      <c r="A545" s="16">
        <v>543</v>
      </c>
      <c r="B545" s="43" t="s">
        <v>50</v>
      </c>
      <c r="C545" s="43" t="s">
        <v>17</v>
      </c>
      <c r="D545" s="43" t="s">
        <v>10</v>
      </c>
      <c r="E545" s="43" t="s">
        <v>57</v>
      </c>
      <c r="F545" s="43" t="s">
        <v>60</v>
      </c>
      <c r="G545" s="43" t="s">
        <v>1418</v>
      </c>
      <c r="H545" s="49">
        <v>44322</v>
      </c>
      <c r="I545" s="49">
        <v>44347</v>
      </c>
      <c r="J545" s="43" t="s">
        <v>110</v>
      </c>
      <c r="K545" s="43" t="s">
        <v>105</v>
      </c>
      <c r="L545" s="43" t="s">
        <v>1419</v>
      </c>
      <c r="M545" s="43" t="s">
        <v>235</v>
      </c>
      <c r="N545" s="43" t="s">
        <v>463</v>
      </c>
      <c r="O545" s="43" t="s">
        <v>96</v>
      </c>
    </row>
    <row r="546" ht="40" hidden="1" spans="1:15">
      <c r="A546" s="16">
        <v>544</v>
      </c>
      <c r="B546" s="43" t="s">
        <v>50</v>
      </c>
      <c r="C546" s="43" t="s">
        <v>17</v>
      </c>
      <c r="D546" s="43" t="s">
        <v>10</v>
      </c>
      <c r="E546" s="43" t="s">
        <v>57</v>
      </c>
      <c r="F546" s="43" t="s">
        <v>48</v>
      </c>
      <c r="G546" s="43" t="s">
        <v>1420</v>
      </c>
      <c r="H546" s="49">
        <v>44317</v>
      </c>
      <c r="I546" s="49">
        <v>44347</v>
      </c>
      <c r="J546" s="43" t="s">
        <v>838</v>
      </c>
      <c r="K546" s="43" t="s">
        <v>115</v>
      </c>
      <c r="L546" s="43" t="s">
        <v>1421</v>
      </c>
      <c r="M546" s="44" t="s">
        <v>101</v>
      </c>
      <c r="N546" s="43" t="s">
        <v>463</v>
      </c>
      <c r="O546" s="43" t="s">
        <v>96</v>
      </c>
    </row>
    <row r="547" ht="27" hidden="1" spans="1:15">
      <c r="A547" s="16">
        <v>545</v>
      </c>
      <c r="B547" s="43" t="s">
        <v>50</v>
      </c>
      <c r="C547" s="43" t="s">
        <v>17</v>
      </c>
      <c r="D547" s="43" t="s">
        <v>10</v>
      </c>
      <c r="E547" s="43" t="s">
        <v>57</v>
      </c>
      <c r="F547" s="43" t="s">
        <v>48</v>
      </c>
      <c r="G547" s="43" t="s">
        <v>1422</v>
      </c>
      <c r="H547" s="49">
        <v>44301</v>
      </c>
      <c r="I547" s="49">
        <v>44377</v>
      </c>
      <c r="J547" s="43" t="s">
        <v>1385</v>
      </c>
      <c r="K547" s="43" t="s">
        <v>115</v>
      </c>
      <c r="L547" s="43" t="s">
        <v>1423</v>
      </c>
      <c r="M547" s="44" t="s">
        <v>101</v>
      </c>
      <c r="N547" s="43" t="s">
        <v>463</v>
      </c>
      <c r="O547" s="43" t="s">
        <v>96</v>
      </c>
    </row>
    <row r="548" ht="40" hidden="1" spans="1:15">
      <c r="A548" s="16">
        <v>546</v>
      </c>
      <c r="B548" s="43" t="s">
        <v>50</v>
      </c>
      <c r="C548" s="43" t="s">
        <v>17</v>
      </c>
      <c r="D548" s="43" t="s">
        <v>10</v>
      </c>
      <c r="E548" s="43" t="s">
        <v>57</v>
      </c>
      <c r="F548" s="43" t="s">
        <v>48</v>
      </c>
      <c r="G548" s="43" t="s">
        <v>1424</v>
      </c>
      <c r="H548" s="49">
        <v>44317</v>
      </c>
      <c r="I548" s="49">
        <v>44317</v>
      </c>
      <c r="J548" s="43" t="s">
        <v>838</v>
      </c>
      <c r="K548" s="43" t="s">
        <v>115</v>
      </c>
      <c r="L548" s="43" t="s">
        <v>1425</v>
      </c>
      <c r="M548" s="44" t="s">
        <v>101</v>
      </c>
      <c r="N548" s="43" t="s">
        <v>463</v>
      </c>
      <c r="O548" s="43" t="s">
        <v>117</v>
      </c>
    </row>
    <row r="549" ht="40" hidden="1" spans="1:15">
      <c r="A549" s="16">
        <v>547</v>
      </c>
      <c r="B549" s="43" t="s">
        <v>50</v>
      </c>
      <c r="C549" s="43" t="s">
        <v>17</v>
      </c>
      <c r="D549" s="43" t="s">
        <v>10</v>
      </c>
      <c r="E549" s="43" t="s">
        <v>57</v>
      </c>
      <c r="F549" s="43" t="s">
        <v>48</v>
      </c>
      <c r="G549" s="43" t="s">
        <v>1426</v>
      </c>
      <c r="H549" s="49">
        <v>44317</v>
      </c>
      <c r="I549" s="49">
        <v>44321</v>
      </c>
      <c r="J549" s="43" t="s">
        <v>159</v>
      </c>
      <c r="K549" s="43" t="s">
        <v>105</v>
      </c>
      <c r="L549" s="43" t="s">
        <v>1427</v>
      </c>
      <c r="M549" s="43" t="s">
        <v>235</v>
      </c>
      <c r="N549" s="43" t="s">
        <v>1428</v>
      </c>
      <c r="O549" s="43" t="s">
        <v>127</v>
      </c>
    </row>
    <row r="550" ht="40" hidden="1" spans="1:15">
      <c r="A550" s="16">
        <v>548</v>
      </c>
      <c r="B550" s="43" t="s">
        <v>50</v>
      </c>
      <c r="C550" s="43" t="s">
        <v>17</v>
      </c>
      <c r="D550" s="43" t="s">
        <v>10</v>
      </c>
      <c r="E550" s="43" t="s">
        <v>57</v>
      </c>
      <c r="F550" s="43" t="s">
        <v>48</v>
      </c>
      <c r="G550" s="43" t="s">
        <v>1429</v>
      </c>
      <c r="H550" s="49">
        <v>44310</v>
      </c>
      <c r="I550" s="49">
        <v>44377</v>
      </c>
      <c r="J550" s="43" t="s">
        <v>159</v>
      </c>
      <c r="K550" s="43" t="s">
        <v>105</v>
      </c>
      <c r="L550" s="43" t="s">
        <v>1430</v>
      </c>
      <c r="M550" s="43" t="s">
        <v>235</v>
      </c>
      <c r="N550" s="43" t="s">
        <v>1431</v>
      </c>
      <c r="O550" s="43" t="s">
        <v>127</v>
      </c>
    </row>
    <row r="551" ht="53" hidden="1" spans="1:15">
      <c r="A551" s="16">
        <v>549</v>
      </c>
      <c r="B551" s="43" t="s">
        <v>50</v>
      </c>
      <c r="C551" s="43" t="s">
        <v>17</v>
      </c>
      <c r="D551" s="43" t="s">
        <v>10</v>
      </c>
      <c r="E551" s="43" t="s">
        <v>57</v>
      </c>
      <c r="F551" s="43" t="s">
        <v>48</v>
      </c>
      <c r="G551" s="43" t="s">
        <v>1432</v>
      </c>
      <c r="H551" s="49">
        <v>44316</v>
      </c>
      <c r="I551" s="49">
        <v>44377</v>
      </c>
      <c r="J551" s="43" t="s">
        <v>1433</v>
      </c>
      <c r="K551" s="43" t="s">
        <v>145</v>
      </c>
      <c r="L551" s="43" t="s">
        <v>1434</v>
      </c>
      <c r="M551" s="44" t="s">
        <v>101</v>
      </c>
      <c r="N551" s="43" t="s">
        <v>463</v>
      </c>
      <c r="O551" s="43" t="s">
        <v>96</v>
      </c>
    </row>
    <row r="552" ht="53" hidden="1" spans="1:15">
      <c r="A552" s="16">
        <v>550</v>
      </c>
      <c r="B552" s="43" t="s">
        <v>50</v>
      </c>
      <c r="C552" s="43" t="s">
        <v>17</v>
      </c>
      <c r="D552" s="43" t="s">
        <v>10</v>
      </c>
      <c r="E552" s="43" t="s">
        <v>57</v>
      </c>
      <c r="F552" s="43" t="s">
        <v>48</v>
      </c>
      <c r="G552" s="43" t="s">
        <v>1435</v>
      </c>
      <c r="H552" s="49">
        <v>44281</v>
      </c>
      <c r="I552" s="49">
        <v>44377</v>
      </c>
      <c r="J552" s="43" t="s">
        <v>1436</v>
      </c>
      <c r="K552" s="43" t="s">
        <v>92</v>
      </c>
      <c r="L552" s="43" t="s">
        <v>1437</v>
      </c>
      <c r="M552" s="43" t="s">
        <v>94</v>
      </c>
      <c r="N552" s="43" t="s">
        <v>1438</v>
      </c>
      <c r="O552" s="43" t="s">
        <v>117</v>
      </c>
    </row>
    <row r="553" ht="27" hidden="1" spans="1:15">
      <c r="A553" s="16">
        <v>551</v>
      </c>
      <c r="B553" s="43" t="s">
        <v>50</v>
      </c>
      <c r="C553" s="43" t="s">
        <v>17</v>
      </c>
      <c r="D553" s="43" t="s">
        <v>10</v>
      </c>
      <c r="E553" s="43" t="s">
        <v>57</v>
      </c>
      <c r="F553" s="43" t="s">
        <v>56</v>
      </c>
      <c r="G553" s="43" t="s">
        <v>1439</v>
      </c>
      <c r="H553" s="49">
        <v>44317</v>
      </c>
      <c r="I553" s="49">
        <v>44408</v>
      </c>
      <c r="J553" s="43" t="s">
        <v>149</v>
      </c>
      <c r="K553" s="43" t="s">
        <v>115</v>
      </c>
      <c r="L553" s="43" t="s">
        <v>1440</v>
      </c>
      <c r="M553" s="44" t="s">
        <v>101</v>
      </c>
      <c r="N553" s="43" t="s">
        <v>463</v>
      </c>
      <c r="O553" s="43" t="s">
        <v>117</v>
      </c>
    </row>
    <row r="554" ht="40" hidden="1" spans="1:15">
      <c r="A554" s="16">
        <v>552</v>
      </c>
      <c r="B554" s="43" t="s">
        <v>50</v>
      </c>
      <c r="C554" s="43" t="s">
        <v>17</v>
      </c>
      <c r="D554" s="43" t="s">
        <v>10</v>
      </c>
      <c r="E554" s="43" t="s">
        <v>57</v>
      </c>
      <c r="F554" s="43" t="s">
        <v>56</v>
      </c>
      <c r="G554" s="43" t="s">
        <v>1441</v>
      </c>
      <c r="H554" s="49">
        <v>44317</v>
      </c>
      <c r="I554" s="49">
        <v>44439</v>
      </c>
      <c r="J554" s="43" t="s">
        <v>149</v>
      </c>
      <c r="K554" s="43" t="s">
        <v>92</v>
      </c>
      <c r="L554" s="43" t="s">
        <v>1442</v>
      </c>
      <c r="M554" s="44" t="s">
        <v>101</v>
      </c>
      <c r="N554" s="43" t="s">
        <v>463</v>
      </c>
      <c r="O554" s="43" t="s">
        <v>96</v>
      </c>
    </row>
    <row r="555" ht="40" hidden="1" spans="1:15">
      <c r="A555" s="16">
        <v>553</v>
      </c>
      <c r="B555" s="43" t="s">
        <v>50</v>
      </c>
      <c r="C555" s="43" t="s">
        <v>17</v>
      </c>
      <c r="D555" s="43" t="s">
        <v>10</v>
      </c>
      <c r="E555" s="43" t="s">
        <v>57</v>
      </c>
      <c r="F555" s="43" t="s">
        <v>56</v>
      </c>
      <c r="G555" s="43" t="s">
        <v>1443</v>
      </c>
      <c r="H555" s="49">
        <v>44317</v>
      </c>
      <c r="I555" s="49">
        <v>44439</v>
      </c>
      <c r="J555" s="43" t="s">
        <v>149</v>
      </c>
      <c r="K555" s="43" t="s">
        <v>92</v>
      </c>
      <c r="L555" s="43" t="s">
        <v>1444</v>
      </c>
      <c r="M555" s="44" t="s">
        <v>101</v>
      </c>
      <c r="N555" s="43" t="s">
        <v>463</v>
      </c>
      <c r="O555" s="43" t="s">
        <v>96</v>
      </c>
    </row>
    <row r="556" ht="40" hidden="1" spans="1:15">
      <c r="A556" s="16">
        <v>554</v>
      </c>
      <c r="B556" s="43" t="s">
        <v>50</v>
      </c>
      <c r="C556" s="43" t="s">
        <v>17</v>
      </c>
      <c r="D556" s="43" t="s">
        <v>10</v>
      </c>
      <c r="E556" s="43" t="s">
        <v>57</v>
      </c>
      <c r="F556" s="43" t="s">
        <v>68</v>
      </c>
      <c r="G556" s="43" t="s">
        <v>1445</v>
      </c>
      <c r="H556" s="49">
        <v>44287</v>
      </c>
      <c r="I556" s="49">
        <v>44347</v>
      </c>
      <c r="J556" s="43" t="s">
        <v>110</v>
      </c>
      <c r="K556" s="43" t="s">
        <v>167</v>
      </c>
      <c r="L556" s="43" t="s">
        <v>1446</v>
      </c>
      <c r="M556" s="43" t="s">
        <v>107</v>
      </c>
      <c r="N556" s="43" t="s">
        <v>1447</v>
      </c>
      <c r="O556" s="43" t="s">
        <v>96</v>
      </c>
    </row>
    <row r="557" ht="53" hidden="1" spans="1:15">
      <c r="A557" s="16">
        <v>555</v>
      </c>
      <c r="B557" s="43" t="s">
        <v>50</v>
      </c>
      <c r="C557" s="43" t="s">
        <v>17</v>
      </c>
      <c r="D557" s="43" t="s">
        <v>10</v>
      </c>
      <c r="E557" s="43" t="s">
        <v>57</v>
      </c>
      <c r="F557" s="43" t="s">
        <v>48</v>
      </c>
      <c r="G557" s="43" t="s">
        <v>1448</v>
      </c>
      <c r="H557" s="49">
        <v>44273</v>
      </c>
      <c r="I557" s="49">
        <v>44300</v>
      </c>
      <c r="J557" s="43" t="s">
        <v>1449</v>
      </c>
      <c r="K557" s="43" t="s">
        <v>227</v>
      </c>
      <c r="L557" s="43" t="s">
        <v>1450</v>
      </c>
      <c r="M557" s="44" t="s">
        <v>101</v>
      </c>
      <c r="N557" s="43" t="s">
        <v>463</v>
      </c>
      <c r="O557" s="43" t="s">
        <v>117</v>
      </c>
    </row>
    <row r="558" ht="27" hidden="1" spans="1:15">
      <c r="A558" s="16">
        <v>556</v>
      </c>
      <c r="B558" s="43" t="s">
        <v>50</v>
      </c>
      <c r="C558" s="43" t="s">
        <v>17</v>
      </c>
      <c r="D558" s="43" t="s">
        <v>10</v>
      </c>
      <c r="E558" s="43" t="s">
        <v>57</v>
      </c>
      <c r="F558" s="43" t="s">
        <v>48</v>
      </c>
      <c r="G558" s="43" t="s">
        <v>1451</v>
      </c>
      <c r="H558" s="49">
        <v>44287</v>
      </c>
      <c r="I558" s="49">
        <v>44294</v>
      </c>
      <c r="J558" s="43" t="s">
        <v>110</v>
      </c>
      <c r="K558" s="43" t="s">
        <v>105</v>
      </c>
      <c r="L558" s="43" t="s">
        <v>1452</v>
      </c>
      <c r="M558" s="43" t="s">
        <v>94</v>
      </c>
      <c r="N558" s="43" t="s">
        <v>463</v>
      </c>
      <c r="O558" s="43" t="s">
        <v>96</v>
      </c>
    </row>
    <row r="559" ht="27" hidden="1" spans="1:15">
      <c r="A559" s="16">
        <v>557</v>
      </c>
      <c r="B559" s="43" t="s">
        <v>50</v>
      </c>
      <c r="C559" s="43" t="s">
        <v>17</v>
      </c>
      <c r="D559" s="43" t="s">
        <v>10</v>
      </c>
      <c r="E559" s="43" t="s">
        <v>57</v>
      </c>
      <c r="F559" s="43" t="s">
        <v>48</v>
      </c>
      <c r="G559" s="43" t="s">
        <v>1453</v>
      </c>
      <c r="H559" s="49">
        <v>44287</v>
      </c>
      <c r="I559" s="49">
        <v>44561</v>
      </c>
      <c r="J559" s="43" t="s">
        <v>125</v>
      </c>
      <c r="K559" s="43" t="s">
        <v>105</v>
      </c>
      <c r="L559" s="43" t="s">
        <v>1454</v>
      </c>
      <c r="M559" s="43" t="s">
        <v>738</v>
      </c>
      <c r="N559" s="43" t="s">
        <v>463</v>
      </c>
      <c r="O559" s="43" t="s">
        <v>127</v>
      </c>
    </row>
    <row r="560" ht="27" hidden="1" spans="1:15">
      <c r="A560" s="16">
        <v>558</v>
      </c>
      <c r="B560" s="43" t="s">
        <v>50</v>
      </c>
      <c r="C560" s="43" t="s">
        <v>17</v>
      </c>
      <c r="D560" s="43" t="s">
        <v>10</v>
      </c>
      <c r="E560" s="43" t="s">
        <v>57</v>
      </c>
      <c r="F560" s="43" t="s">
        <v>48</v>
      </c>
      <c r="G560" s="43" t="s">
        <v>1455</v>
      </c>
      <c r="H560" s="49">
        <v>44287</v>
      </c>
      <c r="I560" s="49">
        <v>44316</v>
      </c>
      <c r="J560" s="43" t="s">
        <v>163</v>
      </c>
      <c r="K560" s="43" t="s">
        <v>111</v>
      </c>
      <c r="L560" s="43" t="s">
        <v>1456</v>
      </c>
      <c r="M560" s="43" t="s">
        <v>738</v>
      </c>
      <c r="N560" s="43" t="s">
        <v>463</v>
      </c>
      <c r="O560" s="43" t="s">
        <v>127</v>
      </c>
    </row>
    <row r="561" ht="40" hidden="1" spans="1:15">
      <c r="A561" s="16">
        <v>559</v>
      </c>
      <c r="B561" s="43" t="s">
        <v>50</v>
      </c>
      <c r="C561" s="43" t="s">
        <v>17</v>
      </c>
      <c r="D561" s="43" t="s">
        <v>10</v>
      </c>
      <c r="E561" s="43" t="s">
        <v>57</v>
      </c>
      <c r="F561" s="43" t="s">
        <v>48</v>
      </c>
      <c r="G561" s="43" t="s">
        <v>1457</v>
      </c>
      <c r="H561" s="49"/>
      <c r="I561" s="49"/>
      <c r="J561" s="43" t="s">
        <v>110</v>
      </c>
      <c r="K561" s="43" t="s">
        <v>167</v>
      </c>
      <c r="L561" s="43" t="s">
        <v>1458</v>
      </c>
      <c r="M561" s="43" t="s">
        <v>156</v>
      </c>
      <c r="N561" s="43" t="s">
        <v>1459</v>
      </c>
      <c r="O561" s="43" t="s">
        <v>96</v>
      </c>
    </row>
    <row r="562" ht="25" hidden="1" spans="1:15">
      <c r="A562" s="16">
        <v>560</v>
      </c>
      <c r="B562" s="17" t="s">
        <v>46</v>
      </c>
      <c r="C562" s="67" t="s">
        <v>17</v>
      </c>
      <c r="D562" s="17" t="s">
        <v>27</v>
      </c>
      <c r="E562" s="20" t="s">
        <v>77</v>
      </c>
      <c r="F562" s="22" t="s">
        <v>48</v>
      </c>
      <c r="G562" s="20" t="s">
        <v>1460</v>
      </c>
      <c r="H562" s="23">
        <v>44379</v>
      </c>
      <c r="I562" s="23">
        <v>44469</v>
      </c>
      <c r="J562" s="22" t="s">
        <v>110</v>
      </c>
      <c r="K562" s="22" t="s">
        <v>92</v>
      </c>
      <c r="L562" s="20" t="s">
        <v>1461</v>
      </c>
      <c r="M562" s="27" t="s">
        <v>94</v>
      </c>
      <c r="N562" s="20" t="s">
        <v>1462</v>
      </c>
      <c r="O562" s="22" t="s">
        <v>96</v>
      </c>
    </row>
    <row r="563" ht="14" hidden="1" spans="1:15">
      <c r="A563" s="16">
        <v>561</v>
      </c>
      <c r="B563" s="17" t="s">
        <v>46</v>
      </c>
      <c r="C563" s="67" t="s">
        <v>17</v>
      </c>
      <c r="D563" s="17" t="s">
        <v>27</v>
      </c>
      <c r="E563" s="20" t="s">
        <v>77</v>
      </c>
      <c r="F563" s="22" t="s">
        <v>56</v>
      </c>
      <c r="G563" s="20" t="s">
        <v>1463</v>
      </c>
      <c r="H563" s="22"/>
      <c r="I563" s="22"/>
      <c r="J563" s="22" t="s">
        <v>110</v>
      </c>
      <c r="K563" s="22" t="s">
        <v>105</v>
      </c>
      <c r="L563" s="20" t="s">
        <v>1464</v>
      </c>
      <c r="M563" s="22" t="s">
        <v>185</v>
      </c>
      <c r="N563" s="20" t="s">
        <v>487</v>
      </c>
      <c r="O563" s="22" t="s">
        <v>96</v>
      </c>
    </row>
    <row r="564" ht="25" hidden="1" spans="1:15">
      <c r="A564" s="16">
        <v>562</v>
      </c>
      <c r="B564" s="17" t="s">
        <v>46</v>
      </c>
      <c r="C564" s="67" t="s">
        <v>17</v>
      </c>
      <c r="D564" s="17" t="s">
        <v>27</v>
      </c>
      <c r="E564" s="20" t="s">
        <v>77</v>
      </c>
      <c r="F564" s="22" t="s">
        <v>56</v>
      </c>
      <c r="G564" s="20" t="s">
        <v>1465</v>
      </c>
      <c r="H564" s="23">
        <v>44317</v>
      </c>
      <c r="I564" s="23">
        <v>44561</v>
      </c>
      <c r="J564" s="22" t="s">
        <v>163</v>
      </c>
      <c r="K564" s="22" t="s">
        <v>145</v>
      </c>
      <c r="L564" s="20" t="s">
        <v>1466</v>
      </c>
      <c r="M564" s="22" t="s">
        <v>101</v>
      </c>
      <c r="N564" s="20" t="s">
        <v>1467</v>
      </c>
      <c r="O564" s="22" t="s">
        <v>117</v>
      </c>
    </row>
    <row r="565" ht="25" hidden="1" spans="1:15">
      <c r="A565" s="16">
        <v>563</v>
      </c>
      <c r="B565" s="17" t="s">
        <v>46</v>
      </c>
      <c r="C565" s="67" t="s">
        <v>17</v>
      </c>
      <c r="D565" s="17" t="s">
        <v>27</v>
      </c>
      <c r="E565" s="20" t="s">
        <v>77</v>
      </c>
      <c r="F565" s="22" t="s">
        <v>56</v>
      </c>
      <c r="G565" s="20" t="s">
        <v>1468</v>
      </c>
      <c r="H565" s="23">
        <v>44287</v>
      </c>
      <c r="I565" s="23">
        <v>44561</v>
      </c>
      <c r="J565" s="17" t="s">
        <v>1469</v>
      </c>
      <c r="K565" s="22" t="s">
        <v>111</v>
      </c>
      <c r="L565" s="20" t="s">
        <v>1470</v>
      </c>
      <c r="M565" s="27" t="s">
        <v>94</v>
      </c>
      <c r="N565" s="20" t="s">
        <v>1471</v>
      </c>
      <c r="O565" s="22" t="s">
        <v>117</v>
      </c>
    </row>
    <row r="566" ht="25" hidden="1" spans="1:15">
      <c r="A566" s="16">
        <v>564</v>
      </c>
      <c r="B566" s="17" t="s">
        <v>46</v>
      </c>
      <c r="C566" s="67" t="s">
        <v>17</v>
      </c>
      <c r="D566" s="17" t="s">
        <v>27</v>
      </c>
      <c r="E566" s="20" t="s">
        <v>77</v>
      </c>
      <c r="F566" s="22" t="s">
        <v>48</v>
      </c>
      <c r="G566" s="20" t="s">
        <v>1472</v>
      </c>
      <c r="H566" s="23">
        <v>44287</v>
      </c>
      <c r="I566" s="23">
        <v>44561</v>
      </c>
      <c r="J566" s="17" t="s">
        <v>1469</v>
      </c>
      <c r="K566" s="22" t="s">
        <v>111</v>
      </c>
      <c r="L566" s="20" t="s">
        <v>1473</v>
      </c>
      <c r="M566" s="27" t="s">
        <v>94</v>
      </c>
      <c r="N566" s="20" t="s">
        <v>1471</v>
      </c>
      <c r="O566" s="22" t="s">
        <v>117</v>
      </c>
    </row>
    <row r="567" ht="25" hidden="1" spans="1:15">
      <c r="A567" s="16">
        <v>565</v>
      </c>
      <c r="B567" s="17" t="s">
        <v>46</v>
      </c>
      <c r="C567" s="67" t="s">
        <v>17</v>
      </c>
      <c r="D567" s="17" t="s">
        <v>27</v>
      </c>
      <c r="E567" s="20" t="s">
        <v>77</v>
      </c>
      <c r="F567" s="22" t="s">
        <v>60</v>
      </c>
      <c r="G567" s="20" t="s">
        <v>1474</v>
      </c>
      <c r="H567" s="22"/>
      <c r="I567" s="22"/>
      <c r="J567" s="22" t="s">
        <v>110</v>
      </c>
      <c r="K567" s="22" t="s">
        <v>137</v>
      </c>
      <c r="L567" s="20" t="s">
        <v>1475</v>
      </c>
      <c r="M567" s="22" t="s">
        <v>101</v>
      </c>
      <c r="N567" s="20" t="s">
        <v>254</v>
      </c>
      <c r="O567" s="22" t="s">
        <v>117</v>
      </c>
    </row>
    <row r="568" ht="25" hidden="1" spans="1:15">
      <c r="A568" s="16">
        <v>566</v>
      </c>
      <c r="B568" s="17" t="s">
        <v>46</v>
      </c>
      <c r="C568" s="67" t="s">
        <v>17</v>
      </c>
      <c r="D568" s="17" t="s">
        <v>27</v>
      </c>
      <c r="E568" s="20" t="s">
        <v>77</v>
      </c>
      <c r="F568" s="22" t="s">
        <v>48</v>
      </c>
      <c r="G568" s="20" t="s">
        <v>1476</v>
      </c>
      <c r="H568" s="23">
        <v>44378</v>
      </c>
      <c r="I568" s="23">
        <v>44439</v>
      </c>
      <c r="J568" s="22" t="s">
        <v>104</v>
      </c>
      <c r="K568" s="22" t="s">
        <v>111</v>
      </c>
      <c r="L568" s="20" t="s">
        <v>1477</v>
      </c>
      <c r="M568" s="22" t="s">
        <v>185</v>
      </c>
      <c r="N568" s="20" t="s">
        <v>182</v>
      </c>
      <c r="O568" s="22" t="s">
        <v>96</v>
      </c>
    </row>
    <row r="569" ht="38" hidden="1" spans="1:15">
      <c r="A569" s="16">
        <v>567</v>
      </c>
      <c r="B569" s="17" t="s">
        <v>46</v>
      </c>
      <c r="C569" s="67" t="s">
        <v>17</v>
      </c>
      <c r="D569" s="17" t="s">
        <v>27</v>
      </c>
      <c r="E569" s="20" t="s">
        <v>77</v>
      </c>
      <c r="F569" s="22" t="s">
        <v>48</v>
      </c>
      <c r="G569" s="20" t="s">
        <v>1478</v>
      </c>
      <c r="H569" s="23"/>
      <c r="I569" s="23"/>
      <c r="J569" s="20" t="s">
        <v>104</v>
      </c>
      <c r="K569" s="22" t="s">
        <v>111</v>
      </c>
      <c r="L569" s="20" t="s">
        <v>1479</v>
      </c>
      <c r="M569" s="22" t="s">
        <v>101</v>
      </c>
      <c r="N569" s="20" t="s">
        <v>1480</v>
      </c>
      <c r="O569" s="22" t="s">
        <v>96</v>
      </c>
    </row>
    <row r="570" ht="38" hidden="1" spans="1:15">
      <c r="A570" s="16">
        <v>568</v>
      </c>
      <c r="B570" s="17" t="s">
        <v>46</v>
      </c>
      <c r="C570" s="67" t="s">
        <v>17</v>
      </c>
      <c r="D570" s="17" t="s">
        <v>27</v>
      </c>
      <c r="E570" s="20" t="s">
        <v>77</v>
      </c>
      <c r="F570" s="22" t="s">
        <v>48</v>
      </c>
      <c r="G570" s="20" t="s">
        <v>1481</v>
      </c>
      <c r="H570" s="23"/>
      <c r="I570" s="23"/>
      <c r="J570" s="20" t="s">
        <v>104</v>
      </c>
      <c r="K570" s="22" t="s">
        <v>111</v>
      </c>
      <c r="L570" s="20" t="s">
        <v>1479</v>
      </c>
      <c r="M570" s="22" t="s">
        <v>101</v>
      </c>
      <c r="N570" s="20" t="s">
        <v>1482</v>
      </c>
      <c r="O570" s="22" t="s">
        <v>96</v>
      </c>
    </row>
    <row r="571" ht="25" hidden="1" spans="1:15">
      <c r="A571" s="16">
        <v>569</v>
      </c>
      <c r="B571" s="17" t="s">
        <v>46</v>
      </c>
      <c r="C571" s="67" t="s">
        <v>17</v>
      </c>
      <c r="D571" s="17" t="s">
        <v>27</v>
      </c>
      <c r="E571" s="20" t="s">
        <v>77</v>
      </c>
      <c r="F571" s="22" t="s">
        <v>48</v>
      </c>
      <c r="G571" s="20" t="s">
        <v>1483</v>
      </c>
      <c r="H571" s="23"/>
      <c r="I571" s="23"/>
      <c r="J571" s="20" t="s">
        <v>104</v>
      </c>
      <c r="K571" s="22" t="s">
        <v>1484</v>
      </c>
      <c r="L571" s="20" t="s">
        <v>1485</v>
      </c>
      <c r="M571" s="22" t="s">
        <v>101</v>
      </c>
      <c r="N571" s="20" t="s">
        <v>1486</v>
      </c>
      <c r="O571" s="22" t="s">
        <v>96</v>
      </c>
    </row>
    <row r="572" ht="38" hidden="1" spans="1:15">
      <c r="A572" s="16">
        <v>570</v>
      </c>
      <c r="B572" s="17" t="s">
        <v>46</v>
      </c>
      <c r="C572" s="67" t="s">
        <v>17</v>
      </c>
      <c r="D572" s="17" t="s">
        <v>27</v>
      </c>
      <c r="E572" s="20" t="s">
        <v>77</v>
      </c>
      <c r="F572" s="22" t="s">
        <v>48</v>
      </c>
      <c r="G572" s="20" t="s">
        <v>1487</v>
      </c>
      <c r="H572" s="23"/>
      <c r="I572" s="23"/>
      <c r="J572" s="20" t="s">
        <v>104</v>
      </c>
      <c r="K572" s="22" t="s">
        <v>111</v>
      </c>
      <c r="L572" s="20" t="s">
        <v>1479</v>
      </c>
      <c r="M572" s="22" t="s">
        <v>101</v>
      </c>
      <c r="N572" s="20" t="s">
        <v>1488</v>
      </c>
      <c r="O572" s="22" t="s">
        <v>96</v>
      </c>
    </row>
    <row r="573" ht="38" hidden="1" spans="1:15">
      <c r="A573" s="16">
        <v>571</v>
      </c>
      <c r="B573" s="17" t="s">
        <v>46</v>
      </c>
      <c r="C573" s="67" t="s">
        <v>17</v>
      </c>
      <c r="D573" s="17" t="s">
        <v>27</v>
      </c>
      <c r="E573" s="20" t="s">
        <v>77</v>
      </c>
      <c r="F573" s="22" t="s">
        <v>48</v>
      </c>
      <c r="G573" s="20" t="s">
        <v>1489</v>
      </c>
      <c r="H573" s="23">
        <v>44317</v>
      </c>
      <c r="I573" s="23">
        <v>44469</v>
      </c>
      <c r="J573" s="20" t="s">
        <v>104</v>
      </c>
      <c r="K573" s="22" t="s">
        <v>111</v>
      </c>
      <c r="L573" s="20" t="s">
        <v>1479</v>
      </c>
      <c r="M573" s="22" t="s">
        <v>101</v>
      </c>
      <c r="N573" s="20" t="s">
        <v>1490</v>
      </c>
      <c r="O573" s="22" t="s">
        <v>96</v>
      </c>
    </row>
    <row r="574" ht="38" hidden="1" spans="1:15">
      <c r="A574" s="16">
        <v>572</v>
      </c>
      <c r="B574" s="17" t="s">
        <v>46</v>
      </c>
      <c r="C574" s="67" t="s">
        <v>17</v>
      </c>
      <c r="D574" s="17" t="s">
        <v>27</v>
      </c>
      <c r="E574" s="20" t="s">
        <v>77</v>
      </c>
      <c r="F574" s="22" t="s">
        <v>48</v>
      </c>
      <c r="G574" s="20" t="s">
        <v>1491</v>
      </c>
      <c r="H574" s="23"/>
      <c r="I574" s="23"/>
      <c r="J574" s="20" t="s">
        <v>104</v>
      </c>
      <c r="K574" s="22" t="s">
        <v>111</v>
      </c>
      <c r="L574" s="20" t="s">
        <v>1479</v>
      </c>
      <c r="M574" s="22" t="s">
        <v>101</v>
      </c>
      <c r="N574" s="20" t="s">
        <v>1492</v>
      </c>
      <c r="O574" s="22" t="s">
        <v>96</v>
      </c>
    </row>
    <row r="575" ht="25" hidden="1" spans="1:15">
      <c r="A575" s="16">
        <v>573</v>
      </c>
      <c r="B575" s="17" t="s">
        <v>46</v>
      </c>
      <c r="C575" s="67" t="s">
        <v>17</v>
      </c>
      <c r="D575" s="17" t="s">
        <v>27</v>
      </c>
      <c r="E575" s="20" t="s">
        <v>77</v>
      </c>
      <c r="F575" s="22" t="s">
        <v>48</v>
      </c>
      <c r="G575" s="20" t="s">
        <v>1493</v>
      </c>
      <c r="H575" s="23">
        <v>44392</v>
      </c>
      <c r="I575" s="23">
        <v>44439</v>
      </c>
      <c r="J575" s="20" t="s">
        <v>104</v>
      </c>
      <c r="K575" s="22" t="s">
        <v>227</v>
      </c>
      <c r="L575" s="20" t="s">
        <v>1494</v>
      </c>
      <c r="M575" s="22" t="s">
        <v>94</v>
      </c>
      <c r="N575" s="20" t="s">
        <v>274</v>
      </c>
      <c r="O575" s="22" t="s">
        <v>96</v>
      </c>
    </row>
    <row r="576" ht="25" hidden="1" spans="1:15">
      <c r="A576" s="16">
        <v>574</v>
      </c>
      <c r="B576" s="17" t="s">
        <v>46</v>
      </c>
      <c r="C576" s="67" t="s">
        <v>17</v>
      </c>
      <c r="D576" s="17" t="s">
        <v>27</v>
      </c>
      <c r="E576" s="20" t="s">
        <v>77</v>
      </c>
      <c r="F576" s="22" t="s">
        <v>56</v>
      </c>
      <c r="G576" s="20" t="s">
        <v>1495</v>
      </c>
      <c r="H576" s="23">
        <v>44392</v>
      </c>
      <c r="I576" s="23">
        <v>44439</v>
      </c>
      <c r="J576" s="20" t="s">
        <v>104</v>
      </c>
      <c r="K576" s="22" t="s">
        <v>105</v>
      </c>
      <c r="L576" s="20" t="s">
        <v>1496</v>
      </c>
      <c r="M576" s="22" t="s">
        <v>94</v>
      </c>
      <c r="N576" s="20" t="s">
        <v>274</v>
      </c>
      <c r="O576" s="22" t="s">
        <v>96</v>
      </c>
    </row>
    <row r="577" ht="38" hidden="1" spans="1:15">
      <c r="A577" s="16">
        <v>575</v>
      </c>
      <c r="B577" s="17" t="s">
        <v>46</v>
      </c>
      <c r="C577" s="67" t="s">
        <v>17</v>
      </c>
      <c r="D577" s="17" t="s">
        <v>27</v>
      </c>
      <c r="E577" s="20" t="s">
        <v>77</v>
      </c>
      <c r="F577" s="22" t="s">
        <v>48</v>
      </c>
      <c r="G577" s="20" t="s">
        <v>1497</v>
      </c>
      <c r="H577" s="23">
        <v>44392</v>
      </c>
      <c r="I577" s="23">
        <v>44439</v>
      </c>
      <c r="J577" s="20" t="s">
        <v>104</v>
      </c>
      <c r="K577" s="22" t="s">
        <v>105</v>
      </c>
      <c r="L577" s="20" t="s">
        <v>1498</v>
      </c>
      <c r="M577" s="22" t="s">
        <v>185</v>
      </c>
      <c r="N577" s="20" t="s">
        <v>1499</v>
      </c>
      <c r="O577" s="22" t="s">
        <v>96</v>
      </c>
    </row>
    <row r="578" ht="25" hidden="1" spans="1:15">
      <c r="A578" s="16">
        <v>576</v>
      </c>
      <c r="B578" s="17" t="s">
        <v>46</v>
      </c>
      <c r="C578" s="67" t="s">
        <v>17</v>
      </c>
      <c r="D578" s="17" t="s">
        <v>27</v>
      </c>
      <c r="E578" s="20" t="s">
        <v>77</v>
      </c>
      <c r="F578" s="22" t="s">
        <v>48</v>
      </c>
      <c r="G578" s="20" t="s">
        <v>1500</v>
      </c>
      <c r="H578" s="23">
        <v>44392</v>
      </c>
      <c r="I578" s="23">
        <v>44439</v>
      </c>
      <c r="J578" s="20" t="s">
        <v>104</v>
      </c>
      <c r="K578" s="22" t="s">
        <v>105</v>
      </c>
      <c r="L578" s="20" t="s">
        <v>1501</v>
      </c>
      <c r="M578" s="22" t="s">
        <v>156</v>
      </c>
      <c r="N578" s="20" t="s">
        <v>1502</v>
      </c>
      <c r="O578" s="22" t="s">
        <v>96</v>
      </c>
    </row>
    <row r="579" ht="25" hidden="1" spans="1:15">
      <c r="A579" s="16">
        <v>577</v>
      </c>
      <c r="B579" s="17" t="s">
        <v>46</v>
      </c>
      <c r="C579" s="67" t="s">
        <v>17</v>
      </c>
      <c r="D579" s="17" t="s">
        <v>27</v>
      </c>
      <c r="E579" s="20" t="s">
        <v>77</v>
      </c>
      <c r="F579" s="22" t="s">
        <v>48</v>
      </c>
      <c r="G579" s="20" t="s">
        <v>1503</v>
      </c>
      <c r="H579" s="23">
        <v>44392</v>
      </c>
      <c r="I579" s="23">
        <v>44439</v>
      </c>
      <c r="J579" s="20" t="s">
        <v>325</v>
      </c>
      <c r="K579" s="22" t="s">
        <v>105</v>
      </c>
      <c r="L579" s="20" t="s">
        <v>1504</v>
      </c>
      <c r="M579" s="72" t="s">
        <v>101</v>
      </c>
      <c r="N579" s="20" t="s">
        <v>1505</v>
      </c>
      <c r="O579" s="22" t="s">
        <v>96</v>
      </c>
    </row>
    <row r="580" ht="25" hidden="1" spans="1:15">
      <c r="A580" s="16">
        <v>578</v>
      </c>
      <c r="B580" s="17" t="s">
        <v>46</v>
      </c>
      <c r="C580" s="67" t="s">
        <v>17</v>
      </c>
      <c r="D580" s="17" t="s">
        <v>27</v>
      </c>
      <c r="E580" s="20" t="s">
        <v>77</v>
      </c>
      <c r="F580" s="22" t="s">
        <v>56</v>
      </c>
      <c r="G580" s="20" t="s">
        <v>1506</v>
      </c>
      <c r="H580" s="23">
        <v>44378</v>
      </c>
      <c r="I580" s="23">
        <v>44439</v>
      </c>
      <c r="J580" s="20" t="s">
        <v>325</v>
      </c>
      <c r="K580" s="22" t="s">
        <v>105</v>
      </c>
      <c r="L580" s="20" t="s">
        <v>1507</v>
      </c>
      <c r="M580" s="72" t="s">
        <v>101</v>
      </c>
      <c r="N580" s="20" t="s">
        <v>1505</v>
      </c>
      <c r="O580" s="22" t="s">
        <v>96</v>
      </c>
    </row>
    <row r="581" ht="38" hidden="1" spans="1:15">
      <c r="A581" s="16">
        <v>579</v>
      </c>
      <c r="B581" s="17" t="s">
        <v>46</v>
      </c>
      <c r="C581" s="67" t="s">
        <v>17</v>
      </c>
      <c r="D581" s="17" t="s">
        <v>27</v>
      </c>
      <c r="E581" s="20" t="s">
        <v>77</v>
      </c>
      <c r="F581" s="22" t="s">
        <v>56</v>
      </c>
      <c r="G581" s="20" t="s">
        <v>1508</v>
      </c>
      <c r="H581" s="23">
        <v>44378</v>
      </c>
      <c r="I581" s="23">
        <v>44439</v>
      </c>
      <c r="J581" s="20" t="s">
        <v>325</v>
      </c>
      <c r="K581" s="22" t="s">
        <v>145</v>
      </c>
      <c r="L581" s="20" t="s">
        <v>1509</v>
      </c>
      <c r="M581" s="72" t="s">
        <v>101</v>
      </c>
      <c r="N581" s="20" t="s">
        <v>1510</v>
      </c>
      <c r="O581" s="22" t="s">
        <v>96</v>
      </c>
    </row>
    <row r="582" ht="25" hidden="1" spans="1:15">
      <c r="A582" s="16">
        <v>580</v>
      </c>
      <c r="B582" s="17" t="s">
        <v>46</v>
      </c>
      <c r="C582" s="67" t="s">
        <v>17</v>
      </c>
      <c r="D582" s="17" t="s">
        <v>27</v>
      </c>
      <c r="E582" s="20" t="s">
        <v>77</v>
      </c>
      <c r="F582" s="22" t="s">
        <v>56</v>
      </c>
      <c r="G582" s="20" t="s">
        <v>1511</v>
      </c>
      <c r="H582" s="68">
        <v>44332</v>
      </c>
      <c r="I582" s="23">
        <v>44439</v>
      </c>
      <c r="J582" s="20" t="s">
        <v>163</v>
      </c>
      <c r="K582" s="22" t="s">
        <v>111</v>
      </c>
      <c r="L582" s="20" t="s">
        <v>1512</v>
      </c>
      <c r="M582" s="72" t="s">
        <v>107</v>
      </c>
      <c r="N582" s="20" t="s">
        <v>487</v>
      </c>
      <c r="O582" s="22" t="s">
        <v>96</v>
      </c>
    </row>
    <row r="583" ht="25" hidden="1" spans="1:15">
      <c r="A583" s="16">
        <v>581</v>
      </c>
      <c r="B583" s="17" t="s">
        <v>46</v>
      </c>
      <c r="C583" s="67" t="s">
        <v>17</v>
      </c>
      <c r="D583" s="17" t="s">
        <v>27</v>
      </c>
      <c r="E583" s="20" t="s">
        <v>77</v>
      </c>
      <c r="F583" s="22" t="s">
        <v>48</v>
      </c>
      <c r="G583" s="20" t="s">
        <v>1513</v>
      </c>
      <c r="H583" s="68">
        <v>44332</v>
      </c>
      <c r="I583" s="23">
        <v>44439</v>
      </c>
      <c r="J583" s="20" t="s">
        <v>163</v>
      </c>
      <c r="K583" s="22" t="s">
        <v>111</v>
      </c>
      <c r="L583" s="20" t="s">
        <v>1514</v>
      </c>
      <c r="M583" s="72" t="s">
        <v>107</v>
      </c>
      <c r="N583" s="20" t="s">
        <v>487</v>
      </c>
      <c r="O583" s="22" t="s">
        <v>96</v>
      </c>
    </row>
    <row r="584" ht="38" hidden="1" spans="1:15">
      <c r="A584" s="16">
        <v>582</v>
      </c>
      <c r="B584" s="17" t="s">
        <v>46</v>
      </c>
      <c r="C584" s="67" t="s">
        <v>17</v>
      </c>
      <c r="D584" s="17" t="s">
        <v>27</v>
      </c>
      <c r="E584" s="20" t="s">
        <v>77</v>
      </c>
      <c r="F584" s="22" t="s">
        <v>56</v>
      </c>
      <c r="G584" s="20" t="s">
        <v>1515</v>
      </c>
      <c r="H584" s="68">
        <v>44378</v>
      </c>
      <c r="I584" s="23">
        <v>44439</v>
      </c>
      <c r="J584" s="20" t="s">
        <v>163</v>
      </c>
      <c r="K584" s="22" t="s">
        <v>145</v>
      </c>
      <c r="L584" s="20" t="s">
        <v>1516</v>
      </c>
      <c r="M584" s="72" t="s">
        <v>156</v>
      </c>
      <c r="N584" s="20" t="s">
        <v>1517</v>
      </c>
      <c r="O584" s="22" t="s">
        <v>96</v>
      </c>
    </row>
    <row r="585" ht="25" hidden="1" spans="1:15">
      <c r="A585" s="16">
        <v>583</v>
      </c>
      <c r="B585" s="42" t="s">
        <v>54</v>
      </c>
      <c r="C585" s="42" t="s">
        <v>17</v>
      </c>
      <c r="D585" s="42" t="s">
        <v>23</v>
      </c>
      <c r="E585" s="42" t="s">
        <v>54</v>
      </c>
      <c r="F585" s="42" t="s">
        <v>48</v>
      </c>
      <c r="G585" s="42" t="s">
        <v>1518</v>
      </c>
      <c r="H585" s="48">
        <v>44312</v>
      </c>
      <c r="I585" s="48">
        <v>44467</v>
      </c>
      <c r="J585" s="42" t="s">
        <v>159</v>
      </c>
      <c r="K585" s="42" t="s">
        <v>105</v>
      </c>
      <c r="L585" s="47" t="s">
        <v>1519</v>
      </c>
      <c r="M585" s="42" t="s">
        <v>235</v>
      </c>
      <c r="N585" s="47" t="s">
        <v>1520</v>
      </c>
      <c r="O585" s="47" t="s">
        <v>127</v>
      </c>
    </row>
    <row r="586" ht="14" hidden="1" spans="1:15">
      <c r="A586" s="16">
        <v>584</v>
      </c>
      <c r="B586" s="42" t="s">
        <v>54</v>
      </c>
      <c r="C586" s="42" t="s">
        <v>17</v>
      </c>
      <c r="D586" s="42" t="s">
        <v>23</v>
      </c>
      <c r="E586" s="47" t="s">
        <v>54</v>
      </c>
      <c r="F586" s="42" t="s">
        <v>56</v>
      </c>
      <c r="G586" s="47" t="s">
        <v>1521</v>
      </c>
      <c r="H586" s="48">
        <v>44378</v>
      </c>
      <c r="I586" s="48">
        <v>44561</v>
      </c>
      <c r="J586" s="42" t="s">
        <v>325</v>
      </c>
      <c r="K586" s="42" t="s">
        <v>105</v>
      </c>
      <c r="L586" s="47" t="s">
        <v>1522</v>
      </c>
      <c r="M586" s="42"/>
      <c r="N586" s="42"/>
      <c r="O586" s="42" t="s">
        <v>96</v>
      </c>
    </row>
    <row r="587" ht="14" hidden="1" spans="1:15">
      <c r="A587" s="16">
        <v>585</v>
      </c>
      <c r="B587" s="42" t="s">
        <v>54</v>
      </c>
      <c r="C587" s="42" t="s">
        <v>17</v>
      </c>
      <c r="D587" s="42" t="s">
        <v>23</v>
      </c>
      <c r="E587" s="47" t="s">
        <v>54</v>
      </c>
      <c r="F587" s="42" t="s">
        <v>48</v>
      </c>
      <c r="G587" s="47" t="s">
        <v>1521</v>
      </c>
      <c r="H587" s="48">
        <v>44378</v>
      </c>
      <c r="I587" s="48">
        <v>44439</v>
      </c>
      <c r="J587" s="42" t="s">
        <v>163</v>
      </c>
      <c r="K587" s="42" t="s">
        <v>105</v>
      </c>
      <c r="L587" s="47" t="s">
        <v>1523</v>
      </c>
      <c r="M587" s="42" t="s">
        <v>107</v>
      </c>
      <c r="N587" s="47" t="s">
        <v>1524</v>
      </c>
      <c r="O587" s="42" t="s">
        <v>127</v>
      </c>
    </row>
    <row r="588" ht="25" hidden="1" spans="1:15">
      <c r="A588" s="16">
        <v>586</v>
      </c>
      <c r="B588" s="42" t="s">
        <v>54</v>
      </c>
      <c r="C588" s="42" t="s">
        <v>17</v>
      </c>
      <c r="D588" s="42" t="s">
        <v>10</v>
      </c>
      <c r="E588" s="47" t="s">
        <v>61</v>
      </c>
      <c r="F588" s="42" t="s">
        <v>48</v>
      </c>
      <c r="G588" s="47" t="s">
        <v>1521</v>
      </c>
      <c r="H588" s="48">
        <v>44378</v>
      </c>
      <c r="I588" s="48">
        <v>44439</v>
      </c>
      <c r="J588" s="42" t="s">
        <v>104</v>
      </c>
      <c r="K588" s="42" t="s">
        <v>92</v>
      </c>
      <c r="L588" s="47" t="s">
        <v>1525</v>
      </c>
      <c r="M588" s="42"/>
      <c r="N588" s="42"/>
      <c r="O588" s="42" t="s">
        <v>127</v>
      </c>
    </row>
    <row r="589" ht="25" hidden="1" spans="1:15">
      <c r="A589" s="16">
        <v>587</v>
      </c>
      <c r="B589" s="42" t="s">
        <v>54</v>
      </c>
      <c r="C589" s="42" t="s">
        <v>17</v>
      </c>
      <c r="D589" s="42" t="s">
        <v>10</v>
      </c>
      <c r="E589" s="47" t="s">
        <v>61</v>
      </c>
      <c r="F589" s="42" t="s">
        <v>48</v>
      </c>
      <c r="G589" s="47" t="s">
        <v>1526</v>
      </c>
      <c r="H589" s="48">
        <v>44372</v>
      </c>
      <c r="I589" s="42"/>
      <c r="J589" s="42" t="s">
        <v>104</v>
      </c>
      <c r="K589" s="42" t="s">
        <v>99</v>
      </c>
      <c r="L589" s="47" t="s">
        <v>1527</v>
      </c>
      <c r="M589" s="42" t="s">
        <v>94</v>
      </c>
      <c r="N589" s="47" t="s">
        <v>1528</v>
      </c>
      <c r="O589" s="42" t="s">
        <v>127</v>
      </c>
    </row>
    <row r="590" ht="38" hidden="1" spans="1:15">
      <c r="A590" s="16">
        <v>588</v>
      </c>
      <c r="B590" s="42" t="s">
        <v>54</v>
      </c>
      <c r="C590" s="42" t="s">
        <v>17</v>
      </c>
      <c r="D590" s="42" t="s">
        <v>23</v>
      </c>
      <c r="E590" s="47" t="s">
        <v>54</v>
      </c>
      <c r="F590" s="42" t="s">
        <v>60</v>
      </c>
      <c r="G590" s="47" t="s">
        <v>1529</v>
      </c>
      <c r="H590" s="48">
        <v>44317</v>
      </c>
      <c r="I590" s="48">
        <v>44377</v>
      </c>
      <c r="J590" s="42" t="s">
        <v>163</v>
      </c>
      <c r="K590" s="42" t="s">
        <v>164</v>
      </c>
      <c r="L590" s="47" t="s">
        <v>1530</v>
      </c>
      <c r="M590" s="42" t="s">
        <v>772</v>
      </c>
      <c r="N590" s="47" t="s">
        <v>1531</v>
      </c>
      <c r="O590" s="42" t="s">
        <v>127</v>
      </c>
    </row>
    <row r="591" ht="27" hidden="1" spans="1:15">
      <c r="A591" s="16">
        <v>589</v>
      </c>
      <c r="B591" s="42" t="s">
        <v>54</v>
      </c>
      <c r="C591" s="42" t="s">
        <v>17</v>
      </c>
      <c r="D591" s="42" t="s">
        <v>23</v>
      </c>
      <c r="E591" s="47" t="s">
        <v>54</v>
      </c>
      <c r="F591" s="42" t="s">
        <v>48</v>
      </c>
      <c r="G591" s="42" t="s">
        <v>1532</v>
      </c>
      <c r="H591" s="48">
        <v>44364</v>
      </c>
      <c r="I591" s="48">
        <v>44469</v>
      </c>
      <c r="J591" s="42" t="s">
        <v>104</v>
      </c>
      <c r="K591" s="42" t="s">
        <v>92</v>
      </c>
      <c r="L591" s="42" t="s">
        <v>1533</v>
      </c>
      <c r="M591" s="42" t="s">
        <v>107</v>
      </c>
      <c r="N591" s="42" t="s">
        <v>1534</v>
      </c>
      <c r="O591" s="42" t="s">
        <v>96</v>
      </c>
    </row>
    <row r="592" ht="27" hidden="1" spans="1:15">
      <c r="A592" s="16">
        <v>590</v>
      </c>
      <c r="B592" s="42" t="s">
        <v>54</v>
      </c>
      <c r="C592" s="42" t="s">
        <v>17</v>
      </c>
      <c r="D592" s="42" t="s">
        <v>10</v>
      </c>
      <c r="E592" s="47" t="s">
        <v>61</v>
      </c>
      <c r="F592" s="42" t="s">
        <v>48</v>
      </c>
      <c r="G592" s="42" t="s">
        <v>1532</v>
      </c>
      <c r="H592" s="48">
        <v>44364</v>
      </c>
      <c r="I592" s="48">
        <v>44377</v>
      </c>
      <c r="J592" s="42" t="s">
        <v>259</v>
      </c>
      <c r="K592" s="42" t="s">
        <v>105</v>
      </c>
      <c r="L592" s="42" t="s">
        <v>1535</v>
      </c>
      <c r="M592" s="42" t="s">
        <v>107</v>
      </c>
      <c r="N592" s="42" t="s">
        <v>259</v>
      </c>
      <c r="O592" s="42" t="s">
        <v>96</v>
      </c>
    </row>
    <row r="593" ht="27" hidden="1" spans="1:15">
      <c r="A593" s="16">
        <v>591</v>
      </c>
      <c r="B593" s="42" t="s">
        <v>54</v>
      </c>
      <c r="C593" s="42" t="s">
        <v>17</v>
      </c>
      <c r="D593" s="42" t="s">
        <v>10</v>
      </c>
      <c r="E593" s="47" t="s">
        <v>61</v>
      </c>
      <c r="F593" s="42" t="s">
        <v>48</v>
      </c>
      <c r="G593" s="42" t="s">
        <v>1532</v>
      </c>
      <c r="H593" s="48">
        <v>44364</v>
      </c>
      <c r="I593" s="48">
        <v>44561</v>
      </c>
      <c r="J593" s="42" t="s">
        <v>104</v>
      </c>
      <c r="K593" s="42" t="s">
        <v>111</v>
      </c>
      <c r="L593" s="42" t="s">
        <v>1536</v>
      </c>
      <c r="M593" s="42" t="s">
        <v>94</v>
      </c>
      <c r="N593" s="42" t="s">
        <v>1537</v>
      </c>
      <c r="O593" s="42" t="s">
        <v>127</v>
      </c>
    </row>
    <row r="594" ht="40" hidden="1" spans="1:15">
      <c r="A594" s="16">
        <v>592</v>
      </c>
      <c r="B594" s="42" t="s">
        <v>54</v>
      </c>
      <c r="C594" s="42" t="s">
        <v>17</v>
      </c>
      <c r="D594" s="42" t="s">
        <v>23</v>
      </c>
      <c r="E594" s="47" t="s">
        <v>54</v>
      </c>
      <c r="F594" s="42" t="s">
        <v>56</v>
      </c>
      <c r="G594" s="42" t="s">
        <v>1538</v>
      </c>
      <c r="H594" s="48">
        <v>44357</v>
      </c>
      <c r="I594" s="48">
        <v>44439</v>
      </c>
      <c r="J594" s="42" t="s">
        <v>104</v>
      </c>
      <c r="K594" s="42" t="s">
        <v>99</v>
      </c>
      <c r="L594" s="42" t="s">
        <v>1539</v>
      </c>
      <c r="M594" s="42" t="s">
        <v>107</v>
      </c>
      <c r="N594" s="42" t="s">
        <v>1540</v>
      </c>
      <c r="O594" s="42" t="s">
        <v>127</v>
      </c>
    </row>
    <row r="595" ht="53" hidden="1" spans="1:15">
      <c r="A595" s="16">
        <v>593</v>
      </c>
      <c r="B595" s="42" t="s">
        <v>54</v>
      </c>
      <c r="C595" s="42" t="s">
        <v>17</v>
      </c>
      <c r="D595" s="42" t="s">
        <v>10</v>
      </c>
      <c r="E595" s="47" t="s">
        <v>61</v>
      </c>
      <c r="F595" s="42" t="s">
        <v>56</v>
      </c>
      <c r="G595" s="42" t="s">
        <v>1541</v>
      </c>
      <c r="H595" s="48">
        <v>44357</v>
      </c>
      <c r="I595" s="48">
        <v>44561</v>
      </c>
      <c r="J595" s="42" t="s">
        <v>104</v>
      </c>
      <c r="K595" s="42" t="s">
        <v>92</v>
      </c>
      <c r="L595" s="42" t="s">
        <v>1542</v>
      </c>
      <c r="M595" s="42" t="s">
        <v>107</v>
      </c>
      <c r="N595" s="42" t="s">
        <v>1543</v>
      </c>
      <c r="O595" s="42" t="s">
        <v>127</v>
      </c>
    </row>
    <row r="596" ht="40" hidden="1" spans="1:15">
      <c r="A596" s="16">
        <v>594</v>
      </c>
      <c r="B596" s="42" t="s">
        <v>54</v>
      </c>
      <c r="C596" s="42" t="s">
        <v>17</v>
      </c>
      <c r="D596" s="42" t="s">
        <v>23</v>
      </c>
      <c r="E596" s="47" t="s">
        <v>54</v>
      </c>
      <c r="F596" s="42" t="s">
        <v>48</v>
      </c>
      <c r="G596" s="42" t="s">
        <v>1544</v>
      </c>
      <c r="H596" s="48">
        <v>44357</v>
      </c>
      <c r="I596" s="48">
        <v>44469</v>
      </c>
      <c r="J596" s="42" t="s">
        <v>159</v>
      </c>
      <c r="K596" s="42" t="s">
        <v>130</v>
      </c>
      <c r="L596" s="42" t="s">
        <v>1545</v>
      </c>
      <c r="M596" s="42" t="s">
        <v>94</v>
      </c>
      <c r="N596" s="42" t="s">
        <v>1546</v>
      </c>
      <c r="O596" s="42" t="s">
        <v>127</v>
      </c>
    </row>
    <row r="597" ht="40" hidden="1" spans="1:15">
      <c r="A597" s="16">
        <v>595</v>
      </c>
      <c r="B597" s="42" t="s">
        <v>54</v>
      </c>
      <c r="C597" s="42" t="s">
        <v>17</v>
      </c>
      <c r="D597" s="42" t="s">
        <v>23</v>
      </c>
      <c r="E597" s="47" t="s">
        <v>54</v>
      </c>
      <c r="F597" s="42" t="s">
        <v>48</v>
      </c>
      <c r="G597" s="42" t="s">
        <v>1547</v>
      </c>
      <c r="H597" s="48">
        <v>44350</v>
      </c>
      <c r="I597" s="48">
        <v>44374</v>
      </c>
      <c r="J597" s="42" t="s">
        <v>325</v>
      </c>
      <c r="K597" s="42" t="s">
        <v>111</v>
      </c>
      <c r="L597" s="42" t="s">
        <v>1548</v>
      </c>
      <c r="M597" s="42" t="s">
        <v>235</v>
      </c>
      <c r="N597" s="42" t="s">
        <v>1549</v>
      </c>
      <c r="O597" s="42" t="s">
        <v>96</v>
      </c>
    </row>
    <row r="598" ht="53" hidden="1" spans="1:15">
      <c r="A598" s="16">
        <v>596</v>
      </c>
      <c r="B598" s="42" t="s">
        <v>54</v>
      </c>
      <c r="C598" s="42" t="s">
        <v>17</v>
      </c>
      <c r="D598" s="42" t="s">
        <v>10</v>
      </c>
      <c r="E598" s="47" t="s">
        <v>61</v>
      </c>
      <c r="F598" s="42" t="s">
        <v>56</v>
      </c>
      <c r="G598" s="42" t="s">
        <v>1550</v>
      </c>
      <c r="H598" s="48">
        <v>44343</v>
      </c>
      <c r="I598" s="48">
        <v>44561</v>
      </c>
      <c r="J598" s="42" t="s">
        <v>104</v>
      </c>
      <c r="K598" s="42" t="s">
        <v>92</v>
      </c>
      <c r="L598" s="42" t="s">
        <v>1542</v>
      </c>
      <c r="M598" s="42" t="s">
        <v>107</v>
      </c>
      <c r="N598" s="42" t="s">
        <v>1543</v>
      </c>
      <c r="O598" s="42" t="s">
        <v>117</v>
      </c>
    </row>
    <row r="599" ht="40" hidden="1" spans="1:15">
      <c r="A599" s="16">
        <v>597</v>
      </c>
      <c r="B599" s="42" t="s">
        <v>54</v>
      </c>
      <c r="C599" s="42" t="s">
        <v>17</v>
      </c>
      <c r="D599" s="42" t="s">
        <v>10</v>
      </c>
      <c r="E599" s="47" t="s">
        <v>61</v>
      </c>
      <c r="F599" s="42" t="s">
        <v>48</v>
      </c>
      <c r="G599" s="42" t="s">
        <v>1551</v>
      </c>
      <c r="H599" s="48">
        <v>44347</v>
      </c>
      <c r="I599" s="48">
        <v>44374</v>
      </c>
      <c r="J599" s="42" t="s">
        <v>325</v>
      </c>
      <c r="K599" s="42" t="s">
        <v>145</v>
      </c>
      <c r="L599" s="42" t="s">
        <v>1552</v>
      </c>
      <c r="M599" s="42" t="s">
        <v>235</v>
      </c>
      <c r="N599" s="42"/>
      <c r="O599" s="42" t="s">
        <v>117</v>
      </c>
    </row>
    <row r="600" ht="25" hidden="1" spans="1:15">
      <c r="A600" s="16">
        <v>598</v>
      </c>
      <c r="B600" s="42" t="s">
        <v>54</v>
      </c>
      <c r="C600" s="42" t="s">
        <v>17</v>
      </c>
      <c r="D600" s="42" t="s">
        <v>23</v>
      </c>
      <c r="E600" s="42" t="s">
        <v>54</v>
      </c>
      <c r="F600" s="42" t="s">
        <v>48</v>
      </c>
      <c r="G600" s="42" t="s">
        <v>1553</v>
      </c>
      <c r="H600" s="48">
        <v>44337</v>
      </c>
      <c r="I600" s="48">
        <v>44408</v>
      </c>
      <c r="J600" s="42" t="s">
        <v>159</v>
      </c>
      <c r="K600" s="42" t="s">
        <v>105</v>
      </c>
      <c r="L600" s="47" t="s">
        <v>1519</v>
      </c>
      <c r="M600" s="42" t="s">
        <v>235</v>
      </c>
      <c r="N600" s="47" t="s">
        <v>1554</v>
      </c>
      <c r="O600" s="47" t="s">
        <v>127</v>
      </c>
    </row>
    <row r="601" ht="38" hidden="1" spans="1:15">
      <c r="A601" s="16">
        <v>599</v>
      </c>
      <c r="B601" s="42" t="s">
        <v>54</v>
      </c>
      <c r="C601" s="42" t="s">
        <v>17</v>
      </c>
      <c r="D601" s="42" t="s">
        <v>23</v>
      </c>
      <c r="E601" s="47" t="s">
        <v>54</v>
      </c>
      <c r="F601" s="42" t="s">
        <v>60</v>
      </c>
      <c r="G601" s="47" t="s">
        <v>1555</v>
      </c>
      <c r="H601" s="48">
        <v>44317</v>
      </c>
      <c r="I601" s="48">
        <v>44377</v>
      </c>
      <c r="J601" s="42" t="s">
        <v>163</v>
      </c>
      <c r="K601" s="42" t="s">
        <v>164</v>
      </c>
      <c r="L601" s="47" t="s">
        <v>1556</v>
      </c>
      <c r="M601" s="42" t="s">
        <v>772</v>
      </c>
      <c r="N601" s="47" t="s">
        <v>1557</v>
      </c>
      <c r="O601" s="42" t="s">
        <v>127</v>
      </c>
    </row>
    <row r="602" ht="27" hidden="1" spans="1:15">
      <c r="A602" s="16">
        <v>600</v>
      </c>
      <c r="B602" s="42" t="s">
        <v>54</v>
      </c>
      <c r="C602" s="42" t="s">
        <v>17</v>
      </c>
      <c r="D602" s="42" t="s">
        <v>23</v>
      </c>
      <c r="E602" s="47" t="s">
        <v>54</v>
      </c>
      <c r="F602" s="42" t="s">
        <v>56</v>
      </c>
      <c r="G602" s="42" t="s">
        <v>1558</v>
      </c>
      <c r="H602" s="48">
        <v>44336</v>
      </c>
      <c r="I602" s="48">
        <v>44439</v>
      </c>
      <c r="J602" s="42" t="s">
        <v>104</v>
      </c>
      <c r="K602" s="42" t="s">
        <v>105</v>
      </c>
      <c r="L602" s="42" t="s">
        <v>1559</v>
      </c>
      <c r="M602" s="42" t="s">
        <v>107</v>
      </c>
      <c r="N602" s="42" t="s">
        <v>1560</v>
      </c>
      <c r="O602" s="42" t="s">
        <v>127</v>
      </c>
    </row>
    <row r="603" ht="27" hidden="1" spans="1:15">
      <c r="A603" s="16">
        <v>601</v>
      </c>
      <c r="B603" s="42" t="s">
        <v>54</v>
      </c>
      <c r="C603" s="42" t="s">
        <v>17</v>
      </c>
      <c r="D603" s="42" t="s">
        <v>23</v>
      </c>
      <c r="E603" s="47" t="s">
        <v>54</v>
      </c>
      <c r="F603" s="42" t="s">
        <v>56</v>
      </c>
      <c r="G603" s="42" t="s">
        <v>1561</v>
      </c>
      <c r="H603" s="48">
        <v>44336</v>
      </c>
      <c r="I603" s="48">
        <v>44377</v>
      </c>
      <c r="J603" s="42" t="s">
        <v>104</v>
      </c>
      <c r="K603" s="42" t="s">
        <v>105</v>
      </c>
      <c r="L603" s="42" t="s">
        <v>1562</v>
      </c>
      <c r="M603" s="42" t="s">
        <v>107</v>
      </c>
      <c r="N603" s="42" t="s">
        <v>1563</v>
      </c>
      <c r="O603" s="42" t="s">
        <v>117</v>
      </c>
    </row>
    <row r="604" ht="27" hidden="1" spans="1:15">
      <c r="A604" s="16">
        <v>602</v>
      </c>
      <c r="B604" s="42" t="s">
        <v>54</v>
      </c>
      <c r="C604" s="42" t="s">
        <v>17</v>
      </c>
      <c r="D604" s="42" t="s">
        <v>10</v>
      </c>
      <c r="E604" s="47" t="s">
        <v>61</v>
      </c>
      <c r="F604" s="42" t="s">
        <v>48</v>
      </c>
      <c r="G604" s="42" t="s">
        <v>1564</v>
      </c>
      <c r="H604" s="48">
        <v>44329</v>
      </c>
      <c r="I604" s="48">
        <v>44377</v>
      </c>
      <c r="J604" s="42" t="s">
        <v>259</v>
      </c>
      <c r="K604" s="42" t="s">
        <v>92</v>
      </c>
      <c r="L604" s="42" t="s">
        <v>1565</v>
      </c>
      <c r="M604" s="42" t="s">
        <v>107</v>
      </c>
      <c r="N604" s="42" t="s">
        <v>259</v>
      </c>
      <c r="O604" s="42" t="s">
        <v>96</v>
      </c>
    </row>
    <row r="605" ht="27" hidden="1" spans="1:15">
      <c r="A605" s="16">
        <v>603</v>
      </c>
      <c r="B605" s="42" t="s">
        <v>54</v>
      </c>
      <c r="C605" s="42" t="s">
        <v>17</v>
      </c>
      <c r="D605" s="42" t="s">
        <v>23</v>
      </c>
      <c r="E605" s="47" t="s">
        <v>54</v>
      </c>
      <c r="F605" s="42" t="s">
        <v>56</v>
      </c>
      <c r="G605" s="42" t="s">
        <v>1566</v>
      </c>
      <c r="H605" s="48">
        <v>44329</v>
      </c>
      <c r="I605" s="48">
        <v>44377</v>
      </c>
      <c r="J605" s="42" t="s">
        <v>104</v>
      </c>
      <c r="K605" s="42" t="s">
        <v>105</v>
      </c>
      <c r="L605" s="42" t="s">
        <v>1567</v>
      </c>
      <c r="M605" s="42" t="s">
        <v>107</v>
      </c>
      <c r="N605" s="42" t="s">
        <v>1568</v>
      </c>
      <c r="O605" s="42" t="s">
        <v>127</v>
      </c>
    </row>
    <row r="606" ht="40" hidden="1" spans="1:15">
      <c r="A606" s="16">
        <v>604</v>
      </c>
      <c r="B606" s="42" t="s">
        <v>54</v>
      </c>
      <c r="C606" s="42" t="s">
        <v>17</v>
      </c>
      <c r="D606" s="42" t="s">
        <v>23</v>
      </c>
      <c r="E606" s="47" t="s">
        <v>54</v>
      </c>
      <c r="F606" s="42" t="s">
        <v>60</v>
      </c>
      <c r="G606" s="42" t="s">
        <v>1569</v>
      </c>
      <c r="H606" s="48">
        <v>44317</v>
      </c>
      <c r="I606" s="48">
        <v>44377</v>
      </c>
      <c r="J606" s="42" t="s">
        <v>325</v>
      </c>
      <c r="K606" s="42" t="s">
        <v>164</v>
      </c>
      <c r="L606" s="42" t="s">
        <v>1570</v>
      </c>
      <c r="M606" s="42" t="s">
        <v>772</v>
      </c>
      <c r="N606" s="42" t="s">
        <v>1571</v>
      </c>
      <c r="O606" s="42" t="s">
        <v>127</v>
      </c>
    </row>
    <row r="607" ht="27" hidden="1" spans="1:15">
      <c r="A607" s="16">
        <v>605</v>
      </c>
      <c r="B607" s="42" t="s">
        <v>54</v>
      </c>
      <c r="C607" s="42" t="s">
        <v>17</v>
      </c>
      <c r="D607" s="42" t="s">
        <v>23</v>
      </c>
      <c r="E607" s="47" t="s">
        <v>54</v>
      </c>
      <c r="F607" s="42" t="s">
        <v>48</v>
      </c>
      <c r="G607" s="42" t="s">
        <v>1572</v>
      </c>
      <c r="H607" s="48">
        <v>44317</v>
      </c>
      <c r="I607" s="48">
        <v>44323</v>
      </c>
      <c r="J607" s="42" t="s">
        <v>325</v>
      </c>
      <c r="K607" s="42" t="s">
        <v>227</v>
      </c>
      <c r="L607" s="42" t="s">
        <v>1573</v>
      </c>
      <c r="M607" s="42" t="s">
        <v>185</v>
      </c>
      <c r="N607" s="42" t="s">
        <v>1574</v>
      </c>
      <c r="O607" s="42" t="s">
        <v>96</v>
      </c>
    </row>
    <row r="608" ht="27" hidden="1" spans="1:15">
      <c r="A608" s="16">
        <v>606</v>
      </c>
      <c r="B608" s="42" t="s">
        <v>54</v>
      </c>
      <c r="C608" s="42" t="s">
        <v>17</v>
      </c>
      <c r="D608" s="42" t="s">
        <v>23</v>
      </c>
      <c r="E608" s="47" t="s">
        <v>54</v>
      </c>
      <c r="F608" s="42" t="s">
        <v>56</v>
      </c>
      <c r="G608" s="42" t="s">
        <v>1575</v>
      </c>
      <c r="H608" s="48">
        <v>44301</v>
      </c>
      <c r="I608" s="42"/>
      <c r="J608" s="42" t="s">
        <v>151</v>
      </c>
      <c r="K608" s="42" t="s">
        <v>164</v>
      </c>
      <c r="L608" s="42" t="s">
        <v>1576</v>
      </c>
      <c r="M608" s="42" t="s">
        <v>94</v>
      </c>
      <c r="N608" s="42" t="s">
        <v>1577</v>
      </c>
      <c r="O608" s="42" t="s">
        <v>96</v>
      </c>
    </row>
    <row r="609" ht="27" hidden="1" spans="1:15">
      <c r="A609" s="16">
        <v>607</v>
      </c>
      <c r="B609" s="42" t="s">
        <v>54</v>
      </c>
      <c r="C609" s="42" t="s">
        <v>17</v>
      </c>
      <c r="D609" s="42" t="s">
        <v>23</v>
      </c>
      <c r="E609" s="47" t="s">
        <v>54</v>
      </c>
      <c r="F609" s="42" t="s">
        <v>60</v>
      </c>
      <c r="G609" s="42" t="s">
        <v>1578</v>
      </c>
      <c r="H609" s="48">
        <v>44301</v>
      </c>
      <c r="I609" s="48">
        <v>44377</v>
      </c>
      <c r="J609" s="42" t="s">
        <v>163</v>
      </c>
      <c r="K609" s="42" t="s">
        <v>105</v>
      </c>
      <c r="L609" s="42" t="s">
        <v>1579</v>
      </c>
      <c r="M609" s="42" t="s">
        <v>772</v>
      </c>
      <c r="N609" s="42" t="s">
        <v>1580</v>
      </c>
      <c r="O609" s="42" t="s">
        <v>127</v>
      </c>
    </row>
    <row r="610" ht="27" hidden="1" spans="1:15">
      <c r="A610" s="16">
        <v>608</v>
      </c>
      <c r="B610" s="42" t="s">
        <v>54</v>
      </c>
      <c r="C610" s="42" t="s">
        <v>17</v>
      </c>
      <c r="D610" s="42" t="s">
        <v>10</v>
      </c>
      <c r="E610" s="47" t="s">
        <v>61</v>
      </c>
      <c r="F610" s="42" t="s">
        <v>56</v>
      </c>
      <c r="G610" s="42" t="s">
        <v>1581</v>
      </c>
      <c r="H610" s="48">
        <v>44294</v>
      </c>
      <c r="I610" s="48">
        <v>44301</v>
      </c>
      <c r="J610" s="42" t="s">
        <v>110</v>
      </c>
      <c r="K610" s="42" t="s">
        <v>227</v>
      </c>
      <c r="L610" s="42" t="s">
        <v>1582</v>
      </c>
      <c r="M610" s="42"/>
      <c r="N610" s="42"/>
      <c r="O610" s="42" t="s">
        <v>96</v>
      </c>
    </row>
    <row r="611" ht="40" hidden="1" spans="1:15">
      <c r="A611" s="16">
        <v>609</v>
      </c>
      <c r="B611" s="42" t="s">
        <v>54</v>
      </c>
      <c r="C611" s="42" t="s">
        <v>17</v>
      </c>
      <c r="D611" s="42" t="s">
        <v>23</v>
      </c>
      <c r="E611" s="47" t="s">
        <v>54</v>
      </c>
      <c r="F611" s="42" t="s">
        <v>56</v>
      </c>
      <c r="G611" s="42" t="s">
        <v>1583</v>
      </c>
      <c r="H611" s="48">
        <v>44287</v>
      </c>
      <c r="I611" s="48">
        <v>44377</v>
      </c>
      <c r="J611" s="42" t="s">
        <v>325</v>
      </c>
      <c r="K611" s="42" t="s">
        <v>105</v>
      </c>
      <c r="L611" s="42" t="s">
        <v>1584</v>
      </c>
      <c r="M611" s="42" t="s">
        <v>235</v>
      </c>
      <c r="N611" s="42" t="s">
        <v>1585</v>
      </c>
      <c r="O611" s="42" t="s">
        <v>96</v>
      </c>
    </row>
    <row r="612" ht="38" hidden="1" spans="1:15">
      <c r="A612" s="16">
        <v>610</v>
      </c>
      <c r="B612" s="35" t="s">
        <v>7</v>
      </c>
      <c r="C612" s="35" t="s">
        <v>17</v>
      </c>
      <c r="D612" s="36" t="s">
        <v>27</v>
      </c>
      <c r="E612" s="35" t="s">
        <v>78</v>
      </c>
      <c r="F612" s="36" t="s">
        <v>48</v>
      </c>
      <c r="G612" s="59" t="s">
        <v>1586</v>
      </c>
      <c r="H612" s="69">
        <v>44397</v>
      </c>
      <c r="I612" s="69">
        <v>44405</v>
      </c>
      <c r="J612" s="36" t="s">
        <v>151</v>
      </c>
      <c r="K612" s="36" t="s">
        <v>105</v>
      </c>
      <c r="L612" s="59" t="s">
        <v>1587</v>
      </c>
      <c r="M612" s="36" t="s">
        <v>101</v>
      </c>
      <c r="N612" s="59" t="s">
        <v>151</v>
      </c>
      <c r="O612" s="36" t="s">
        <v>96</v>
      </c>
    </row>
    <row r="613" ht="25" hidden="1" spans="1:15">
      <c r="A613" s="16">
        <v>611</v>
      </c>
      <c r="B613" s="35" t="s">
        <v>7</v>
      </c>
      <c r="C613" s="35" t="s">
        <v>17</v>
      </c>
      <c r="D613" s="36" t="s">
        <v>27</v>
      </c>
      <c r="E613" s="35" t="s">
        <v>78</v>
      </c>
      <c r="F613" s="36" t="s">
        <v>56</v>
      </c>
      <c r="G613" s="59" t="s">
        <v>1588</v>
      </c>
      <c r="H613" s="70">
        <v>44378</v>
      </c>
      <c r="I613" s="70">
        <v>44561</v>
      </c>
      <c r="J613" s="36" t="s">
        <v>259</v>
      </c>
      <c r="K613" s="36" t="s">
        <v>105</v>
      </c>
      <c r="L613" s="59" t="s">
        <v>1589</v>
      </c>
      <c r="M613" s="36" t="s">
        <v>101</v>
      </c>
      <c r="N613" s="59" t="s">
        <v>259</v>
      </c>
      <c r="O613" s="36" t="s">
        <v>96</v>
      </c>
    </row>
    <row r="614" ht="25" hidden="1" spans="1:15">
      <c r="A614" s="16">
        <v>612</v>
      </c>
      <c r="B614" s="35" t="s">
        <v>7</v>
      </c>
      <c r="C614" s="35" t="s">
        <v>17</v>
      </c>
      <c r="D614" s="36" t="s">
        <v>27</v>
      </c>
      <c r="E614" s="35" t="s">
        <v>78</v>
      </c>
      <c r="F614" s="36" t="s">
        <v>48</v>
      </c>
      <c r="G614" s="59" t="s">
        <v>1590</v>
      </c>
      <c r="H614" s="70">
        <v>44378</v>
      </c>
      <c r="I614" s="70">
        <v>44561</v>
      </c>
      <c r="J614" s="36" t="s">
        <v>259</v>
      </c>
      <c r="K614" s="36" t="s">
        <v>92</v>
      </c>
      <c r="L614" s="59" t="s">
        <v>1591</v>
      </c>
      <c r="M614" s="36" t="s">
        <v>101</v>
      </c>
      <c r="N614" s="59" t="s">
        <v>259</v>
      </c>
      <c r="O614" s="36" t="s">
        <v>96</v>
      </c>
    </row>
    <row r="615" hidden="1" spans="1:15">
      <c r="A615" s="16">
        <v>613</v>
      </c>
      <c r="B615" s="35" t="s">
        <v>7</v>
      </c>
      <c r="C615" s="35" t="s">
        <v>17</v>
      </c>
      <c r="D615" s="36" t="s">
        <v>27</v>
      </c>
      <c r="E615" s="35" t="s">
        <v>78</v>
      </c>
      <c r="F615" s="36" t="s">
        <v>48</v>
      </c>
      <c r="G615" s="59" t="s">
        <v>1592</v>
      </c>
      <c r="H615" s="70">
        <v>44378</v>
      </c>
      <c r="I615" s="70">
        <v>44469</v>
      </c>
      <c r="J615" s="36" t="s">
        <v>104</v>
      </c>
      <c r="K615" s="36" t="s">
        <v>105</v>
      </c>
      <c r="L615" s="59" t="s">
        <v>1593</v>
      </c>
      <c r="M615" s="36" t="s">
        <v>107</v>
      </c>
      <c r="N615" s="59" t="s">
        <v>1594</v>
      </c>
      <c r="O615" s="36" t="s">
        <v>96</v>
      </c>
    </row>
    <row r="616" ht="25" hidden="1" spans="1:15">
      <c r="A616" s="16">
        <v>614</v>
      </c>
      <c r="B616" s="35" t="s">
        <v>7</v>
      </c>
      <c r="C616" s="35" t="s">
        <v>17</v>
      </c>
      <c r="D616" s="36" t="s">
        <v>27</v>
      </c>
      <c r="E616" s="35" t="s">
        <v>78</v>
      </c>
      <c r="F616" s="36" t="s">
        <v>48</v>
      </c>
      <c r="G616" s="59" t="s">
        <v>1595</v>
      </c>
      <c r="H616" s="70">
        <v>44348</v>
      </c>
      <c r="I616" s="70">
        <v>44365</v>
      </c>
      <c r="J616" s="36" t="s">
        <v>151</v>
      </c>
      <c r="K616" s="36" t="s">
        <v>92</v>
      </c>
      <c r="L616" s="59" t="s">
        <v>1596</v>
      </c>
      <c r="M616" s="36" t="s">
        <v>101</v>
      </c>
      <c r="N616" s="59" t="s">
        <v>1597</v>
      </c>
      <c r="O616" s="36" t="s">
        <v>96</v>
      </c>
    </row>
    <row r="617" ht="25" hidden="1" spans="1:15">
      <c r="A617" s="16">
        <v>615</v>
      </c>
      <c r="B617" s="35" t="s">
        <v>7</v>
      </c>
      <c r="C617" s="35" t="s">
        <v>17</v>
      </c>
      <c r="D617" s="36" t="s">
        <v>27</v>
      </c>
      <c r="E617" s="35" t="s">
        <v>78</v>
      </c>
      <c r="F617" s="36" t="s">
        <v>56</v>
      </c>
      <c r="G617" s="59" t="s">
        <v>1598</v>
      </c>
      <c r="H617" s="70">
        <v>44348</v>
      </c>
      <c r="I617" s="70">
        <v>44365</v>
      </c>
      <c r="J617" s="36" t="s">
        <v>151</v>
      </c>
      <c r="K617" s="36" t="s">
        <v>99</v>
      </c>
      <c r="L617" s="59" t="s">
        <v>1599</v>
      </c>
      <c r="M617" s="36" t="s">
        <v>101</v>
      </c>
      <c r="N617" s="59" t="s">
        <v>1597</v>
      </c>
      <c r="O617" s="36" t="s">
        <v>96</v>
      </c>
    </row>
    <row r="618" ht="25" hidden="1" spans="1:15">
      <c r="A618" s="16">
        <v>616</v>
      </c>
      <c r="B618" s="35" t="s">
        <v>7</v>
      </c>
      <c r="C618" s="35" t="s">
        <v>17</v>
      </c>
      <c r="D618" s="36" t="s">
        <v>27</v>
      </c>
      <c r="E618" s="35" t="s">
        <v>78</v>
      </c>
      <c r="F618" s="36" t="s">
        <v>56</v>
      </c>
      <c r="G618" s="59" t="s">
        <v>1600</v>
      </c>
      <c r="H618" s="70">
        <v>44336</v>
      </c>
      <c r="I618" s="70">
        <v>44561</v>
      </c>
      <c r="J618" s="36" t="s">
        <v>132</v>
      </c>
      <c r="K618" s="36" t="s">
        <v>99</v>
      </c>
      <c r="L618" s="59" t="s">
        <v>1601</v>
      </c>
      <c r="M618" s="36" t="s">
        <v>101</v>
      </c>
      <c r="N618" s="59" t="s">
        <v>132</v>
      </c>
      <c r="O618" s="36" t="s">
        <v>96</v>
      </c>
    </row>
    <row r="619" ht="25" hidden="1" spans="1:15">
      <c r="A619" s="16">
        <v>617</v>
      </c>
      <c r="B619" s="35" t="s">
        <v>7</v>
      </c>
      <c r="C619" s="35" t="s">
        <v>17</v>
      </c>
      <c r="D619" s="36" t="s">
        <v>27</v>
      </c>
      <c r="E619" s="35" t="s">
        <v>78</v>
      </c>
      <c r="F619" s="36" t="s">
        <v>56</v>
      </c>
      <c r="G619" s="59" t="s">
        <v>1602</v>
      </c>
      <c r="H619" s="70">
        <v>44317</v>
      </c>
      <c r="I619" s="70">
        <v>44561</v>
      </c>
      <c r="J619" s="36" t="s">
        <v>119</v>
      </c>
      <c r="K619" s="36" t="s">
        <v>99</v>
      </c>
      <c r="L619" s="59" t="s">
        <v>1603</v>
      </c>
      <c r="M619" s="36" t="s">
        <v>101</v>
      </c>
      <c r="N619" s="59" t="s">
        <v>119</v>
      </c>
      <c r="O619" s="36" t="s">
        <v>96</v>
      </c>
    </row>
    <row r="620" ht="25" hidden="1" spans="1:15">
      <c r="A620" s="16">
        <v>618</v>
      </c>
      <c r="B620" s="35" t="s">
        <v>7</v>
      </c>
      <c r="C620" s="35" t="s">
        <v>17</v>
      </c>
      <c r="D620" s="36" t="s">
        <v>27</v>
      </c>
      <c r="E620" s="35" t="s">
        <v>78</v>
      </c>
      <c r="F620" s="36" t="s">
        <v>56</v>
      </c>
      <c r="G620" s="59" t="s">
        <v>1604</v>
      </c>
      <c r="H620" s="70">
        <v>44287</v>
      </c>
      <c r="I620" s="70">
        <v>44377</v>
      </c>
      <c r="J620" s="30" t="s">
        <v>325</v>
      </c>
      <c r="K620" s="36" t="s">
        <v>99</v>
      </c>
      <c r="L620" s="59" t="s">
        <v>1605</v>
      </c>
      <c r="M620" s="36" t="s">
        <v>101</v>
      </c>
      <c r="N620" s="59" t="s">
        <v>1606</v>
      </c>
      <c r="O620" s="36" t="s">
        <v>96</v>
      </c>
    </row>
    <row r="621" ht="25" hidden="1" spans="1:15">
      <c r="A621" s="16">
        <v>619</v>
      </c>
      <c r="B621" s="35" t="s">
        <v>7</v>
      </c>
      <c r="C621" s="35" t="s">
        <v>17</v>
      </c>
      <c r="D621" s="36" t="s">
        <v>27</v>
      </c>
      <c r="E621" s="35" t="s">
        <v>78</v>
      </c>
      <c r="F621" s="71" t="s">
        <v>48</v>
      </c>
      <c r="G621" s="59" t="s">
        <v>1607</v>
      </c>
      <c r="H621" s="70">
        <v>44302</v>
      </c>
      <c r="I621" s="70">
        <v>44377</v>
      </c>
      <c r="J621" s="36" t="s">
        <v>104</v>
      </c>
      <c r="K621" s="36" t="s">
        <v>105</v>
      </c>
      <c r="L621" s="40" t="s">
        <v>1608</v>
      </c>
      <c r="M621" s="36" t="s">
        <v>107</v>
      </c>
      <c r="N621" s="59" t="s">
        <v>104</v>
      </c>
      <c r="O621" s="35" t="s">
        <v>96</v>
      </c>
    </row>
    <row r="622" ht="38" hidden="1" spans="1:15">
      <c r="A622" s="16">
        <v>620</v>
      </c>
      <c r="B622" s="35" t="s">
        <v>7</v>
      </c>
      <c r="C622" s="35" t="s">
        <v>17</v>
      </c>
      <c r="D622" s="36" t="s">
        <v>10</v>
      </c>
      <c r="E622" s="35" t="s">
        <v>65</v>
      </c>
      <c r="F622" s="36" t="s">
        <v>56</v>
      </c>
      <c r="G622" s="59" t="s">
        <v>1609</v>
      </c>
      <c r="H622" s="70">
        <v>44391</v>
      </c>
      <c r="I622" s="70">
        <v>44561</v>
      </c>
      <c r="J622" s="36" t="s">
        <v>159</v>
      </c>
      <c r="K622" s="36" t="s">
        <v>115</v>
      </c>
      <c r="L622" s="59" t="s">
        <v>1610</v>
      </c>
      <c r="M622" s="36" t="s">
        <v>101</v>
      </c>
      <c r="N622" s="36"/>
      <c r="O622" s="36" t="s">
        <v>117</v>
      </c>
    </row>
    <row r="623" ht="25" hidden="1" spans="1:15">
      <c r="A623" s="16">
        <v>621</v>
      </c>
      <c r="B623" s="35" t="s">
        <v>7</v>
      </c>
      <c r="C623" s="35" t="s">
        <v>17</v>
      </c>
      <c r="D623" s="36" t="s">
        <v>10</v>
      </c>
      <c r="E623" s="35" t="s">
        <v>65</v>
      </c>
      <c r="F623" s="36" t="s">
        <v>48</v>
      </c>
      <c r="G623" s="59" t="s">
        <v>1609</v>
      </c>
      <c r="H623" s="70">
        <v>44391</v>
      </c>
      <c r="I623" s="70">
        <v>44561</v>
      </c>
      <c r="J623" s="36" t="s">
        <v>159</v>
      </c>
      <c r="K623" s="36" t="s">
        <v>115</v>
      </c>
      <c r="L623" s="59" t="s">
        <v>1611</v>
      </c>
      <c r="M623" s="36" t="s">
        <v>101</v>
      </c>
      <c r="N623" s="36"/>
      <c r="O623" s="36" t="s">
        <v>117</v>
      </c>
    </row>
    <row r="624" hidden="1" spans="1:15">
      <c r="A624" s="16">
        <v>622</v>
      </c>
      <c r="B624" s="35" t="s">
        <v>7</v>
      </c>
      <c r="C624" s="35" t="s">
        <v>17</v>
      </c>
      <c r="D624" s="36" t="s">
        <v>10</v>
      </c>
      <c r="E624" s="35" t="s">
        <v>65</v>
      </c>
      <c r="F624" s="36" t="s">
        <v>48</v>
      </c>
      <c r="G624" s="35" t="s">
        <v>1612</v>
      </c>
      <c r="H624" s="70">
        <v>44391</v>
      </c>
      <c r="I624" s="70">
        <v>44561</v>
      </c>
      <c r="J624" s="36" t="s">
        <v>104</v>
      </c>
      <c r="K624" s="36" t="s">
        <v>105</v>
      </c>
      <c r="L624" s="59" t="s">
        <v>1613</v>
      </c>
      <c r="M624" s="36" t="s">
        <v>107</v>
      </c>
      <c r="N624" s="35" t="s">
        <v>1614</v>
      </c>
      <c r="O624" s="36" t="s">
        <v>96</v>
      </c>
    </row>
    <row r="625" ht="25" hidden="1" spans="1:15">
      <c r="A625" s="16">
        <v>623</v>
      </c>
      <c r="B625" s="35" t="s">
        <v>7</v>
      </c>
      <c r="C625" s="35" t="s">
        <v>17</v>
      </c>
      <c r="D625" s="36" t="s">
        <v>10</v>
      </c>
      <c r="E625" s="35" t="s">
        <v>65</v>
      </c>
      <c r="F625" s="36" t="s">
        <v>48</v>
      </c>
      <c r="G625" s="35" t="s">
        <v>1612</v>
      </c>
      <c r="H625" s="70">
        <v>44391</v>
      </c>
      <c r="I625" s="70">
        <v>44561</v>
      </c>
      <c r="J625" s="36" t="s">
        <v>104</v>
      </c>
      <c r="K625" s="36" t="s">
        <v>92</v>
      </c>
      <c r="L625" s="59" t="s">
        <v>1615</v>
      </c>
      <c r="M625" s="36" t="s">
        <v>107</v>
      </c>
      <c r="N625" s="35" t="s">
        <v>1614</v>
      </c>
      <c r="O625" s="36" t="s">
        <v>96</v>
      </c>
    </row>
    <row r="626" ht="38" hidden="1" spans="1:15">
      <c r="A626" s="16">
        <v>624</v>
      </c>
      <c r="B626" s="35" t="s">
        <v>7</v>
      </c>
      <c r="C626" s="35" t="s">
        <v>17</v>
      </c>
      <c r="D626" s="36" t="s">
        <v>10</v>
      </c>
      <c r="E626" s="35" t="s">
        <v>65</v>
      </c>
      <c r="F626" s="36" t="s">
        <v>48</v>
      </c>
      <c r="G626" s="59" t="s">
        <v>1616</v>
      </c>
      <c r="H626" s="70">
        <v>44365</v>
      </c>
      <c r="I626" s="70">
        <v>44469</v>
      </c>
      <c r="J626" s="36" t="s">
        <v>159</v>
      </c>
      <c r="K626" s="36" t="s">
        <v>105</v>
      </c>
      <c r="L626" s="40" t="s">
        <v>1617</v>
      </c>
      <c r="M626" s="36" t="s">
        <v>107</v>
      </c>
      <c r="N626" s="59" t="s">
        <v>190</v>
      </c>
      <c r="O626" s="36" t="s">
        <v>127</v>
      </c>
    </row>
    <row r="627" ht="50" hidden="1" spans="1:15">
      <c r="A627" s="16">
        <v>625</v>
      </c>
      <c r="B627" s="35" t="s">
        <v>7</v>
      </c>
      <c r="C627" s="35" t="s">
        <v>17</v>
      </c>
      <c r="D627" s="36" t="s">
        <v>10</v>
      </c>
      <c r="E627" s="35" t="s">
        <v>65</v>
      </c>
      <c r="F627" s="36" t="s">
        <v>56</v>
      </c>
      <c r="G627" s="59" t="s">
        <v>1618</v>
      </c>
      <c r="H627" s="70">
        <v>44336</v>
      </c>
      <c r="I627" s="70">
        <v>44408</v>
      </c>
      <c r="J627" s="59" t="s">
        <v>1619</v>
      </c>
      <c r="K627" s="36" t="s">
        <v>145</v>
      </c>
      <c r="L627" s="40" t="s">
        <v>1620</v>
      </c>
      <c r="M627" s="36" t="s">
        <v>101</v>
      </c>
      <c r="N627" s="59" t="s">
        <v>1621</v>
      </c>
      <c r="O627" s="36" t="s">
        <v>96</v>
      </c>
    </row>
    <row r="628" ht="25" hidden="1" spans="1:15">
      <c r="A628" s="16">
        <v>626</v>
      </c>
      <c r="B628" s="35" t="s">
        <v>7</v>
      </c>
      <c r="C628" s="35" t="s">
        <v>17</v>
      </c>
      <c r="D628" s="36" t="s">
        <v>10</v>
      </c>
      <c r="E628" s="35" t="s">
        <v>65</v>
      </c>
      <c r="F628" s="71" t="s">
        <v>48</v>
      </c>
      <c r="G628" s="59" t="s">
        <v>1622</v>
      </c>
      <c r="H628" s="70">
        <v>44271</v>
      </c>
      <c r="I628" s="70">
        <v>44316</v>
      </c>
      <c r="J628" s="36" t="s">
        <v>125</v>
      </c>
      <c r="K628" s="36" t="s">
        <v>111</v>
      </c>
      <c r="L628" s="40" t="s">
        <v>1623</v>
      </c>
      <c r="M628" s="30" t="s">
        <v>94</v>
      </c>
      <c r="N628" s="59" t="s">
        <v>1624</v>
      </c>
      <c r="O628" s="36" t="s">
        <v>127</v>
      </c>
    </row>
    <row r="636" spans="7:7">
      <c r="G636" s="6"/>
    </row>
  </sheetData>
  <autoFilter ref="A2:P628">
    <filterColumn colId="1">
      <customFilters>
        <customFilter operator="equal" val="工商银行"/>
      </customFilters>
    </filterColumn>
  </autoFilter>
  <mergeCells count="1">
    <mergeCell ref="A1:O1"/>
  </mergeCells>
  <dataValidations count="22">
    <dataValidation type="list" allowBlank="1" showInputMessage="1" showErrorMessage="1" sqref="M35 M42 M20:M22 M25:M28 M37:M40">
      <formula1>"大额场景,餐饮,综合商场,美妆,商超便利,出行（洗车+加油，网约车，火车航空）,地铁公交,生活缴费,电影及其他娱乐"</formula1>
    </dataValidation>
    <dataValidation type="list" allowBlank="1" showInputMessage="1" showErrorMessage="1" sqref="M36 M41 M23:M24 M29:M34">
      <formula1>"不限,银行自有APP,线下商圈,线上商城,大额场景,餐饮,综合商场,美妆,商超便利,出行（洗车+加油，网约车，火车航空）,地铁公交,生活缴费,电影及其他娱乐"</formula1>
    </dataValidation>
    <dataValidation type="list" allowBlank="1" showInputMessage="1" showErrorMessage="1" sqref="M448 M467 M152:M236 M286:M303 M450:M465 M469:M511 M514:M520 M522:M561">
      <formula1>"餐饮,综合商场,美妆,商超便利,出行（洗车+加油，网约车，火车航空）,地铁公交,生活缴费,电影及其他娱乐,家政服务,快递,汽车,大额商户,数码产品,/"</formula1>
    </dataValidation>
    <dataValidation type="list" allowBlank="1" showInputMessage="1" showErrorMessage="1" sqref="J619">
      <formula1>"微信,支付宝,美团,京东,微信支付宝美团京东其中2种以上,拼多多,银联卡,外卡,云闪付,云闪付+银行APP,银行自收单"</formula1>
    </dataValidation>
    <dataValidation type="list" allowBlank="1" showInputMessage="1" showErrorMessage="1" sqref="J628 J562:J564 J567:J584 J612:J618 J620:J626">
      <formula1>"抖音,微信,支付宝,美团,京东,微信支付宝美团京东其中2种以上,银联卡,外卡,云闪付,云闪付+银行APP,银行自收单"</formula1>
    </dataValidation>
    <dataValidation type="list" allowBlank="1" showInputMessage="1" showErrorMessage="1" sqref="D1:D308 D322:D1048576">
      <formula1>"手机银行,信用卡APP,综合APP"</formula1>
    </dataValidation>
    <dataValidation type="list" allowBlank="1" showInputMessage="1" showErrorMessage="1" sqref="F1:F151 F237:F285 F304:F446 F562:F1048576">
      <formula1>"首刷首绑,交易促动,分期交易促动,票券类业务"</formula1>
    </dataValidation>
    <dataValidation type="list" allowBlank="1" showInputMessage="1" showErrorMessage="1" sqref="F152:F236 F286:F303 F447:F561">
      <formula1>"首刷首绑,交易促动,分期交易促动,票券类业务,用户体系"</formula1>
    </dataValidation>
    <dataValidation type="list" allowBlank="1" showInputMessage="1" showErrorMessage="1" sqref="J1:J19 J43:J151 J237:J264 J304:J416 J426:J446 J629:J1048576">
      <formula1>"不限,其他第三方支付,其他APP在线支付,门店刷卡,苏宁,微信,支付宝,美团,京东,微信支付宝美团京东其中2种以上,银联卡,外卡,云闪付,云闪付+银行APP,银行自收单"</formula1>
    </dataValidation>
    <dataValidation type="list" allowBlank="1" showInputMessage="1" showErrorMessage="1" sqref="J20:J42">
      <formula1>"其他APP在线支付,门店刷卡,苏宁,微信,支付宝,美团,京东,微信支付宝美团京东其中2种以上,银联卡,外卡,云闪付,云闪付+银行APP,银行自收单"</formula1>
    </dataValidation>
    <dataValidation type="list" allowBlank="1" showInputMessage="1" showErrorMessage="1" sqref="J152:J194 J196:J236 J286:J291 J293:J303 J447:J524 J526:J529 J532:J546 J548:J550 J552:J561">
      <formula1>"微信,支付宝,美团,京东,微信支付宝美团京东其中2种以上,银联卡,外卡,云闪付,云闪付+银行APP,银行自收单,不限,其他第三方支付"</formula1>
    </dataValidation>
    <dataValidation type="list" allowBlank="1" showInputMessage="1" showErrorMessage="1" sqref="J265:J285 J417:J425">
      <formula1>"微信,支付宝,美团,京东,微信支付宝美团京东其中2种以上,银联卡,外卡,云闪付,云闪付+银行APP,银行自收单,银行app"</formula1>
    </dataValidation>
    <dataValidation type="list" allowBlank="1" showInputMessage="1" showErrorMessage="1" sqref="J585:J611">
      <formula1>"微信,支付宝,美团,京东,微信支付宝美团京东其中2种以上,银联卡,外卡,云闪付,云闪付+银行APP,银行自收单"</formula1>
    </dataValidation>
    <dataValidation type="list" allowBlank="1" showInputMessage="1" showErrorMessage="1" sqref="K1:K19 K43:K151 K237:K264 K304:K416 K426:K446 K629:K1048576">
      <formula1>"积分抵现,分期手续费优惠,商城折扣,满减,随机立减,票券折扣,抽奖,多倍积分,实物礼品,刷卡金返现,立减金,票券礼品"</formula1>
    </dataValidation>
    <dataValidation type="list" allowBlank="1" showInputMessage="1" showErrorMessage="1" sqref="K20:K42">
      <formula1>"商城折扣,满减,随机立减,票券折扣,抽奖,多倍积分,实物礼品,刷卡金返现,立减金,票券礼品"</formula1>
    </dataValidation>
    <dataValidation type="list" allowBlank="1" showInputMessage="1" showErrorMessage="1" sqref="K152:K236 K286:K298 K300:K303 K447:K496 K498:K561">
      <formula1>"满减,随机立减,票券折扣,抽奖,多倍积分,实物礼品,刷卡金返现,立减金,积分优惠,手续费优惠,票券礼品,商城折扣,积分抵现"</formula1>
    </dataValidation>
    <dataValidation type="list" allowBlank="1" showInputMessage="1" showErrorMessage="1" sqref="K265:K285 K417:K425 K585:K611">
      <formula1>"满减,随机立减,票券折扣,抽奖,多倍积分,实物礼品,刷卡金返现,立减金,商城折扣,票券礼品"</formula1>
    </dataValidation>
    <dataValidation type="list" allowBlank="1" showInputMessage="1" showErrorMessage="1" sqref="K562:K584 K612:K628">
      <formula1>"满减,随机立减,票券折扣,抽奖,多倍积分,实物礼品,刷卡金返现,立减金,分期免手续费"</formula1>
    </dataValidation>
    <dataValidation type="list" allowBlank="1" showInputMessage="1" showErrorMessage="1" sqref="M1:M19 M43:M151 M237:M264 M304:M416 M426:M446 M629:M1048576">
      <formula1>"不限,大额场景,餐饮,综合商场,美妆,商超便利,出行（洗车+加油，网约车，火车航空）,地铁公交,生活缴费,电影及其他娱乐"</formula1>
    </dataValidation>
    <dataValidation type="list" allowBlank="1" showInputMessage="1" showErrorMessage="1" sqref="M265:M285 M417:M425 M585:M611">
      <formula1>"餐饮,综合商场,美妆,商超便利,出行（洗车+加油，网约车，火车航空）,地铁公交,生活缴费,电影及其他娱乐,汽车,大额商户"</formula1>
    </dataValidation>
    <dataValidation type="list" allowBlank="1" showInputMessage="1" showErrorMessage="1" sqref="M562:M584 M612:M628">
      <formula1>"电子产品,全种类,餐饮,综合商场,美妆,商超便利,出行（洗车+加油，网约车，火车航空）,地铁公交,生活缴费,电影及其他娱乐"</formula1>
    </dataValidation>
    <dataValidation type="list" allowBlank="1" showInputMessage="1" showErrorMessage="1" sqref="O1:O264 O286:O1048576">
      <formula1>"线上,线下,全场景"</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3:G119"/>
  <sheetViews>
    <sheetView topLeftCell="A83" workbookViewId="0">
      <selection activeCell="A109" sqref="A109"/>
    </sheetView>
  </sheetViews>
  <sheetFormatPr defaultColWidth="11" defaultRowHeight="13.2" outlineLevelCol="6"/>
  <cols>
    <col min="1" max="1" width="18.4"/>
    <col min="2" max="2" width="9.46666666666667"/>
    <col min="3" max="3" width="13.8666666666667"/>
    <col min="4" max="4" width="9.46666666666667"/>
    <col min="5" max="5" width="11.6"/>
    <col min="6" max="6" width="9.46666666666667"/>
    <col min="7" max="7" width="5.46666666666667"/>
    <col min="8" max="8" width="10.8333333333333" customWidth="1"/>
    <col min="9" max="9" width="17.8333333333333" customWidth="1"/>
    <col min="10" max="10" width="11.3333333333333" customWidth="1"/>
    <col min="11" max="11" width="13.6666666666667" customWidth="1"/>
    <col min="12" max="12" width="13.3333333333333" customWidth="1"/>
    <col min="13" max="14" width="5.16666666666667" customWidth="1"/>
    <col min="15" max="15" width="15.6666666666667" customWidth="1"/>
    <col min="16" max="16" width="11.3333333333333" customWidth="1"/>
    <col min="17" max="18" width="5.16666666666667" customWidth="1"/>
    <col min="19" max="19" width="13.6666666666667" customWidth="1"/>
    <col min="20" max="20" width="11.3333333333333" customWidth="1"/>
    <col min="21" max="21" width="13.6666666666667" customWidth="1"/>
    <col min="22" max="22" width="10.8333333333333" customWidth="1"/>
    <col min="23" max="23" width="5.16666666666667" customWidth="1"/>
    <col min="24" max="24" width="16.6666666666667" customWidth="1"/>
    <col min="25" max="26" width="9.16666666666667" customWidth="1"/>
    <col min="27" max="27" width="7.16666666666667" customWidth="1"/>
    <col min="28" max="28" width="9.16666666666667" customWidth="1"/>
    <col min="29" max="29" width="17.8333333333333" customWidth="1"/>
    <col min="30" max="30" width="11.3333333333333" customWidth="1"/>
    <col min="31" max="31" width="13.6666666666667" customWidth="1"/>
    <col min="32" max="32" width="13.3333333333333" customWidth="1"/>
    <col min="33" max="34" width="5.16666666666667" customWidth="1"/>
    <col min="35" max="37" width="9.16666666666667" customWidth="1"/>
    <col min="38" max="38" width="15.6666666666667" customWidth="1"/>
    <col min="39" max="39" width="11.3333333333333" customWidth="1"/>
    <col min="40" max="42" width="9.16666666666667" customWidth="1"/>
    <col min="43" max="44" width="5.16666666666667" customWidth="1"/>
    <col min="45" max="46" width="9.16666666666667" customWidth="1"/>
    <col min="47" max="47" width="7.16666666666667" customWidth="1"/>
    <col min="48" max="48" width="9.16666666666667" customWidth="1"/>
    <col min="49" max="49" width="13.6666666666667" customWidth="1"/>
    <col min="50" max="50" width="11.3333333333333" customWidth="1"/>
    <col min="51" max="51" width="13.6666666666667" customWidth="1"/>
    <col min="52" max="52" width="10.8333333333333" customWidth="1"/>
    <col min="53" max="53" width="15.3333333333333" customWidth="1"/>
    <col min="54" max="54" width="5.16666666666667" customWidth="1"/>
    <col min="55" max="55" width="15.1666666666667" customWidth="1"/>
    <col min="56" max="57" width="5.16666666666667" customWidth="1"/>
    <col min="58" max="58" width="30.6666666666667" customWidth="1"/>
    <col min="59" max="59" width="46.8333333333333" customWidth="1"/>
    <col min="60" max="60" width="38.3333333333333" customWidth="1"/>
    <col min="61" max="61" width="38" customWidth="1"/>
    <col min="62" max="62" width="5.16666666666667" customWidth="1"/>
    <col min="63" max="64" width="7.16666666666667" customWidth="1"/>
    <col min="65" max="65" width="5.16666666666667" customWidth="1"/>
    <col min="66" max="66" width="7.16666666666667" customWidth="1"/>
    <col min="67" max="67" width="25.5" customWidth="1"/>
    <col min="68" max="68" width="8.16666666666667" customWidth="1"/>
    <col min="69" max="69" width="11.1666666666667" customWidth="1"/>
    <col min="70" max="70" width="13.6666666666667" customWidth="1"/>
    <col min="71" max="71" width="30.6666666666667" customWidth="1"/>
    <col min="72" max="72" width="13.6666666666667" customWidth="1"/>
  </cols>
  <sheetData>
    <row r="3" spans="1:2">
      <c r="A3" t="s">
        <v>1625</v>
      </c>
      <c r="B3" t="s">
        <v>1626</v>
      </c>
    </row>
    <row r="4" spans="1:7">
      <c r="A4" t="s">
        <v>1627</v>
      </c>
      <c r="B4" t="s">
        <v>48</v>
      </c>
      <c r="C4" t="s">
        <v>60</v>
      </c>
      <c r="D4" t="s">
        <v>68</v>
      </c>
      <c r="E4" t="s">
        <v>52</v>
      </c>
      <c r="F4" t="s">
        <v>56</v>
      </c>
      <c r="G4" t="s">
        <v>1628</v>
      </c>
    </row>
    <row r="5" spans="1:7">
      <c r="A5" s="1" t="s">
        <v>7</v>
      </c>
      <c r="B5">
        <v>10</v>
      </c>
      <c r="F5">
        <v>7</v>
      </c>
      <c r="G5">
        <v>17</v>
      </c>
    </row>
    <row r="6" spans="1:7">
      <c r="A6" s="1" t="s">
        <v>15</v>
      </c>
      <c r="B6">
        <v>12</v>
      </c>
      <c r="C6">
        <v>1</v>
      </c>
      <c r="E6">
        <v>1</v>
      </c>
      <c r="F6">
        <v>3</v>
      </c>
      <c r="G6">
        <v>17</v>
      </c>
    </row>
    <row r="7" spans="1:7">
      <c r="A7" s="1" t="s">
        <v>19</v>
      </c>
      <c r="B7">
        <v>49</v>
      </c>
      <c r="C7">
        <v>4</v>
      </c>
      <c r="E7">
        <v>3</v>
      </c>
      <c r="F7">
        <v>2</v>
      </c>
      <c r="G7">
        <v>58</v>
      </c>
    </row>
    <row r="8" spans="1:7">
      <c r="A8" s="1" t="s">
        <v>24</v>
      </c>
      <c r="B8">
        <v>5</v>
      </c>
      <c r="C8">
        <v>1</v>
      </c>
      <c r="E8">
        <v>2</v>
      </c>
      <c r="F8">
        <v>1</v>
      </c>
      <c r="G8">
        <v>9</v>
      </c>
    </row>
    <row r="9" spans="1:7">
      <c r="A9" s="1" t="s">
        <v>28</v>
      </c>
      <c r="B9">
        <v>7</v>
      </c>
      <c r="C9">
        <v>2</v>
      </c>
      <c r="F9">
        <v>6</v>
      </c>
      <c r="G9">
        <v>15</v>
      </c>
    </row>
    <row r="10" spans="1:7">
      <c r="A10" s="1" t="s">
        <v>32</v>
      </c>
      <c r="B10">
        <v>28</v>
      </c>
      <c r="C10">
        <v>1</v>
      </c>
      <c r="E10">
        <v>3</v>
      </c>
      <c r="F10">
        <v>4</v>
      </c>
      <c r="G10">
        <v>36</v>
      </c>
    </row>
    <row r="11" spans="1:7">
      <c r="A11" s="1" t="s">
        <v>35</v>
      </c>
      <c r="B11">
        <v>24</v>
      </c>
      <c r="C11">
        <v>3</v>
      </c>
      <c r="F11">
        <v>1</v>
      </c>
      <c r="G11">
        <v>28</v>
      </c>
    </row>
    <row r="12" spans="1:7">
      <c r="A12" s="1" t="s">
        <v>38</v>
      </c>
      <c r="B12">
        <v>27</v>
      </c>
      <c r="C12">
        <v>2</v>
      </c>
      <c r="E12">
        <v>1</v>
      </c>
      <c r="F12">
        <v>10</v>
      </c>
      <c r="G12">
        <v>40</v>
      </c>
    </row>
    <row r="13" spans="1:7">
      <c r="A13" s="1" t="s">
        <v>41</v>
      </c>
      <c r="B13">
        <v>75</v>
      </c>
      <c r="C13">
        <v>34</v>
      </c>
      <c r="E13">
        <v>7</v>
      </c>
      <c r="F13">
        <v>16</v>
      </c>
      <c r="G13">
        <v>132</v>
      </c>
    </row>
    <row r="14" spans="1:7">
      <c r="A14" s="1" t="s">
        <v>46</v>
      </c>
      <c r="B14">
        <v>14</v>
      </c>
      <c r="C14">
        <v>1</v>
      </c>
      <c r="F14">
        <v>8</v>
      </c>
      <c r="G14">
        <v>23</v>
      </c>
    </row>
    <row r="15" spans="1:7">
      <c r="A15" s="1" t="s">
        <v>50</v>
      </c>
      <c r="B15">
        <v>65</v>
      </c>
      <c r="C15">
        <v>9</v>
      </c>
      <c r="D15">
        <v>1</v>
      </c>
      <c r="E15">
        <v>10</v>
      </c>
      <c r="F15">
        <v>5</v>
      </c>
      <c r="G15">
        <v>90</v>
      </c>
    </row>
    <row r="16" spans="1:7">
      <c r="A16" s="1" t="s">
        <v>54</v>
      </c>
      <c r="B16">
        <v>13</v>
      </c>
      <c r="C16">
        <v>4</v>
      </c>
      <c r="F16">
        <v>10</v>
      </c>
      <c r="G16">
        <v>27</v>
      </c>
    </row>
    <row r="17" spans="1:7">
      <c r="A17" s="1" t="s">
        <v>58</v>
      </c>
      <c r="B17">
        <v>17</v>
      </c>
      <c r="C17">
        <v>5</v>
      </c>
      <c r="E17">
        <v>2</v>
      </c>
      <c r="F17">
        <v>1</v>
      </c>
      <c r="G17">
        <v>25</v>
      </c>
    </row>
    <row r="18" spans="1:7">
      <c r="A18" s="1" t="s">
        <v>62</v>
      </c>
      <c r="B18">
        <v>11</v>
      </c>
      <c r="C18">
        <v>3</v>
      </c>
      <c r="E18">
        <v>1</v>
      </c>
      <c r="F18">
        <v>6</v>
      </c>
      <c r="G18">
        <v>21</v>
      </c>
    </row>
    <row r="19" spans="1:7">
      <c r="A19" s="1" t="s">
        <v>66</v>
      </c>
      <c r="B19">
        <v>15</v>
      </c>
      <c r="C19">
        <v>3</v>
      </c>
      <c r="F19">
        <v>3</v>
      </c>
      <c r="G19">
        <v>21</v>
      </c>
    </row>
    <row r="20" spans="1:7">
      <c r="A20" s="1" t="s">
        <v>69</v>
      </c>
      <c r="B20">
        <v>30</v>
      </c>
      <c r="C20">
        <v>2</v>
      </c>
      <c r="E20">
        <v>11</v>
      </c>
      <c r="F20">
        <v>6</v>
      </c>
      <c r="G20">
        <v>49</v>
      </c>
    </row>
    <row r="21" spans="1:7">
      <c r="A21" s="1" t="s">
        <v>72</v>
      </c>
      <c r="B21">
        <v>12</v>
      </c>
      <c r="C21">
        <v>2</v>
      </c>
      <c r="E21">
        <v>1</v>
      </c>
      <c r="F21">
        <v>3</v>
      </c>
      <c r="G21">
        <v>18</v>
      </c>
    </row>
    <row r="22" spans="1:7">
      <c r="A22" s="1" t="s">
        <v>1628</v>
      </c>
      <c r="B22">
        <v>414</v>
      </c>
      <c r="C22">
        <v>77</v>
      </c>
      <c r="D22">
        <v>1</v>
      </c>
      <c r="E22">
        <v>42</v>
      </c>
      <c r="F22">
        <v>92</v>
      </c>
      <c r="G22">
        <v>626</v>
      </c>
    </row>
    <row r="26" spans="1:6">
      <c r="A26" s="2" t="s">
        <v>1629</v>
      </c>
      <c r="B26" s="2" t="s">
        <v>48</v>
      </c>
      <c r="C26" s="2" t="s">
        <v>60</v>
      </c>
      <c r="D26" s="2" t="s">
        <v>52</v>
      </c>
      <c r="E26" s="2" t="s">
        <v>56</v>
      </c>
      <c r="F26" s="2" t="s">
        <v>1630</v>
      </c>
    </row>
    <row r="27" spans="1:7">
      <c r="A27" s="1" t="s">
        <v>15</v>
      </c>
      <c r="B27" s="3">
        <v>11</v>
      </c>
      <c r="C27" s="3">
        <v>1</v>
      </c>
      <c r="D27" s="3">
        <v>3</v>
      </c>
      <c r="E27" s="3">
        <v>2</v>
      </c>
      <c r="F27" s="3">
        <f>SUM(B27:E27)</f>
        <v>17</v>
      </c>
      <c r="G27" s="3"/>
    </row>
    <row r="28" spans="1:7">
      <c r="A28" s="1" t="s">
        <v>41</v>
      </c>
      <c r="B28" s="3">
        <v>79</v>
      </c>
      <c r="C28" s="3">
        <v>34</v>
      </c>
      <c r="D28" s="3">
        <v>7</v>
      </c>
      <c r="E28" s="3">
        <v>16</v>
      </c>
      <c r="F28" s="3">
        <f t="shared" ref="F28:F45" si="0">SUM(B28:E28)</f>
        <v>136</v>
      </c>
      <c r="G28" s="3"/>
    </row>
    <row r="29" spans="1:7">
      <c r="A29" s="1" t="s">
        <v>69</v>
      </c>
      <c r="B29" s="3">
        <v>30</v>
      </c>
      <c r="C29" s="3">
        <v>2</v>
      </c>
      <c r="D29" s="3">
        <v>11</v>
      </c>
      <c r="E29" s="3">
        <v>6</v>
      </c>
      <c r="F29" s="3">
        <f t="shared" si="0"/>
        <v>49</v>
      </c>
      <c r="G29" s="3"/>
    </row>
    <row r="30" spans="1:7">
      <c r="A30" s="1" t="s">
        <v>32</v>
      </c>
      <c r="B30" s="3">
        <v>28</v>
      </c>
      <c r="C30" s="3">
        <v>1</v>
      </c>
      <c r="D30" s="3">
        <v>3</v>
      </c>
      <c r="E30" s="3">
        <v>4</v>
      </c>
      <c r="F30" s="3">
        <f t="shared" si="0"/>
        <v>36</v>
      </c>
      <c r="G30" s="3"/>
    </row>
    <row r="31" spans="1:7">
      <c r="A31" s="1" t="s">
        <v>35</v>
      </c>
      <c r="B31" s="3">
        <v>24</v>
      </c>
      <c r="C31" s="3">
        <v>3</v>
      </c>
      <c r="D31" s="3"/>
      <c r="E31" s="3">
        <v>1</v>
      </c>
      <c r="F31" s="3">
        <f t="shared" si="0"/>
        <v>28</v>
      </c>
      <c r="G31" s="3"/>
    </row>
    <row r="32" spans="1:7">
      <c r="A32" s="1" t="s">
        <v>62</v>
      </c>
      <c r="B32" s="3">
        <v>11</v>
      </c>
      <c r="C32" s="3">
        <v>4</v>
      </c>
      <c r="D32" s="3">
        <v>1</v>
      </c>
      <c r="E32" s="3">
        <v>6</v>
      </c>
      <c r="F32" s="3">
        <f t="shared" si="0"/>
        <v>22</v>
      </c>
      <c r="G32" s="3"/>
    </row>
    <row r="33" spans="1:7">
      <c r="A33" s="1" t="s">
        <v>72</v>
      </c>
      <c r="B33" s="3">
        <v>12</v>
      </c>
      <c r="C33" s="3">
        <v>2</v>
      </c>
      <c r="D33" s="3">
        <v>1</v>
      </c>
      <c r="E33" s="3">
        <v>3</v>
      </c>
      <c r="F33" s="3">
        <f t="shared" si="0"/>
        <v>18</v>
      </c>
      <c r="G33" s="3"/>
    </row>
    <row r="34" spans="1:7">
      <c r="A34" s="1" t="s">
        <v>19</v>
      </c>
      <c r="B34" s="3">
        <v>49</v>
      </c>
      <c r="C34" s="3">
        <v>4</v>
      </c>
      <c r="D34" s="3">
        <v>3</v>
      </c>
      <c r="E34" s="3">
        <v>2</v>
      </c>
      <c r="F34" s="3">
        <f t="shared" si="0"/>
        <v>58</v>
      </c>
      <c r="G34" s="3"/>
    </row>
    <row r="35" spans="1:7">
      <c r="A35" s="1" t="s">
        <v>28</v>
      </c>
      <c r="B35" s="3">
        <v>7</v>
      </c>
      <c r="C35" s="3">
        <v>2</v>
      </c>
      <c r="D35" s="3"/>
      <c r="E35" s="3">
        <v>6</v>
      </c>
      <c r="F35" s="3">
        <f t="shared" si="0"/>
        <v>15</v>
      </c>
      <c r="G35" s="3"/>
    </row>
    <row r="36" spans="1:7">
      <c r="A36" s="1" t="s">
        <v>38</v>
      </c>
      <c r="B36" s="3">
        <v>27</v>
      </c>
      <c r="C36" s="3">
        <v>2</v>
      </c>
      <c r="D36" s="3">
        <v>1</v>
      </c>
      <c r="E36" s="3">
        <v>10</v>
      </c>
      <c r="F36" s="3">
        <f t="shared" si="0"/>
        <v>40</v>
      </c>
      <c r="G36" s="3"/>
    </row>
    <row r="37" spans="1:7">
      <c r="A37" s="1" t="s">
        <v>24</v>
      </c>
      <c r="B37" s="3">
        <v>5</v>
      </c>
      <c r="C37" s="3">
        <v>1</v>
      </c>
      <c r="D37" s="3">
        <v>2</v>
      </c>
      <c r="E37" s="3">
        <v>1</v>
      </c>
      <c r="F37" s="3">
        <f t="shared" si="0"/>
        <v>9</v>
      </c>
      <c r="G37" s="3"/>
    </row>
    <row r="38" spans="1:7">
      <c r="A38" s="1" t="s">
        <v>66</v>
      </c>
      <c r="B38" s="3">
        <v>15</v>
      </c>
      <c r="C38" s="3">
        <v>3</v>
      </c>
      <c r="D38" s="3"/>
      <c r="E38" s="3">
        <v>3</v>
      </c>
      <c r="F38" s="3">
        <f t="shared" si="0"/>
        <v>21</v>
      </c>
      <c r="G38" s="3"/>
    </row>
    <row r="39" spans="1:7">
      <c r="A39" s="1" t="s">
        <v>58</v>
      </c>
      <c r="B39" s="3">
        <v>17</v>
      </c>
      <c r="C39" s="3">
        <v>5</v>
      </c>
      <c r="D39" s="3">
        <v>2</v>
      </c>
      <c r="E39" s="3">
        <v>1</v>
      </c>
      <c r="F39" s="3">
        <f t="shared" si="0"/>
        <v>25</v>
      </c>
      <c r="G39" s="3"/>
    </row>
    <row r="40" spans="1:7">
      <c r="A40" s="1" t="s">
        <v>50</v>
      </c>
      <c r="B40" s="3">
        <v>65</v>
      </c>
      <c r="C40" s="3">
        <v>9</v>
      </c>
      <c r="D40" s="3">
        <v>11</v>
      </c>
      <c r="E40" s="3">
        <v>5</v>
      </c>
      <c r="F40" s="3">
        <f t="shared" si="0"/>
        <v>90</v>
      </c>
      <c r="G40" s="3"/>
    </row>
    <row r="41" spans="1:7">
      <c r="A41" s="1" t="s">
        <v>46</v>
      </c>
      <c r="B41" s="3">
        <v>14</v>
      </c>
      <c r="C41" s="3">
        <v>1</v>
      </c>
      <c r="D41" s="3"/>
      <c r="E41" s="3">
        <v>8</v>
      </c>
      <c r="F41" s="3">
        <f t="shared" si="0"/>
        <v>23</v>
      </c>
      <c r="G41" s="3"/>
    </row>
    <row r="42" spans="1:7">
      <c r="A42" s="1" t="s">
        <v>54</v>
      </c>
      <c r="B42" s="3">
        <v>13</v>
      </c>
      <c r="C42" s="3">
        <v>4</v>
      </c>
      <c r="D42" s="3"/>
      <c r="E42" s="3">
        <v>10</v>
      </c>
      <c r="F42" s="3">
        <f t="shared" si="0"/>
        <v>27</v>
      </c>
      <c r="G42" s="3"/>
    </row>
    <row r="43" spans="1:7">
      <c r="A43" s="1" t="s">
        <v>7</v>
      </c>
      <c r="B43" s="3">
        <v>10</v>
      </c>
      <c r="C43" s="3"/>
      <c r="D43" s="3"/>
      <c r="E43" s="3">
        <v>7</v>
      </c>
      <c r="F43" s="3">
        <v>17</v>
      </c>
      <c r="G43" s="3"/>
    </row>
    <row r="44" spans="1:6">
      <c r="A44" s="4" t="s">
        <v>21</v>
      </c>
      <c r="B44" s="9">
        <v>346</v>
      </c>
      <c r="C44" s="9">
        <v>47</v>
      </c>
      <c r="D44" s="9">
        <v>40</v>
      </c>
      <c r="E44" s="9">
        <v>72</v>
      </c>
      <c r="F44" s="9">
        <f>SUM(F27:F43)</f>
        <v>631</v>
      </c>
    </row>
    <row r="45" spans="2:6">
      <c r="B45" s="7">
        <f>B44/506</f>
        <v>0.683794466403162</v>
      </c>
      <c r="C45" s="7">
        <f>C44/506</f>
        <v>0.0928853754940712</v>
      </c>
      <c r="D45" s="7">
        <f>D44/506</f>
        <v>0.0790513833992095</v>
      </c>
      <c r="E45" s="7">
        <f>E44/506</f>
        <v>0.142292490118577</v>
      </c>
      <c r="F45" s="3">
        <f t="shared" si="0"/>
        <v>0.99802371541502</v>
      </c>
    </row>
    <row r="47" spans="1:6">
      <c r="A47" s="2" t="s">
        <v>1629</v>
      </c>
      <c r="B47" s="2" t="s">
        <v>48</v>
      </c>
      <c r="C47" s="2" t="s">
        <v>60</v>
      </c>
      <c r="D47" s="2" t="s">
        <v>52</v>
      </c>
      <c r="E47" s="2" t="s">
        <v>56</v>
      </c>
      <c r="F47" s="2" t="s">
        <v>1630</v>
      </c>
    </row>
    <row r="48" spans="1:6">
      <c r="A48" s="1" t="s">
        <v>15</v>
      </c>
      <c r="B48">
        <f>COUNTIFS(Sheet1!$B:$B,$A27,Sheet1!$F:$F,B$26)</f>
        <v>12</v>
      </c>
      <c r="C48">
        <f>COUNTIFS(Sheet1!$B:$B,$A27,Sheet1!$F:$F,C$26)</f>
        <v>1</v>
      </c>
      <c r="D48">
        <f>COUNTIFS(Sheet1!$B:$B,$A27,Sheet1!$F:$F,D$26)</f>
        <v>1</v>
      </c>
      <c r="E48">
        <f>COUNTIFS(Sheet1!$B:$B,$A27,Sheet1!$F:$F,E$26)</f>
        <v>3</v>
      </c>
      <c r="F48">
        <f>SUM(B48:E48)</f>
        <v>17</v>
      </c>
    </row>
    <row r="49" spans="1:6">
      <c r="A49" s="1" t="s">
        <v>41</v>
      </c>
      <c r="B49">
        <f>COUNTIFS(Sheet1!$B:$B,$A28,Sheet1!$F:$F,B$26)</f>
        <v>75</v>
      </c>
      <c r="C49">
        <f>COUNTIFS(Sheet1!$B:$B,$A28,Sheet1!$F:$F,C$26)</f>
        <v>34</v>
      </c>
      <c r="D49">
        <f>COUNTIFS(Sheet1!$B:$B,$A28,Sheet1!$F:$F,D$26)</f>
        <v>7</v>
      </c>
      <c r="E49">
        <f>COUNTIFS(Sheet1!$B:$B,$A28,Sheet1!$F:$F,E$26)</f>
        <v>16</v>
      </c>
      <c r="F49">
        <f t="shared" ref="F49:F65" si="1">SUM(B49:E49)</f>
        <v>132</v>
      </c>
    </row>
    <row r="50" spans="1:6">
      <c r="A50" s="1" t="s">
        <v>69</v>
      </c>
      <c r="B50">
        <f>COUNTIFS(Sheet1!$B:$B,$A29,Sheet1!$F:$F,B$26)</f>
        <v>30</v>
      </c>
      <c r="C50">
        <f>COUNTIFS(Sheet1!$B:$B,$A29,Sheet1!$F:$F,C$26)</f>
        <v>2</v>
      </c>
      <c r="D50">
        <f>COUNTIFS(Sheet1!$B:$B,$A29,Sheet1!$F:$F,D$26)</f>
        <v>11</v>
      </c>
      <c r="E50">
        <f>COUNTIFS(Sheet1!$B:$B,$A29,Sheet1!$F:$F,E$26)</f>
        <v>6</v>
      </c>
      <c r="F50">
        <f t="shared" si="1"/>
        <v>49</v>
      </c>
    </row>
    <row r="51" spans="1:6">
      <c r="A51" s="1" t="s">
        <v>32</v>
      </c>
      <c r="B51">
        <f>COUNTIFS(Sheet1!$B:$B,$A30,Sheet1!$F:$F,B$26)</f>
        <v>28</v>
      </c>
      <c r="C51">
        <f>COUNTIFS(Sheet1!$B:$B,$A30,Sheet1!$F:$F,C$26)</f>
        <v>1</v>
      </c>
      <c r="D51">
        <f>COUNTIFS(Sheet1!$B:$B,$A30,Sheet1!$F:$F,D$26)</f>
        <v>3</v>
      </c>
      <c r="E51">
        <f>COUNTIFS(Sheet1!$B:$B,$A30,Sheet1!$F:$F,E$26)</f>
        <v>4</v>
      </c>
      <c r="F51">
        <f t="shared" si="1"/>
        <v>36</v>
      </c>
    </row>
    <row r="52" spans="1:6">
      <c r="A52" s="1" t="s">
        <v>35</v>
      </c>
      <c r="B52">
        <f>COUNTIFS(Sheet1!$B:$B,$A31,Sheet1!$F:$F,B$26)</f>
        <v>24</v>
      </c>
      <c r="C52">
        <f>COUNTIFS(Sheet1!$B:$B,$A31,Sheet1!$F:$F,C$26)</f>
        <v>3</v>
      </c>
      <c r="D52">
        <f>COUNTIFS(Sheet1!$B:$B,$A31,Sheet1!$F:$F,D$26)</f>
        <v>0</v>
      </c>
      <c r="E52">
        <f>COUNTIFS(Sheet1!$B:$B,$A31,Sheet1!$F:$F,E$26)</f>
        <v>1</v>
      </c>
      <c r="F52">
        <f t="shared" si="1"/>
        <v>28</v>
      </c>
    </row>
    <row r="53" spans="1:6">
      <c r="A53" s="1" t="s">
        <v>62</v>
      </c>
      <c r="B53">
        <f>COUNTIFS(Sheet1!$B:$B,$A32,Sheet1!$F:$F,B$26)</f>
        <v>11</v>
      </c>
      <c r="C53">
        <f>COUNTIFS(Sheet1!$B:$B,$A32,Sheet1!$F:$F,C$26)</f>
        <v>3</v>
      </c>
      <c r="D53">
        <f>COUNTIFS(Sheet1!$B:$B,$A32,Sheet1!$F:$F,D$26)</f>
        <v>1</v>
      </c>
      <c r="E53">
        <f>COUNTIFS(Sheet1!$B:$B,$A32,Sheet1!$F:$F,E$26)</f>
        <v>6</v>
      </c>
      <c r="F53">
        <f t="shared" si="1"/>
        <v>21</v>
      </c>
    </row>
    <row r="54" spans="1:6">
      <c r="A54" s="1" t="s">
        <v>72</v>
      </c>
      <c r="B54">
        <f>COUNTIFS(Sheet1!$B:$B,$A33,Sheet1!$F:$F,B$26)</f>
        <v>12</v>
      </c>
      <c r="C54">
        <f>COUNTIFS(Sheet1!$B:$B,$A33,Sheet1!$F:$F,C$26)</f>
        <v>2</v>
      </c>
      <c r="D54">
        <f>COUNTIFS(Sheet1!$B:$B,$A33,Sheet1!$F:$F,D$26)</f>
        <v>1</v>
      </c>
      <c r="E54">
        <f>COUNTIFS(Sheet1!$B:$B,$A33,Sheet1!$F:$F,E$26)</f>
        <v>3</v>
      </c>
      <c r="F54">
        <f t="shared" si="1"/>
        <v>18</v>
      </c>
    </row>
    <row r="55" spans="1:6">
      <c r="A55" s="1" t="s">
        <v>19</v>
      </c>
      <c r="B55">
        <f>COUNTIFS(Sheet1!$B:$B,$A34,Sheet1!$F:$F,B$26)</f>
        <v>49</v>
      </c>
      <c r="C55">
        <f>COUNTIFS(Sheet1!$B:$B,$A34,Sheet1!$F:$F,C$26)</f>
        <v>4</v>
      </c>
      <c r="D55">
        <f>COUNTIFS(Sheet1!$B:$B,$A34,Sheet1!$F:$F,D$26)</f>
        <v>3</v>
      </c>
      <c r="E55">
        <f>COUNTIFS(Sheet1!$B:$B,$A34,Sheet1!$F:$F,E$26)</f>
        <v>2</v>
      </c>
      <c r="F55">
        <f t="shared" si="1"/>
        <v>58</v>
      </c>
    </row>
    <row r="56" spans="1:6">
      <c r="A56" s="1" t="s">
        <v>28</v>
      </c>
      <c r="B56">
        <f>COUNTIFS(Sheet1!$B:$B,$A35,Sheet1!$F:$F,B$26)</f>
        <v>7</v>
      </c>
      <c r="C56">
        <f>COUNTIFS(Sheet1!$B:$B,$A35,Sheet1!$F:$F,C$26)</f>
        <v>2</v>
      </c>
      <c r="D56">
        <f>COUNTIFS(Sheet1!$B:$B,$A35,Sheet1!$F:$F,D$26)</f>
        <v>0</v>
      </c>
      <c r="E56">
        <f>COUNTIFS(Sheet1!$B:$B,$A35,Sheet1!$F:$F,E$26)</f>
        <v>6</v>
      </c>
      <c r="F56">
        <f t="shared" si="1"/>
        <v>15</v>
      </c>
    </row>
    <row r="57" spans="1:6">
      <c r="A57" s="1" t="s">
        <v>38</v>
      </c>
      <c r="B57">
        <f>COUNTIFS(Sheet1!$B:$B,$A36,Sheet1!$F:$F,B$26)</f>
        <v>27</v>
      </c>
      <c r="C57">
        <f>COUNTIFS(Sheet1!$B:$B,$A36,Sheet1!$F:$F,C$26)</f>
        <v>2</v>
      </c>
      <c r="D57">
        <f>COUNTIFS(Sheet1!$B:$B,$A36,Sheet1!$F:$F,D$26)</f>
        <v>1</v>
      </c>
      <c r="E57">
        <f>COUNTIFS(Sheet1!$B:$B,$A36,Sheet1!$F:$F,E$26)</f>
        <v>10</v>
      </c>
      <c r="F57">
        <f t="shared" si="1"/>
        <v>40</v>
      </c>
    </row>
    <row r="58" spans="1:6">
      <c r="A58" s="1" t="s">
        <v>24</v>
      </c>
      <c r="B58">
        <f>COUNTIFS(Sheet1!$B:$B,$A37,Sheet1!$F:$F,B$26)</f>
        <v>5</v>
      </c>
      <c r="C58">
        <f>COUNTIFS(Sheet1!$B:$B,$A37,Sheet1!$F:$F,C$26)</f>
        <v>1</v>
      </c>
      <c r="D58">
        <f>COUNTIFS(Sheet1!$B:$B,$A37,Sheet1!$F:$F,D$26)</f>
        <v>2</v>
      </c>
      <c r="E58">
        <f>COUNTIFS(Sheet1!$B:$B,$A37,Sheet1!$F:$F,E$26)</f>
        <v>1</v>
      </c>
      <c r="F58">
        <f t="shared" si="1"/>
        <v>9</v>
      </c>
    </row>
    <row r="59" spans="1:6">
      <c r="A59" s="1" t="s">
        <v>66</v>
      </c>
      <c r="B59">
        <f>COUNTIFS(Sheet1!$B:$B,$A38,Sheet1!$F:$F,B$26)</f>
        <v>15</v>
      </c>
      <c r="C59">
        <f>COUNTIFS(Sheet1!$B:$B,$A38,Sheet1!$F:$F,C$26)</f>
        <v>3</v>
      </c>
      <c r="D59">
        <f>COUNTIFS(Sheet1!$B:$B,$A38,Sheet1!$F:$F,D$26)</f>
        <v>0</v>
      </c>
      <c r="E59">
        <f>COUNTIFS(Sheet1!$B:$B,$A38,Sheet1!$F:$F,E$26)</f>
        <v>3</v>
      </c>
      <c r="F59">
        <f t="shared" si="1"/>
        <v>21</v>
      </c>
    </row>
    <row r="60" spans="1:6">
      <c r="A60" s="1" t="s">
        <v>58</v>
      </c>
      <c r="B60">
        <f>COUNTIFS(Sheet1!$B:$B,$A39,Sheet1!$F:$F,B$26)</f>
        <v>17</v>
      </c>
      <c r="C60">
        <f>COUNTIFS(Sheet1!$B:$B,$A39,Sheet1!$F:$F,C$26)</f>
        <v>5</v>
      </c>
      <c r="D60">
        <f>COUNTIFS(Sheet1!$B:$B,$A39,Sheet1!$F:$F,D$26)</f>
        <v>2</v>
      </c>
      <c r="E60">
        <f>COUNTIFS(Sheet1!$B:$B,$A39,Sheet1!$F:$F,E$26)</f>
        <v>1</v>
      </c>
      <c r="F60">
        <f t="shared" si="1"/>
        <v>25</v>
      </c>
    </row>
    <row r="61" spans="1:6">
      <c r="A61" s="1" t="s">
        <v>50</v>
      </c>
      <c r="B61">
        <f>COUNTIFS(Sheet1!$B:$B,$A40,Sheet1!$F:$F,B$26)</f>
        <v>65</v>
      </c>
      <c r="C61">
        <f>COUNTIFS(Sheet1!$B:$B,$A40,Sheet1!$F:$F,C$26)</f>
        <v>9</v>
      </c>
      <c r="D61">
        <f>COUNTIFS(Sheet1!$B:$B,$A40,Sheet1!$F:$F,D$26)</f>
        <v>10</v>
      </c>
      <c r="E61">
        <f>COUNTIFS(Sheet1!$B:$B,$A40,Sheet1!$F:$F,E$26)</f>
        <v>5</v>
      </c>
      <c r="F61">
        <f t="shared" si="1"/>
        <v>89</v>
      </c>
    </row>
    <row r="62" spans="1:6">
      <c r="A62" s="1" t="s">
        <v>46</v>
      </c>
      <c r="B62">
        <f>COUNTIFS(Sheet1!$B:$B,$A41,Sheet1!$F:$F,B$26)</f>
        <v>14</v>
      </c>
      <c r="C62">
        <f>COUNTIFS(Sheet1!$B:$B,$A41,Sheet1!$F:$F,C$26)</f>
        <v>1</v>
      </c>
      <c r="D62">
        <f>COUNTIFS(Sheet1!$B:$B,$A41,Sheet1!$F:$F,D$26)</f>
        <v>0</v>
      </c>
      <c r="E62">
        <f>COUNTIFS(Sheet1!$B:$B,$A41,Sheet1!$F:$F,E$26)</f>
        <v>8</v>
      </c>
      <c r="F62">
        <f t="shared" si="1"/>
        <v>23</v>
      </c>
    </row>
    <row r="63" spans="1:6">
      <c r="A63" s="1" t="s">
        <v>54</v>
      </c>
      <c r="B63">
        <f>COUNTIFS(Sheet1!$B:$B,$A42,Sheet1!$F:$F,B$26)</f>
        <v>13</v>
      </c>
      <c r="C63">
        <f>COUNTIFS(Sheet1!$B:$B,$A42,Sheet1!$F:$F,C$26)</f>
        <v>4</v>
      </c>
      <c r="D63">
        <f>COUNTIFS(Sheet1!$B:$B,$A42,Sheet1!$F:$F,D$26)</f>
        <v>0</v>
      </c>
      <c r="E63">
        <f>COUNTIFS(Sheet1!$B:$B,$A42,Sheet1!$F:$F,E$26)</f>
        <v>10</v>
      </c>
      <c r="F63">
        <f t="shared" si="1"/>
        <v>27</v>
      </c>
    </row>
    <row r="64" spans="1:6">
      <c r="A64" s="1" t="s">
        <v>7</v>
      </c>
      <c r="B64">
        <f>COUNTIFS(Sheet1!$B:$B,$A43,Sheet1!$F:$F,B$26)</f>
        <v>10</v>
      </c>
      <c r="C64">
        <f>COUNTIFS(Sheet1!$B:$B,$A43,Sheet1!$F:$F,C$26)</f>
        <v>0</v>
      </c>
      <c r="D64">
        <f>COUNTIFS(Sheet1!$B:$B,$A43,Sheet1!$F:$F,D$26)</f>
        <v>0</v>
      </c>
      <c r="E64">
        <f>COUNTIFS(Sheet1!$B:$B,$A43,Sheet1!$F:$F,E$26)</f>
        <v>7</v>
      </c>
      <c r="F64">
        <f t="shared" si="1"/>
        <v>17</v>
      </c>
    </row>
    <row r="65" spans="1:6">
      <c r="A65" s="4" t="s">
        <v>21</v>
      </c>
      <c r="B65" s="9">
        <v>346</v>
      </c>
      <c r="C65" s="9">
        <v>47</v>
      </c>
      <c r="D65" s="9">
        <v>40</v>
      </c>
      <c r="E65" s="9">
        <v>72</v>
      </c>
      <c r="F65">
        <f t="shared" si="1"/>
        <v>505</v>
      </c>
    </row>
    <row r="66" spans="2:6">
      <c r="B66" s="7">
        <f>B65/506</f>
        <v>0.683794466403162</v>
      </c>
      <c r="C66" s="7">
        <f>C65/506</f>
        <v>0.0928853754940712</v>
      </c>
      <c r="D66" s="7">
        <f>D65/506</f>
        <v>0.0790513833992095</v>
      </c>
      <c r="E66" s="7">
        <f>E65/506</f>
        <v>0.142292490118577</v>
      </c>
      <c r="F66" s="3">
        <f t="shared" ref="F66" si="2">SUM(B66:E66)</f>
        <v>0.99802371541502</v>
      </c>
    </row>
    <row r="72" spans="1:2">
      <c r="A72" t="s">
        <v>1629</v>
      </c>
      <c r="B72" t="s">
        <v>1631</v>
      </c>
    </row>
    <row r="73" spans="1:2">
      <c r="A73" s="1" t="s">
        <v>15</v>
      </c>
      <c r="B73">
        <f>COUNTIF(Sheet1!$B:$B,$A73)</f>
        <v>17</v>
      </c>
    </row>
    <row r="74" spans="1:2">
      <c r="A74" s="1" t="s">
        <v>41</v>
      </c>
      <c r="B74">
        <f>COUNTIF(Sheet1!$B:$B,$A74)</f>
        <v>132</v>
      </c>
    </row>
    <row r="75" spans="1:2">
      <c r="A75" s="1" t="s">
        <v>69</v>
      </c>
      <c r="B75">
        <f>COUNTIF(Sheet1!$B:$B,$A75)</f>
        <v>49</v>
      </c>
    </row>
    <row r="76" spans="1:2">
      <c r="A76" s="1" t="s">
        <v>32</v>
      </c>
      <c r="B76">
        <f>COUNTIF(Sheet1!$B:$B,$A76)</f>
        <v>36</v>
      </c>
    </row>
    <row r="77" spans="1:2">
      <c r="A77" s="1" t="s">
        <v>35</v>
      </c>
      <c r="B77">
        <f>COUNTIF(Sheet1!$B:$B,$A77)</f>
        <v>28</v>
      </c>
    </row>
    <row r="78" spans="1:2">
      <c r="A78" s="1" t="s">
        <v>62</v>
      </c>
      <c r="B78">
        <f>COUNTIF(Sheet1!$B:$B,$A78)</f>
        <v>21</v>
      </c>
    </row>
    <row r="79" spans="1:2">
      <c r="A79" s="1" t="s">
        <v>72</v>
      </c>
      <c r="B79">
        <f>COUNTIF(Sheet1!$B:$B,$A79)</f>
        <v>18</v>
      </c>
    </row>
    <row r="80" spans="1:2">
      <c r="A80" s="1" t="s">
        <v>19</v>
      </c>
      <c r="B80">
        <f>COUNTIF(Sheet1!$B:$B,$A80)</f>
        <v>58</v>
      </c>
    </row>
    <row r="81" spans="1:2">
      <c r="A81" s="1" t="s">
        <v>28</v>
      </c>
      <c r="B81">
        <f>COUNTIF(Sheet1!$B:$B,$A81)</f>
        <v>15</v>
      </c>
    </row>
    <row r="82" spans="1:2">
      <c r="A82" s="1" t="s">
        <v>38</v>
      </c>
      <c r="B82">
        <f>COUNTIF(Sheet1!$B:$B,$A82)</f>
        <v>40</v>
      </c>
    </row>
    <row r="83" spans="1:2">
      <c r="A83" s="1" t="s">
        <v>24</v>
      </c>
      <c r="B83">
        <f>COUNTIF(Sheet1!$B:$B,$A83)</f>
        <v>9</v>
      </c>
    </row>
    <row r="84" spans="1:2">
      <c r="A84" s="1" t="s">
        <v>66</v>
      </c>
      <c r="B84">
        <f>COUNTIF(Sheet1!$B:$B,$A84)</f>
        <v>21</v>
      </c>
    </row>
    <row r="85" spans="1:2">
      <c r="A85" s="1" t="s">
        <v>58</v>
      </c>
      <c r="B85">
        <f>COUNTIF(Sheet1!$B:$B,$A85)</f>
        <v>25</v>
      </c>
    </row>
    <row r="86" spans="1:2">
      <c r="A86" s="1" t="s">
        <v>50</v>
      </c>
      <c r="B86">
        <f>COUNTIF(Sheet1!$B:$B,$A86)</f>
        <v>90</v>
      </c>
    </row>
    <row r="87" spans="1:2">
      <c r="A87" s="1" t="s">
        <v>46</v>
      </c>
      <c r="B87">
        <f>COUNTIF(Sheet1!$B:$B,$A87)</f>
        <v>23</v>
      </c>
    </row>
    <row r="88" spans="1:2">
      <c r="A88" s="1" t="s">
        <v>54</v>
      </c>
      <c r="B88">
        <f>COUNTIF(Sheet1!$B:$B,$A88)</f>
        <v>27</v>
      </c>
    </row>
    <row r="89" spans="1:2">
      <c r="A89" s="1" t="s">
        <v>7</v>
      </c>
      <c r="B89">
        <f>COUNTIF(Sheet1!$B:$B,$A89)</f>
        <v>17</v>
      </c>
    </row>
    <row r="102" spans="1:2">
      <c r="A102" t="s">
        <v>1629</v>
      </c>
      <c r="B102" t="s">
        <v>1631</v>
      </c>
    </row>
    <row r="103" spans="1:2">
      <c r="A103" t="s">
        <v>41</v>
      </c>
      <c r="B103">
        <v>132</v>
      </c>
    </row>
    <row r="104" spans="1:2">
      <c r="A104" t="s">
        <v>50</v>
      </c>
      <c r="B104">
        <v>90</v>
      </c>
    </row>
    <row r="105" spans="1:2">
      <c r="A105" t="s">
        <v>19</v>
      </c>
      <c r="B105">
        <v>58</v>
      </c>
    </row>
    <row r="106" spans="1:2">
      <c r="A106" t="s">
        <v>69</v>
      </c>
      <c r="B106">
        <v>49</v>
      </c>
    </row>
    <row r="107" spans="1:2">
      <c r="A107" t="s">
        <v>38</v>
      </c>
      <c r="B107">
        <v>40</v>
      </c>
    </row>
    <row r="108" spans="1:2">
      <c r="A108" t="s">
        <v>32</v>
      </c>
      <c r="B108">
        <v>36</v>
      </c>
    </row>
    <row r="109" spans="1:2">
      <c r="A109" t="s">
        <v>35</v>
      </c>
      <c r="B109">
        <v>28</v>
      </c>
    </row>
    <row r="110" spans="1:2">
      <c r="A110" t="s">
        <v>54</v>
      </c>
      <c r="B110">
        <v>27</v>
      </c>
    </row>
    <row r="111" spans="1:2">
      <c r="A111" t="s">
        <v>58</v>
      </c>
      <c r="B111">
        <v>25</v>
      </c>
    </row>
    <row r="112" spans="1:2">
      <c r="A112" t="s">
        <v>46</v>
      </c>
      <c r="B112">
        <v>23</v>
      </c>
    </row>
    <row r="113" spans="1:2">
      <c r="A113" t="s">
        <v>66</v>
      </c>
      <c r="B113">
        <v>21</v>
      </c>
    </row>
    <row r="114" spans="1:2">
      <c r="A114" t="s">
        <v>62</v>
      </c>
      <c r="B114">
        <v>21</v>
      </c>
    </row>
    <row r="115" spans="1:2">
      <c r="A115" t="s">
        <v>72</v>
      </c>
      <c r="B115">
        <v>18</v>
      </c>
    </row>
    <row r="116" spans="1:2">
      <c r="A116" t="s">
        <v>15</v>
      </c>
      <c r="B116">
        <v>17</v>
      </c>
    </row>
    <row r="117" spans="1:2">
      <c r="A117" t="s">
        <v>7</v>
      </c>
      <c r="B117">
        <v>17</v>
      </c>
    </row>
    <row r="118" spans="1:2">
      <c r="A118" t="s">
        <v>28</v>
      </c>
      <c r="B118">
        <v>15</v>
      </c>
    </row>
    <row r="119" spans="1:2">
      <c r="A119" t="s">
        <v>24</v>
      </c>
      <c r="B119">
        <v>9</v>
      </c>
    </row>
  </sheetData>
  <sortState ref="A103:B119">
    <sortCondition ref="B103" descending="1"/>
  </sortState>
  <pageMargins left="0.699305555555556" right="0.699305555555556" top="0.75" bottom="0.75" header="0.3" footer="0.3"/>
  <pageSetup paperSize="1" orientation="portrait"/>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3:S57"/>
  <sheetViews>
    <sheetView topLeftCell="A20" workbookViewId="0">
      <selection activeCell="H56" sqref="H56"/>
    </sheetView>
  </sheetViews>
  <sheetFormatPr defaultColWidth="11" defaultRowHeight="13.2"/>
  <cols>
    <col min="1" max="1" width="13.9333333333333"/>
    <col min="2" max="2" width="16.0666666666667"/>
    <col min="3" max="3" width="11.6"/>
    <col min="4" max="6" width="9.46666666666667"/>
    <col min="7" max="7" width="11.6"/>
    <col min="8" max="8" width="21.9333333333333"/>
    <col min="9" max="10" width="5.46666666666667"/>
    <col min="11" max="11" width="17.4666666666667"/>
    <col min="12" max="14" width="9.46666666666667"/>
    <col min="15" max="15" width="7.46666666666667"/>
    <col min="16" max="16" width="17.4666666666667"/>
    <col min="17" max="17" width="9.46666666666667"/>
    <col min="18" max="18" width="13.8666666666667"/>
    <col min="19" max="19" width="5.46666666666667"/>
    <col min="20" max="20" width="5.16666666666667" customWidth="1"/>
    <col min="21" max="22" width="7.16666666666667" customWidth="1"/>
    <col min="23" max="23" width="5.16666666666667" customWidth="1"/>
    <col min="24" max="24" width="7.16666666666667" customWidth="1"/>
    <col min="25" max="25" width="14.5" customWidth="1"/>
    <col min="26" max="26" width="22.8333333333333" customWidth="1"/>
    <col min="27" max="27" width="12.1666666666667" customWidth="1"/>
    <col min="28" max="28" width="25.5" customWidth="1"/>
    <col min="29" max="29" width="8.16666666666667" customWidth="1"/>
    <col min="30" max="30" width="11.1666666666667" customWidth="1"/>
    <col min="31" max="31" width="16.6666666666667" customWidth="1"/>
    <col min="32" max="33" width="57.6666666666667" customWidth="1"/>
  </cols>
  <sheetData>
    <row r="3" spans="1:2">
      <c r="A3" t="s">
        <v>1632</v>
      </c>
      <c r="B3" t="s">
        <v>1626</v>
      </c>
    </row>
    <row r="4" spans="1:19">
      <c r="A4" t="s">
        <v>1627</v>
      </c>
      <c r="B4" t="s">
        <v>137</v>
      </c>
      <c r="C4" t="s">
        <v>115</v>
      </c>
      <c r="D4" t="s">
        <v>167</v>
      </c>
      <c r="E4" t="s">
        <v>130</v>
      </c>
      <c r="F4" t="s">
        <v>145</v>
      </c>
      <c r="G4" t="s">
        <v>563</v>
      </c>
      <c r="H4" t="s">
        <v>833</v>
      </c>
      <c r="I4" t="s">
        <v>227</v>
      </c>
      <c r="J4" t="s">
        <v>105</v>
      </c>
      <c r="K4" t="s">
        <v>1397</v>
      </c>
      <c r="L4" t="s">
        <v>111</v>
      </c>
      <c r="M4" t="s">
        <v>164</v>
      </c>
      <c r="N4" t="s">
        <v>270</v>
      </c>
      <c r="O4" t="s">
        <v>99</v>
      </c>
      <c r="P4" t="s">
        <v>1298</v>
      </c>
      <c r="Q4" t="s">
        <v>92</v>
      </c>
      <c r="R4" t="s">
        <v>1484</v>
      </c>
      <c r="S4" t="s">
        <v>1628</v>
      </c>
    </row>
    <row r="5" spans="1:19">
      <c r="A5" s="1" t="s">
        <v>54</v>
      </c>
      <c r="E5">
        <v>1</v>
      </c>
      <c r="F5">
        <v>1</v>
      </c>
      <c r="I5">
        <v>2</v>
      </c>
      <c r="J5">
        <v>10</v>
      </c>
      <c r="L5">
        <v>2</v>
      </c>
      <c r="M5">
        <v>4</v>
      </c>
      <c r="O5">
        <v>2</v>
      </c>
      <c r="Q5">
        <v>5</v>
      </c>
      <c r="S5">
        <v>27</v>
      </c>
    </row>
    <row r="6" spans="1:19">
      <c r="A6" s="1" t="s">
        <v>72</v>
      </c>
      <c r="C6">
        <v>1</v>
      </c>
      <c r="D6">
        <v>4</v>
      </c>
      <c r="E6">
        <v>1</v>
      </c>
      <c r="F6">
        <v>1</v>
      </c>
      <c r="H6">
        <v>1</v>
      </c>
      <c r="I6">
        <v>1</v>
      </c>
      <c r="J6">
        <v>3</v>
      </c>
      <c r="L6">
        <v>1</v>
      </c>
      <c r="M6">
        <v>1</v>
      </c>
      <c r="O6">
        <v>1</v>
      </c>
      <c r="Q6">
        <v>3</v>
      </c>
      <c r="S6">
        <v>18</v>
      </c>
    </row>
    <row r="7" spans="1:19">
      <c r="A7" s="1" t="s">
        <v>69</v>
      </c>
      <c r="C7">
        <v>3</v>
      </c>
      <c r="D7">
        <v>3</v>
      </c>
      <c r="E7">
        <v>3</v>
      </c>
      <c r="G7">
        <v>1</v>
      </c>
      <c r="I7">
        <v>2</v>
      </c>
      <c r="J7">
        <v>18</v>
      </c>
      <c r="L7">
        <v>5</v>
      </c>
      <c r="N7">
        <v>2</v>
      </c>
      <c r="O7">
        <v>3</v>
      </c>
      <c r="Q7">
        <v>9</v>
      </c>
      <c r="S7">
        <v>49</v>
      </c>
    </row>
    <row r="8" spans="1:19">
      <c r="A8" s="1" t="s">
        <v>35</v>
      </c>
      <c r="C8">
        <v>6</v>
      </c>
      <c r="D8">
        <v>1</v>
      </c>
      <c r="E8">
        <v>2</v>
      </c>
      <c r="I8">
        <v>1</v>
      </c>
      <c r="J8">
        <v>12</v>
      </c>
      <c r="L8">
        <v>2</v>
      </c>
      <c r="O8">
        <v>1</v>
      </c>
      <c r="Q8">
        <v>3</v>
      </c>
      <c r="S8">
        <v>28</v>
      </c>
    </row>
    <row r="9" spans="1:19">
      <c r="A9" s="1" t="s">
        <v>19</v>
      </c>
      <c r="B9">
        <v>1</v>
      </c>
      <c r="C9">
        <v>6</v>
      </c>
      <c r="E9">
        <v>1</v>
      </c>
      <c r="F9">
        <v>1</v>
      </c>
      <c r="J9">
        <v>31</v>
      </c>
      <c r="L9">
        <v>8</v>
      </c>
      <c r="O9">
        <v>9</v>
      </c>
      <c r="Q9">
        <v>1</v>
      </c>
      <c r="S9">
        <v>58</v>
      </c>
    </row>
    <row r="10" spans="1:19">
      <c r="A10" s="1" t="s">
        <v>58</v>
      </c>
      <c r="C10">
        <v>1</v>
      </c>
      <c r="D10">
        <v>11</v>
      </c>
      <c r="E10">
        <v>2</v>
      </c>
      <c r="I10">
        <v>2</v>
      </c>
      <c r="J10">
        <v>2</v>
      </c>
      <c r="L10">
        <v>4</v>
      </c>
      <c r="M10">
        <v>1</v>
      </c>
      <c r="O10">
        <v>1</v>
      </c>
      <c r="Q10">
        <v>1</v>
      </c>
      <c r="S10">
        <v>25</v>
      </c>
    </row>
    <row r="11" spans="1:19">
      <c r="A11" s="1" t="s">
        <v>41</v>
      </c>
      <c r="B11">
        <v>23</v>
      </c>
      <c r="C11">
        <v>10</v>
      </c>
      <c r="D11">
        <v>4</v>
      </c>
      <c r="E11">
        <v>4</v>
      </c>
      <c r="F11">
        <v>11</v>
      </c>
      <c r="I11">
        <v>5</v>
      </c>
      <c r="J11">
        <v>34</v>
      </c>
      <c r="L11">
        <v>17</v>
      </c>
      <c r="M11">
        <v>7</v>
      </c>
      <c r="N11">
        <v>2</v>
      </c>
      <c r="O11">
        <v>9</v>
      </c>
      <c r="Q11">
        <v>6</v>
      </c>
      <c r="S11">
        <v>132</v>
      </c>
    </row>
    <row r="12" spans="1:19">
      <c r="A12" s="1" t="s">
        <v>7</v>
      </c>
      <c r="C12">
        <v>2</v>
      </c>
      <c r="F12">
        <v>1</v>
      </c>
      <c r="J12">
        <v>6</v>
      </c>
      <c r="L12">
        <v>1</v>
      </c>
      <c r="O12">
        <v>4</v>
      </c>
      <c r="Q12">
        <v>3</v>
      </c>
      <c r="S12">
        <v>17</v>
      </c>
    </row>
    <row r="13" spans="1:19">
      <c r="A13" s="1" t="s">
        <v>28</v>
      </c>
      <c r="B13">
        <v>2</v>
      </c>
      <c r="C13">
        <v>1</v>
      </c>
      <c r="J13">
        <v>3</v>
      </c>
      <c r="L13">
        <v>2</v>
      </c>
      <c r="O13">
        <v>2</v>
      </c>
      <c r="Q13">
        <v>5</v>
      </c>
      <c r="S13">
        <v>15</v>
      </c>
    </row>
    <row r="14" spans="1:19">
      <c r="A14" s="1" t="s">
        <v>15</v>
      </c>
      <c r="B14">
        <v>1</v>
      </c>
      <c r="C14">
        <v>2</v>
      </c>
      <c r="E14">
        <v>1</v>
      </c>
      <c r="F14">
        <v>1</v>
      </c>
      <c r="J14">
        <v>3</v>
      </c>
      <c r="L14">
        <v>3</v>
      </c>
      <c r="O14">
        <v>3</v>
      </c>
      <c r="Q14">
        <v>3</v>
      </c>
      <c r="S14">
        <v>17</v>
      </c>
    </row>
    <row r="15" spans="1:19">
      <c r="A15" s="1" t="s">
        <v>46</v>
      </c>
      <c r="B15">
        <v>1</v>
      </c>
      <c r="F15">
        <v>3</v>
      </c>
      <c r="I15">
        <v>1</v>
      </c>
      <c r="J15">
        <v>6</v>
      </c>
      <c r="L15">
        <v>10</v>
      </c>
      <c r="Q15">
        <v>1</v>
      </c>
      <c r="R15">
        <v>1</v>
      </c>
      <c r="S15">
        <v>23</v>
      </c>
    </row>
    <row r="16" spans="1:19">
      <c r="A16" s="1" t="s">
        <v>24</v>
      </c>
      <c r="D16">
        <v>3</v>
      </c>
      <c r="L16">
        <v>4</v>
      </c>
      <c r="M16">
        <v>1</v>
      </c>
      <c r="Q16">
        <v>1</v>
      </c>
      <c r="S16">
        <v>9</v>
      </c>
    </row>
    <row r="17" spans="1:19">
      <c r="A17" s="1" t="s">
        <v>32</v>
      </c>
      <c r="D17">
        <v>4</v>
      </c>
      <c r="E17">
        <v>2</v>
      </c>
      <c r="I17">
        <v>4</v>
      </c>
      <c r="J17">
        <v>16</v>
      </c>
      <c r="L17">
        <v>3</v>
      </c>
      <c r="M17">
        <v>4</v>
      </c>
      <c r="O17">
        <v>1</v>
      </c>
      <c r="Q17">
        <v>2</v>
      </c>
      <c r="S17">
        <v>36</v>
      </c>
    </row>
    <row r="18" spans="1:19">
      <c r="A18" s="1" t="s">
        <v>66</v>
      </c>
      <c r="C18">
        <v>2</v>
      </c>
      <c r="D18">
        <v>1</v>
      </c>
      <c r="F18">
        <v>1</v>
      </c>
      <c r="I18">
        <v>5</v>
      </c>
      <c r="J18">
        <v>2</v>
      </c>
      <c r="L18">
        <v>9</v>
      </c>
      <c r="O18">
        <v>1</v>
      </c>
      <c r="S18">
        <v>21</v>
      </c>
    </row>
    <row r="19" spans="1:19">
      <c r="A19" s="1" t="s">
        <v>38</v>
      </c>
      <c r="C19">
        <v>2</v>
      </c>
      <c r="D19">
        <v>2</v>
      </c>
      <c r="F19">
        <v>1</v>
      </c>
      <c r="I19">
        <v>1</v>
      </c>
      <c r="J19">
        <v>7</v>
      </c>
      <c r="L19">
        <v>16</v>
      </c>
      <c r="M19">
        <v>3</v>
      </c>
      <c r="O19">
        <v>5</v>
      </c>
      <c r="Q19">
        <v>3</v>
      </c>
      <c r="S19">
        <v>40</v>
      </c>
    </row>
    <row r="20" spans="1:19">
      <c r="A20" s="1" t="s">
        <v>50</v>
      </c>
      <c r="C20">
        <v>9</v>
      </c>
      <c r="D20">
        <v>22</v>
      </c>
      <c r="F20">
        <v>1</v>
      </c>
      <c r="G20">
        <v>3</v>
      </c>
      <c r="I20">
        <v>4</v>
      </c>
      <c r="J20">
        <v>21</v>
      </c>
      <c r="K20">
        <v>1</v>
      </c>
      <c r="L20">
        <v>8</v>
      </c>
      <c r="M20">
        <v>3</v>
      </c>
      <c r="O20">
        <v>3</v>
      </c>
      <c r="P20">
        <v>1</v>
      </c>
      <c r="Q20">
        <v>14</v>
      </c>
      <c r="S20">
        <v>90</v>
      </c>
    </row>
    <row r="21" spans="1:19">
      <c r="A21" s="1" t="s">
        <v>62</v>
      </c>
      <c r="C21">
        <v>2</v>
      </c>
      <c r="D21">
        <v>5</v>
      </c>
      <c r="I21">
        <v>3</v>
      </c>
      <c r="J21">
        <v>4</v>
      </c>
      <c r="L21">
        <v>1</v>
      </c>
      <c r="M21">
        <v>2</v>
      </c>
      <c r="O21">
        <v>3</v>
      </c>
      <c r="Q21">
        <v>1</v>
      </c>
      <c r="S21">
        <v>21</v>
      </c>
    </row>
    <row r="22" spans="1:19">
      <c r="A22" s="1" t="s">
        <v>1628</v>
      </c>
      <c r="B22">
        <v>28</v>
      </c>
      <c r="C22">
        <v>47</v>
      </c>
      <c r="D22">
        <v>60</v>
      </c>
      <c r="E22">
        <v>17</v>
      </c>
      <c r="F22">
        <v>22</v>
      </c>
      <c r="G22">
        <v>4</v>
      </c>
      <c r="H22">
        <v>1</v>
      </c>
      <c r="I22">
        <v>31</v>
      </c>
      <c r="J22">
        <v>178</v>
      </c>
      <c r="K22">
        <v>1</v>
      </c>
      <c r="L22">
        <v>96</v>
      </c>
      <c r="M22">
        <v>26</v>
      </c>
      <c r="N22">
        <v>4</v>
      </c>
      <c r="O22">
        <v>48</v>
      </c>
      <c r="P22">
        <v>1</v>
      </c>
      <c r="Q22">
        <v>61</v>
      </c>
      <c r="R22">
        <v>1</v>
      </c>
      <c r="S22">
        <v>626</v>
      </c>
    </row>
    <row r="24" spans="1:2">
      <c r="A24" s="6" t="s">
        <v>85</v>
      </c>
      <c r="B24" s="6" t="s">
        <v>1633</v>
      </c>
    </row>
    <row r="25" spans="1:2">
      <c r="A25" s="6" t="s">
        <v>115</v>
      </c>
      <c r="B25">
        <v>40</v>
      </c>
    </row>
    <row r="26" spans="1:2">
      <c r="A26" s="6" t="s">
        <v>167</v>
      </c>
      <c r="B26">
        <v>56</v>
      </c>
    </row>
    <row r="27" spans="1:2">
      <c r="A27" s="6" t="s">
        <v>1634</v>
      </c>
      <c r="B27">
        <f ca="1">GETPIVOTDATA("场景",$A$3,"活动形式","多倍积分")+GETPIVOTDATA("场景",$A$3,"活动形式","手续费优惠&amp;积分抵现")+GETPIVOTDATA("场景",$A$3,"活动形式","积分抵现")</f>
        <v>22</v>
      </c>
    </row>
    <row r="28" spans="1:2">
      <c r="A28" s="6" t="s">
        <v>1635</v>
      </c>
      <c r="B28">
        <f>5</f>
        <v>5</v>
      </c>
    </row>
    <row r="29" spans="1:2">
      <c r="A29" s="6" t="s">
        <v>1636</v>
      </c>
      <c r="B29">
        <v>5</v>
      </c>
    </row>
    <row r="30" spans="1:2">
      <c r="A30" s="6" t="s">
        <v>227</v>
      </c>
      <c r="B30">
        <v>29</v>
      </c>
    </row>
    <row r="31" spans="1:2">
      <c r="A31" s="6" t="s">
        <v>1637</v>
      </c>
      <c r="B31">
        <v>142</v>
      </c>
    </row>
    <row r="32" spans="1:2">
      <c r="A32" s="6" t="s">
        <v>111</v>
      </c>
      <c r="B32">
        <v>81</v>
      </c>
    </row>
    <row r="33" spans="1:2">
      <c r="A33" s="6" t="s">
        <v>164</v>
      </c>
      <c r="B33">
        <v>19</v>
      </c>
    </row>
    <row r="34" spans="1:2">
      <c r="A34" s="6" t="s">
        <v>145</v>
      </c>
      <c r="B34">
        <v>12</v>
      </c>
    </row>
    <row r="35" spans="1:2">
      <c r="A35" s="6" t="s">
        <v>99</v>
      </c>
      <c r="B35">
        <v>40</v>
      </c>
    </row>
    <row r="36" spans="1:2">
      <c r="A36" s="6" t="s">
        <v>92</v>
      </c>
      <c r="B36">
        <v>57</v>
      </c>
    </row>
    <row r="37" spans="2:2">
      <c r="B37">
        <f ca="1">SUM(B25:B36)</f>
        <v>508</v>
      </c>
    </row>
    <row r="43" spans="1:2">
      <c r="A43" t="s">
        <v>85</v>
      </c>
      <c r="B43" t="s">
        <v>1638</v>
      </c>
    </row>
    <row r="44" spans="1:3">
      <c r="A44" t="s">
        <v>92</v>
      </c>
      <c r="B44">
        <v>61</v>
      </c>
      <c r="C44" s="8">
        <f>B44/626</f>
        <v>0.097444089456869</v>
      </c>
    </row>
    <row r="45" spans="1:3">
      <c r="A45" t="s">
        <v>99</v>
      </c>
      <c r="B45">
        <v>49</v>
      </c>
      <c r="C45" s="8">
        <f t="shared" ref="C45:C55" si="0">B45/626</f>
        <v>0.0782747603833866</v>
      </c>
    </row>
    <row r="46" spans="1:3">
      <c r="A46" t="s">
        <v>145</v>
      </c>
      <c r="B46">
        <v>22</v>
      </c>
      <c r="C46" s="8">
        <f t="shared" si="0"/>
        <v>0.0351437699680511</v>
      </c>
    </row>
    <row r="47" spans="1:3">
      <c r="A47" t="s">
        <v>164</v>
      </c>
      <c r="B47">
        <v>26</v>
      </c>
      <c r="C47" s="8">
        <f t="shared" si="0"/>
        <v>0.0415335463258786</v>
      </c>
    </row>
    <row r="48" spans="1:3">
      <c r="A48" t="s">
        <v>111</v>
      </c>
      <c r="B48">
        <v>96</v>
      </c>
      <c r="C48" s="8">
        <f t="shared" si="0"/>
        <v>0.153354632587859</v>
      </c>
    </row>
    <row r="49" spans="1:3">
      <c r="A49" t="s">
        <v>1637</v>
      </c>
      <c r="B49">
        <v>179</v>
      </c>
      <c r="C49" s="8">
        <f t="shared" si="0"/>
        <v>0.28594249201278</v>
      </c>
    </row>
    <row r="50" spans="1:3">
      <c r="A50" t="s">
        <v>227</v>
      </c>
      <c r="B50">
        <v>31</v>
      </c>
      <c r="C50" s="8">
        <f t="shared" si="0"/>
        <v>0.0495207667731629</v>
      </c>
    </row>
    <row r="51" spans="1:3">
      <c r="A51" t="s">
        <v>1636</v>
      </c>
      <c r="B51">
        <v>29</v>
      </c>
      <c r="C51" s="8">
        <f t="shared" si="0"/>
        <v>0.0463258785942492</v>
      </c>
    </row>
    <row r="52" spans="1:3">
      <c r="A52" t="s">
        <v>1635</v>
      </c>
      <c r="B52">
        <v>5</v>
      </c>
      <c r="C52" s="8">
        <f t="shared" si="0"/>
        <v>0.00798722044728434</v>
      </c>
    </row>
    <row r="53" spans="1:3">
      <c r="A53" t="s">
        <v>1634</v>
      </c>
      <c r="B53">
        <v>21</v>
      </c>
      <c r="C53" s="8">
        <f t="shared" si="0"/>
        <v>0.0335463258785942</v>
      </c>
    </row>
    <row r="54" spans="1:3">
      <c r="A54" t="s">
        <v>167</v>
      </c>
      <c r="B54">
        <v>60</v>
      </c>
      <c r="C54" s="8">
        <f t="shared" si="0"/>
        <v>0.0958466453674121</v>
      </c>
    </row>
    <row r="55" spans="1:3">
      <c r="A55" t="s">
        <v>115</v>
      </c>
      <c r="B55">
        <v>47</v>
      </c>
      <c r="C55" s="8">
        <f t="shared" si="0"/>
        <v>0.0750798722044728</v>
      </c>
    </row>
    <row r="57" spans="3:3">
      <c r="C57">
        <f>SUM(B44:B55)</f>
        <v>626</v>
      </c>
    </row>
  </sheetData>
  <pageMargins left="0.699305555555556" right="0.699305555555556" top="0.75" bottom="0.75" header="0.3" footer="0.3"/>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3:AC48"/>
  <sheetViews>
    <sheetView topLeftCell="B10" workbookViewId="0">
      <selection activeCell="A41" sqref="A41"/>
    </sheetView>
  </sheetViews>
  <sheetFormatPr defaultColWidth="11" defaultRowHeight="13.2"/>
  <cols>
    <col min="1" max="1" width="27.2666666666667"/>
    <col min="2" max="2" width="9.46666666666667"/>
    <col min="3" max="3" width="39.8666666666667"/>
    <col min="4" max="4" width="21.9333333333333"/>
    <col min="5" max="8" width="9.46666666666667"/>
    <col min="9" max="9" width="5.46666666666667"/>
    <col min="10" max="10" width="9.46666666666667"/>
    <col min="11" max="11" width="5.46666666666667"/>
    <col min="12" max="13" width="9.46666666666667"/>
    <col min="14" max="14" width="16.0666666666667"/>
    <col min="15" max="15" width="9.46666666666667"/>
    <col min="16" max="16" width="26.3333333333333"/>
    <col min="17" max="18" width="5.46666666666667"/>
    <col min="19" max="19" width="27.2"/>
    <col min="20" max="20" width="10.8"/>
    <col min="21" max="21" width="27.8"/>
    <col min="22" max="22" width="42.4666666666667"/>
    <col min="23" max="23" width="15.2666666666667"/>
    <col min="24" max="24" width="21.9333333333333"/>
    <col min="25" max="25" width="6.66666666666667"/>
    <col min="26" max="26" width="9.46666666666667"/>
    <col min="27" max="27" width="38.0666666666667"/>
    <col min="28" max="28" width="13.0666666666667"/>
    <col min="29" max="29" width="5.46666666666667"/>
    <col min="30" max="30" width="10.8333333333333" customWidth="1"/>
  </cols>
  <sheetData>
    <row r="3" spans="1:2">
      <c r="A3" t="s">
        <v>1639</v>
      </c>
      <c r="B3" t="s">
        <v>1626</v>
      </c>
    </row>
    <row r="4" spans="1:29">
      <c r="A4" t="s">
        <v>1627</v>
      </c>
      <c r="B4" t="s">
        <v>101</v>
      </c>
      <c r="C4" t="s">
        <v>94</v>
      </c>
      <c r="D4" t="s">
        <v>1215</v>
      </c>
      <c r="E4" t="s">
        <v>185</v>
      </c>
      <c r="F4" t="s">
        <v>738</v>
      </c>
      <c r="G4" t="s">
        <v>307</v>
      </c>
      <c r="H4" t="s">
        <v>517</v>
      </c>
      <c r="I4" t="s">
        <v>490</v>
      </c>
      <c r="J4" t="s">
        <v>1200</v>
      </c>
      <c r="K4" t="s">
        <v>772</v>
      </c>
      <c r="L4" t="s">
        <v>229</v>
      </c>
      <c r="M4" t="s">
        <v>139</v>
      </c>
      <c r="N4" t="s">
        <v>156</v>
      </c>
      <c r="O4" t="s">
        <v>235</v>
      </c>
      <c r="P4" t="s">
        <v>1222</v>
      </c>
      <c r="Q4" t="s">
        <v>171</v>
      </c>
      <c r="R4" t="s">
        <v>107</v>
      </c>
      <c r="S4" t="s">
        <v>1167</v>
      </c>
      <c r="T4" t="s">
        <v>552</v>
      </c>
      <c r="U4" t="s">
        <v>618</v>
      </c>
      <c r="V4" t="s">
        <v>1336</v>
      </c>
      <c r="W4" t="s">
        <v>1340</v>
      </c>
      <c r="X4" t="s">
        <v>1360</v>
      </c>
      <c r="Y4" t="s">
        <v>1640</v>
      </c>
      <c r="Z4" t="s">
        <v>123</v>
      </c>
      <c r="AA4" t="s">
        <v>1161</v>
      </c>
      <c r="AB4" t="s">
        <v>175</v>
      </c>
      <c r="AC4" t="s">
        <v>1628</v>
      </c>
    </row>
    <row r="5" spans="1:29">
      <c r="A5" s="1" t="s">
        <v>54</v>
      </c>
      <c r="C5">
        <v>4</v>
      </c>
      <c r="E5">
        <v>1</v>
      </c>
      <c r="K5">
        <v>4</v>
      </c>
      <c r="O5">
        <v>5</v>
      </c>
      <c r="R5">
        <v>10</v>
      </c>
      <c r="AC5">
        <v>24</v>
      </c>
    </row>
    <row r="6" spans="1:29">
      <c r="A6" s="1" t="s">
        <v>72</v>
      </c>
      <c r="B6">
        <v>7</v>
      </c>
      <c r="C6">
        <v>4</v>
      </c>
      <c r="N6">
        <v>2</v>
      </c>
      <c r="O6">
        <v>1</v>
      </c>
      <c r="Q6">
        <v>1</v>
      </c>
      <c r="R6">
        <v>3</v>
      </c>
      <c r="AC6">
        <v>18</v>
      </c>
    </row>
    <row r="7" spans="1:29">
      <c r="A7" s="1" t="s">
        <v>69</v>
      </c>
      <c r="B7">
        <v>11</v>
      </c>
      <c r="C7">
        <v>5</v>
      </c>
      <c r="E7">
        <v>1</v>
      </c>
      <c r="H7">
        <v>1</v>
      </c>
      <c r="I7">
        <v>2</v>
      </c>
      <c r="L7">
        <v>3</v>
      </c>
      <c r="N7">
        <v>6</v>
      </c>
      <c r="O7">
        <v>8</v>
      </c>
      <c r="Q7">
        <v>1</v>
      </c>
      <c r="R7">
        <v>9</v>
      </c>
      <c r="T7">
        <v>2</v>
      </c>
      <c r="AC7">
        <v>49</v>
      </c>
    </row>
    <row r="8" spans="1:29">
      <c r="A8" s="1" t="s">
        <v>35</v>
      </c>
      <c r="B8">
        <v>1</v>
      </c>
      <c r="C8">
        <v>2</v>
      </c>
      <c r="E8">
        <v>3</v>
      </c>
      <c r="F8">
        <v>1</v>
      </c>
      <c r="G8">
        <v>1</v>
      </c>
      <c r="L8">
        <v>1</v>
      </c>
      <c r="O8">
        <v>14</v>
      </c>
      <c r="Q8">
        <v>1</v>
      </c>
      <c r="R8">
        <v>4</v>
      </c>
      <c r="AC8">
        <v>28</v>
      </c>
    </row>
    <row r="9" spans="1:29">
      <c r="A9" s="1" t="s">
        <v>19</v>
      </c>
      <c r="B9">
        <v>6</v>
      </c>
      <c r="C9">
        <v>18</v>
      </c>
      <c r="E9">
        <v>1</v>
      </c>
      <c r="G9">
        <v>1</v>
      </c>
      <c r="L9">
        <v>1</v>
      </c>
      <c r="N9">
        <v>1</v>
      </c>
      <c r="O9">
        <v>18</v>
      </c>
      <c r="Q9">
        <v>2</v>
      </c>
      <c r="R9">
        <v>10</v>
      </c>
      <c r="AC9">
        <v>58</v>
      </c>
    </row>
    <row r="10" spans="1:29">
      <c r="A10" s="1" t="s">
        <v>58</v>
      </c>
      <c r="B10">
        <v>5</v>
      </c>
      <c r="C10">
        <v>2</v>
      </c>
      <c r="D10">
        <v>1</v>
      </c>
      <c r="F10">
        <v>1</v>
      </c>
      <c r="J10">
        <v>2</v>
      </c>
      <c r="K10">
        <v>1</v>
      </c>
      <c r="N10">
        <v>1</v>
      </c>
      <c r="O10">
        <v>4</v>
      </c>
      <c r="P10">
        <v>1</v>
      </c>
      <c r="Q10">
        <v>2</v>
      </c>
      <c r="R10">
        <v>3</v>
      </c>
      <c r="S10">
        <v>1</v>
      </c>
      <c r="AA10">
        <v>1</v>
      </c>
      <c r="AC10">
        <v>25</v>
      </c>
    </row>
    <row r="11" spans="1:29">
      <c r="A11" s="1" t="s">
        <v>41</v>
      </c>
      <c r="B11">
        <v>29</v>
      </c>
      <c r="C11">
        <v>10</v>
      </c>
      <c r="E11">
        <v>7</v>
      </c>
      <c r="G11">
        <v>8</v>
      </c>
      <c r="L11">
        <v>4</v>
      </c>
      <c r="N11">
        <v>1</v>
      </c>
      <c r="O11">
        <v>39</v>
      </c>
      <c r="Q11">
        <v>6</v>
      </c>
      <c r="R11">
        <v>18</v>
      </c>
      <c r="Z11">
        <v>3</v>
      </c>
      <c r="AB11">
        <v>7</v>
      </c>
      <c r="AC11">
        <v>132</v>
      </c>
    </row>
    <row r="12" spans="1:29">
      <c r="A12" s="1" t="s">
        <v>7</v>
      </c>
      <c r="B12">
        <v>11</v>
      </c>
      <c r="C12">
        <v>1</v>
      </c>
      <c r="R12">
        <v>5</v>
      </c>
      <c r="AC12">
        <v>17</v>
      </c>
    </row>
    <row r="13" spans="1:29">
      <c r="A13" s="1" t="s">
        <v>28</v>
      </c>
      <c r="B13">
        <v>1</v>
      </c>
      <c r="C13">
        <v>1</v>
      </c>
      <c r="E13">
        <v>3</v>
      </c>
      <c r="L13">
        <v>1</v>
      </c>
      <c r="M13">
        <v>3</v>
      </c>
      <c r="N13">
        <v>2</v>
      </c>
      <c r="O13">
        <v>2</v>
      </c>
      <c r="Q13">
        <v>2</v>
      </c>
      <c r="AC13">
        <v>15</v>
      </c>
    </row>
    <row r="14" spans="1:29">
      <c r="A14" s="1" t="s">
        <v>15</v>
      </c>
      <c r="B14">
        <v>9</v>
      </c>
      <c r="C14">
        <v>2</v>
      </c>
      <c r="M14">
        <v>1</v>
      </c>
      <c r="N14">
        <v>1</v>
      </c>
      <c r="R14">
        <v>3</v>
      </c>
      <c r="Z14">
        <v>1</v>
      </c>
      <c r="AC14">
        <v>17</v>
      </c>
    </row>
    <row r="15" spans="1:29">
      <c r="A15" s="1" t="s">
        <v>46</v>
      </c>
      <c r="B15">
        <v>11</v>
      </c>
      <c r="C15">
        <v>5</v>
      </c>
      <c r="E15">
        <v>3</v>
      </c>
      <c r="N15">
        <v>2</v>
      </c>
      <c r="R15">
        <v>2</v>
      </c>
      <c r="AC15">
        <v>23</v>
      </c>
    </row>
    <row r="16" spans="1:29">
      <c r="A16" s="1" t="s">
        <v>24</v>
      </c>
      <c r="C16">
        <v>4</v>
      </c>
      <c r="E16">
        <v>3</v>
      </c>
      <c r="L16">
        <v>1</v>
      </c>
      <c r="Q16">
        <v>1</v>
      </c>
      <c r="AC16">
        <v>9</v>
      </c>
    </row>
    <row r="17" spans="1:29">
      <c r="A17" s="1" t="s">
        <v>32</v>
      </c>
      <c r="B17">
        <v>7</v>
      </c>
      <c r="C17">
        <v>3</v>
      </c>
      <c r="L17">
        <v>3</v>
      </c>
      <c r="N17">
        <v>5</v>
      </c>
      <c r="O17">
        <v>8</v>
      </c>
      <c r="R17">
        <v>9</v>
      </c>
      <c r="U17">
        <v>1</v>
      </c>
      <c r="AC17">
        <v>36</v>
      </c>
    </row>
    <row r="18" spans="1:29">
      <c r="A18" s="1" t="s">
        <v>66</v>
      </c>
      <c r="B18">
        <v>2</v>
      </c>
      <c r="C18">
        <v>3</v>
      </c>
      <c r="F18">
        <v>3</v>
      </c>
      <c r="G18">
        <v>1</v>
      </c>
      <c r="L18">
        <v>1</v>
      </c>
      <c r="N18">
        <v>1</v>
      </c>
      <c r="O18">
        <v>5</v>
      </c>
      <c r="Q18">
        <v>2</v>
      </c>
      <c r="R18">
        <v>3</v>
      </c>
      <c r="AC18">
        <v>21</v>
      </c>
    </row>
    <row r="19" spans="1:29">
      <c r="A19" s="1" t="s">
        <v>38</v>
      </c>
      <c r="B19">
        <v>6</v>
      </c>
      <c r="C19">
        <v>5</v>
      </c>
      <c r="E19">
        <v>2</v>
      </c>
      <c r="N19">
        <v>3</v>
      </c>
      <c r="O19">
        <v>14</v>
      </c>
      <c r="R19">
        <v>10</v>
      </c>
      <c r="AC19">
        <v>40</v>
      </c>
    </row>
    <row r="20" spans="1:29">
      <c r="A20" s="1" t="s">
        <v>50</v>
      </c>
      <c r="B20">
        <v>19</v>
      </c>
      <c r="C20">
        <v>12</v>
      </c>
      <c r="E20">
        <v>2</v>
      </c>
      <c r="F20">
        <v>5</v>
      </c>
      <c r="J20">
        <v>4</v>
      </c>
      <c r="K20">
        <v>2</v>
      </c>
      <c r="N20">
        <v>3</v>
      </c>
      <c r="O20">
        <v>25</v>
      </c>
      <c r="Q20">
        <v>5</v>
      </c>
      <c r="R20">
        <v>10</v>
      </c>
      <c r="V20">
        <v>1</v>
      </c>
      <c r="W20">
        <v>1</v>
      </c>
      <c r="X20">
        <v>1</v>
      </c>
      <c r="AC20">
        <v>90</v>
      </c>
    </row>
    <row r="21" spans="1:29">
      <c r="A21" s="1" t="s">
        <v>62</v>
      </c>
      <c r="C21">
        <v>2</v>
      </c>
      <c r="E21">
        <v>9</v>
      </c>
      <c r="K21">
        <v>2</v>
      </c>
      <c r="L21">
        <v>2</v>
      </c>
      <c r="N21">
        <v>1</v>
      </c>
      <c r="Q21">
        <v>1</v>
      </c>
      <c r="R21">
        <v>3</v>
      </c>
      <c r="AC21">
        <v>20</v>
      </c>
    </row>
    <row r="22" spans="1:29">
      <c r="A22" s="1" t="s">
        <v>1628</v>
      </c>
      <c r="B22">
        <v>125</v>
      </c>
      <c r="C22">
        <v>83</v>
      </c>
      <c r="D22">
        <v>1</v>
      </c>
      <c r="E22">
        <v>35</v>
      </c>
      <c r="F22">
        <v>10</v>
      </c>
      <c r="G22">
        <v>11</v>
      </c>
      <c r="H22">
        <v>1</v>
      </c>
      <c r="I22">
        <v>2</v>
      </c>
      <c r="J22">
        <v>6</v>
      </c>
      <c r="K22">
        <v>9</v>
      </c>
      <c r="L22">
        <v>17</v>
      </c>
      <c r="M22">
        <v>4</v>
      </c>
      <c r="N22">
        <v>29</v>
      </c>
      <c r="O22">
        <v>143</v>
      </c>
      <c r="P22">
        <v>1</v>
      </c>
      <c r="Q22">
        <v>24</v>
      </c>
      <c r="R22">
        <v>102</v>
      </c>
      <c r="S22">
        <v>1</v>
      </c>
      <c r="T22">
        <v>2</v>
      </c>
      <c r="U22">
        <v>1</v>
      </c>
      <c r="V22">
        <v>1</v>
      </c>
      <c r="W22">
        <v>1</v>
      </c>
      <c r="X22">
        <v>1</v>
      </c>
      <c r="Z22">
        <v>4</v>
      </c>
      <c r="AA22">
        <v>1</v>
      </c>
      <c r="AB22">
        <v>7</v>
      </c>
      <c r="AC22">
        <v>622</v>
      </c>
    </row>
    <row r="25" spans="2:11">
      <c r="B25" s="6" t="s">
        <v>1629</v>
      </c>
      <c r="C25" s="6" t="s">
        <v>1641</v>
      </c>
      <c r="D25" s="6" t="s">
        <v>1642</v>
      </c>
      <c r="E25" s="6" t="s">
        <v>185</v>
      </c>
      <c r="F25" s="6" t="s">
        <v>1643</v>
      </c>
      <c r="G25" s="6" t="s">
        <v>229</v>
      </c>
      <c r="H25" s="6" t="s">
        <v>156</v>
      </c>
      <c r="I25" s="6" t="s">
        <v>235</v>
      </c>
      <c r="J25" s="6" t="s">
        <v>107</v>
      </c>
      <c r="K25" s="6" t="s">
        <v>171</v>
      </c>
    </row>
    <row r="26" spans="2:11">
      <c r="B26" s="1" t="s">
        <v>54</v>
      </c>
      <c r="C26" s="6">
        <f>SUM(B5:D5)</f>
        <v>4</v>
      </c>
      <c r="D26">
        <f ca="1">GETPIVOTDATA("参与活动商户类型",$A$3,"银行","上海银行","参与活动商户类型","出行（洗车+加油，网约车，火车航空）")+GETPIVOTDATA("参与活动商户类型",$A$3,"银行","上海银行","参与活动商户类型","地铁公交")</f>
        <v>4</v>
      </c>
      <c r="E26">
        <v>1</v>
      </c>
      <c r="F26">
        <v>4</v>
      </c>
      <c r="I26">
        <v>5</v>
      </c>
      <c r="J26" s="3">
        <v>10</v>
      </c>
      <c r="K26" s="3"/>
    </row>
    <row r="27" spans="2:11">
      <c r="B27" s="1" t="s">
        <v>72</v>
      </c>
      <c r="C27" s="6">
        <f>SUM(B6:D6)</f>
        <v>11</v>
      </c>
      <c r="D27">
        <f ca="1">GETPIVOTDATA("参与活动商户类型",$A$3,"银行","中信银行","参与活动商户类型","出行（洗车+加油，网约车，火车航空）")+GETPIVOTDATA("参与活动商户类型",$A$3,"银行","中信银行","参与活动商户类型","地铁公交")</f>
        <v>4</v>
      </c>
      <c r="H27">
        <v>2</v>
      </c>
      <c r="I27">
        <v>1</v>
      </c>
      <c r="J27" s="3">
        <v>3</v>
      </c>
      <c r="K27" s="3">
        <v>1</v>
      </c>
    </row>
    <row r="28" spans="2:11">
      <c r="B28" s="1" t="s">
        <v>69</v>
      </c>
      <c r="C28" s="6">
        <f t="shared" ref="C28:C43" si="0">SUM(B7:D7)</f>
        <v>16</v>
      </c>
      <c r="D28">
        <f ca="1">GETPIVOTDATA("参与活动商户类型",$A$3,"银行","中国银行","参与活动商户类型","出行（洗车+加油，网约车，火车航空）")+GETPIVOTDATA("参与活动商户类型",$A$3,"银行","中国银行","参与活动商户类型","地铁公交")</f>
        <v>5</v>
      </c>
      <c r="E28">
        <v>3</v>
      </c>
      <c r="G28">
        <v>3</v>
      </c>
      <c r="H28">
        <v>6</v>
      </c>
      <c r="I28">
        <v>8</v>
      </c>
      <c r="J28" s="3">
        <v>9</v>
      </c>
      <c r="K28" s="3">
        <v>1</v>
      </c>
    </row>
    <row r="29" spans="2:11">
      <c r="B29" s="1" t="s">
        <v>35</v>
      </c>
      <c r="C29" s="6">
        <f t="shared" si="0"/>
        <v>3</v>
      </c>
      <c r="D29">
        <f ca="1">GETPIVOTDATA("参与活动商户类型",$A$3,"银行","交通银行","参与活动商户类型","出行（洗车+加油，网约车，火车航空）")+GETPIVOTDATA("参与活动商户类型",$A$3,"银行","交通银行","参与活动商户类型","地铁公交")</f>
        <v>3</v>
      </c>
      <c r="E29">
        <v>3</v>
      </c>
      <c r="G29">
        <v>1</v>
      </c>
      <c r="I29">
        <v>14</v>
      </c>
      <c r="J29" s="3">
        <v>4</v>
      </c>
      <c r="K29" s="3">
        <v>1</v>
      </c>
    </row>
    <row r="30" spans="2:11">
      <c r="B30" s="1" t="s">
        <v>19</v>
      </c>
      <c r="C30" s="6">
        <f t="shared" si="0"/>
        <v>24</v>
      </c>
      <c r="D30">
        <f ca="1">GETPIVOTDATA("参与活动商户类型",$A$3,"银行","光大银行","参与活动商户类型","出行（洗车+加油，网约车，火车航空）")+GETPIVOTDATA("参与活动商户类型",$A$3,"银行","光大银行","参与活动商户类型","地铁公交")</f>
        <v>18</v>
      </c>
      <c r="E30">
        <v>1</v>
      </c>
      <c r="G30">
        <v>1</v>
      </c>
      <c r="H30">
        <v>1</v>
      </c>
      <c r="I30">
        <v>18</v>
      </c>
      <c r="J30" s="3">
        <v>10</v>
      </c>
      <c r="K30" s="3">
        <v>2</v>
      </c>
    </row>
    <row r="31" spans="2:11">
      <c r="B31" s="1" t="s">
        <v>58</v>
      </c>
      <c r="C31" s="6">
        <f t="shared" si="0"/>
        <v>8</v>
      </c>
      <c r="D31">
        <v>4</v>
      </c>
      <c r="E31">
        <v>1</v>
      </c>
      <c r="F31">
        <v>3</v>
      </c>
      <c r="H31">
        <v>1</v>
      </c>
      <c r="I31">
        <v>6</v>
      </c>
      <c r="J31" s="3">
        <v>4</v>
      </c>
      <c r="K31" s="3">
        <v>2</v>
      </c>
    </row>
    <row r="32" spans="2:11">
      <c r="B32" s="1" t="s">
        <v>41</v>
      </c>
      <c r="C32" s="6">
        <f t="shared" si="0"/>
        <v>39</v>
      </c>
      <c r="D32">
        <v>1</v>
      </c>
      <c r="E32">
        <v>5</v>
      </c>
      <c r="G32">
        <v>4</v>
      </c>
      <c r="H32">
        <v>1</v>
      </c>
      <c r="I32">
        <v>6</v>
      </c>
      <c r="J32" s="3">
        <v>6</v>
      </c>
      <c r="K32" s="3">
        <v>2</v>
      </c>
    </row>
    <row r="33" spans="2:11">
      <c r="B33" s="1" t="s">
        <v>7</v>
      </c>
      <c r="C33" s="6">
        <f t="shared" si="0"/>
        <v>12</v>
      </c>
      <c r="D33">
        <v>1</v>
      </c>
      <c r="J33" s="3">
        <v>5</v>
      </c>
      <c r="K33" s="3"/>
    </row>
    <row r="34" spans="2:11">
      <c r="B34" s="1" t="s">
        <v>28</v>
      </c>
      <c r="C34" s="6">
        <f t="shared" si="0"/>
        <v>2</v>
      </c>
      <c r="D34">
        <v>1</v>
      </c>
      <c r="E34">
        <v>3</v>
      </c>
      <c r="F34">
        <v>3</v>
      </c>
      <c r="G34">
        <v>1</v>
      </c>
      <c r="H34">
        <v>2</v>
      </c>
      <c r="I34">
        <v>2</v>
      </c>
      <c r="J34" s="3"/>
      <c r="K34" s="3">
        <v>2</v>
      </c>
    </row>
    <row r="35" spans="2:11">
      <c r="B35" s="1" t="s">
        <v>15</v>
      </c>
      <c r="C35" s="6">
        <f t="shared" si="0"/>
        <v>11</v>
      </c>
      <c r="D35">
        <v>1</v>
      </c>
      <c r="F35">
        <v>1</v>
      </c>
      <c r="H35">
        <v>3</v>
      </c>
      <c r="J35" s="3">
        <v>3</v>
      </c>
      <c r="K35" s="3"/>
    </row>
    <row r="36" spans="2:11">
      <c r="B36" s="1" t="s">
        <v>46</v>
      </c>
      <c r="C36" s="6">
        <f t="shared" si="0"/>
        <v>16</v>
      </c>
      <c r="D36">
        <v>3</v>
      </c>
      <c r="E36">
        <v>2</v>
      </c>
      <c r="J36" s="3"/>
      <c r="K36" s="3"/>
    </row>
    <row r="37" spans="2:11">
      <c r="B37" s="1" t="s">
        <v>24</v>
      </c>
      <c r="C37" s="6">
        <f t="shared" si="0"/>
        <v>4</v>
      </c>
      <c r="D37">
        <v>4</v>
      </c>
      <c r="E37">
        <v>3</v>
      </c>
      <c r="G37">
        <v>1</v>
      </c>
      <c r="J37" s="3"/>
      <c r="K37" s="3">
        <v>1</v>
      </c>
    </row>
    <row r="38" spans="2:11">
      <c r="B38" s="1" t="s">
        <v>32</v>
      </c>
      <c r="C38" s="6">
        <f t="shared" si="0"/>
        <v>10</v>
      </c>
      <c r="D38">
        <v>3</v>
      </c>
      <c r="G38">
        <v>3</v>
      </c>
      <c r="H38">
        <v>5</v>
      </c>
      <c r="I38">
        <v>8</v>
      </c>
      <c r="J38" s="3">
        <v>9</v>
      </c>
      <c r="K38" s="3"/>
    </row>
    <row r="39" spans="2:11">
      <c r="B39" s="1" t="s">
        <v>66</v>
      </c>
      <c r="C39" s="6">
        <f t="shared" si="0"/>
        <v>5</v>
      </c>
      <c r="D39">
        <v>6</v>
      </c>
      <c r="G39">
        <v>1</v>
      </c>
      <c r="H39">
        <v>1</v>
      </c>
      <c r="I39">
        <v>5</v>
      </c>
      <c r="J39" s="3">
        <v>3</v>
      </c>
      <c r="K39" s="3">
        <v>2</v>
      </c>
    </row>
    <row r="40" spans="2:11">
      <c r="B40" s="1" t="s">
        <v>38</v>
      </c>
      <c r="C40" s="6">
        <f t="shared" si="0"/>
        <v>11</v>
      </c>
      <c r="D40">
        <v>5</v>
      </c>
      <c r="E40">
        <v>2</v>
      </c>
      <c r="H40">
        <v>3</v>
      </c>
      <c r="I40">
        <v>14</v>
      </c>
      <c r="J40" s="3">
        <v>10</v>
      </c>
      <c r="K40" s="3"/>
    </row>
    <row r="41" spans="2:11">
      <c r="B41" s="1" t="s">
        <v>50</v>
      </c>
      <c r="C41" s="6">
        <f t="shared" si="0"/>
        <v>31</v>
      </c>
      <c r="D41">
        <v>17</v>
      </c>
      <c r="E41">
        <v>2</v>
      </c>
      <c r="F41">
        <v>6</v>
      </c>
      <c r="H41">
        <v>3</v>
      </c>
      <c r="I41">
        <v>25</v>
      </c>
      <c r="J41" s="3">
        <v>10</v>
      </c>
      <c r="K41" s="3">
        <v>5</v>
      </c>
    </row>
    <row r="42" spans="2:11">
      <c r="B42" s="1" t="s">
        <v>62</v>
      </c>
      <c r="C42" s="6">
        <f t="shared" si="0"/>
        <v>2</v>
      </c>
      <c r="D42">
        <v>2</v>
      </c>
      <c r="E42">
        <v>9</v>
      </c>
      <c r="F42">
        <v>2</v>
      </c>
      <c r="G42">
        <v>2</v>
      </c>
      <c r="H42">
        <v>1</v>
      </c>
      <c r="J42" s="3">
        <v>3</v>
      </c>
      <c r="K42" s="3">
        <v>1</v>
      </c>
    </row>
    <row r="43" spans="2:11">
      <c r="B43" s="4" t="s">
        <v>21</v>
      </c>
      <c r="C43" s="6">
        <f t="shared" si="0"/>
        <v>209</v>
      </c>
      <c r="D43">
        <f ca="1">SUM(D26:D42)</f>
        <v>82</v>
      </c>
      <c r="E43">
        <v>35</v>
      </c>
      <c r="F43">
        <v>19</v>
      </c>
      <c r="G43">
        <v>17</v>
      </c>
      <c r="H43">
        <v>29</v>
      </c>
      <c r="I43">
        <f>SUM(I26:I42)</f>
        <v>112</v>
      </c>
      <c r="J43">
        <f>SUM(J26:J42)</f>
        <v>89</v>
      </c>
      <c r="K43" s="3">
        <v>20</v>
      </c>
    </row>
    <row r="46" spans="3:11">
      <c r="C46" s="6" t="s">
        <v>1641</v>
      </c>
      <c r="D46" s="6" t="s">
        <v>1642</v>
      </c>
      <c r="E46" s="6" t="s">
        <v>185</v>
      </c>
      <c r="F46" s="6" t="s">
        <v>1643</v>
      </c>
      <c r="G46" s="6" t="s">
        <v>229</v>
      </c>
      <c r="H46" s="6" t="s">
        <v>156</v>
      </c>
      <c r="I46" s="6" t="s">
        <v>235</v>
      </c>
      <c r="J46" s="6" t="s">
        <v>107</v>
      </c>
      <c r="K46" s="6" t="s">
        <v>171</v>
      </c>
    </row>
    <row r="47" spans="2:11">
      <c r="B47" s="6" t="s">
        <v>1638</v>
      </c>
      <c r="C47">
        <v>89</v>
      </c>
      <c r="D47">
        <v>82</v>
      </c>
      <c r="E47">
        <v>35</v>
      </c>
      <c r="F47">
        <v>19</v>
      </c>
      <c r="G47">
        <v>17</v>
      </c>
      <c r="H47">
        <v>29</v>
      </c>
      <c r="I47">
        <v>112</v>
      </c>
      <c r="J47">
        <v>89</v>
      </c>
      <c r="K47">
        <v>20</v>
      </c>
    </row>
    <row r="48" spans="2:11">
      <c r="B48" s="6" t="s">
        <v>76</v>
      </c>
      <c r="C48" s="7">
        <f t="shared" ref="C48:K48" si="1">C47/506</f>
        <v>0.175889328063241</v>
      </c>
      <c r="D48" s="7">
        <f t="shared" si="1"/>
        <v>0.162055335968379</v>
      </c>
      <c r="E48" s="7">
        <f t="shared" si="1"/>
        <v>0.0691699604743083</v>
      </c>
      <c r="F48" s="7">
        <f t="shared" si="1"/>
        <v>0.0375494071146245</v>
      </c>
      <c r="G48" s="7">
        <f t="shared" si="1"/>
        <v>0.033596837944664</v>
      </c>
      <c r="H48" s="7">
        <f t="shared" si="1"/>
        <v>0.0573122529644269</v>
      </c>
      <c r="I48" s="7">
        <f t="shared" si="1"/>
        <v>0.221343873517787</v>
      </c>
      <c r="J48" s="7">
        <f t="shared" si="1"/>
        <v>0.175889328063241</v>
      </c>
      <c r="K48" s="7">
        <f t="shared" si="1"/>
        <v>0.0395256916996047</v>
      </c>
    </row>
  </sheetData>
  <pageMargins left="0.699305555555556" right="0.699305555555556" top="0.75" bottom="0.75" header="0.3" footer="0.3"/>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3:F44"/>
  <sheetViews>
    <sheetView topLeftCell="A11" workbookViewId="0">
      <selection activeCell="L53" sqref="L53"/>
    </sheetView>
  </sheetViews>
  <sheetFormatPr defaultColWidth="11" defaultRowHeight="13.2" outlineLevelCol="5"/>
  <cols>
    <col min="1" max="1" width="13.9333333333333"/>
    <col min="2" max="2" width="9.46666666666667"/>
    <col min="3" max="5" width="5.46666666666667"/>
    <col min="6" max="6" width="12.6666666666667"/>
  </cols>
  <sheetData>
    <row r="3" spans="1:2">
      <c r="A3" t="s">
        <v>1632</v>
      </c>
      <c r="B3" t="s">
        <v>1626</v>
      </c>
    </row>
    <row r="4" spans="1:5">
      <c r="A4" t="s">
        <v>1627</v>
      </c>
      <c r="B4" t="s">
        <v>117</v>
      </c>
      <c r="C4" t="s">
        <v>96</v>
      </c>
      <c r="D4" t="s">
        <v>127</v>
      </c>
      <c r="E4" t="s">
        <v>1628</v>
      </c>
    </row>
    <row r="5" spans="1:5">
      <c r="A5" s="1" t="s">
        <v>54</v>
      </c>
      <c r="B5">
        <v>3</v>
      </c>
      <c r="C5">
        <v>9</v>
      </c>
      <c r="D5">
        <v>15</v>
      </c>
      <c r="E5">
        <v>27</v>
      </c>
    </row>
    <row r="6" spans="1:5">
      <c r="A6" s="1" t="s">
        <v>72</v>
      </c>
      <c r="B6">
        <v>3</v>
      </c>
      <c r="C6">
        <v>14</v>
      </c>
      <c r="D6">
        <v>1</v>
      </c>
      <c r="E6">
        <v>18</v>
      </c>
    </row>
    <row r="7" spans="1:5">
      <c r="A7" s="1" t="s">
        <v>69</v>
      </c>
      <c r="B7">
        <v>2</v>
      </c>
      <c r="C7">
        <v>45</v>
      </c>
      <c r="D7">
        <v>2</v>
      </c>
      <c r="E7">
        <v>49</v>
      </c>
    </row>
    <row r="8" spans="1:5">
      <c r="A8" s="1" t="s">
        <v>35</v>
      </c>
      <c r="B8">
        <v>2</v>
      </c>
      <c r="C8">
        <v>15</v>
      </c>
      <c r="D8">
        <v>11</v>
      </c>
      <c r="E8">
        <v>28</v>
      </c>
    </row>
    <row r="9" spans="1:5">
      <c r="A9" s="1" t="s">
        <v>19</v>
      </c>
      <c r="B9">
        <v>19</v>
      </c>
      <c r="C9">
        <v>27</v>
      </c>
      <c r="D9">
        <v>12</v>
      </c>
      <c r="E9">
        <v>58</v>
      </c>
    </row>
    <row r="10" spans="1:5">
      <c r="A10" s="1" t="s">
        <v>58</v>
      </c>
      <c r="B10">
        <v>3</v>
      </c>
      <c r="C10">
        <v>19</v>
      </c>
      <c r="D10">
        <v>3</v>
      </c>
      <c r="E10">
        <v>25</v>
      </c>
    </row>
    <row r="11" spans="1:5">
      <c r="A11" s="1" t="s">
        <v>41</v>
      </c>
      <c r="B11">
        <v>20</v>
      </c>
      <c r="C11">
        <v>84</v>
      </c>
      <c r="D11">
        <v>28</v>
      </c>
      <c r="E11">
        <v>132</v>
      </c>
    </row>
    <row r="12" spans="1:5">
      <c r="A12" s="1" t="s">
        <v>7</v>
      </c>
      <c r="B12">
        <v>2</v>
      </c>
      <c r="C12">
        <v>13</v>
      </c>
      <c r="D12">
        <v>2</v>
      </c>
      <c r="E12">
        <v>17</v>
      </c>
    </row>
    <row r="13" spans="1:5">
      <c r="A13" s="1" t="s">
        <v>28</v>
      </c>
      <c r="B13">
        <v>1</v>
      </c>
      <c r="C13">
        <v>13</v>
      </c>
      <c r="D13">
        <v>1</v>
      </c>
      <c r="E13">
        <v>15</v>
      </c>
    </row>
    <row r="14" spans="1:5">
      <c r="A14" s="1" t="s">
        <v>15</v>
      </c>
      <c r="B14">
        <v>2</v>
      </c>
      <c r="C14">
        <v>12</v>
      </c>
      <c r="D14">
        <v>3</v>
      </c>
      <c r="E14">
        <v>17</v>
      </c>
    </row>
    <row r="15" spans="1:5">
      <c r="A15" s="1" t="s">
        <v>46</v>
      </c>
      <c r="B15">
        <v>4</v>
      </c>
      <c r="C15">
        <v>19</v>
      </c>
      <c r="E15">
        <v>23</v>
      </c>
    </row>
    <row r="16" spans="1:5">
      <c r="A16" s="1" t="s">
        <v>24</v>
      </c>
      <c r="C16">
        <v>6</v>
      </c>
      <c r="D16">
        <v>3</v>
      </c>
      <c r="E16">
        <v>9</v>
      </c>
    </row>
    <row r="17" spans="1:5">
      <c r="A17" s="1" t="s">
        <v>32</v>
      </c>
      <c r="C17">
        <v>35</v>
      </c>
      <c r="D17">
        <v>1</v>
      </c>
      <c r="E17">
        <v>36</v>
      </c>
    </row>
    <row r="18" spans="1:5">
      <c r="A18" s="1" t="s">
        <v>66</v>
      </c>
      <c r="B18">
        <v>3</v>
      </c>
      <c r="C18">
        <v>12</v>
      </c>
      <c r="D18">
        <v>6</v>
      </c>
      <c r="E18">
        <v>21</v>
      </c>
    </row>
    <row r="19" spans="1:5">
      <c r="A19" s="1" t="s">
        <v>38</v>
      </c>
      <c r="B19">
        <v>17</v>
      </c>
      <c r="C19">
        <v>12</v>
      </c>
      <c r="D19">
        <v>11</v>
      </c>
      <c r="E19">
        <v>40</v>
      </c>
    </row>
    <row r="20" spans="1:5">
      <c r="A20" s="1" t="s">
        <v>50</v>
      </c>
      <c r="B20">
        <v>9</v>
      </c>
      <c r="C20">
        <v>69</v>
      </c>
      <c r="D20">
        <v>12</v>
      </c>
      <c r="E20">
        <v>90</v>
      </c>
    </row>
    <row r="21" spans="1:5">
      <c r="A21" s="1" t="s">
        <v>62</v>
      </c>
      <c r="C21">
        <v>19</v>
      </c>
      <c r="D21">
        <v>2</v>
      </c>
      <c r="E21">
        <v>21</v>
      </c>
    </row>
    <row r="22" spans="1:5">
      <c r="A22" s="1" t="s">
        <v>1628</v>
      </c>
      <c r="B22">
        <v>90</v>
      </c>
      <c r="C22">
        <v>423</v>
      </c>
      <c r="D22">
        <v>113</v>
      </c>
      <c r="E22">
        <v>626</v>
      </c>
    </row>
    <row r="26" spans="2:5">
      <c r="B26" s="2" t="s">
        <v>117</v>
      </c>
      <c r="C26" s="2" t="s">
        <v>96</v>
      </c>
      <c r="D26" s="2" t="s">
        <v>127</v>
      </c>
      <c r="E26" s="2" t="s">
        <v>21</v>
      </c>
    </row>
    <row r="27" spans="1:6">
      <c r="A27" s="1" t="s">
        <v>15</v>
      </c>
      <c r="B27" s="3">
        <f>COUNTIFS(Sheet1!$O:$O,B$26,Sheet1!$B:$B,$A27)</f>
        <v>2</v>
      </c>
      <c r="C27" s="3">
        <f>COUNTIFS(Sheet1!$O:$O,C$26,Sheet1!$B:$B,$A27)</f>
        <v>12</v>
      </c>
      <c r="D27" s="3">
        <f>COUNTIFS(Sheet1!$O:$O,D$26,Sheet1!$B:$B,$A27)</f>
        <v>3</v>
      </c>
      <c r="E27" s="3">
        <f>SUM(B27:D27)</f>
        <v>17</v>
      </c>
      <c r="F27">
        <f>C27/E27</f>
        <v>0.705882352941177</v>
      </c>
    </row>
    <row r="28" spans="1:6">
      <c r="A28" s="1" t="s">
        <v>41</v>
      </c>
      <c r="B28" s="3">
        <f>COUNTIFS(Sheet1!$O:$O,B$26,Sheet1!$B:$B,$A28)</f>
        <v>20</v>
      </c>
      <c r="C28" s="3">
        <f>COUNTIFS(Sheet1!$O:$O,C$26,Sheet1!$B:$B,$A28)</f>
        <v>84</v>
      </c>
      <c r="D28" s="3">
        <f>COUNTIFS(Sheet1!$O:$O,D$26,Sheet1!$B:$B,$A28)</f>
        <v>28</v>
      </c>
      <c r="E28" s="3">
        <f t="shared" ref="E28:E42" si="0">SUM(B28:D28)</f>
        <v>132</v>
      </c>
      <c r="F28">
        <f t="shared" ref="F28:F44" si="1">C28/E28</f>
        <v>0.636363636363636</v>
      </c>
    </row>
    <row r="29" spans="1:6">
      <c r="A29" s="1" t="s">
        <v>69</v>
      </c>
      <c r="B29" s="3">
        <f>COUNTIFS(Sheet1!$O:$O,B$26,Sheet1!$B:$B,$A29)</f>
        <v>2</v>
      </c>
      <c r="C29" s="3">
        <f>COUNTIFS(Sheet1!$O:$O,C$26,Sheet1!$B:$B,$A29)</f>
        <v>45</v>
      </c>
      <c r="D29" s="3">
        <f>COUNTIFS(Sheet1!$O:$O,D$26,Sheet1!$B:$B,$A29)</f>
        <v>2</v>
      </c>
      <c r="E29" s="3">
        <f t="shared" si="0"/>
        <v>49</v>
      </c>
      <c r="F29">
        <f t="shared" si="1"/>
        <v>0.918367346938776</v>
      </c>
    </row>
    <row r="30" spans="1:6">
      <c r="A30" s="1" t="s">
        <v>32</v>
      </c>
      <c r="B30" s="3">
        <f>COUNTIFS(Sheet1!$O:$O,B$26,Sheet1!$B:$B,$A30)</f>
        <v>0</v>
      </c>
      <c r="C30" s="3">
        <f>COUNTIFS(Sheet1!$O:$O,C$26,Sheet1!$B:$B,$A30)</f>
        <v>35</v>
      </c>
      <c r="D30" s="3">
        <f>COUNTIFS(Sheet1!$O:$O,D$26,Sheet1!$B:$B,$A30)</f>
        <v>1</v>
      </c>
      <c r="E30" s="3">
        <f t="shared" si="0"/>
        <v>36</v>
      </c>
      <c r="F30">
        <f t="shared" si="1"/>
        <v>0.972222222222222</v>
      </c>
    </row>
    <row r="31" spans="1:6">
      <c r="A31" s="1" t="s">
        <v>35</v>
      </c>
      <c r="B31" s="3">
        <f>COUNTIFS(Sheet1!$O:$O,B$26,Sheet1!$B:$B,$A31)</f>
        <v>2</v>
      </c>
      <c r="C31" s="3">
        <f>COUNTIFS(Sheet1!$O:$O,C$26,Sheet1!$B:$B,$A31)</f>
        <v>15</v>
      </c>
      <c r="D31" s="3">
        <f>COUNTIFS(Sheet1!$O:$O,D$26,Sheet1!$B:$B,$A31)</f>
        <v>11</v>
      </c>
      <c r="E31" s="3">
        <f t="shared" si="0"/>
        <v>28</v>
      </c>
      <c r="F31">
        <f t="shared" si="1"/>
        <v>0.535714285714286</v>
      </c>
    </row>
    <row r="32" spans="1:6">
      <c r="A32" s="1" t="s">
        <v>62</v>
      </c>
      <c r="B32" s="3">
        <f>COUNTIFS(Sheet1!$O:$O,B$26,Sheet1!$B:$B,$A32)</f>
        <v>0</v>
      </c>
      <c r="C32" s="3">
        <f>COUNTIFS(Sheet1!$O:$O,C$26,Sheet1!$B:$B,$A32)</f>
        <v>19</v>
      </c>
      <c r="D32" s="3">
        <f>COUNTIFS(Sheet1!$O:$O,D$26,Sheet1!$B:$B,$A32)</f>
        <v>2</v>
      </c>
      <c r="E32" s="3">
        <f t="shared" si="0"/>
        <v>21</v>
      </c>
      <c r="F32">
        <f t="shared" si="1"/>
        <v>0.904761904761905</v>
      </c>
    </row>
    <row r="33" spans="1:6">
      <c r="A33" s="1" t="s">
        <v>72</v>
      </c>
      <c r="B33" s="3">
        <f>COUNTIFS(Sheet1!$O:$O,B$26,Sheet1!$B:$B,$A33)</f>
        <v>3</v>
      </c>
      <c r="C33" s="3">
        <f>COUNTIFS(Sheet1!$O:$O,C$26,Sheet1!$B:$B,$A33)</f>
        <v>14</v>
      </c>
      <c r="D33" s="3">
        <f>COUNTIFS(Sheet1!$O:$O,D$26,Sheet1!$B:$B,$A33)</f>
        <v>1</v>
      </c>
      <c r="E33" s="3">
        <f t="shared" si="0"/>
        <v>18</v>
      </c>
      <c r="F33">
        <f t="shared" si="1"/>
        <v>0.777777777777778</v>
      </c>
    </row>
    <row r="34" spans="1:6">
      <c r="A34" s="1" t="s">
        <v>19</v>
      </c>
      <c r="B34" s="3">
        <f>COUNTIFS(Sheet1!$O:$O,B$26,Sheet1!$B:$B,$A34)</f>
        <v>19</v>
      </c>
      <c r="C34" s="3">
        <f>COUNTIFS(Sheet1!$O:$O,C$26,Sheet1!$B:$B,$A34)</f>
        <v>27</v>
      </c>
      <c r="D34" s="3">
        <f>COUNTIFS(Sheet1!$O:$O,D$26,Sheet1!$B:$B,$A34)</f>
        <v>12</v>
      </c>
      <c r="E34" s="3">
        <f t="shared" si="0"/>
        <v>58</v>
      </c>
      <c r="F34">
        <f t="shared" si="1"/>
        <v>0.46551724137931</v>
      </c>
    </row>
    <row r="35" spans="1:6">
      <c r="A35" s="1" t="s">
        <v>28</v>
      </c>
      <c r="B35" s="3">
        <f>COUNTIFS(Sheet1!$O:$O,B$26,Sheet1!$B:$B,$A35)</f>
        <v>1</v>
      </c>
      <c r="C35" s="3">
        <f>COUNTIFS(Sheet1!$O:$O,C$26,Sheet1!$B:$B,$A35)</f>
        <v>13</v>
      </c>
      <c r="D35" s="3">
        <f>COUNTIFS(Sheet1!$O:$O,D$26,Sheet1!$B:$B,$A35)</f>
        <v>1</v>
      </c>
      <c r="E35" s="3">
        <f t="shared" si="0"/>
        <v>15</v>
      </c>
      <c r="F35">
        <f t="shared" si="1"/>
        <v>0.866666666666667</v>
      </c>
    </row>
    <row r="36" spans="1:6">
      <c r="A36" s="1" t="s">
        <v>38</v>
      </c>
      <c r="B36" s="3">
        <f>COUNTIFS(Sheet1!$O:$O,B$26,Sheet1!$B:$B,$A36)</f>
        <v>17</v>
      </c>
      <c r="C36" s="3">
        <f>COUNTIFS(Sheet1!$O:$O,C$26,Sheet1!$B:$B,$A36)</f>
        <v>12</v>
      </c>
      <c r="D36" s="3">
        <f>COUNTIFS(Sheet1!$O:$O,D$26,Sheet1!$B:$B,$A36)</f>
        <v>11</v>
      </c>
      <c r="E36" s="3">
        <f t="shared" si="0"/>
        <v>40</v>
      </c>
      <c r="F36">
        <f t="shared" si="1"/>
        <v>0.3</v>
      </c>
    </row>
    <row r="37" spans="1:6">
      <c r="A37" s="1" t="s">
        <v>24</v>
      </c>
      <c r="B37" s="3">
        <f>COUNTIFS(Sheet1!$O:$O,B$26,Sheet1!$B:$B,$A37)</f>
        <v>0</v>
      </c>
      <c r="C37" s="3">
        <f>COUNTIFS(Sheet1!$O:$O,C$26,Sheet1!$B:$B,$A37)</f>
        <v>6</v>
      </c>
      <c r="D37" s="3">
        <f>COUNTIFS(Sheet1!$O:$O,D$26,Sheet1!$B:$B,$A37)</f>
        <v>3</v>
      </c>
      <c r="E37" s="3">
        <f t="shared" si="0"/>
        <v>9</v>
      </c>
      <c r="F37">
        <f t="shared" si="1"/>
        <v>0.666666666666667</v>
      </c>
    </row>
    <row r="38" spans="1:6">
      <c r="A38" s="1" t="s">
        <v>66</v>
      </c>
      <c r="B38" s="3">
        <f>COUNTIFS(Sheet1!$O:$O,B$26,Sheet1!$B:$B,$A38)</f>
        <v>3</v>
      </c>
      <c r="C38" s="3">
        <f>COUNTIFS(Sheet1!$O:$O,C$26,Sheet1!$B:$B,$A38)</f>
        <v>12</v>
      </c>
      <c r="D38" s="3">
        <f>COUNTIFS(Sheet1!$O:$O,D$26,Sheet1!$B:$B,$A38)</f>
        <v>6</v>
      </c>
      <c r="E38" s="3">
        <f t="shared" si="0"/>
        <v>21</v>
      </c>
      <c r="F38">
        <f t="shared" si="1"/>
        <v>0.571428571428571</v>
      </c>
    </row>
    <row r="39" spans="1:6">
      <c r="A39" s="1" t="s">
        <v>58</v>
      </c>
      <c r="B39" s="3">
        <f>COUNTIFS(Sheet1!$O:$O,B$26,Sheet1!$B:$B,$A39)</f>
        <v>3</v>
      </c>
      <c r="C39" s="3">
        <f>COUNTIFS(Sheet1!$O:$O,C$26,Sheet1!$B:$B,$A39)</f>
        <v>19</v>
      </c>
      <c r="D39" s="3">
        <f>COUNTIFS(Sheet1!$O:$O,D$26,Sheet1!$B:$B,$A39)</f>
        <v>3</v>
      </c>
      <c r="E39" s="3">
        <f t="shared" si="0"/>
        <v>25</v>
      </c>
      <c r="F39">
        <f t="shared" si="1"/>
        <v>0.76</v>
      </c>
    </row>
    <row r="40" spans="1:6">
      <c r="A40" s="1" t="s">
        <v>50</v>
      </c>
      <c r="B40" s="3">
        <f>COUNTIFS(Sheet1!$O:$O,B$26,Sheet1!$B:$B,$A40)</f>
        <v>9</v>
      </c>
      <c r="C40" s="3">
        <f>COUNTIFS(Sheet1!$O:$O,C$26,Sheet1!$B:$B,$A40)</f>
        <v>69</v>
      </c>
      <c r="D40" s="3">
        <f>COUNTIFS(Sheet1!$O:$O,D$26,Sheet1!$B:$B,$A40)</f>
        <v>12</v>
      </c>
      <c r="E40" s="3">
        <f t="shared" si="0"/>
        <v>90</v>
      </c>
      <c r="F40">
        <f t="shared" si="1"/>
        <v>0.766666666666667</v>
      </c>
    </row>
    <row r="41" spans="1:6">
      <c r="A41" s="1" t="s">
        <v>46</v>
      </c>
      <c r="B41" s="3">
        <f>COUNTIFS(Sheet1!$O:$O,B$26,Sheet1!$B:$B,$A41)</f>
        <v>4</v>
      </c>
      <c r="C41" s="3">
        <f>COUNTIFS(Sheet1!$O:$O,C$26,Sheet1!$B:$B,$A41)</f>
        <v>19</v>
      </c>
      <c r="D41" s="3">
        <f>COUNTIFS(Sheet1!$O:$O,D$26,Sheet1!$B:$B,$A41)</f>
        <v>0</v>
      </c>
      <c r="E41" s="3">
        <f t="shared" si="0"/>
        <v>23</v>
      </c>
      <c r="F41">
        <f t="shared" si="1"/>
        <v>0.826086956521739</v>
      </c>
    </row>
    <row r="42" spans="1:6">
      <c r="A42" s="1" t="s">
        <v>54</v>
      </c>
      <c r="B42" s="3">
        <f>COUNTIFS(Sheet1!$O:$O,B$26,Sheet1!$B:$B,$A42)</f>
        <v>3</v>
      </c>
      <c r="C42" s="3">
        <f>COUNTIFS(Sheet1!$O:$O,C$26,Sheet1!$B:$B,$A42)</f>
        <v>9</v>
      </c>
      <c r="D42" s="3">
        <f>COUNTIFS(Sheet1!$O:$O,D$26,Sheet1!$B:$B,$A42)</f>
        <v>15</v>
      </c>
      <c r="E42" s="3">
        <f t="shared" si="0"/>
        <v>27</v>
      </c>
      <c r="F42">
        <f t="shared" si="1"/>
        <v>0.333333333333333</v>
      </c>
    </row>
    <row r="43" spans="1:6">
      <c r="A43" s="1" t="s">
        <v>7</v>
      </c>
      <c r="B43" s="3">
        <f>COUNTIFS(Sheet1!$O:$O,B$26,Sheet1!$B:$B,$A43)</f>
        <v>2</v>
      </c>
      <c r="C43" s="3">
        <f>COUNTIFS(Sheet1!$O:$O,C$26,Sheet1!$B:$B,$A43)</f>
        <v>13</v>
      </c>
      <c r="D43" s="3">
        <f>COUNTIFS(Sheet1!$O:$O,D$26,Sheet1!$B:$B,$A43)</f>
        <v>2</v>
      </c>
      <c r="E43" s="3">
        <v>17</v>
      </c>
      <c r="F43">
        <f t="shared" si="1"/>
        <v>0.764705882352941</v>
      </c>
    </row>
    <row r="44" spans="1:6">
      <c r="A44" s="4" t="s">
        <v>21</v>
      </c>
      <c r="B44" s="5">
        <v>91</v>
      </c>
      <c r="C44" s="5">
        <v>424</v>
      </c>
      <c r="D44" s="5">
        <v>115</v>
      </c>
      <c r="E44" s="5">
        <f>SUM(E27:E43)</f>
        <v>626</v>
      </c>
      <c r="F44">
        <f t="shared" si="1"/>
        <v>0.677316293929712</v>
      </c>
    </row>
  </sheetData>
  <pageMargins left="0.699305555555556" right="0.699305555555556" top="0.75" bottom="0.75" header="0.3" footer="0.3"/>
  <pageSetup paperSize="1" orientation="portrait"/>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Sheet2</vt:lpstr>
      <vt:lpstr>Sheet1</vt:lpstr>
      <vt:lpstr>活动类型</vt:lpstr>
      <vt:lpstr>活动形式</vt:lpstr>
      <vt:lpstr>活动商户类型</vt:lpstr>
      <vt:lpstr>场景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2021-07-23T15:05:00Z</dcterms:created>
  <dcterms:modified xsi:type="dcterms:W3CDTF">2021-08-17T10:56:46Z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2052-3.8.0.6081</vt:lpwstr>
  </property>
</Properties>
</file>